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xVal>
          <yVal>
            <numRef>
              <f>gráficos!$B$7:$B$216</f>
              <numCache>
                <formatCode>General</formatCode>
                <ptCount val="2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  <c r="AA2" t="n">
        <v>9784.440469445151</v>
      </c>
      <c r="AB2" t="n">
        <v>13387.50310934417</v>
      </c>
      <c r="AC2" t="n">
        <v>12109.81860206648</v>
      </c>
      <c r="AD2" t="n">
        <v>9784440.469445152</v>
      </c>
      <c r="AE2" t="n">
        <v>13387503.10934417</v>
      </c>
      <c r="AF2" t="n">
        <v>9.528330809318718e-07</v>
      </c>
      <c r="AG2" t="n">
        <v>29.51041666666667</v>
      </c>
      <c r="AH2" t="n">
        <v>12109818.60206648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  <c r="AA3" t="n">
        <v>3295.899072777159</v>
      </c>
      <c r="AB3" t="n">
        <v>4509.594516178902</v>
      </c>
      <c r="AC3" t="n">
        <v>4079.205144810272</v>
      </c>
      <c r="AD3" t="n">
        <v>3295899.07277716</v>
      </c>
      <c r="AE3" t="n">
        <v>4509594.516178902</v>
      </c>
      <c r="AF3" t="n">
        <v>1.794997163795169e-06</v>
      </c>
      <c r="AG3" t="n">
        <v>15.66458333333333</v>
      </c>
      <c r="AH3" t="n">
        <v>4079205.144810272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  <c r="AA4" t="n">
        <v>2550.973905056246</v>
      </c>
      <c r="AB4" t="n">
        <v>3490.3550379241</v>
      </c>
      <c r="AC4" t="n">
        <v>3157.240451848554</v>
      </c>
      <c r="AD4" t="n">
        <v>2550973.905056246</v>
      </c>
      <c r="AE4" t="n">
        <v>3490355.0379241</v>
      </c>
      <c r="AF4" t="n">
        <v>2.102710963302913e-06</v>
      </c>
      <c r="AG4" t="n">
        <v>13.371875</v>
      </c>
      <c r="AH4" t="n">
        <v>3157240.451848554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  <c r="AA5" t="n">
        <v>2251.958881611179</v>
      </c>
      <c r="AB5" t="n">
        <v>3081.229491234717</v>
      </c>
      <c r="AC5" t="n">
        <v>2787.161273123912</v>
      </c>
      <c r="AD5" t="n">
        <v>2251958.881611179</v>
      </c>
      <c r="AE5" t="n">
        <v>3081229.491234717</v>
      </c>
      <c r="AF5" t="n">
        <v>2.265205443393844e-06</v>
      </c>
      <c r="AG5" t="n">
        <v>12.4125</v>
      </c>
      <c r="AH5" t="n">
        <v>2787161.273123912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  <c r="AA6" t="n">
        <v>2102.219965306779</v>
      </c>
      <c r="AB6" t="n">
        <v>2876.350099932104</v>
      </c>
      <c r="AC6" t="n">
        <v>2601.835283377303</v>
      </c>
      <c r="AD6" t="n">
        <v>2102219.965306779</v>
      </c>
      <c r="AE6" t="n">
        <v>2876350.099932104</v>
      </c>
      <c r="AF6" t="n">
        <v>2.366157163583227e-06</v>
      </c>
      <c r="AG6" t="n">
        <v>11.88333333333333</v>
      </c>
      <c r="AH6" t="n">
        <v>2601835.283377303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  <c r="AA7" t="n">
        <v>1992.726402679239</v>
      </c>
      <c r="AB7" t="n">
        <v>2726.536177030041</v>
      </c>
      <c r="AC7" t="n">
        <v>2466.319391011852</v>
      </c>
      <c r="AD7" t="n">
        <v>1992726.402679239</v>
      </c>
      <c r="AE7" t="n">
        <v>2726536.17703004</v>
      </c>
      <c r="AF7" t="n">
        <v>2.436067579436301e-06</v>
      </c>
      <c r="AG7" t="n">
        <v>11.54270833333333</v>
      </c>
      <c r="AH7" t="n">
        <v>2466319.391011852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  <c r="AA8" t="n">
        <v>1924.660423209418</v>
      </c>
      <c r="AB8" t="n">
        <v>2633.405301060349</v>
      </c>
      <c r="AC8" t="n">
        <v>2382.076795134701</v>
      </c>
      <c r="AD8" t="n">
        <v>1924660.423209418</v>
      </c>
      <c r="AE8" t="n">
        <v>2633405.301060349</v>
      </c>
      <c r="AF8" t="n">
        <v>2.485193817603327e-06</v>
      </c>
      <c r="AG8" t="n">
        <v>11.31458333333333</v>
      </c>
      <c r="AH8" t="n">
        <v>2382076.795134701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  <c r="AA9" t="n">
        <v>1860.540146896088</v>
      </c>
      <c r="AB9" t="n">
        <v>2545.673110221505</v>
      </c>
      <c r="AC9" t="n">
        <v>2302.717641456614</v>
      </c>
      <c r="AD9" t="n">
        <v>1860540.146896088</v>
      </c>
      <c r="AE9" t="n">
        <v>2545673.110221505</v>
      </c>
      <c r="AF9" t="n">
        <v>2.522983231577962e-06</v>
      </c>
      <c r="AG9" t="n">
        <v>11.14375</v>
      </c>
      <c r="AH9" t="n">
        <v>2302717.641456614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  <c r="AA10" t="n">
        <v>1816.506098716749</v>
      </c>
      <c r="AB10" t="n">
        <v>2485.423782857433</v>
      </c>
      <c r="AC10" t="n">
        <v>2248.218425335707</v>
      </c>
      <c r="AD10" t="n">
        <v>1816506.098716749</v>
      </c>
      <c r="AE10" t="n">
        <v>2485423.782857433</v>
      </c>
      <c r="AF10" t="n">
        <v>2.554294460299803e-06</v>
      </c>
      <c r="AG10" t="n">
        <v>11.00729166666667</v>
      </c>
      <c r="AH10" t="n">
        <v>2248218.425335707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  <c r="AA11" t="n">
        <v>1774.0982516455</v>
      </c>
      <c r="AB11" t="n">
        <v>2427.399495592379</v>
      </c>
      <c r="AC11" t="n">
        <v>2195.731894609632</v>
      </c>
      <c r="AD11" t="n">
        <v>1774098.2516455</v>
      </c>
      <c r="AE11" t="n">
        <v>2427399.495592379</v>
      </c>
      <c r="AF11" t="n">
        <v>2.582366596395246e-06</v>
      </c>
      <c r="AG11" t="n">
        <v>10.88854166666667</v>
      </c>
      <c r="AH11" t="n">
        <v>2195731.894609632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  <c r="AA12" t="n">
        <v>1769.109215476702</v>
      </c>
      <c r="AB12" t="n">
        <v>2420.573276205488</v>
      </c>
      <c r="AC12" t="n">
        <v>2189.557160020366</v>
      </c>
      <c r="AD12" t="n">
        <v>1769109.215476702</v>
      </c>
      <c r="AE12" t="n">
        <v>2420573.276205488</v>
      </c>
      <c r="AF12" t="n">
        <v>2.582906445166312e-06</v>
      </c>
      <c r="AG12" t="n">
        <v>10.88645833333334</v>
      </c>
      <c r="AH12" t="n">
        <v>2189557.160020366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  <c r="AA13" t="n">
        <v>1725.230546651869</v>
      </c>
      <c r="AB13" t="n">
        <v>2360.536545729105</v>
      </c>
      <c r="AC13" t="n">
        <v>2135.250250838568</v>
      </c>
      <c r="AD13" t="n">
        <v>1725230.546651869</v>
      </c>
      <c r="AE13" t="n">
        <v>2360536.545729104</v>
      </c>
      <c r="AF13" t="n">
        <v>2.611788354418355e-06</v>
      </c>
      <c r="AG13" t="n">
        <v>10.765625</v>
      </c>
      <c r="AH13" t="n">
        <v>2135250.250838568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  <c r="AA14" t="n">
        <v>1700.50879443252</v>
      </c>
      <c r="AB14" t="n">
        <v>2326.711153695857</v>
      </c>
      <c r="AC14" t="n">
        <v>2104.653106746738</v>
      </c>
      <c r="AD14" t="n">
        <v>1700508.79443252</v>
      </c>
      <c r="AE14" t="n">
        <v>2326711.153695857</v>
      </c>
      <c r="AF14" t="n">
        <v>2.62528457369501e-06</v>
      </c>
      <c r="AG14" t="n">
        <v>10.71041666666667</v>
      </c>
      <c r="AH14" t="n">
        <v>2104653.106746738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  <c r="AA15" t="n">
        <v>1676.006430460866</v>
      </c>
      <c r="AB15" t="n">
        <v>2293.185938341832</v>
      </c>
      <c r="AC15" t="n">
        <v>2074.327490893166</v>
      </c>
      <c r="AD15" t="n">
        <v>1676006.430460866</v>
      </c>
      <c r="AE15" t="n">
        <v>2293185.938341832</v>
      </c>
      <c r="AF15" t="n">
        <v>2.638780792971666e-06</v>
      </c>
      <c r="AG15" t="n">
        <v>10.65520833333333</v>
      </c>
      <c r="AH15" t="n">
        <v>2074327.490893166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  <c r="AA16" t="n">
        <v>1653.167197542508</v>
      </c>
      <c r="AB16" t="n">
        <v>2261.936292267092</v>
      </c>
      <c r="AC16" t="n">
        <v>2046.060267180645</v>
      </c>
      <c r="AD16" t="n">
        <v>1653167.197542508</v>
      </c>
      <c r="AE16" t="n">
        <v>2261936.292267092</v>
      </c>
      <c r="AF16" t="n">
        <v>2.650387541549589e-06</v>
      </c>
      <c r="AG16" t="n">
        <v>10.609375</v>
      </c>
      <c r="AH16" t="n">
        <v>2046060.267180645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  <c r="AA17" t="n">
        <v>1629.50604412079</v>
      </c>
      <c r="AB17" t="n">
        <v>2229.562058299079</v>
      </c>
      <c r="AC17" t="n">
        <v>2016.775784665017</v>
      </c>
      <c r="AD17" t="n">
        <v>1629506.04412079</v>
      </c>
      <c r="AE17" t="n">
        <v>2229562.058299079</v>
      </c>
      <c r="AF17" t="n">
        <v>2.659025121886649e-06</v>
      </c>
      <c r="AG17" t="n">
        <v>10.57395833333333</v>
      </c>
      <c r="AH17" t="n">
        <v>2016775.784665017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  <c r="AA18" t="n">
        <v>1599.73065842315</v>
      </c>
      <c r="AB18" t="n">
        <v>2188.82206199026</v>
      </c>
      <c r="AC18" t="n">
        <v>1979.923956424968</v>
      </c>
      <c r="AD18" t="n">
        <v>1599730.65842315</v>
      </c>
      <c r="AE18" t="n">
        <v>2188822.061990261</v>
      </c>
      <c r="AF18" t="n">
        <v>2.669012324151374e-06</v>
      </c>
      <c r="AG18" t="n">
        <v>10.53541666666667</v>
      </c>
      <c r="AH18" t="n">
        <v>1979923.956424968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  <c r="AA19" t="n">
        <v>1577.167061370533</v>
      </c>
      <c r="AB19" t="n">
        <v>2157.949553067222</v>
      </c>
      <c r="AC19" t="n">
        <v>1951.997876423706</v>
      </c>
      <c r="AD19" t="n">
        <v>1577167.061370533</v>
      </c>
      <c r="AE19" t="n">
        <v>2157949.553067222</v>
      </c>
      <c r="AF19" t="n">
        <v>2.675220585018635e-06</v>
      </c>
      <c r="AG19" t="n">
        <v>10.509375</v>
      </c>
      <c r="AH19" t="n">
        <v>1951997.876423706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  <c r="AA20" t="n">
        <v>1560.325288806813</v>
      </c>
      <c r="AB20" t="n">
        <v>2134.905896838973</v>
      </c>
      <c r="AC20" t="n">
        <v>1931.153474403906</v>
      </c>
      <c r="AD20" t="n">
        <v>1560325.288806813</v>
      </c>
      <c r="AE20" t="n">
        <v>2134905.896838973</v>
      </c>
      <c r="AF20" t="n">
        <v>2.68169877027143e-06</v>
      </c>
      <c r="AG20" t="n">
        <v>10.48541666666667</v>
      </c>
      <c r="AH20" t="n">
        <v>1931153.474403906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  <c r="AA21" t="n">
        <v>1539.400157983846</v>
      </c>
      <c r="AB21" t="n">
        <v>2106.275209695371</v>
      </c>
      <c r="AC21" t="n">
        <v>1905.255259857868</v>
      </c>
      <c r="AD21" t="n">
        <v>1539400.157983846</v>
      </c>
      <c r="AE21" t="n">
        <v>2106275.209695371</v>
      </c>
      <c r="AF21" t="n">
        <v>2.688176955524224e-06</v>
      </c>
      <c r="AG21" t="n">
        <v>10.459375</v>
      </c>
      <c r="AH21" t="n">
        <v>1905255.259857868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  <c r="AA22" t="n">
        <v>1527.611123757829</v>
      </c>
      <c r="AB22" t="n">
        <v>2090.144932971852</v>
      </c>
      <c r="AC22" t="n">
        <v>1890.664434105856</v>
      </c>
      <c r="AD22" t="n">
        <v>1527611.123757829</v>
      </c>
      <c r="AE22" t="n">
        <v>2090144.932971852</v>
      </c>
      <c r="AF22" t="n">
        <v>2.692495745692754e-06</v>
      </c>
      <c r="AG22" t="n">
        <v>10.44270833333333</v>
      </c>
      <c r="AH22" t="n">
        <v>1890664.434105856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  <c r="AA23" t="n">
        <v>1521.880890789678</v>
      </c>
      <c r="AB23" t="n">
        <v>2082.30457542479</v>
      </c>
      <c r="AC23" t="n">
        <v>1883.572349279074</v>
      </c>
      <c r="AD23" t="n">
        <v>1521880.890789678</v>
      </c>
      <c r="AE23" t="n">
        <v>2082304.575424789</v>
      </c>
      <c r="AF23" t="n">
        <v>2.694385216391486e-06</v>
      </c>
      <c r="AG23" t="n">
        <v>10.43541666666667</v>
      </c>
      <c r="AH23" t="n">
        <v>1883572.349279074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  <c r="AA24" t="n">
        <v>1527.498970938409</v>
      </c>
      <c r="AB24" t="n">
        <v>2089.991480536488</v>
      </c>
      <c r="AC24" t="n">
        <v>1890.525626955551</v>
      </c>
      <c r="AD24" t="n">
        <v>1527498.970938409</v>
      </c>
      <c r="AE24" t="n">
        <v>2089991.480536488</v>
      </c>
      <c r="AF24" t="n">
        <v>2.693575443234887e-06</v>
      </c>
      <c r="AG24" t="n">
        <v>10.43854166666667</v>
      </c>
      <c r="AH24" t="n">
        <v>1890525.626955551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  <c r="AA25" t="n">
        <v>1533.813989892135</v>
      </c>
      <c r="AB25" t="n">
        <v>2098.631968067948</v>
      </c>
      <c r="AC25" t="n">
        <v>1898.34147848401</v>
      </c>
      <c r="AD25" t="n">
        <v>1533813.989892135</v>
      </c>
      <c r="AE25" t="n">
        <v>2098631.968067949</v>
      </c>
      <c r="AF25" t="n">
        <v>2.693575443234887e-06</v>
      </c>
      <c r="AG25" t="n">
        <v>10.43854166666667</v>
      </c>
      <c r="AH25" t="n">
        <v>1898341.47848401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0.4492</v>
      </c>
      <c r="E2" t="n">
        <v>222.64</v>
      </c>
      <c r="F2" t="n">
        <v>170.95</v>
      </c>
      <c r="G2" t="n">
        <v>6.7</v>
      </c>
      <c r="H2" t="n">
        <v>0.11</v>
      </c>
      <c r="I2" t="n">
        <v>1532</v>
      </c>
      <c r="J2" t="n">
        <v>159.12</v>
      </c>
      <c r="K2" t="n">
        <v>50.28</v>
      </c>
      <c r="L2" t="n">
        <v>1</v>
      </c>
      <c r="M2" t="n">
        <v>1530</v>
      </c>
      <c r="N2" t="n">
        <v>27.84</v>
      </c>
      <c r="O2" t="n">
        <v>19859.16</v>
      </c>
      <c r="P2" t="n">
        <v>2083.47</v>
      </c>
      <c r="Q2" t="n">
        <v>3549.3</v>
      </c>
      <c r="R2" t="n">
        <v>2768.33</v>
      </c>
      <c r="S2" t="n">
        <v>166.1</v>
      </c>
      <c r="T2" t="n">
        <v>1293217.8</v>
      </c>
      <c r="U2" t="n">
        <v>0.06</v>
      </c>
      <c r="V2" t="n">
        <v>0.55</v>
      </c>
      <c r="W2" t="n">
        <v>2.74</v>
      </c>
      <c r="X2" t="n">
        <v>76.39</v>
      </c>
      <c r="Y2" t="n">
        <v>0.5</v>
      </c>
      <c r="Z2" t="n">
        <v>10</v>
      </c>
      <c r="AA2" t="n">
        <v>5902.782179451133</v>
      </c>
      <c r="AB2" t="n">
        <v>8076.446990296278</v>
      </c>
      <c r="AC2" t="n">
        <v>7305.642224906639</v>
      </c>
      <c r="AD2" t="n">
        <v>5902782.179451133</v>
      </c>
      <c r="AE2" t="n">
        <v>8076446.990296278</v>
      </c>
      <c r="AF2" t="n">
        <v>1.292204844804644e-06</v>
      </c>
      <c r="AG2" t="n">
        <v>23.19166666666666</v>
      </c>
      <c r="AH2" t="n">
        <v>7305642.224906639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0.7252</v>
      </c>
      <c r="E3" t="n">
        <v>137.89</v>
      </c>
      <c r="F3" t="n">
        <v>118.88</v>
      </c>
      <c r="G3" t="n">
        <v>13.77</v>
      </c>
      <c r="H3" t="n">
        <v>0.22</v>
      </c>
      <c r="I3" t="n">
        <v>518</v>
      </c>
      <c r="J3" t="n">
        <v>160.54</v>
      </c>
      <c r="K3" t="n">
        <v>50.28</v>
      </c>
      <c r="L3" t="n">
        <v>2</v>
      </c>
      <c r="M3" t="n">
        <v>516</v>
      </c>
      <c r="N3" t="n">
        <v>28.26</v>
      </c>
      <c r="O3" t="n">
        <v>20034.4</v>
      </c>
      <c r="P3" t="n">
        <v>1427.38</v>
      </c>
      <c r="Q3" t="n">
        <v>3548.93</v>
      </c>
      <c r="R3" t="n">
        <v>993.75</v>
      </c>
      <c r="S3" t="n">
        <v>166.1</v>
      </c>
      <c r="T3" t="n">
        <v>410996.68</v>
      </c>
      <c r="U3" t="n">
        <v>0.17</v>
      </c>
      <c r="V3" t="n">
        <v>0.78</v>
      </c>
      <c r="W3" t="n">
        <v>1.1</v>
      </c>
      <c r="X3" t="n">
        <v>24.33</v>
      </c>
      <c r="Y3" t="n">
        <v>0.5</v>
      </c>
      <c r="Z3" t="n">
        <v>10</v>
      </c>
      <c r="AA3" t="n">
        <v>2594.410942175213</v>
      </c>
      <c r="AB3" t="n">
        <v>3549.787508417106</v>
      </c>
      <c r="AC3" t="n">
        <v>3211.000770771702</v>
      </c>
      <c r="AD3" t="n">
        <v>2594410.942175213</v>
      </c>
      <c r="AE3" t="n">
        <v>3549787.508417105</v>
      </c>
      <c r="AF3" t="n">
        <v>2.08616864081106e-06</v>
      </c>
      <c r="AG3" t="n">
        <v>14.36354166666666</v>
      </c>
      <c r="AH3" t="n">
        <v>3211000.770771702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0.8246</v>
      </c>
      <c r="E4" t="n">
        <v>121.26</v>
      </c>
      <c r="F4" t="n">
        <v>108.92</v>
      </c>
      <c r="G4" t="n">
        <v>21.01</v>
      </c>
      <c r="H4" t="n">
        <v>0.33</v>
      </c>
      <c r="I4" t="n">
        <v>311</v>
      </c>
      <c r="J4" t="n">
        <v>161.97</v>
      </c>
      <c r="K4" t="n">
        <v>50.28</v>
      </c>
      <c r="L4" t="n">
        <v>3</v>
      </c>
      <c r="M4" t="n">
        <v>309</v>
      </c>
      <c r="N4" t="n">
        <v>28.69</v>
      </c>
      <c r="O4" t="n">
        <v>20210.21</v>
      </c>
      <c r="P4" t="n">
        <v>1289.53</v>
      </c>
      <c r="Q4" t="n">
        <v>3548.87</v>
      </c>
      <c r="R4" t="n">
        <v>655.14</v>
      </c>
      <c r="S4" t="n">
        <v>166.1</v>
      </c>
      <c r="T4" t="n">
        <v>242726.44</v>
      </c>
      <c r="U4" t="n">
        <v>0.25</v>
      </c>
      <c r="V4" t="n">
        <v>0.86</v>
      </c>
      <c r="W4" t="n">
        <v>0.77</v>
      </c>
      <c r="X4" t="n">
        <v>14.38</v>
      </c>
      <c r="Y4" t="n">
        <v>0.5</v>
      </c>
      <c r="Z4" t="n">
        <v>10</v>
      </c>
      <c r="AA4" t="n">
        <v>2098.310323357162</v>
      </c>
      <c r="AB4" t="n">
        <v>2871.000755335408</v>
      </c>
      <c r="AC4" t="n">
        <v>2596.996472721065</v>
      </c>
      <c r="AD4" t="n">
        <v>2098310.323357163</v>
      </c>
      <c r="AE4" t="n">
        <v>2871000.755335408</v>
      </c>
      <c r="AF4" t="n">
        <v>2.372110674590182e-06</v>
      </c>
      <c r="AG4" t="n">
        <v>12.63125</v>
      </c>
      <c r="AH4" t="n">
        <v>2596996.472721065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0.8762</v>
      </c>
      <c r="E5" t="n">
        <v>114.13</v>
      </c>
      <c r="F5" t="n">
        <v>104.68</v>
      </c>
      <c r="G5" t="n">
        <v>28.42</v>
      </c>
      <c r="H5" t="n">
        <v>0.43</v>
      </c>
      <c r="I5" t="n">
        <v>221</v>
      </c>
      <c r="J5" t="n">
        <v>163.4</v>
      </c>
      <c r="K5" t="n">
        <v>50.28</v>
      </c>
      <c r="L5" t="n">
        <v>4</v>
      </c>
      <c r="M5" t="n">
        <v>219</v>
      </c>
      <c r="N5" t="n">
        <v>29.12</v>
      </c>
      <c r="O5" t="n">
        <v>20386.62</v>
      </c>
      <c r="P5" t="n">
        <v>1222.08</v>
      </c>
      <c r="Q5" t="n">
        <v>3548.77</v>
      </c>
      <c r="R5" t="n">
        <v>511.82</v>
      </c>
      <c r="S5" t="n">
        <v>166.1</v>
      </c>
      <c r="T5" t="n">
        <v>171514.83</v>
      </c>
      <c r="U5" t="n">
        <v>0.32</v>
      </c>
      <c r="V5" t="n">
        <v>0.89</v>
      </c>
      <c r="W5" t="n">
        <v>0.63</v>
      </c>
      <c r="X5" t="n">
        <v>10.14</v>
      </c>
      <c r="Y5" t="n">
        <v>0.5</v>
      </c>
      <c r="Z5" t="n">
        <v>10</v>
      </c>
      <c r="AA5" t="n">
        <v>1891.501706142085</v>
      </c>
      <c r="AB5" t="n">
        <v>2588.036081509469</v>
      </c>
      <c r="AC5" t="n">
        <v>2341.037550221659</v>
      </c>
      <c r="AD5" t="n">
        <v>1891501.706142085</v>
      </c>
      <c r="AE5" t="n">
        <v>2588036.081509469</v>
      </c>
      <c r="AF5" t="n">
        <v>2.520547384278337e-06</v>
      </c>
      <c r="AG5" t="n">
        <v>11.88854166666667</v>
      </c>
      <c r="AH5" t="n">
        <v>2341037.550221659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0.9083</v>
      </c>
      <c r="E6" t="n">
        <v>110.09</v>
      </c>
      <c r="F6" t="n">
        <v>102.29</v>
      </c>
      <c r="G6" t="n">
        <v>36.1</v>
      </c>
      <c r="H6" t="n">
        <v>0.54</v>
      </c>
      <c r="I6" t="n">
        <v>170</v>
      </c>
      <c r="J6" t="n">
        <v>164.83</v>
      </c>
      <c r="K6" t="n">
        <v>50.28</v>
      </c>
      <c r="L6" t="n">
        <v>5</v>
      </c>
      <c r="M6" t="n">
        <v>168</v>
      </c>
      <c r="N6" t="n">
        <v>29.55</v>
      </c>
      <c r="O6" t="n">
        <v>20563.61</v>
      </c>
      <c r="P6" t="n">
        <v>1176.1</v>
      </c>
      <c r="Q6" t="n">
        <v>3548.69</v>
      </c>
      <c r="R6" t="n">
        <v>430.63</v>
      </c>
      <c r="S6" t="n">
        <v>166.1</v>
      </c>
      <c r="T6" t="n">
        <v>131176.8</v>
      </c>
      <c r="U6" t="n">
        <v>0.39</v>
      </c>
      <c r="V6" t="n">
        <v>0.91</v>
      </c>
      <c r="W6" t="n">
        <v>0.54</v>
      </c>
      <c r="X6" t="n">
        <v>7.75</v>
      </c>
      <c r="Y6" t="n">
        <v>0.5</v>
      </c>
      <c r="Z6" t="n">
        <v>10</v>
      </c>
      <c r="AA6" t="n">
        <v>1766.855895615521</v>
      </c>
      <c r="AB6" t="n">
        <v>2417.490184561964</v>
      </c>
      <c r="AC6" t="n">
        <v>2186.768314316153</v>
      </c>
      <c r="AD6" t="n">
        <v>1766855.895615521</v>
      </c>
      <c r="AE6" t="n">
        <v>2417490.184561964</v>
      </c>
      <c r="AF6" t="n">
        <v>2.612888825770388e-06</v>
      </c>
      <c r="AG6" t="n">
        <v>11.46770833333333</v>
      </c>
      <c r="AH6" t="n">
        <v>2186768.314316154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0.9296</v>
      </c>
      <c r="E7" t="n">
        <v>107.57</v>
      </c>
      <c r="F7" t="n">
        <v>100.8</v>
      </c>
      <c r="G7" t="n">
        <v>43.83</v>
      </c>
      <c r="H7" t="n">
        <v>0.64</v>
      </c>
      <c r="I7" t="n">
        <v>138</v>
      </c>
      <c r="J7" t="n">
        <v>166.27</v>
      </c>
      <c r="K7" t="n">
        <v>50.28</v>
      </c>
      <c r="L7" t="n">
        <v>6</v>
      </c>
      <c r="M7" t="n">
        <v>136</v>
      </c>
      <c r="N7" t="n">
        <v>29.99</v>
      </c>
      <c r="O7" t="n">
        <v>20741.2</v>
      </c>
      <c r="P7" t="n">
        <v>1141.77</v>
      </c>
      <c r="Q7" t="n">
        <v>3548.69</v>
      </c>
      <c r="R7" t="n">
        <v>380.07</v>
      </c>
      <c r="S7" t="n">
        <v>166.1</v>
      </c>
      <c r="T7" t="n">
        <v>106058.81</v>
      </c>
      <c r="U7" t="n">
        <v>0.44</v>
      </c>
      <c r="V7" t="n">
        <v>0.92</v>
      </c>
      <c r="W7" t="n">
        <v>0.5</v>
      </c>
      <c r="X7" t="n">
        <v>6.26</v>
      </c>
      <c r="Y7" t="n">
        <v>0.5</v>
      </c>
      <c r="Z7" t="n">
        <v>10</v>
      </c>
      <c r="AA7" t="n">
        <v>1681.4741463412</v>
      </c>
      <c r="AB7" t="n">
        <v>2300.667108427906</v>
      </c>
      <c r="AC7" t="n">
        <v>2081.094668606112</v>
      </c>
      <c r="AD7" t="n">
        <v>1681474.1463412</v>
      </c>
      <c r="AE7" t="n">
        <v>2300667.108427905</v>
      </c>
      <c r="AF7" t="n">
        <v>2.674162118723057e-06</v>
      </c>
      <c r="AG7" t="n">
        <v>11.20520833333333</v>
      </c>
      <c r="AH7" t="n">
        <v>2081094.668606112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0.9457</v>
      </c>
      <c r="E8" t="n">
        <v>105.74</v>
      </c>
      <c r="F8" t="n">
        <v>99.70999999999999</v>
      </c>
      <c r="G8" t="n">
        <v>52.02</v>
      </c>
      <c r="H8" t="n">
        <v>0.74</v>
      </c>
      <c r="I8" t="n">
        <v>115</v>
      </c>
      <c r="J8" t="n">
        <v>167.72</v>
      </c>
      <c r="K8" t="n">
        <v>50.28</v>
      </c>
      <c r="L8" t="n">
        <v>7</v>
      </c>
      <c r="M8" t="n">
        <v>113</v>
      </c>
      <c r="N8" t="n">
        <v>30.44</v>
      </c>
      <c r="O8" t="n">
        <v>20919.39</v>
      </c>
      <c r="P8" t="n">
        <v>1111.31</v>
      </c>
      <c r="Q8" t="n">
        <v>3548.68</v>
      </c>
      <c r="R8" t="n">
        <v>343.09</v>
      </c>
      <c r="S8" t="n">
        <v>166.1</v>
      </c>
      <c r="T8" t="n">
        <v>87684.03999999999</v>
      </c>
      <c r="U8" t="n">
        <v>0.48</v>
      </c>
      <c r="V8" t="n">
        <v>0.9399999999999999</v>
      </c>
      <c r="W8" t="n">
        <v>0.46</v>
      </c>
      <c r="X8" t="n">
        <v>5.17</v>
      </c>
      <c r="Y8" t="n">
        <v>0.5</v>
      </c>
      <c r="Z8" t="n">
        <v>10</v>
      </c>
      <c r="AA8" t="n">
        <v>1623.896729896197</v>
      </c>
      <c r="AB8" t="n">
        <v>2221.887147111513</v>
      </c>
      <c r="AC8" t="n">
        <v>2009.833356229386</v>
      </c>
      <c r="AD8" t="n">
        <v>1623896.729896197</v>
      </c>
      <c r="AE8" t="n">
        <v>2221887.147111513</v>
      </c>
      <c r="AF8" t="n">
        <v>2.720476673490098e-06</v>
      </c>
      <c r="AG8" t="n">
        <v>11.01458333333333</v>
      </c>
      <c r="AH8" t="n">
        <v>2009833.356229387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0.9583</v>
      </c>
      <c r="E9" t="n">
        <v>104.35</v>
      </c>
      <c r="F9" t="n">
        <v>98.87</v>
      </c>
      <c r="G9" t="n">
        <v>60.53</v>
      </c>
      <c r="H9" t="n">
        <v>0.84</v>
      </c>
      <c r="I9" t="n">
        <v>98</v>
      </c>
      <c r="J9" t="n">
        <v>169.17</v>
      </c>
      <c r="K9" t="n">
        <v>50.28</v>
      </c>
      <c r="L9" t="n">
        <v>8</v>
      </c>
      <c r="M9" t="n">
        <v>96</v>
      </c>
      <c r="N9" t="n">
        <v>30.89</v>
      </c>
      <c r="O9" t="n">
        <v>21098.19</v>
      </c>
      <c r="P9" t="n">
        <v>1082.81</v>
      </c>
      <c r="Q9" t="n">
        <v>3548.72</v>
      </c>
      <c r="R9" t="n">
        <v>314.61</v>
      </c>
      <c r="S9" t="n">
        <v>166.1</v>
      </c>
      <c r="T9" t="n">
        <v>73525.48</v>
      </c>
      <c r="U9" t="n">
        <v>0.53</v>
      </c>
      <c r="V9" t="n">
        <v>0.9399999999999999</v>
      </c>
      <c r="W9" t="n">
        <v>0.43</v>
      </c>
      <c r="X9" t="n">
        <v>4.33</v>
      </c>
      <c r="Y9" t="n">
        <v>0.5</v>
      </c>
      <c r="Z9" t="n">
        <v>10</v>
      </c>
      <c r="AA9" t="n">
        <v>1575.830808757724</v>
      </c>
      <c r="AB9" t="n">
        <v>2156.121233291072</v>
      </c>
      <c r="AC9" t="n">
        <v>1950.344048920929</v>
      </c>
      <c r="AD9" t="n">
        <v>1575830.808757724</v>
      </c>
      <c r="AE9" t="n">
        <v>2156121.233291072</v>
      </c>
      <c r="AF9" t="n">
        <v>2.756722846786043e-06</v>
      </c>
      <c r="AG9" t="n">
        <v>10.86979166666667</v>
      </c>
      <c r="AH9" t="n">
        <v>1950344.048920929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0.9702</v>
      </c>
      <c r="E10" t="n">
        <v>103.07</v>
      </c>
      <c r="F10" t="n">
        <v>98.01000000000001</v>
      </c>
      <c r="G10" t="n">
        <v>69.18000000000001</v>
      </c>
      <c r="H10" t="n">
        <v>0.9399999999999999</v>
      </c>
      <c r="I10" t="n">
        <v>85</v>
      </c>
      <c r="J10" t="n">
        <v>170.62</v>
      </c>
      <c r="K10" t="n">
        <v>50.28</v>
      </c>
      <c r="L10" t="n">
        <v>9</v>
      </c>
      <c r="M10" t="n">
        <v>83</v>
      </c>
      <c r="N10" t="n">
        <v>31.34</v>
      </c>
      <c r="O10" t="n">
        <v>21277.6</v>
      </c>
      <c r="P10" t="n">
        <v>1054.57</v>
      </c>
      <c r="Q10" t="n">
        <v>3548.72</v>
      </c>
      <c r="R10" t="n">
        <v>286.13</v>
      </c>
      <c r="S10" t="n">
        <v>166.1</v>
      </c>
      <c r="T10" t="n">
        <v>59350.42</v>
      </c>
      <c r="U10" t="n">
        <v>0.58</v>
      </c>
      <c r="V10" t="n">
        <v>0.95</v>
      </c>
      <c r="W10" t="n">
        <v>0.37</v>
      </c>
      <c r="X10" t="n">
        <v>3.47</v>
      </c>
      <c r="Y10" t="n">
        <v>0.5</v>
      </c>
      <c r="Z10" t="n">
        <v>10</v>
      </c>
      <c r="AA10" t="n">
        <v>1530.291440589687</v>
      </c>
      <c r="AB10" t="n">
        <v>2093.812260708431</v>
      </c>
      <c r="AC10" t="n">
        <v>1893.981757230383</v>
      </c>
      <c r="AD10" t="n">
        <v>1530291.440589687</v>
      </c>
      <c r="AE10" t="n">
        <v>2093812.260708431</v>
      </c>
      <c r="AF10" t="n">
        <v>2.790955343787769e-06</v>
      </c>
      <c r="AG10" t="n">
        <v>10.73645833333333</v>
      </c>
      <c r="AH10" t="n">
        <v>1893981.757230383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0.9724</v>
      </c>
      <c r="E11" t="n">
        <v>102.83</v>
      </c>
      <c r="F11" t="n">
        <v>98.06</v>
      </c>
      <c r="G11" t="n">
        <v>77.42</v>
      </c>
      <c r="H11" t="n">
        <v>1.03</v>
      </c>
      <c r="I11" t="n">
        <v>76</v>
      </c>
      <c r="J11" t="n">
        <v>172.08</v>
      </c>
      <c r="K11" t="n">
        <v>50.28</v>
      </c>
      <c r="L11" t="n">
        <v>10</v>
      </c>
      <c r="M11" t="n">
        <v>74</v>
      </c>
      <c r="N11" t="n">
        <v>31.8</v>
      </c>
      <c r="O11" t="n">
        <v>21457.64</v>
      </c>
      <c r="P11" t="n">
        <v>1036.09</v>
      </c>
      <c r="Q11" t="n">
        <v>3548.65</v>
      </c>
      <c r="R11" t="n">
        <v>287.47</v>
      </c>
      <c r="S11" t="n">
        <v>166.1</v>
      </c>
      <c r="T11" t="n">
        <v>60067.91</v>
      </c>
      <c r="U11" t="n">
        <v>0.58</v>
      </c>
      <c r="V11" t="n">
        <v>0.95</v>
      </c>
      <c r="W11" t="n">
        <v>0.4</v>
      </c>
      <c r="X11" t="n">
        <v>3.52</v>
      </c>
      <c r="Y11" t="n">
        <v>0.5</v>
      </c>
      <c r="Z11" t="n">
        <v>10</v>
      </c>
      <c r="AA11" t="n">
        <v>1510.933648467529</v>
      </c>
      <c r="AB11" t="n">
        <v>2067.32607552138</v>
      </c>
      <c r="AC11" t="n">
        <v>1870.023376383989</v>
      </c>
      <c r="AD11" t="n">
        <v>1510933.648467529</v>
      </c>
      <c r="AE11" t="n">
        <v>2067326.075521379</v>
      </c>
      <c r="AF11" t="n">
        <v>2.797284040712458e-06</v>
      </c>
      <c r="AG11" t="n">
        <v>10.71145833333333</v>
      </c>
      <c r="AH11" t="n">
        <v>1870023.376383989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0.9796</v>
      </c>
      <c r="E12" t="n">
        <v>102.09</v>
      </c>
      <c r="F12" t="n">
        <v>97.59999999999999</v>
      </c>
      <c r="G12" t="n">
        <v>87.41</v>
      </c>
      <c r="H12" t="n">
        <v>1.12</v>
      </c>
      <c r="I12" t="n">
        <v>67</v>
      </c>
      <c r="J12" t="n">
        <v>173.55</v>
      </c>
      <c r="K12" t="n">
        <v>50.28</v>
      </c>
      <c r="L12" t="n">
        <v>11</v>
      </c>
      <c r="M12" t="n">
        <v>65</v>
      </c>
      <c r="N12" t="n">
        <v>32.27</v>
      </c>
      <c r="O12" t="n">
        <v>21638.31</v>
      </c>
      <c r="P12" t="n">
        <v>1011.85</v>
      </c>
      <c r="Q12" t="n">
        <v>3548.68</v>
      </c>
      <c r="R12" t="n">
        <v>271.95</v>
      </c>
      <c r="S12" t="n">
        <v>166.1</v>
      </c>
      <c r="T12" t="n">
        <v>52350.86</v>
      </c>
      <c r="U12" t="n">
        <v>0.61</v>
      </c>
      <c r="V12" t="n">
        <v>0.96</v>
      </c>
      <c r="W12" t="n">
        <v>0.38</v>
      </c>
      <c r="X12" t="n">
        <v>3.06</v>
      </c>
      <c r="Y12" t="n">
        <v>0.5</v>
      </c>
      <c r="Z12" t="n">
        <v>10</v>
      </c>
      <c r="AA12" t="n">
        <v>1477.995982683142</v>
      </c>
      <c r="AB12" t="n">
        <v>2022.259308087922</v>
      </c>
      <c r="AC12" t="n">
        <v>1829.257717982776</v>
      </c>
      <c r="AD12" t="n">
        <v>1477995.982683142</v>
      </c>
      <c r="AE12" t="n">
        <v>2022259.308087922</v>
      </c>
      <c r="AF12" t="n">
        <v>2.817996139738712e-06</v>
      </c>
      <c r="AG12" t="n">
        <v>10.634375</v>
      </c>
      <c r="AH12" t="n">
        <v>1829257.717982776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0.9851</v>
      </c>
      <c r="E13" t="n">
        <v>101.52</v>
      </c>
      <c r="F13" t="n">
        <v>97.26000000000001</v>
      </c>
      <c r="G13" t="n">
        <v>97.26000000000001</v>
      </c>
      <c r="H13" t="n">
        <v>1.22</v>
      </c>
      <c r="I13" t="n">
        <v>60</v>
      </c>
      <c r="J13" t="n">
        <v>175.02</v>
      </c>
      <c r="K13" t="n">
        <v>50.28</v>
      </c>
      <c r="L13" t="n">
        <v>12</v>
      </c>
      <c r="M13" t="n">
        <v>58</v>
      </c>
      <c r="N13" t="n">
        <v>32.74</v>
      </c>
      <c r="O13" t="n">
        <v>21819.6</v>
      </c>
      <c r="P13" t="n">
        <v>986.1</v>
      </c>
      <c r="Q13" t="n">
        <v>3548.67</v>
      </c>
      <c r="R13" t="n">
        <v>260.22</v>
      </c>
      <c r="S13" t="n">
        <v>166.1</v>
      </c>
      <c r="T13" t="n">
        <v>46523.49</v>
      </c>
      <c r="U13" t="n">
        <v>0.64</v>
      </c>
      <c r="V13" t="n">
        <v>0.96</v>
      </c>
      <c r="W13" t="n">
        <v>0.37</v>
      </c>
      <c r="X13" t="n">
        <v>2.72</v>
      </c>
      <c r="Y13" t="n">
        <v>0.5</v>
      </c>
      <c r="Z13" t="n">
        <v>10</v>
      </c>
      <c r="AA13" t="n">
        <v>1446.809885471884</v>
      </c>
      <c r="AB13" t="n">
        <v>1979.589114049972</v>
      </c>
      <c r="AC13" t="n">
        <v>1790.659907375814</v>
      </c>
      <c r="AD13" t="n">
        <v>1446809.885471884</v>
      </c>
      <c r="AE13" t="n">
        <v>1979589.114049972</v>
      </c>
      <c r="AF13" t="n">
        <v>2.833817882050434e-06</v>
      </c>
      <c r="AG13" t="n">
        <v>10.575</v>
      </c>
      <c r="AH13" t="n">
        <v>1790659.907375814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0.9901</v>
      </c>
      <c r="E14" t="n">
        <v>101</v>
      </c>
      <c r="F14" t="n">
        <v>96.94</v>
      </c>
      <c r="G14" t="n">
        <v>107.71</v>
      </c>
      <c r="H14" t="n">
        <v>1.31</v>
      </c>
      <c r="I14" t="n">
        <v>54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958.37</v>
      </c>
      <c r="Q14" t="n">
        <v>3548.66</v>
      </c>
      <c r="R14" t="n">
        <v>249.29</v>
      </c>
      <c r="S14" t="n">
        <v>166.1</v>
      </c>
      <c r="T14" t="n">
        <v>41085.48</v>
      </c>
      <c r="U14" t="n">
        <v>0.67</v>
      </c>
      <c r="V14" t="n">
        <v>0.96</v>
      </c>
      <c r="W14" t="n">
        <v>0.36</v>
      </c>
      <c r="X14" t="n">
        <v>2.4</v>
      </c>
      <c r="Y14" t="n">
        <v>0.5</v>
      </c>
      <c r="Z14" t="n">
        <v>10</v>
      </c>
      <c r="AA14" t="n">
        <v>1403.325010775809</v>
      </c>
      <c r="AB14" t="n">
        <v>1920.091190073526</v>
      </c>
      <c r="AC14" t="n">
        <v>1736.840381757819</v>
      </c>
      <c r="AD14" t="n">
        <v>1403325.010775809</v>
      </c>
      <c r="AE14" t="n">
        <v>1920091.190073526</v>
      </c>
      <c r="AF14" t="n">
        <v>2.848201284152e-06</v>
      </c>
      <c r="AG14" t="n">
        <v>10.52083333333333</v>
      </c>
      <c r="AH14" t="n">
        <v>1736840.381757819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0.9931</v>
      </c>
      <c r="E15" t="n">
        <v>100.7</v>
      </c>
      <c r="F15" t="n">
        <v>96.76000000000001</v>
      </c>
      <c r="G15" t="n">
        <v>116.12</v>
      </c>
      <c r="H15" t="n">
        <v>1.4</v>
      </c>
      <c r="I15" t="n">
        <v>50</v>
      </c>
      <c r="J15" t="n">
        <v>177.97</v>
      </c>
      <c r="K15" t="n">
        <v>50.28</v>
      </c>
      <c r="L15" t="n">
        <v>14</v>
      </c>
      <c r="M15" t="n">
        <v>42</v>
      </c>
      <c r="N15" t="n">
        <v>33.69</v>
      </c>
      <c r="O15" t="n">
        <v>22184.13</v>
      </c>
      <c r="P15" t="n">
        <v>936.42</v>
      </c>
      <c r="Q15" t="n">
        <v>3548.66</v>
      </c>
      <c r="R15" t="n">
        <v>243.02</v>
      </c>
      <c r="S15" t="n">
        <v>166.1</v>
      </c>
      <c r="T15" t="n">
        <v>37970.75</v>
      </c>
      <c r="U15" t="n">
        <v>0.68</v>
      </c>
      <c r="V15" t="n">
        <v>0.96</v>
      </c>
      <c r="W15" t="n">
        <v>0.36</v>
      </c>
      <c r="X15" t="n">
        <v>2.22</v>
      </c>
      <c r="Y15" t="n">
        <v>0.5</v>
      </c>
      <c r="Z15" t="n">
        <v>10</v>
      </c>
      <c r="AA15" t="n">
        <v>1379.561731167646</v>
      </c>
      <c r="AB15" t="n">
        <v>1887.577222551731</v>
      </c>
      <c r="AC15" t="n">
        <v>1707.429501662664</v>
      </c>
      <c r="AD15" t="n">
        <v>1379561.731167646</v>
      </c>
      <c r="AE15" t="n">
        <v>1887577.22255173</v>
      </c>
      <c r="AF15" t="n">
        <v>2.856831325412939e-06</v>
      </c>
      <c r="AG15" t="n">
        <v>10.48958333333333</v>
      </c>
      <c r="AH15" t="n">
        <v>1707429.501662664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0.9949</v>
      </c>
      <c r="E16" t="n">
        <v>100.51</v>
      </c>
      <c r="F16" t="n">
        <v>96.67</v>
      </c>
      <c r="G16" t="n">
        <v>123.41</v>
      </c>
      <c r="H16" t="n">
        <v>1.48</v>
      </c>
      <c r="I16" t="n">
        <v>47</v>
      </c>
      <c r="J16" t="n">
        <v>179.46</v>
      </c>
      <c r="K16" t="n">
        <v>50.28</v>
      </c>
      <c r="L16" t="n">
        <v>15</v>
      </c>
      <c r="M16" t="n">
        <v>17</v>
      </c>
      <c r="N16" t="n">
        <v>34.18</v>
      </c>
      <c r="O16" t="n">
        <v>22367.38</v>
      </c>
      <c r="P16" t="n">
        <v>925.05</v>
      </c>
      <c r="Q16" t="n">
        <v>3548.64</v>
      </c>
      <c r="R16" t="n">
        <v>239.02</v>
      </c>
      <c r="S16" t="n">
        <v>166.1</v>
      </c>
      <c r="T16" t="n">
        <v>35989.16</v>
      </c>
      <c r="U16" t="n">
        <v>0.6899999999999999</v>
      </c>
      <c r="V16" t="n">
        <v>0.96</v>
      </c>
      <c r="W16" t="n">
        <v>0.39</v>
      </c>
      <c r="X16" t="n">
        <v>2.13</v>
      </c>
      <c r="Y16" t="n">
        <v>0.5</v>
      </c>
      <c r="Z16" t="n">
        <v>10</v>
      </c>
      <c r="AA16" t="n">
        <v>1367.118068227306</v>
      </c>
      <c r="AB16" t="n">
        <v>1870.551253941093</v>
      </c>
      <c r="AC16" t="n">
        <v>1692.028467600128</v>
      </c>
      <c r="AD16" t="n">
        <v>1367118.068227306</v>
      </c>
      <c r="AE16" t="n">
        <v>1870551.253941093</v>
      </c>
      <c r="AF16" t="n">
        <v>2.862009350169502e-06</v>
      </c>
      <c r="AG16" t="n">
        <v>10.46979166666667</v>
      </c>
      <c r="AH16" t="n">
        <v>1692028.467600128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0.995</v>
      </c>
      <c r="E17" t="n">
        <v>100.5</v>
      </c>
      <c r="F17" t="n">
        <v>96.69</v>
      </c>
      <c r="G17" t="n">
        <v>126.12</v>
      </c>
      <c r="H17" t="n">
        <v>1.57</v>
      </c>
      <c r="I17" t="n">
        <v>46</v>
      </c>
      <c r="J17" t="n">
        <v>180.95</v>
      </c>
      <c r="K17" t="n">
        <v>50.28</v>
      </c>
      <c r="L17" t="n">
        <v>16</v>
      </c>
      <c r="M17" t="n">
        <v>3</v>
      </c>
      <c r="N17" t="n">
        <v>34.67</v>
      </c>
      <c r="O17" t="n">
        <v>22551.28</v>
      </c>
      <c r="P17" t="n">
        <v>928.41</v>
      </c>
      <c r="Q17" t="n">
        <v>3548.63</v>
      </c>
      <c r="R17" t="n">
        <v>239.02</v>
      </c>
      <c r="S17" t="n">
        <v>166.1</v>
      </c>
      <c r="T17" t="n">
        <v>35993.1</v>
      </c>
      <c r="U17" t="n">
        <v>0.6899999999999999</v>
      </c>
      <c r="V17" t="n">
        <v>0.96</v>
      </c>
      <c r="W17" t="n">
        <v>0.41</v>
      </c>
      <c r="X17" t="n">
        <v>2.16</v>
      </c>
      <c r="Y17" t="n">
        <v>0.5</v>
      </c>
      <c r="Z17" t="n">
        <v>10</v>
      </c>
      <c r="AA17" t="n">
        <v>1370.016038237777</v>
      </c>
      <c r="AB17" t="n">
        <v>1874.516384358832</v>
      </c>
      <c r="AC17" t="n">
        <v>1695.615171535894</v>
      </c>
      <c r="AD17" t="n">
        <v>1370016.038237777</v>
      </c>
      <c r="AE17" t="n">
        <v>1874516.384358832</v>
      </c>
      <c r="AF17" t="n">
        <v>2.862297018211534e-06</v>
      </c>
      <c r="AG17" t="n">
        <v>10.46875</v>
      </c>
      <c r="AH17" t="n">
        <v>1695615.171535894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0.9953</v>
      </c>
      <c r="E18" t="n">
        <v>100.47</v>
      </c>
      <c r="F18" t="n">
        <v>96.67</v>
      </c>
      <c r="G18" t="n">
        <v>126.09</v>
      </c>
      <c r="H18" t="n">
        <v>1.65</v>
      </c>
      <c r="I18" t="n">
        <v>46</v>
      </c>
      <c r="J18" t="n">
        <v>182.45</v>
      </c>
      <c r="K18" t="n">
        <v>50.28</v>
      </c>
      <c r="L18" t="n">
        <v>17</v>
      </c>
      <c r="M18" t="n">
        <v>0</v>
      </c>
      <c r="N18" t="n">
        <v>35.17</v>
      </c>
      <c r="O18" t="n">
        <v>22735.98</v>
      </c>
      <c r="P18" t="n">
        <v>934.79</v>
      </c>
      <c r="Q18" t="n">
        <v>3548.63</v>
      </c>
      <c r="R18" t="n">
        <v>237.76</v>
      </c>
      <c r="S18" t="n">
        <v>166.1</v>
      </c>
      <c r="T18" t="n">
        <v>35364.17</v>
      </c>
      <c r="U18" t="n">
        <v>0.7</v>
      </c>
      <c r="V18" t="n">
        <v>0.96</v>
      </c>
      <c r="W18" t="n">
        <v>0.41</v>
      </c>
      <c r="X18" t="n">
        <v>2.13</v>
      </c>
      <c r="Y18" t="n">
        <v>0.5</v>
      </c>
      <c r="Z18" t="n">
        <v>10</v>
      </c>
      <c r="AA18" t="n">
        <v>1375.166007803512</v>
      </c>
      <c r="AB18" t="n">
        <v>1881.562799919294</v>
      </c>
      <c r="AC18" t="n">
        <v>1701.989087084972</v>
      </c>
      <c r="AD18" t="n">
        <v>1375166.007803512</v>
      </c>
      <c r="AE18" t="n">
        <v>1881562.799919294</v>
      </c>
      <c r="AF18" t="n">
        <v>2.863160022337628e-06</v>
      </c>
      <c r="AG18" t="n">
        <v>10.465625</v>
      </c>
      <c r="AH18" t="n">
        <v>1701989.087084972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128.34</v>
      </c>
      <c r="G2" t="n">
        <v>10.85</v>
      </c>
      <c r="H2" t="n">
        <v>0.22</v>
      </c>
      <c r="I2" t="n">
        <v>710</v>
      </c>
      <c r="J2" t="n">
        <v>80.84</v>
      </c>
      <c r="K2" t="n">
        <v>35.1</v>
      </c>
      <c r="L2" t="n">
        <v>1</v>
      </c>
      <c r="M2" t="n">
        <v>708</v>
      </c>
      <c r="N2" t="n">
        <v>9.74</v>
      </c>
      <c r="O2" t="n">
        <v>10204.21</v>
      </c>
      <c r="P2" t="n">
        <v>975.54</v>
      </c>
      <c r="Q2" t="n">
        <v>3549.1</v>
      </c>
      <c r="R2" t="n">
        <v>1315.01</v>
      </c>
      <c r="S2" t="n">
        <v>166.1</v>
      </c>
      <c r="T2" t="n">
        <v>570666.21</v>
      </c>
      <c r="U2" t="n">
        <v>0.13</v>
      </c>
      <c r="V2" t="n">
        <v>0.73</v>
      </c>
      <c r="W2" t="n">
        <v>1.42</v>
      </c>
      <c r="X2" t="n">
        <v>33.79</v>
      </c>
      <c r="Y2" t="n">
        <v>0.5</v>
      </c>
      <c r="Z2" t="n">
        <v>10</v>
      </c>
      <c r="AA2" t="n">
        <v>1948.275277669878</v>
      </c>
      <c r="AB2" t="n">
        <v>2665.716186747</v>
      </c>
      <c r="AC2" t="n">
        <v>2411.303975240033</v>
      </c>
      <c r="AD2" t="n">
        <v>1948275.277669878</v>
      </c>
      <c r="AE2" t="n">
        <v>2665716.186747001</v>
      </c>
      <c r="AF2" t="n">
        <v>2.517343843525196e-06</v>
      </c>
      <c r="AG2" t="n">
        <v>14.83958333333334</v>
      </c>
      <c r="AH2" t="n">
        <v>2411303.975240033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0.8753</v>
      </c>
      <c r="E3" t="n">
        <v>114.25</v>
      </c>
      <c r="F3" t="n">
        <v>107.52</v>
      </c>
      <c r="G3" t="n">
        <v>22.96</v>
      </c>
      <c r="H3" t="n">
        <v>0.43</v>
      </c>
      <c r="I3" t="n">
        <v>281</v>
      </c>
      <c r="J3" t="n">
        <v>82.04000000000001</v>
      </c>
      <c r="K3" t="n">
        <v>35.1</v>
      </c>
      <c r="L3" t="n">
        <v>2</v>
      </c>
      <c r="M3" t="n">
        <v>279</v>
      </c>
      <c r="N3" t="n">
        <v>9.94</v>
      </c>
      <c r="O3" t="n">
        <v>10352.53</v>
      </c>
      <c r="P3" t="n">
        <v>776.66</v>
      </c>
      <c r="Q3" t="n">
        <v>3548.76</v>
      </c>
      <c r="R3" t="n">
        <v>607.89</v>
      </c>
      <c r="S3" t="n">
        <v>166.1</v>
      </c>
      <c r="T3" t="n">
        <v>219254.45</v>
      </c>
      <c r="U3" t="n">
        <v>0.27</v>
      </c>
      <c r="V3" t="n">
        <v>0.87</v>
      </c>
      <c r="W3" t="n">
        <v>0.73</v>
      </c>
      <c r="X3" t="n">
        <v>12.97</v>
      </c>
      <c r="Y3" t="n">
        <v>0.5</v>
      </c>
      <c r="Z3" t="n">
        <v>10</v>
      </c>
      <c r="AA3" t="n">
        <v>1306.116991428379</v>
      </c>
      <c r="AB3" t="n">
        <v>1787.086889487226</v>
      </c>
      <c r="AC3" t="n">
        <v>1616.529824946768</v>
      </c>
      <c r="AD3" t="n">
        <v>1306116.991428379</v>
      </c>
      <c r="AE3" t="n">
        <v>1787086.889487226</v>
      </c>
      <c r="AF3" t="n">
        <v>3.139237877528998e-06</v>
      </c>
      <c r="AG3" t="n">
        <v>11.90104166666667</v>
      </c>
      <c r="AH3" t="n">
        <v>1616529.824946768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0.9343</v>
      </c>
      <c r="E4" t="n">
        <v>107.04</v>
      </c>
      <c r="F4" t="n">
        <v>102.25</v>
      </c>
      <c r="G4" t="n">
        <v>36.52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166</v>
      </c>
      <c r="N4" t="n">
        <v>10.15</v>
      </c>
      <c r="O4" t="n">
        <v>10501.19</v>
      </c>
      <c r="P4" t="n">
        <v>696.83</v>
      </c>
      <c r="Q4" t="n">
        <v>3548.77</v>
      </c>
      <c r="R4" t="n">
        <v>429.42</v>
      </c>
      <c r="S4" t="n">
        <v>166.1</v>
      </c>
      <c r="T4" t="n">
        <v>130582.78</v>
      </c>
      <c r="U4" t="n">
        <v>0.39</v>
      </c>
      <c r="V4" t="n">
        <v>0.91</v>
      </c>
      <c r="W4" t="n">
        <v>0.54</v>
      </c>
      <c r="X4" t="n">
        <v>7.71</v>
      </c>
      <c r="Y4" t="n">
        <v>0.5</v>
      </c>
      <c r="Z4" t="n">
        <v>10</v>
      </c>
      <c r="AA4" t="n">
        <v>1125.920737516603</v>
      </c>
      <c r="AB4" t="n">
        <v>1540.534425187475</v>
      </c>
      <c r="AC4" t="n">
        <v>1393.507981801227</v>
      </c>
      <c r="AD4" t="n">
        <v>1125920.737516603</v>
      </c>
      <c r="AE4" t="n">
        <v>1540534.425187475</v>
      </c>
      <c r="AF4" t="n">
        <v>3.350839653804802e-06</v>
      </c>
      <c r="AG4" t="n">
        <v>11.15</v>
      </c>
      <c r="AH4" t="n">
        <v>1393507.981801227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0.9641</v>
      </c>
      <c r="E5" t="n">
        <v>103.73</v>
      </c>
      <c r="F5" t="n">
        <v>99.84</v>
      </c>
      <c r="G5" t="n">
        <v>51.64</v>
      </c>
      <c r="H5" t="n">
        <v>0.83</v>
      </c>
      <c r="I5" t="n">
        <v>116</v>
      </c>
      <c r="J5" t="n">
        <v>84.45999999999999</v>
      </c>
      <c r="K5" t="n">
        <v>35.1</v>
      </c>
      <c r="L5" t="n">
        <v>4</v>
      </c>
      <c r="M5" t="n">
        <v>95</v>
      </c>
      <c r="N5" t="n">
        <v>10.36</v>
      </c>
      <c r="O5" t="n">
        <v>10650.22</v>
      </c>
      <c r="P5" t="n">
        <v>633.96</v>
      </c>
      <c r="Q5" t="n">
        <v>3548.73</v>
      </c>
      <c r="R5" t="n">
        <v>346.57</v>
      </c>
      <c r="S5" t="n">
        <v>166.1</v>
      </c>
      <c r="T5" t="n">
        <v>89417.25</v>
      </c>
      <c r="U5" t="n">
        <v>0.48</v>
      </c>
      <c r="V5" t="n">
        <v>0.93</v>
      </c>
      <c r="W5" t="n">
        <v>0.49</v>
      </c>
      <c r="X5" t="n">
        <v>5.3</v>
      </c>
      <c r="Y5" t="n">
        <v>0.5</v>
      </c>
      <c r="Z5" t="n">
        <v>10</v>
      </c>
      <c r="AA5" t="n">
        <v>1032.978643907775</v>
      </c>
      <c r="AB5" t="n">
        <v>1413.366952396091</v>
      </c>
      <c r="AC5" t="n">
        <v>1278.477194132384</v>
      </c>
      <c r="AD5" t="n">
        <v>1032978.643907775</v>
      </c>
      <c r="AE5" t="n">
        <v>1413366.952396091</v>
      </c>
      <c r="AF5" t="n">
        <v>3.457716483178004e-06</v>
      </c>
      <c r="AG5" t="n">
        <v>10.80520833333333</v>
      </c>
      <c r="AH5" t="n">
        <v>1278477.194132384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0.9714</v>
      </c>
      <c r="E6" t="n">
        <v>102.94</v>
      </c>
      <c r="F6" t="n">
        <v>99.27</v>
      </c>
      <c r="G6" t="n">
        <v>57.83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1</v>
      </c>
      <c r="N6" t="n">
        <v>10.57</v>
      </c>
      <c r="O6" t="n">
        <v>10799.59</v>
      </c>
      <c r="P6" t="n">
        <v>619.0599999999999</v>
      </c>
      <c r="Q6" t="n">
        <v>3548.67</v>
      </c>
      <c r="R6" t="n">
        <v>323.76</v>
      </c>
      <c r="S6" t="n">
        <v>166.1</v>
      </c>
      <c r="T6" t="n">
        <v>78078.32000000001</v>
      </c>
      <c r="U6" t="n">
        <v>0.51</v>
      </c>
      <c r="V6" t="n">
        <v>0.9399999999999999</v>
      </c>
      <c r="W6" t="n">
        <v>0.57</v>
      </c>
      <c r="X6" t="n">
        <v>4.73</v>
      </c>
      <c r="Y6" t="n">
        <v>0.5</v>
      </c>
      <c r="Z6" t="n">
        <v>10</v>
      </c>
      <c r="AA6" t="n">
        <v>1011.626543813074</v>
      </c>
      <c r="AB6" t="n">
        <v>1384.152067058347</v>
      </c>
      <c r="AC6" t="n">
        <v>1252.050536447925</v>
      </c>
      <c r="AD6" t="n">
        <v>1011626.543813074</v>
      </c>
      <c r="AE6" t="n">
        <v>1384152.067058346</v>
      </c>
      <c r="AF6" t="n">
        <v>3.483897719903655e-06</v>
      </c>
      <c r="AG6" t="n">
        <v>10.72291666666667</v>
      </c>
      <c r="AH6" t="n">
        <v>1252050.536447925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0.9715</v>
      </c>
      <c r="E7" t="n">
        <v>102.94</v>
      </c>
      <c r="F7" t="n">
        <v>99.27</v>
      </c>
      <c r="G7" t="n">
        <v>57.83</v>
      </c>
      <c r="H7" t="n">
        <v>1.21</v>
      </c>
      <c r="I7" t="n">
        <v>103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627.02</v>
      </c>
      <c r="Q7" t="n">
        <v>3548.66</v>
      </c>
      <c r="R7" t="n">
        <v>323.62</v>
      </c>
      <c r="S7" t="n">
        <v>166.1</v>
      </c>
      <c r="T7" t="n">
        <v>78008.81</v>
      </c>
      <c r="U7" t="n">
        <v>0.51</v>
      </c>
      <c r="V7" t="n">
        <v>0.9399999999999999</v>
      </c>
      <c r="W7" t="n">
        <v>0.57</v>
      </c>
      <c r="X7" t="n">
        <v>4.73</v>
      </c>
      <c r="Y7" t="n">
        <v>0.5</v>
      </c>
      <c r="Z7" t="n">
        <v>10</v>
      </c>
      <c r="AA7" t="n">
        <v>1018.675164497123</v>
      </c>
      <c r="AB7" t="n">
        <v>1393.796300841461</v>
      </c>
      <c r="AC7" t="n">
        <v>1260.774338094546</v>
      </c>
      <c r="AD7" t="n">
        <v>1018675.164497123</v>
      </c>
      <c r="AE7" t="n">
        <v>1393796.300841461</v>
      </c>
      <c r="AF7" t="n">
        <v>3.484256366982088e-06</v>
      </c>
      <c r="AG7" t="n">
        <v>10.72291666666667</v>
      </c>
      <c r="AH7" t="n">
        <v>1260774.338094546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0.6087</v>
      </c>
      <c r="E2" t="n">
        <v>164.27</v>
      </c>
      <c r="F2" t="n">
        <v>140.9</v>
      </c>
      <c r="G2" t="n">
        <v>8.81</v>
      </c>
      <c r="H2" t="n">
        <v>0.16</v>
      </c>
      <c r="I2" t="n">
        <v>960</v>
      </c>
      <c r="J2" t="n">
        <v>107.41</v>
      </c>
      <c r="K2" t="n">
        <v>41.65</v>
      </c>
      <c r="L2" t="n">
        <v>1</v>
      </c>
      <c r="M2" t="n">
        <v>958</v>
      </c>
      <c r="N2" t="n">
        <v>14.77</v>
      </c>
      <c r="O2" t="n">
        <v>13481.73</v>
      </c>
      <c r="P2" t="n">
        <v>1314.76</v>
      </c>
      <c r="Q2" t="n">
        <v>3549.03</v>
      </c>
      <c r="R2" t="n">
        <v>1742.91</v>
      </c>
      <c r="S2" t="n">
        <v>166.1</v>
      </c>
      <c r="T2" t="n">
        <v>783366.1</v>
      </c>
      <c r="U2" t="n">
        <v>0.1</v>
      </c>
      <c r="V2" t="n">
        <v>0.66</v>
      </c>
      <c r="W2" t="n">
        <v>1.81</v>
      </c>
      <c r="X2" t="n">
        <v>46.35</v>
      </c>
      <c r="Y2" t="n">
        <v>0.5</v>
      </c>
      <c r="Z2" t="n">
        <v>10</v>
      </c>
      <c r="AA2" t="n">
        <v>2892.274797692596</v>
      </c>
      <c r="AB2" t="n">
        <v>3957.337976361883</v>
      </c>
      <c r="AC2" t="n">
        <v>3579.655194056489</v>
      </c>
      <c r="AD2" t="n">
        <v>2892274.797692596</v>
      </c>
      <c r="AE2" t="n">
        <v>3957337.976361883</v>
      </c>
      <c r="AF2" t="n">
        <v>1.991020466231157e-06</v>
      </c>
      <c r="AG2" t="n">
        <v>17.11145833333333</v>
      </c>
      <c r="AH2" t="n">
        <v>3579655.194056489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0.8215</v>
      </c>
      <c r="E3" t="n">
        <v>121.73</v>
      </c>
      <c r="F3" t="n">
        <v>111.56</v>
      </c>
      <c r="G3" t="n">
        <v>18.29</v>
      </c>
      <c r="H3" t="n">
        <v>0.32</v>
      </c>
      <c r="I3" t="n">
        <v>366</v>
      </c>
      <c r="J3" t="n">
        <v>108.68</v>
      </c>
      <c r="K3" t="n">
        <v>41.65</v>
      </c>
      <c r="L3" t="n">
        <v>2</v>
      </c>
      <c r="M3" t="n">
        <v>364</v>
      </c>
      <c r="N3" t="n">
        <v>15.03</v>
      </c>
      <c r="O3" t="n">
        <v>13638.32</v>
      </c>
      <c r="P3" t="n">
        <v>1010.9</v>
      </c>
      <c r="Q3" t="n">
        <v>3548.9</v>
      </c>
      <c r="R3" t="n">
        <v>744.98</v>
      </c>
      <c r="S3" t="n">
        <v>166.1</v>
      </c>
      <c r="T3" t="n">
        <v>287373.63</v>
      </c>
      <c r="U3" t="n">
        <v>0.22</v>
      </c>
      <c r="V3" t="n">
        <v>0.84</v>
      </c>
      <c r="W3" t="n">
        <v>0.85</v>
      </c>
      <c r="X3" t="n">
        <v>17.01</v>
      </c>
      <c r="Y3" t="n">
        <v>0.5</v>
      </c>
      <c r="Z3" t="n">
        <v>10</v>
      </c>
      <c r="AA3" t="n">
        <v>1717.727824340279</v>
      </c>
      <c r="AB3" t="n">
        <v>2350.270990065639</v>
      </c>
      <c r="AC3" t="n">
        <v>2125.964425399826</v>
      </c>
      <c r="AD3" t="n">
        <v>1717727.824340279</v>
      </c>
      <c r="AE3" t="n">
        <v>2350270.990065639</v>
      </c>
      <c r="AF3" t="n">
        <v>2.687076249398546e-06</v>
      </c>
      <c r="AG3" t="n">
        <v>12.68020833333333</v>
      </c>
      <c r="AH3" t="n">
        <v>2125964.425399826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0.8952</v>
      </c>
      <c r="E4" t="n">
        <v>111.71</v>
      </c>
      <c r="F4" t="n">
        <v>104.74</v>
      </c>
      <c r="G4" t="n">
        <v>28.31</v>
      </c>
      <c r="H4" t="n">
        <v>0.48</v>
      </c>
      <c r="I4" t="n">
        <v>222</v>
      </c>
      <c r="J4" t="n">
        <v>109.96</v>
      </c>
      <c r="K4" t="n">
        <v>41.65</v>
      </c>
      <c r="L4" t="n">
        <v>3</v>
      </c>
      <c r="M4" t="n">
        <v>220</v>
      </c>
      <c r="N4" t="n">
        <v>15.31</v>
      </c>
      <c r="O4" t="n">
        <v>13795.21</v>
      </c>
      <c r="P4" t="n">
        <v>920.0599999999999</v>
      </c>
      <c r="Q4" t="n">
        <v>3548.8</v>
      </c>
      <c r="R4" t="n">
        <v>513.59</v>
      </c>
      <c r="S4" t="n">
        <v>166.1</v>
      </c>
      <c r="T4" t="n">
        <v>172397.69</v>
      </c>
      <c r="U4" t="n">
        <v>0.32</v>
      </c>
      <c r="V4" t="n">
        <v>0.89</v>
      </c>
      <c r="W4" t="n">
        <v>0.63</v>
      </c>
      <c r="X4" t="n">
        <v>10.2</v>
      </c>
      <c r="Y4" t="n">
        <v>0.5</v>
      </c>
      <c r="Z4" t="n">
        <v>10</v>
      </c>
      <c r="AA4" t="n">
        <v>1460.476386146609</v>
      </c>
      <c r="AB4" t="n">
        <v>1998.288223196588</v>
      </c>
      <c r="AC4" t="n">
        <v>1807.574399789841</v>
      </c>
      <c r="AD4" t="n">
        <v>1460476.386146609</v>
      </c>
      <c r="AE4" t="n">
        <v>1998288.223196588</v>
      </c>
      <c r="AF4" t="n">
        <v>2.928144441219207e-06</v>
      </c>
      <c r="AG4" t="n">
        <v>11.63645833333333</v>
      </c>
      <c r="AH4" t="n">
        <v>1807574.399789841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0.9332</v>
      </c>
      <c r="E5" t="n">
        <v>107.16</v>
      </c>
      <c r="F5" t="n">
        <v>101.66</v>
      </c>
      <c r="G5" t="n">
        <v>39.1</v>
      </c>
      <c r="H5" t="n">
        <v>0.63</v>
      </c>
      <c r="I5" t="n">
        <v>156</v>
      </c>
      <c r="J5" t="n">
        <v>111.23</v>
      </c>
      <c r="K5" t="n">
        <v>41.65</v>
      </c>
      <c r="L5" t="n">
        <v>4</v>
      </c>
      <c r="M5" t="n">
        <v>154</v>
      </c>
      <c r="N5" t="n">
        <v>15.58</v>
      </c>
      <c r="O5" t="n">
        <v>13952.52</v>
      </c>
      <c r="P5" t="n">
        <v>863.45</v>
      </c>
      <c r="Q5" t="n">
        <v>3548.72</v>
      </c>
      <c r="R5" t="n">
        <v>409.1</v>
      </c>
      <c r="S5" t="n">
        <v>166.1</v>
      </c>
      <c r="T5" t="n">
        <v>120482</v>
      </c>
      <c r="U5" t="n">
        <v>0.41</v>
      </c>
      <c r="V5" t="n">
        <v>0.92</v>
      </c>
      <c r="W5" t="n">
        <v>0.53</v>
      </c>
      <c r="X5" t="n">
        <v>7.12</v>
      </c>
      <c r="Y5" t="n">
        <v>0.5</v>
      </c>
      <c r="Z5" t="n">
        <v>10</v>
      </c>
      <c r="AA5" t="n">
        <v>1335.0442781184</v>
      </c>
      <c r="AB5" t="n">
        <v>1826.666479318334</v>
      </c>
      <c r="AC5" t="n">
        <v>1652.331994274697</v>
      </c>
      <c r="AD5" t="n">
        <v>1335044.2781184</v>
      </c>
      <c r="AE5" t="n">
        <v>1826666.479318334</v>
      </c>
      <c r="AF5" t="n">
        <v>3.052440116784812e-06</v>
      </c>
      <c r="AG5" t="n">
        <v>11.1625</v>
      </c>
      <c r="AH5" t="n">
        <v>1652331.994274697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0.9558</v>
      </c>
      <c r="E6" t="n">
        <v>104.63</v>
      </c>
      <c r="F6" t="n">
        <v>99.95</v>
      </c>
      <c r="G6" t="n">
        <v>50.39</v>
      </c>
      <c r="H6" t="n">
        <v>0.78</v>
      </c>
      <c r="I6" t="n">
        <v>119</v>
      </c>
      <c r="J6" t="n">
        <v>112.51</v>
      </c>
      <c r="K6" t="n">
        <v>41.65</v>
      </c>
      <c r="L6" t="n">
        <v>5</v>
      </c>
      <c r="M6" t="n">
        <v>117</v>
      </c>
      <c r="N6" t="n">
        <v>15.86</v>
      </c>
      <c r="O6" t="n">
        <v>14110.24</v>
      </c>
      <c r="P6" t="n">
        <v>817.5700000000001</v>
      </c>
      <c r="Q6" t="n">
        <v>3548.71</v>
      </c>
      <c r="R6" t="n">
        <v>351.08</v>
      </c>
      <c r="S6" t="n">
        <v>166.1</v>
      </c>
      <c r="T6" t="n">
        <v>91659.38</v>
      </c>
      <c r="U6" t="n">
        <v>0.47</v>
      </c>
      <c r="V6" t="n">
        <v>0.93</v>
      </c>
      <c r="W6" t="n">
        <v>0.47</v>
      </c>
      <c r="X6" t="n">
        <v>5.41</v>
      </c>
      <c r="Y6" t="n">
        <v>0.5</v>
      </c>
      <c r="Z6" t="n">
        <v>10</v>
      </c>
      <c r="AA6" t="n">
        <v>1260.389253584879</v>
      </c>
      <c r="AB6" t="n">
        <v>1724.520181204335</v>
      </c>
      <c r="AC6" t="n">
        <v>1559.934395489468</v>
      </c>
      <c r="AD6" t="n">
        <v>1260389.253584879</v>
      </c>
      <c r="AE6" t="n">
        <v>1724520.181204335</v>
      </c>
      <c r="AF6" t="n">
        <v>3.126363334358041e-06</v>
      </c>
      <c r="AG6" t="n">
        <v>10.89895833333333</v>
      </c>
      <c r="AH6" t="n">
        <v>1559934.395489468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0.9726</v>
      </c>
      <c r="E7" t="n">
        <v>102.82</v>
      </c>
      <c r="F7" t="n">
        <v>98.69</v>
      </c>
      <c r="G7" t="n">
        <v>62.99</v>
      </c>
      <c r="H7" t="n">
        <v>0.93</v>
      </c>
      <c r="I7" t="n">
        <v>94</v>
      </c>
      <c r="J7" t="n">
        <v>113.79</v>
      </c>
      <c r="K7" t="n">
        <v>41.65</v>
      </c>
      <c r="L7" t="n">
        <v>6</v>
      </c>
      <c r="M7" t="n">
        <v>90</v>
      </c>
      <c r="N7" t="n">
        <v>16.14</v>
      </c>
      <c r="O7" t="n">
        <v>14268.39</v>
      </c>
      <c r="P7" t="n">
        <v>773.27</v>
      </c>
      <c r="Q7" t="n">
        <v>3548.7</v>
      </c>
      <c r="R7" t="n">
        <v>308.07</v>
      </c>
      <c r="S7" t="n">
        <v>166.1</v>
      </c>
      <c r="T7" t="n">
        <v>70274.83</v>
      </c>
      <c r="U7" t="n">
        <v>0.54</v>
      </c>
      <c r="V7" t="n">
        <v>0.9399999999999999</v>
      </c>
      <c r="W7" t="n">
        <v>0.43</v>
      </c>
      <c r="X7" t="n">
        <v>4.15</v>
      </c>
      <c r="Y7" t="n">
        <v>0.5</v>
      </c>
      <c r="Z7" t="n">
        <v>10</v>
      </c>
      <c r="AA7" t="n">
        <v>1198.172547546194</v>
      </c>
      <c r="AB7" t="n">
        <v>1639.392539194853</v>
      </c>
      <c r="AC7" t="n">
        <v>1482.931216155976</v>
      </c>
      <c r="AD7" t="n">
        <v>1198172.547546193</v>
      </c>
      <c r="AE7" t="n">
        <v>1639392.539194853</v>
      </c>
      <c r="AF7" t="n">
        <v>3.181315106713361e-06</v>
      </c>
      <c r="AG7" t="n">
        <v>10.71041666666667</v>
      </c>
      <c r="AH7" t="n">
        <v>1482931.216155976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0.9818</v>
      </c>
      <c r="E8" t="n">
        <v>101.85</v>
      </c>
      <c r="F8" t="n">
        <v>98.11</v>
      </c>
      <c r="G8" t="n">
        <v>76.45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53</v>
      </c>
      <c r="N8" t="n">
        <v>16.43</v>
      </c>
      <c r="O8" t="n">
        <v>14426.96</v>
      </c>
      <c r="P8" t="n">
        <v>734.46</v>
      </c>
      <c r="Q8" t="n">
        <v>3548.69</v>
      </c>
      <c r="R8" t="n">
        <v>287.9</v>
      </c>
      <c r="S8" t="n">
        <v>166.1</v>
      </c>
      <c r="T8" t="n">
        <v>60278.32</v>
      </c>
      <c r="U8" t="n">
        <v>0.58</v>
      </c>
      <c r="V8" t="n">
        <v>0.95</v>
      </c>
      <c r="W8" t="n">
        <v>0.43</v>
      </c>
      <c r="X8" t="n">
        <v>3.57</v>
      </c>
      <c r="Y8" t="n">
        <v>0.5</v>
      </c>
      <c r="Z8" t="n">
        <v>10</v>
      </c>
      <c r="AA8" t="n">
        <v>1152.449712408501</v>
      </c>
      <c r="AB8" t="n">
        <v>1576.832539010339</v>
      </c>
      <c r="AC8" t="n">
        <v>1426.34185458556</v>
      </c>
      <c r="AD8" t="n">
        <v>1152449.712408501</v>
      </c>
      <c r="AE8" t="n">
        <v>1576832.539010339</v>
      </c>
      <c r="AF8" t="n">
        <v>3.21140774395556e-06</v>
      </c>
      <c r="AG8" t="n">
        <v>10.609375</v>
      </c>
      <c r="AH8" t="n">
        <v>1426341.85458556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0.9841</v>
      </c>
      <c r="E9" t="n">
        <v>101.62</v>
      </c>
      <c r="F9" t="n">
        <v>97.95999999999999</v>
      </c>
      <c r="G9" t="n">
        <v>80.52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725.13</v>
      </c>
      <c r="Q9" t="n">
        <v>3548.64</v>
      </c>
      <c r="R9" t="n">
        <v>280.97</v>
      </c>
      <c r="S9" t="n">
        <v>166.1</v>
      </c>
      <c r="T9" t="n">
        <v>56831.63</v>
      </c>
      <c r="U9" t="n">
        <v>0.59</v>
      </c>
      <c r="V9" t="n">
        <v>0.95</v>
      </c>
      <c r="W9" t="n">
        <v>0.48</v>
      </c>
      <c r="X9" t="n">
        <v>3.42</v>
      </c>
      <c r="Y9" t="n">
        <v>0.5</v>
      </c>
      <c r="Z9" t="n">
        <v>10</v>
      </c>
      <c r="AA9" t="n">
        <v>1141.466285312635</v>
      </c>
      <c r="AB9" t="n">
        <v>1561.804529503171</v>
      </c>
      <c r="AC9" t="n">
        <v>1412.748097213812</v>
      </c>
      <c r="AD9" t="n">
        <v>1141466.285312635</v>
      </c>
      <c r="AE9" t="n">
        <v>1561804.529503171</v>
      </c>
      <c r="AF9" t="n">
        <v>3.21893090326611e-06</v>
      </c>
      <c r="AG9" t="n">
        <v>10.58541666666667</v>
      </c>
      <c r="AH9" t="n">
        <v>1412748.097213812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0.985</v>
      </c>
      <c r="E10" t="n">
        <v>101.52</v>
      </c>
      <c r="F10" t="n">
        <v>97.89</v>
      </c>
      <c r="G10" t="n">
        <v>81.56999999999999</v>
      </c>
      <c r="H10" t="n">
        <v>1.35</v>
      </c>
      <c r="I10" t="n">
        <v>72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730.95</v>
      </c>
      <c r="Q10" t="n">
        <v>3548.66</v>
      </c>
      <c r="R10" t="n">
        <v>278.36</v>
      </c>
      <c r="S10" t="n">
        <v>166.1</v>
      </c>
      <c r="T10" t="n">
        <v>55531.22</v>
      </c>
      <c r="U10" t="n">
        <v>0.6</v>
      </c>
      <c r="V10" t="n">
        <v>0.95</v>
      </c>
      <c r="W10" t="n">
        <v>0.48</v>
      </c>
      <c r="X10" t="n">
        <v>3.35</v>
      </c>
      <c r="Y10" t="n">
        <v>0.5</v>
      </c>
      <c r="Z10" t="n">
        <v>10</v>
      </c>
      <c r="AA10" t="n">
        <v>1145.518516100502</v>
      </c>
      <c r="AB10" t="n">
        <v>1567.348970438935</v>
      </c>
      <c r="AC10" t="n">
        <v>1417.763384488339</v>
      </c>
      <c r="AD10" t="n">
        <v>1145518.516100502</v>
      </c>
      <c r="AE10" t="n">
        <v>1567348.970438935</v>
      </c>
      <c r="AF10" t="n">
        <v>3.221874748213716e-06</v>
      </c>
      <c r="AG10" t="n">
        <v>10.575</v>
      </c>
      <c r="AH10" t="n">
        <v>1417763.384488339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0.7751</v>
      </c>
      <c r="E2" t="n">
        <v>129.02</v>
      </c>
      <c r="F2" t="n">
        <v>119.78</v>
      </c>
      <c r="G2" t="n">
        <v>13.41</v>
      </c>
      <c r="H2" t="n">
        <v>0.28</v>
      </c>
      <c r="I2" t="n">
        <v>536</v>
      </c>
      <c r="J2" t="n">
        <v>61.76</v>
      </c>
      <c r="K2" t="n">
        <v>28.92</v>
      </c>
      <c r="L2" t="n">
        <v>1</v>
      </c>
      <c r="M2" t="n">
        <v>534</v>
      </c>
      <c r="N2" t="n">
        <v>6.84</v>
      </c>
      <c r="O2" t="n">
        <v>7851.41</v>
      </c>
      <c r="P2" t="n">
        <v>738.66</v>
      </c>
      <c r="Q2" t="n">
        <v>3548.91</v>
      </c>
      <c r="R2" t="n">
        <v>1023.93</v>
      </c>
      <c r="S2" t="n">
        <v>166.1</v>
      </c>
      <c r="T2" t="n">
        <v>425999.52</v>
      </c>
      <c r="U2" t="n">
        <v>0.16</v>
      </c>
      <c r="V2" t="n">
        <v>0.78</v>
      </c>
      <c r="W2" t="n">
        <v>1.13</v>
      </c>
      <c r="X2" t="n">
        <v>25.24</v>
      </c>
      <c r="Y2" t="n">
        <v>0.5</v>
      </c>
      <c r="Z2" t="n">
        <v>10</v>
      </c>
      <c r="AA2" t="n">
        <v>1408.347088626687</v>
      </c>
      <c r="AB2" t="n">
        <v>1926.962618547535</v>
      </c>
      <c r="AC2" t="n">
        <v>1743.056010742379</v>
      </c>
      <c r="AD2" t="n">
        <v>1408347.088626687</v>
      </c>
      <c r="AE2" t="n">
        <v>1926962.618547535</v>
      </c>
      <c r="AF2" t="n">
        <v>3.018718426462674e-06</v>
      </c>
      <c r="AG2" t="n">
        <v>13.43958333333333</v>
      </c>
      <c r="AH2" t="n">
        <v>1743056.010742379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0.9173</v>
      </c>
      <c r="E3" t="n">
        <v>109.01</v>
      </c>
      <c r="F3" t="n">
        <v>104.27</v>
      </c>
      <c r="G3" t="n">
        <v>29.51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210</v>
      </c>
      <c r="N3" t="n">
        <v>7</v>
      </c>
      <c r="O3" t="n">
        <v>7994.37</v>
      </c>
      <c r="P3" t="n">
        <v>587.11</v>
      </c>
      <c r="Q3" t="n">
        <v>3548.76</v>
      </c>
      <c r="R3" t="n">
        <v>497.56</v>
      </c>
      <c r="S3" t="n">
        <v>166.1</v>
      </c>
      <c r="T3" t="n">
        <v>164432.14</v>
      </c>
      <c r="U3" t="n">
        <v>0.33</v>
      </c>
      <c r="V3" t="n">
        <v>0.89</v>
      </c>
      <c r="W3" t="n">
        <v>0.62</v>
      </c>
      <c r="X3" t="n">
        <v>9.73</v>
      </c>
      <c r="Y3" t="n">
        <v>0.5</v>
      </c>
      <c r="Z3" t="n">
        <v>10</v>
      </c>
      <c r="AA3" t="n">
        <v>1009.004362098411</v>
      </c>
      <c r="AB3" t="n">
        <v>1380.564282353852</v>
      </c>
      <c r="AC3" t="n">
        <v>1248.80516488014</v>
      </c>
      <c r="AD3" t="n">
        <v>1009004.362098411</v>
      </c>
      <c r="AE3" t="n">
        <v>1380564.282353852</v>
      </c>
      <c r="AF3" t="n">
        <v>3.572533108752691e-06</v>
      </c>
      <c r="AG3" t="n">
        <v>11.35520833333334</v>
      </c>
      <c r="AH3" t="n">
        <v>1248805.16488014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0.9517</v>
      </c>
      <c r="E4" t="n">
        <v>105.08</v>
      </c>
      <c r="F4" t="n">
        <v>101.28</v>
      </c>
      <c r="G4" t="n">
        <v>42.2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11</v>
      </c>
      <c r="N4" t="n">
        <v>7.16</v>
      </c>
      <c r="O4" t="n">
        <v>8137.65</v>
      </c>
      <c r="P4" t="n">
        <v>530.9400000000001</v>
      </c>
      <c r="Q4" t="n">
        <v>3548.78</v>
      </c>
      <c r="R4" t="n">
        <v>390.51</v>
      </c>
      <c r="S4" t="n">
        <v>166.1</v>
      </c>
      <c r="T4" t="n">
        <v>111249.21</v>
      </c>
      <c r="U4" t="n">
        <v>0.43</v>
      </c>
      <c r="V4" t="n">
        <v>0.92</v>
      </c>
      <c r="W4" t="n">
        <v>0.68</v>
      </c>
      <c r="X4" t="n">
        <v>6.74</v>
      </c>
      <c r="Y4" t="n">
        <v>0.5</v>
      </c>
      <c r="Z4" t="n">
        <v>10</v>
      </c>
      <c r="AA4" t="n">
        <v>910.2938788308181</v>
      </c>
      <c r="AB4" t="n">
        <v>1245.504244347957</v>
      </c>
      <c r="AC4" t="n">
        <v>1126.635067343573</v>
      </c>
      <c r="AD4" t="n">
        <v>910293.8788308181</v>
      </c>
      <c r="AE4" t="n">
        <v>1245504.244347956</v>
      </c>
      <c r="AF4" t="n">
        <v>3.70650796860344e-06</v>
      </c>
      <c r="AG4" t="n">
        <v>10.94583333333333</v>
      </c>
      <c r="AH4" t="n">
        <v>1126635.067343573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0.9524</v>
      </c>
      <c r="E5" t="n">
        <v>105</v>
      </c>
      <c r="F5" t="n">
        <v>101.22</v>
      </c>
      <c r="G5" t="n">
        <v>42.47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538.7</v>
      </c>
      <c r="Q5" t="n">
        <v>3548.73</v>
      </c>
      <c r="R5" t="n">
        <v>387.73</v>
      </c>
      <c r="S5" t="n">
        <v>166.1</v>
      </c>
      <c r="T5" t="n">
        <v>109859.99</v>
      </c>
      <c r="U5" t="n">
        <v>0.43</v>
      </c>
      <c r="V5" t="n">
        <v>0.92</v>
      </c>
      <c r="W5" t="n">
        <v>0.6899999999999999</v>
      </c>
      <c r="X5" t="n">
        <v>6.68</v>
      </c>
      <c r="Y5" t="n">
        <v>0.5</v>
      </c>
      <c r="Z5" t="n">
        <v>10</v>
      </c>
      <c r="AA5" t="n">
        <v>916.6976430671241</v>
      </c>
      <c r="AB5" t="n">
        <v>1254.266157090209</v>
      </c>
      <c r="AC5" t="n">
        <v>1134.560755431127</v>
      </c>
      <c r="AD5" t="n">
        <v>916697.6430671241</v>
      </c>
      <c r="AE5" t="n">
        <v>1254266.157090209</v>
      </c>
      <c r="AF5" t="n">
        <v>3.709234201216682e-06</v>
      </c>
      <c r="AG5" t="n">
        <v>10.9375</v>
      </c>
      <c r="AH5" t="n">
        <v>1134560.755431127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0.4246</v>
      </c>
      <c r="E2" t="n">
        <v>235.49</v>
      </c>
      <c r="F2" t="n">
        <v>177.27</v>
      </c>
      <c r="G2" t="n">
        <v>6.45</v>
      </c>
      <c r="H2" t="n">
        <v>0.11</v>
      </c>
      <c r="I2" t="n">
        <v>1648</v>
      </c>
      <c r="J2" t="n">
        <v>167.88</v>
      </c>
      <c r="K2" t="n">
        <v>51.39</v>
      </c>
      <c r="L2" t="n">
        <v>1</v>
      </c>
      <c r="M2" t="n">
        <v>1646</v>
      </c>
      <c r="N2" t="n">
        <v>30.49</v>
      </c>
      <c r="O2" t="n">
        <v>20939.59</v>
      </c>
      <c r="P2" t="n">
        <v>2238.36</v>
      </c>
      <c r="Q2" t="n">
        <v>3549.43</v>
      </c>
      <c r="R2" t="n">
        <v>2984.51</v>
      </c>
      <c r="S2" t="n">
        <v>166.1</v>
      </c>
      <c r="T2" t="n">
        <v>1400729.21</v>
      </c>
      <c r="U2" t="n">
        <v>0.06</v>
      </c>
      <c r="V2" t="n">
        <v>0.53</v>
      </c>
      <c r="W2" t="n">
        <v>2.93</v>
      </c>
      <c r="X2" t="n">
        <v>82.70999999999999</v>
      </c>
      <c r="Y2" t="n">
        <v>0.5</v>
      </c>
      <c r="Z2" t="n">
        <v>10</v>
      </c>
      <c r="AA2" t="n">
        <v>6660.939277405521</v>
      </c>
      <c r="AB2" t="n">
        <v>9113.790979248084</v>
      </c>
      <c r="AC2" t="n">
        <v>8243.98355947428</v>
      </c>
      <c r="AD2" t="n">
        <v>6660939.277405521</v>
      </c>
      <c r="AE2" t="n">
        <v>9113790.979248084</v>
      </c>
      <c r="AF2" t="n">
        <v>1.200692868880168e-06</v>
      </c>
      <c r="AG2" t="n">
        <v>24.53020833333333</v>
      </c>
      <c r="AH2" t="n">
        <v>8243983.559474279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0.7099</v>
      </c>
      <c r="E3" t="n">
        <v>140.87</v>
      </c>
      <c r="F3" t="n">
        <v>120.09</v>
      </c>
      <c r="G3" t="n">
        <v>13.27</v>
      </c>
      <c r="H3" t="n">
        <v>0.21</v>
      </c>
      <c r="I3" t="n">
        <v>543</v>
      </c>
      <c r="J3" t="n">
        <v>169.33</v>
      </c>
      <c r="K3" t="n">
        <v>51.39</v>
      </c>
      <c r="L3" t="n">
        <v>2</v>
      </c>
      <c r="M3" t="n">
        <v>541</v>
      </c>
      <c r="N3" t="n">
        <v>30.94</v>
      </c>
      <c r="O3" t="n">
        <v>21118.46</v>
      </c>
      <c r="P3" t="n">
        <v>1495.67</v>
      </c>
      <c r="Q3" t="n">
        <v>3548.9</v>
      </c>
      <c r="R3" t="n">
        <v>1035.14</v>
      </c>
      <c r="S3" t="n">
        <v>166.1</v>
      </c>
      <c r="T3" t="n">
        <v>431567.55</v>
      </c>
      <c r="U3" t="n">
        <v>0.16</v>
      </c>
      <c r="V3" t="n">
        <v>0.78</v>
      </c>
      <c r="W3" t="n">
        <v>1.14</v>
      </c>
      <c r="X3" t="n">
        <v>25.55</v>
      </c>
      <c r="Y3" t="n">
        <v>0.5</v>
      </c>
      <c r="Z3" t="n">
        <v>10</v>
      </c>
      <c r="AA3" t="n">
        <v>2765.081226733169</v>
      </c>
      <c r="AB3" t="n">
        <v>3783.306121190867</v>
      </c>
      <c r="AC3" t="n">
        <v>3422.232694887758</v>
      </c>
      <c r="AD3" t="n">
        <v>2765081.226733169</v>
      </c>
      <c r="AE3" t="n">
        <v>3783306.121190867</v>
      </c>
      <c r="AF3" t="n">
        <v>2.007470248747129e-06</v>
      </c>
      <c r="AG3" t="n">
        <v>14.67395833333333</v>
      </c>
      <c r="AH3" t="n">
        <v>3422232.694887758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0.8133</v>
      </c>
      <c r="E4" t="n">
        <v>122.96</v>
      </c>
      <c r="F4" t="n">
        <v>109.58</v>
      </c>
      <c r="G4" t="n">
        <v>20.23</v>
      </c>
      <c r="H4" t="n">
        <v>0.31</v>
      </c>
      <c r="I4" t="n">
        <v>325</v>
      </c>
      <c r="J4" t="n">
        <v>170.79</v>
      </c>
      <c r="K4" t="n">
        <v>51.39</v>
      </c>
      <c r="L4" t="n">
        <v>3</v>
      </c>
      <c r="M4" t="n">
        <v>323</v>
      </c>
      <c r="N4" t="n">
        <v>31.4</v>
      </c>
      <c r="O4" t="n">
        <v>21297.94</v>
      </c>
      <c r="P4" t="n">
        <v>1347.57</v>
      </c>
      <c r="Q4" t="n">
        <v>3548.93</v>
      </c>
      <c r="R4" t="n">
        <v>677.63</v>
      </c>
      <c r="S4" t="n">
        <v>166.1</v>
      </c>
      <c r="T4" t="n">
        <v>253903.07</v>
      </c>
      <c r="U4" t="n">
        <v>0.25</v>
      </c>
      <c r="V4" t="n">
        <v>0.85</v>
      </c>
      <c r="W4" t="n">
        <v>0.8</v>
      </c>
      <c r="X4" t="n">
        <v>15.03</v>
      </c>
      <c r="Y4" t="n">
        <v>0.5</v>
      </c>
      <c r="Z4" t="n">
        <v>10</v>
      </c>
      <c r="AA4" t="n">
        <v>2204.231793703678</v>
      </c>
      <c r="AB4" t="n">
        <v>3015.927183989157</v>
      </c>
      <c r="AC4" t="n">
        <v>2728.091326429506</v>
      </c>
      <c r="AD4" t="n">
        <v>2204231.793703678</v>
      </c>
      <c r="AE4" t="n">
        <v>3015927.183989157</v>
      </c>
      <c r="AF4" t="n">
        <v>2.299866957749036e-06</v>
      </c>
      <c r="AG4" t="n">
        <v>12.80833333333333</v>
      </c>
      <c r="AH4" t="n">
        <v>2728091.326429506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0.8668</v>
      </c>
      <c r="E5" t="n">
        <v>115.37</v>
      </c>
      <c r="F5" t="n">
        <v>105.17</v>
      </c>
      <c r="G5" t="n">
        <v>27.32</v>
      </c>
      <c r="H5" t="n">
        <v>0.41</v>
      </c>
      <c r="I5" t="n">
        <v>231</v>
      </c>
      <c r="J5" t="n">
        <v>172.25</v>
      </c>
      <c r="K5" t="n">
        <v>51.39</v>
      </c>
      <c r="L5" t="n">
        <v>4</v>
      </c>
      <c r="M5" t="n">
        <v>229</v>
      </c>
      <c r="N5" t="n">
        <v>31.86</v>
      </c>
      <c r="O5" t="n">
        <v>21478.05</v>
      </c>
      <c r="P5" t="n">
        <v>1277.22</v>
      </c>
      <c r="Q5" t="n">
        <v>3548.77</v>
      </c>
      <c r="R5" t="n">
        <v>528.22</v>
      </c>
      <c r="S5" t="n">
        <v>166.1</v>
      </c>
      <c r="T5" t="n">
        <v>179664.98</v>
      </c>
      <c r="U5" t="n">
        <v>0.31</v>
      </c>
      <c r="V5" t="n">
        <v>0.89</v>
      </c>
      <c r="W5" t="n">
        <v>0.65</v>
      </c>
      <c r="X5" t="n">
        <v>10.63</v>
      </c>
      <c r="Y5" t="n">
        <v>0.5</v>
      </c>
      <c r="Z5" t="n">
        <v>10</v>
      </c>
      <c r="AA5" t="n">
        <v>1980.761599219541</v>
      </c>
      <c r="AB5" t="n">
        <v>2710.165405086607</v>
      </c>
      <c r="AC5" t="n">
        <v>2451.511022566177</v>
      </c>
      <c r="AD5" t="n">
        <v>1980761.599219541</v>
      </c>
      <c r="AE5" t="n">
        <v>2710165.405086607</v>
      </c>
      <c r="AF5" t="n">
        <v>2.451155390356405e-06</v>
      </c>
      <c r="AG5" t="n">
        <v>12.01770833333333</v>
      </c>
      <c r="AH5" t="n">
        <v>2451511.022566177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0.9003</v>
      </c>
      <c r="E6" t="n">
        <v>111.07</v>
      </c>
      <c r="F6" t="n">
        <v>102.66</v>
      </c>
      <c r="G6" t="n">
        <v>34.61</v>
      </c>
      <c r="H6" t="n">
        <v>0.51</v>
      </c>
      <c r="I6" t="n">
        <v>178</v>
      </c>
      <c r="J6" t="n">
        <v>173.71</v>
      </c>
      <c r="K6" t="n">
        <v>51.39</v>
      </c>
      <c r="L6" t="n">
        <v>5</v>
      </c>
      <c r="M6" t="n">
        <v>176</v>
      </c>
      <c r="N6" t="n">
        <v>32.32</v>
      </c>
      <c r="O6" t="n">
        <v>21658.78</v>
      </c>
      <c r="P6" t="n">
        <v>1229.79</v>
      </c>
      <c r="Q6" t="n">
        <v>3548.73</v>
      </c>
      <c r="R6" t="n">
        <v>443.14</v>
      </c>
      <c r="S6" t="n">
        <v>166.1</v>
      </c>
      <c r="T6" t="n">
        <v>137391.98</v>
      </c>
      <c r="U6" t="n">
        <v>0.37</v>
      </c>
      <c r="V6" t="n">
        <v>0.91</v>
      </c>
      <c r="W6" t="n">
        <v>0.5600000000000001</v>
      </c>
      <c r="X6" t="n">
        <v>8.119999999999999</v>
      </c>
      <c r="Y6" t="n">
        <v>0.5</v>
      </c>
      <c r="Z6" t="n">
        <v>10</v>
      </c>
      <c r="AA6" t="n">
        <v>1847.00779940045</v>
      </c>
      <c r="AB6" t="n">
        <v>2527.157555372937</v>
      </c>
      <c r="AC6" t="n">
        <v>2285.969185176049</v>
      </c>
      <c r="AD6" t="n">
        <v>1847007.79940045</v>
      </c>
      <c r="AE6" t="n">
        <v>2527157.555372937</v>
      </c>
      <c r="AF6" t="n">
        <v>2.54588739955915e-06</v>
      </c>
      <c r="AG6" t="n">
        <v>11.56979166666667</v>
      </c>
      <c r="AH6" t="n">
        <v>2285969.185176048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0.9233</v>
      </c>
      <c r="E7" t="n">
        <v>108.31</v>
      </c>
      <c r="F7" t="n">
        <v>101.06</v>
      </c>
      <c r="G7" t="n">
        <v>42.11</v>
      </c>
      <c r="H7" t="n">
        <v>0.61</v>
      </c>
      <c r="I7" t="n">
        <v>144</v>
      </c>
      <c r="J7" t="n">
        <v>175.18</v>
      </c>
      <c r="K7" t="n">
        <v>51.39</v>
      </c>
      <c r="L7" t="n">
        <v>6</v>
      </c>
      <c r="M7" t="n">
        <v>142</v>
      </c>
      <c r="N7" t="n">
        <v>32.79</v>
      </c>
      <c r="O7" t="n">
        <v>21840.16</v>
      </c>
      <c r="P7" t="n">
        <v>1195.41</v>
      </c>
      <c r="Q7" t="n">
        <v>3548.7</v>
      </c>
      <c r="R7" t="n">
        <v>388.58</v>
      </c>
      <c r="S7" t="n">
        <v>166.1</v>
      </c>
      <c r="T7" t="n">
        <v>110280.64</v>
      </c>
      <c r="U7" t="n">
        <v>0.43</v>
      </c>
      <c r="V7" t="n">
        <v>0.92</v>
      </c>
      <c r="W7" t="n">
        <v>0.51</v>
      </c>
      <c r="X7" t="n">
        <v>6.52</v>
      </c>
      <c r="Y7" t="n">
        <v>0.5</v>
      </c>
      <c r="Z7" t="n">
        <v>10</v>
      </c>
      <c r="AA7" t="n">
        <v>1767.085295599487</v>
      </c>
      <c r="AB7" t="n">
        <v>2417.804059740439</v>
      </c>
      <c r="AC7" t="n">
        <v>2187.052233688121</v>
      </c>
      <c r="AD7" t="n">
        <v>1767085.295599487</v>
      </c>
      <c r="AE7" t="n">
        <v>2417804.059740439</v>
      </c>
      <c r="AF7" t="n">
        <v>2.610927286474468e-06</v>
      </c>
      <c r="AG7" t="n">
        <v>11.28229166666667</v>
      </c>
      <c r="AH7" t="n">
        <v>2187052.233688121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0.9391</v>
      </c>
      <c r="E8" t="n">
        <v>106.48</v>
      </c>
      <c r="F8" t="n">
        <v>100.01</v>
      </c>
      <c r="G8" t="n">
        <v>49.59</v>
      </c>
      <c r="H8" t="n">
        <v>0.7</v>
      </c>
      <c r="I8" t="n">
        <v>121</v>
      </c>
      <c r="J8" t="n">
        <v>176.66</v>
      </c>
      <c r="K8" t="n">
        <v>51.39</v>
      </c>
      <c r="L8" t="n">
        <v>7</v>
      </c>
      <c r="M8" t="n">
        <v>119</v>
      </c>
      <c r="N8" t="n">
        <v>33.27</v>
      </c>
      <c r="O8" t="n">
        <v>22022.17</v>
      </c>
      <c r="P8" t="n">
        <v>1165.52</v>
      </c>
      <c r="Q8" t="n">
        <v>3548.69</v>
      </c>
      <c r="R8" t="n">
        <v>353.21</v>
      </c>
      <c r="S8" t="n">
        <v>166.1</v>
      </c>
      <c r="T8" t="n">
        <v>92713.92999999999</v>
      </c>
      <c r="U8" t="n">
        <v>0.47</v>
      </c>
      <c r="V8" t="n">
        <v>0.93</v>
      </c>
      <c r="W8" t="n">
        <v>0.47</v>
      </c>
      <c r="X8" t="n">
        <v>5.47</v>
      </c>
      <c r="Y8" t="n">
        <v>0.5</v>
      </c>
      <c r="Z8" t="n">
        <v>10</v>
      </c>
      <c r="AA8" t="n">
        <v>1697.243030754971</v>
      </c>
      <c r="AB8" t="n">
        <v>2322.242791756909</v>
      </c>
      <c r="AC8" t="n">
        <v>2100.611198999858</v>
      </c>
      <c r="AD8" t="n">
        <v>1697243.030754971</v>
      </c>
      <c r="AE8" t="n">
        <v>2322242.791756909</v>
      </c>
      <c r="AF8" t="n">
        <v>2.655606860964121e-06</v>
      </c>
      <c r="AG8" t="n">
        <v>11.09166666666667</v>
      </c>
      <c r="AH8" t="n">
        <v>2100611.198999858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0.9513</v>
      </c>
      <c r="E9" t="n">
        <v>105.12</v>
      </c>
      <c r="F9" t="n">
        <v>99.22</v>
      </c>
      <c r="G9" t="n">
        <v>57.24</v>
      </c>
      <c r="H9" t="n">
        <v>0.8</v>
      </c>
      <c r="I9" t="n">
        <v>104</v>
      </c>
      <c r="J9" t="n">
        <v>178.14</v>
      </c>
      <c r="K9" t="n">
        <v>51.39</v>
      </c>
      <c r="L9" t="n">
        <v>8</v>
      </c>
      <c r="M9" t="n">
        <v>102</v>
      </c>
      <c r="N9" t="n">
        <v>33.75</v>
      </c>
      <c r="O9" t="n">
        <v>22204.83</v>
      </c>
      <c r="P9" t="n">
        <v>1140.53</v>
      </c>
      <c r="Q9" t="n">
        <v>3548.76</v>
      </c>
      <c r="R9" t="n">
        <v>326.53</v>
      </c>
      <c r="S9" t="n">
        <v>166.1</v>
      </c>
      <c r="T9" t="n">
        <v>79457.85000000001</v>
      </c>
      <c r="U9" t="n">
        <v>0.51</v>
      </c>
      <c r="V9" t="n">
        <v>0.9399999999999999</v>
      </c>
      <c r="W9" t="n">
        <v>0.44</v>
      </c>
      <c r="X9" t="n">
        <v>4.68</v>
      </c>
      <c r="Y9" t="n">
        <v>0.5</v>
      </c>
      <c r="Z9" t="n">
        <v>10</v>
      </c>
      <c r="AA9" t="n">
        <v>1651.840006338022</v>
      </c>
      <c r="AB9" t="n">
        <v>2260.120370709569</v>
      </c>
      <c r="AC9" t="n">
        <v>2044.41765462791</v>
      </c>
      <c r="AD9" t="n">
        <v>1651840.006338021</v>
      </c>
      <c r="AE9" t="n">
        <v>2260120.370709569</v>
      </c>
      <c r="AF9" t="n">
        <v>2.690106279240941e-06</v>
      </c>
      <c r="AG9" t="n">
        <v>10.95</v>
      </c>
      <c r="AH9" t="n">
        <v>2044417.65462791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98.42</v>
      </c>
      <c r="G10" t="n">
        <v>65.62</v>
      </c>
      <c r="H10" t="n">
        <v>0.89</v>
      </c>
      <c r="I10" t="n">
        <v>90</v>
      </c>
      <c r="J10" t="n">
        <v>179.63</v>
      </c>
      <c r="K10" t="n">
        <v>51.39</v>
      </c>
      <c r="L10" t="n">
        <v>9</v>
      </c>
      <c r="M10" t="n">
        <v>88</v>
      </c>
      <c r="N10" t="n">
        <v>34.24</v>
      </c>
      <c r="O10" t="n">
        <v>22388.15</v>
      </c>
      <c r="P10" t="n">
        <v>1112.86</v>
      </c>
      <c r="Q10" t="n">
        <v>3548.68</v>
      </c>
      <c r="R10" t="n">
        <v>299.04</v>
      </c>
      <c r="S10" t="n">
        <v>166.1</v>
      </c>
      <c r="T10" t="n">
        <v>65780.64</v>
      </c>
      <c r="U10" t="n">
        <v>0.5600000000000001</v>
      </c>
      <c r="V10" t="n">
        <v>0.95</v>
      </c>
      <c r="W10" t="n">
        <v>0.42</v>
      </c>
      <c r="X10" t="n">
        <v>3.88</v>
      </c>
      <c r="Y10" t="n">
        <v>0.5</v>
      </c>
      <c r="Z10" t="n">
        <v>10</v>
      </c>
      <c r="AA10" t="n">
        <v>1606.018419514132</v>
      </c>
      <c r="AB10" t="n">
        <v>2197.425254111385</v>
      </c>
      <c r="AC10" t="n">
        <v>1987.706071964707</v>
      </c>
      <c r="AD10" t="n">
        <v>1606018.419514132</v>
      </c>
      <c r="AE10" t="n">
        <v>2197425.254111385</v>
      </c>
      <c r="AF10" t="n">
        <v>2.723191786932646e-06</v>
      </c>
      <c r="AG10" t="n">
        <v>10.81770833333333</v>
      </c>
      <c r="AH10" t="n">
        <v>1987706.071964707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0.9671999999999999</v>
      </c>
      <c r="E11" t="n">
        <v>103.39</v>
      </c>
      <c r="F11" t="n">
        <v>98.31</v>
      </c>
      <c r="G11" t="n">
        <v>73.73</v>
      </c>
      <c r="H11" t="n">
        <v>0.98</v>
      </c>
      <c r="I11" t="n">
        <v>80</v>
      </c>
      <c r="J11" t="n">
        <v>181.12</v>
      </c>
      <c r="K11" t="n">
        <v>51.39</v>
      </c>
      <c r="L11" t="n">
        <v>10</v>
      </c>
      <c r="M11" t="n">
        <v>78</v>
      </c>
      <c r="N11" t="n">
        <v>34.73</v>
      </c>
      <c r="O11" t="n">
        <v>22572.13</v>
      </c>
      <c r="P11" t="n">
        <v>1095.72</v>
      </c>
      <c r="Q11" t="n">
        <v>3548.72</v>
      </c>
      <c r="R11" t="n">
        <v>295.84</v>
      </c>
      <c r="S11" t="n">
        <v>166.1</v>
      </c>
      <c r="T11" t="n">
        <v>64232.39</v>
      </c>
      <c r="U11" t="n">
        <v>0.5600000000000001</v>
      </c>
      <c r="V11" t="n">
        <v>0.95</v>
      </c>
      <c r="W11" t="n">
        <v>0.4</v>
      </c>
      <c r="X11" t="n">
        <v>3.77</v>
      </c>
      <c r="Y11" t="n">
        <v>0.5</v>
      </c>
      <c r="Z11" t="n">
        <v>10</v>
      </c>
      <c r="AA11" t="n">
        <v>1584.060894882487</v>
      </c>
      <c r="AB11" t="n">
        <v>2167.382000212748</v>
      </c>
      <c r="AC11" t="n">
        <v>1960.530104052185</v>
      </c>
      <c r="AD11" t="n">
        <v>1584060.894882487</v>
      </c>
      <c r="AE11" t="n">
        <v>2167382.000212748</v>
      </c>
      <c r="AF11" t="n">
        <v>2.735068635847617e-06</v>
      </c>
      <c r="AG11" t="n">
        <v>10.76979166666667</v>
      </c>
      <c r="AH11" t="n">
        <v>1960530.104052185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0.9748</v>
      </c>
      <c r="E12" t="n">
        <v>102.59</v>
      </c>
      <c r="F12" t="n">
        <v>97.81</v>
      </c>
      <c r="G12" t="n">
        <v>82.66</v>
      </c>
      <c r="H12" t="n">
        <v>1.07</v>
      </c>
      <c r="I12" t="n">
        <v>71</v>
      </c>
      <c r="J12" t="n">
        <v>182.62</v>
      </c>
      <c r="K12" t="n">
        <v>51.39</v>
      </c>
      <c r="L12" t="n">
        <v>11</v>
      </c>
      <c r="M12" t="n">
        <v>69</v>
      </c>
      <c r="N12" t="n">
        <v>35.22</v>
      </c>
      <c r="O12" t="n">
        <v>22756.91</v>
      </c>
      <c r="P12" t="n">
        <v>1070.47</v>
      </c>
      <c r="Q12" t="n">
        <v>3548.69</v>
      </c>
      <c r="R12" t="n">
        <v>279.12</v>
      </c>
      <c r="S12" t="n">
        <v>166.1</v>
      </c>
      <c r="T12" t="n">
        <v>55917.1</v>
      </c>
      <c r="U12" t="n">
        <v>0.6</v>
      </c>
      <c r="V12" t="n">
        <v>0.95</v>
      </c>
      <c r="W12" t="n">
        <v>0.38</v>
      </c>
      <c r="X12" t="n">
        <v>3.27</v>
      </c>
      <c r="Y12" t="n">
        <v>0.5</v>
      </c>
      <c r="Z12" t="n">
        <v>10</v>
      </c>
      <c r="AA12" t="n">
        <v>1548.763861193359</v>
      </c>
      <c r="AB12" t="n">
        <v>2119.087041524057</v>
      </c>
      <c r="AC12" t="n">
        <v>1916.844348438343</v>
      </c>
      <c r="AD12" t="n">
        <v>1548763.861193359</v>
      </c>
      <c r="AE12" t="n">
        <v>2119087.041524057</v>
      </c>
      <c r="AF12" t="n">
        <v>2.756560076741375e-06</v>
      </c>
      <c r="AG12" t="n">
        <v>10.68645833333333</v>
      </c>
      <c r="AH12" t="n">
        <v>1916844.348438343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0.9806</v>
      </c>
      <c r="E13" t="n">
        <v>101.98</v>
      </c>
      <c r="F13" t="n">
        <v>97.44</v>
      </c>
      <c r="G13" t="n">
        <v>91.34999999999999</v>
      </c>
      <c r="H13" t="n">
        <v>1.16</v>
      </c>
      <c r="I13" t="n">
        <v>64</v>
      </c>
      <c r="J13" t="n">
        <v>184.12</v>
      </c>
      <c r="K13" t="n">
        <v>51.39</v>
      </c>
      <c r="L13" t="n">
        <v>12</v>
      </c>
      <c r="M13" t="n">
        <v>62</v>
      </c>
      <c r="N13" t="n">
        <v>35.73</v>
      </c>
      <c r="O13" t="n">
        <v>22942.24</v>
      </c>
      <c r="P13" t="n">
        <v>1048.24</v>
      </c>
      <c r="Q13" t="n">
        <v>3548.66</v>
      </c>
      <c r="R13" t="n">
        <v>266.09</v>
      </c>
      <c r="S13" t="n">
        <v>166.1</v>
      </c>
      <c r="T13" t="n">
        <v>49438.01</v>
      </c>
      <c r="U13" t="n">
        <v>0.62</v>
      </c>
      <c r="V13" t="n">
        <v>0.96</v>
      </c>
      <c r="W13" t="n">
        <v>0.38</v>
      </c>
      <c r="X13" t="n">
        <v>2.9</v>
      </c>
      <c r="Y13" t="n">
        <v>0.5</v>
      </c>
      <c r="Z13" t="n">
        <v>10</v>
      </c>
      <c r="AA13" t="n">
        <v>1519.611920758916</v>
      </c>
      <c r="AB13" t="n">
        <v>2079.200070528808</v>
      </c>
      <c r="AC13" t="n">
        <v>1880.764133973165</v>
      </c>
      <c r="AD13" t="n">
        <v>1519611.920758916</v>
      </c>
      <c r="AE13" t="n">
        <v>2079200.070528808</v>
      </c>
      <c r="AF13" t="n">
        <v>2.772961439528715e-06</v>
      </c>
      <c r="AG13" t="n">
        <v>10.62291666666667</v>
      </c>
      <c r="AH13" t="n">
        <v>1880764.133973165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0.9854000000000001</v>
      </c>
      <c r="E14" t="n">
        <v>101.48</v>
      </c>
      <c r="F14" t="n">
        <v>97.14</v>
      </c>
      <c r="G14" t="n">
        <v>100.49</v>
      </c>
      <c r="H14" t="n">
        <v>1.24</v>
      </c>
      <c r="I14" t="n">
        <v>58</v>
      </c>
      <c r="J14" t="n">
        <v>185.63</v>
      </c>
      <c r="K14" t="n">
        <v>51.39</v>
      </c>
      <c r="L14" t="n">
        <v>13</v>
      </c>
      <c r="M14" t="n">
        <v>56</v>
      </c>
      <c r="N14" t="n">
        <v>36.24</v>
      </c>
      <c r="O14" t="n">
        <v>23128.27</v>
      </c>
      <c r="P14" t="n">
        <v>1026.98</v>
      </c>
      <c r="Q14" t="n">
        <v>3548.65</v>
      </c>
      <c r="R14" t="n">
        <v>256.16</v>
      </c>
      <c r="S14" t="n">
        <v>166.1</v>
      </c>
      <c r="T14" t="n">
        <v>44503.93</v>
      </c>
      <c r="U14" t="n">
        <v>0.65</v>
      </c>
      <c r="V14" t="n">
        <v>0.96</v>
      </c>
      <c r="W14" t="n">
        <v>0.37</v>
      </c>
      <c r="X14" t="n">
        <v>2.6</v>
      </c>
      <c r="Y14" t="n">
        <v>0.5</v>
      </c>
      <c r="Z14" t="n">
        <v>10</v>
      </c>
      <c r="AA14" t="n">
        <v>1493.240505170905</v>
      </c>
      <c r="AB14" t="n">
        <v>2043.117536296547</v>
      </c>
      <c r="AC14" t="n">
        <v>1848.125266165876</v>
      </c>
      <c r="AD14" t="n">
        <v>1493240.505170905</v>
      </c>
      <c r="AE14" t="n">
        <v>2043117.536296547</v>
      </c>
      <c r="AF14" t="n">
        <v>2.786534981145825e-06</v>
      </c>
      <c r="AG14" t="n">
        <v>10.57083333333333</v>
      </c>
      <c r="AH14" t="n">
        <v>1848125.266165876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0.989</v>
      </c>
      <c r="E15" t="n">
        <v>101.11</v>
      </c>
      <c r="F15" t="n">
        <v>96.94</v>
      </c>
      <c r="G15" t="n">
        <v>109.75</v>
      </c>
      <c r="H15" t="n">
        <v>1.33</v>
      </c>
      <c r="I15" t="n">
        <v>53</v>
      </c>
      <c r="J15" t="n">
        <v>187.14</v>
      </c>
      <c r="K15" t="n">
        <v>51.39</v>
      </c>
      <c r="L15" t="n">
        <v>14</v>
      </c>
      <c r="M15" t="n">
        <v>51</v>
      </c>
      <c r="N15" t="n">
        <v>36.75</v>
      </c>
      <c r="O15" t="n">
        <v>23314.98</v>
      </c>
      <c r="P15" t="n">
        <v>1000.15</v>
      </c>
      <c r="Q15" t="n">
        <v>3548.66</v>
      </c>
      <c r="R15" t="n">
        <v>249.44</v>
      </c>
      <c r="S15" t="n">
        <v>166.1</v>
      </c>
      <c r="T15" t="n">
        <v>41167.96</v>
      </c>
      <c r="U15" t="n">
        <v>0.67</v>
      </c>
      <c r="V15" t="n">
        <v>0.96</v>
      </c>
      <c r="W15" t="n">
        <v>0.36</v>
      </c>
      <c r="X15" t="n">
        <v>2.4</v>
      </c>
      <c r="Y15" t="n">
        <v>0.5</v>
      </c>
      <c r="Z15" t="n">
        <v>10</v>
      </c>
      <c r="AA15" t="n">
        <v>1452.438094181425</v>
      </c>
      <c r="AB15" t="n">
        <v>1987.28987750541</v>
      </c>
      <c r="AC15" t="n">
        <v>1797.625720775154</v>
      </c>
      <c r="AD15" t="n">
        <v>1452438.094181425</v>
      </c>
      <c r="AE15" t="n">
        <v>1987289.87750541</v>
      </c>
      <c r="AF15" t="n">
        <v>2.796715137358657e-06</v>
      </c>
      <c r="AG15" t="n">
        <v>10.53229166666667</v>
      </c>
      <c r="AH15" t="n">
        <v>1797625.720775154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0.9938</v>
      </c>
      <c r="E16" t="n">
        <v>100.63</v>
      </c>
      <c r="F16" t="n">
        <v>96.63</v>
      </c>
      <c r="G16" t="n">
        <v>120.79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45</v>
      </c>
      <c r="N16" t="n">
        <v>37.27</v>
      </c>
      <c r="O16" t="n">
        <v>23502.4</v>
      </c>
      <c r="P16" t="n">
        <v>975.21</v>
      </c>
      <c r="Q16" t="n">
        <v>3548.65</v>
      </c>
      <c r="R16" t="n">
        <v>238.58</v>
      </c>
      <c r="S16" t="n">
        <v>166.1</v>
      </c>
      <c r="T16" t="n">
        <v>35760.1</v>
      </c>
      <c r="U16" t="n">
        <v>0.7</v>
      </c>
      <c r="V16" t="n">
        <v>0.96</v>
      </c>
      <c r="W16" t="n">
        <v>0.35</v>
      </c>
      <c r="X16" t="n">
        <v>2.09</v>
      </c>
      <c r="Y16" t="n">
        <v>0.5</v>
      </c>
      <c r="Z16" t="n">
        <v>10</v>
      </c>
      <c r="AA16" t="n">
        <v>1423.123729501226</v>
      </c>
      <c r="AB16" t="n">
        <v>1947.180670491465</v>
      </c>
      <c r="AC16" t="n">
        <v>1761.344480184994</v>
      </c>
      <c r="AD16" t="n">
        <v>1423123.729501226</v>
      </c>
      <c r="AE16" t="n">
        <v>1947180.670491465</v>
      </c>
      <c r="AF16" t="n">
        <v>2.810288678975767e-06</v>
      </c>
      <c r="AG16" t="n">
        <v>10.48229166666667</v>
      </c>
      <c r="AH16" t="n">
        <v>1761344.480184994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0.9958</v>
      </c>
      <c r="E17" t="n">
        <v>100.42</v>
      </c>
      <c r="F17" t="n">
        <v>96.52</v>
      </c>
      <c r="G17" t="n">
        <v>128.7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27</v>
      </c>
      <c r="N17" t="n">
        <v>37.79</v>
      </c>
      <c r="O17" t="n">
        <v>23690.52</v>
      </c>
      <c r="P17" t="n">
        <v>963.29</v>
      </c>
      <c r="Q17" t="n">
        <v>3548.63</v>
      </c>
      <c r="R17" t="n">
        <v>234.3</v>
      </c>
      <c r="S17" t="n">
        <v>166.1</v>
      </c>
      <c r="T17" t="n">
        <v>33635.46</v>
      </c>
      <c r="U17" t="n">
        <v>0.71</v>
      </c>
      <c r="V17" t="n">
        <v>0.97</v>
      </c>
      <c r="W17" t="n">
        <v>0.37</v>
      </c>
      <c r="X17" t="n">
        <v>1.98</v>
      </c>
      <c r="Y17" t="n">
        <v>0.5</v>
      </c>
      <c r="Z17" t="n">
        <v>10</v>
      </c>
      <c r="AA17" t="n">
        <v>1409.801559517674</v>
      </c>
      <c r="AB17" t="n">
        <v>1928.95268978731</v>
      </c>
      <c r="AC17" t="n">
        <v>1744.856152376113</v>
      </c>
      <c r="AD17" t="n">
        <v>1409801.559517674</v>
      </c>
      <c r="AE17" t="n">
        <v>1928952.68978731</v>
      </c>
      <c r="AF17" t="n">
        <v>2.81594432131623e-06</v>
      </c>
      <c r="AG17" t="n">
        <v>10.46041666666667</v>
      </c>
      <c r="AH17" t="n">
        <v>1744856.152376113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0.9971</v>
      </c>
      <c r="E18" t="n">
        <v>100.29</v>
      </c>
      <c r="F18" t="n">
        <v>96.43000000000001</v>
      </c>
      <c r="G18" t="n">
        <v>131.49</v>
      </c>
      <c r="H18" t="n">
        <v>1.57</v>
      </c>
      <c r="I18" t="n">
        <v>44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953.92</v>
      </c>
      <c r="Q18" t="n">
        <v>3548.7</v>
      </c>
      <c r="R18" t="n">
        <v>230.34</v>
      </c>
      <c r="S18" t="n">
        <v>166.1</v>
      </c>
      <c r="T18" t="n">
        <v>31660.33</v>
      </c>
      <c r="U18" t="n">
        <v>0.72</v>
      </c>
      <c r="V18" t="n">
        <v>0.97</v>
      </c>
      <c r="W18" t="n">
        <v>0.39</v>
      </c>
      <c r="X18" t="n">
        <v>1.89</v>
      </c>
      <c r="Y18" t="n">
        <v>0.5</v>
      </c>
      <c r="Z18" t="n">
        <v>10</v>
      </c>
      <c r="AA18" t="n">
        <v>1399.682589358034</v>
      </c>
      <c r="AB18" t="n">
        <v>1915.107468397434</v>
      </c>
      <c r="AC18" t="n">
        <v>1732.332299483795</v>
      </c>
      <c r="AD18" t="n">
        <v>1399682.589358034</v>
      </c>
      <c r="AE18" t="n">
        <v>1915107.468397434</v>
      </c>
      <c r="AF18" t="n">
        <v>2.81962048883753e-06</v>
      </c>
      <c r="AG18" t="n">
        <v>10.446875</v>
      </c>
      <c r="AH18" t="n">
        <v>1732332.299483795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0.997</v>
      </c>
      <c r="E19" t="n">
        <v>100.3</v>
      </c>
      <c r="F19" t="n">
        <v>96.47</v>
      </c>
      <c r="G19" t="n">
        <v>134.62</v>
      </c>
      <c r="H19" t="n">
        <v>1.65</v>
      </c>
      <c r="I19" t="n">
        <v>43</v>
      </c>
      <c r="J19" t="n">
        <v>193.26</v>
      </c>
      <c r="K19" t="n">
        <v>51.39</v>
      </c>
      <c r="L19" t="n">
        <v>18</v>
      </c>
      <c r="M19" t="n">
        <v>1</v>
      </c>
      <c r="N19" t="n">
        <v>38.86</v>
      </c>
      <c r="O19" t="n">
        <v>24068.93</v>
      </c>
      <c r="P19" t="n">
        <v>960.64</v>
      </c>
      <c r="Q19" t="n">
        <v>3548.7</v>
      </c>
      <c r="R19" t="n">
        <v>231.64</v>
      </c>
      <c r="S19" t="n">
        <v>166.1</v>
      </c>
      <c r="T19" t="n">
        <v>32319.13</v>
      </c>
      <c r="U19" t="n">
        <v>0.72</v>
      </c>
      <c r="V19" t="n">
        <v>0.97</v>
      </c>
      <c r="W19" t="n">
        <v>0.4</v>
      </c>
      <c r="X19" t="n">
        <v>1.94</v>
      </c>
      <c r="Y19" t="n">
        <v>0.5</v>
      </c>
      <c r="Z19" t="n">
        <v>10</v>
      </c>
      <c r="AA19" t="n">
        <v>1405.827775682988</v>
      </c>
      <c r="AB19" t="n">
        <v>1923.515583433723</v>
      </c>
      <c r="AC19" t="n">
        <v>1739.937955821885</v>
      </c>
      <c r="AD19" t="n">
        <v>1405827.775682988</v>
      </c>
      <c r="AE19" t="n">
        <v>1923515.583433723</v>
      </c>
      <c r="AF19" t="n">
        <v>2.819337706720507e-06</v>
      </c>
      <c r="AG19" t="n">
        <v>10.44791666666667</v>
      </c>
      <c r="AH19" t="n">
        <v>1739937.955821885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0.9971</v>
      </c>
      <c r="E20" t="n">
        <v>100.29</v>
      </c>
      <c r="F20" t="n">
        <v>96.47</v>
      </c>
      <c r="G20" t="n">
        <v>134.6</v>
      </c>
      <c r="H20" t="n">
        <v>1.73</v>
      </c>
      <c r="I20" t="n">
        <v>43</v>
      </c>
      <c r="J20" t="n">
        <v>194.8</v>
      </c>
      <c r="K20" t="n">
        <v>51.39</v>
      </c>
      <c r="L20" t="n">
        <v>19</v>
      </c>
      <c r="M20" t="n">
        <v>0</v>
      </c>
      <c r="N20" t="n">
        <v>39.41</v>
      </c>
      <c r="O20" t="n">
        <v>24259.23</v>
      </c>
      <c r="P20" t="n">
        <v>967.7</v>
      </c>
      <c r="Q20" t="n">
        <v>3548.71</v>
      </c>
      <c r="R20" t="n">
        <v>231.23</v>
      </c>
      <c r="S20" t="n">
        <v>166.1</v>
      </c>
      <c r="T20" t="n">
        <v>32112.22</v>
      </c>
      <c r="U20" t="n">
        <v>0.72</v>
      </c>
      <c r="V20" t="n">
        <v>0.97</v>
      </c>
      <c r="W20" t="n">
        <v>0.4</v>
      </c>
      <c r="X20" t="n">
        <v>1.93</v>
      </c>
      <c r="Y20" t="n">
        <v>0.5</v>
      </c>
      <c r="Z20" t="n">
        <v>10</v>
      </c>
      <c r="AA20" t="n">
        <v>1411.871190147902</v>
      </c>
      <c r="AB20" t="n">
        <v>1931.784449721247</v>
      </c>
      <c r="AC20" t="n">
        <v>1747.417653116355</v>
      </c>
      <c r="AD20" t="n">
        <v>1411871.190147902</v>
      </c>
      <c r="AE20" t="n">
        <v>1931784.449721247</v>
      </c>
      <c r="AF20" t="n">
        <v>2.81962048883753e-06</v>
      </c>
      <c r="AG20" t="n">
        <v>10.446875</v>
      </c>
      <c r="AH20" t="n">
        <v>1747417.653116355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0.8177</v>
      </c>
      <c r="E2" t="n">
        <v>122.29</v>
      </c>
      <c r="F2" t="n">
        <v>115.17</v>
      </c>
      <c r="G2" t="n">
        <v>15.7</v>
      </c>
      <c r="H2" t="n">
        <v>0.34</v>
      </c>
      <c r="I2" t="n">
        <v>440</v>
      </c>
      <c r="J2" t="n">
        <v>51.33</v>
      </c>
      <c r="K2" t="n">
        <v>24.83</v>
      </c>
      <c r="L2" t="n">
        <v>1</v>
      </c>
      <c r="M2" t="n">
        <v>438</v>
      </c>
      <c r="N2" t="n">
        <v>5.51</v>
      </c>
      <c r="O2" t="n">
        <v>6564.78</v>
      </c>
      <c r="P2" t="n">
        <v>607.02</v>
      </c>
      <c r="Q2" t="n">
        <v>3548.9</v>
      </c>
      <c r="R2" t="n">
        <v>867.65</v>
      </c>
      <c r="S2" t="n">
        <v>166.1</v>
      </c>
      <c r="T2" t="n">
        <v>348336.33</v>
      </c>
      <c r="U2" t="n">
        <v>0.19</v>
      </c>
      <c r="V2" t="n">
        <v>0.8100000000000001</v>
      </c>
      <c r="W2" t="n">
        <v>0.97</v>
      </c>
      <c r="X2" t="n">
        <v>20.62</v>
      </c>
      <c r="Y2" t="n">
        <v>0.5</v>
      </c>
      <c r="Z2" t="n">
        <v>10</v>
      </c>
      <c r="AA2" t="n">
        <v>1148.97415888992</v>
      </c>
      <c r="AB2" t="n">
        <v>1572.077133355617</v>
      </c>
      <c r="AC2" t="n">
        <v>1422.040298172271</v>
      </c>
      <c r="AD2" t="n">
        <v>1148974.15888992</v>
      </c>
      <c r="AE2" t="n">
        <v>1572077.133355618</v>
      </c>
      <c r="AF2" t="n">
        <v>3.355339142826423e-06</v>
      </c>
      <c r="AG2" t="n">
        <v>12.73854166666667</v>
      </c>
      <c r="AH2" t="n">
        <v>1422040.298172271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0.9342</v>
      </c>
      <c r="E3" t="n">
        <v>107.04</v>
      </c>
      <c r="F3" t="n">
        <v>103.04</v>
      </c>
      <c r="G3" t="n">
        <v>33.6</v>
      </c>
      <c r="H3" t="n">
        <v>0.66</v>
      </c>
      <c r="I3" t="n">
        <v>184</v>
      </c>
      <c r="J3" t="n">
        <v>52.47</v>
      </c>
      <c r="K3" t="n">
        <v>24.83</v>
      </c>
      <c r="L3" t="n">
        <v>2</v>
      </c>
      <c r="M3" t="n">
        <v>60</v>
      </c>
      <c r="N3" t="n">
        <v>5.64</v>
      </c>
      <c r="O3" t="n">
        <v>6705.1</v>
      </c>
      <c r="P3" t="n">
        <v>480.36</v>
      </c>
      <c r="Q3" t="n">
        <v>3548.79</v>
      </c>
      <c r="R3" t="n">
        <v>450.36</v>
      </c>
      <c r="S3" t="n">
        <v>166.1</v>
      </c>
      <c r="T3" t="n">
        <v>140970.18</v>
      </c>
      <c r="U3" t="n">
        <v>0.37</v>
      </c>
      <c r="V3" t="n">
        <v>0.9</v>
      </c>
      <c r="W3" t="n">
        <v>0.73</v>
      </c>
      <c r="X3" t="n">
        <v>8.5</v>
      </c>
      <c r="Y3" t="n">
        <v>0.5</v>
      </c>
      <c r="Z3" t="n">
        <v>10</v>
      </c>
      <c r="AA3" t="n">
        <v>854.9541052947568</v>
      </c>
      <c r="AB3" t="n">
        <v>1169.785924777416</v>
      </c>
      <c r="AC3" t="n">
        <v>1058.143197921515</v>
      </c>
      <c r="AD3" t="n">
        <v>854954.1052947568</v>
      </c>
      <c r="AE3" t="n">
        <v>1169785.924777416</v>
      </c>
      <c r="AF3" t="n">
        <v>3.833383670329515e-06</v>
      </c>
      <c r="AG3" t="n">
        <v>11.15</v>
      </c>
      <c r="AH3" t="n">
        <v>1058143.197921515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0.9365</v>
      </c>
      <c r="E4" t="n">
        <v>106.78</v>
      </c>
      <c r="F4" t="n">
        <v>102.84</v>
      </c>
      <c r="G4" t="n">
        <v>34.47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485.59</v>
      </c>
      <c r="Q4" t="n">
        <v>3548.72</v>
      </c>
      <c r="R4" t="n">
        <v>440.92</v>
      </c>
      <c r="S4" t="n">
        <v>166.1</v>
      </c>
      <c r="T4" t="n">
        <v>136278.45</v>
      </c>
      <c r="U4" t="n">
        <v>0.38</v>
      </c>
      <c r="V4" t="n">
        <v>0.91</v>
      </c>
      <c r="W4" t="n">
        <v>0.8</v>
      </c>
      <c r="X4" t="n">
        <v>8.300000000000001</v>
      </c>
      <c r="Y4" t="n">
        <v>0.5</v>
      </c>
      <c r="Z4" t="n">
        <v>10</v>
      </c>
      <c r="AA4" t="n">
        <v>857.671096173051</v>
      </c>
      <c r="AB4" t="n">
        <v>1173.503431562276</v>
      </c>
      <c r="AC4" t="n">
        <v>1061.505911076382</v>
      </c>
      <c r="AD4" t="n">
        <v>857671.0961730509</v>
      </c>
      <c r="AE4" t="n">
        <v>1173503.431562276</v>
      </c>
      <c r="AF4" t="n">
        <v>3.842821459284511e-06</v>
      </c>
      <c r="AG4" t="n">
        <v>11.12291666666667</v>
      </c>
      <c r="AH4" t="n">
        <v>1061505.911076382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0.5255</v>
      </c>
      <c r="E2" t="n">
        <v>190.31</v>
      </c>
      <c r="F2" t="n">
        <v>154.73</v>
      </c>
      <c r="G2" t="n">
        <v>7.57</v>
      </c>
      <c r="H2" t="n">
        <v>0.13</v>
      </c>
      <c r="I2" t="n">
        <v>1227</v>
      </c>
      <c r="J2" t="n">
        <v>133.21</v>
      </c>
      <c r="K2" t="n">
        <v>46.47</v>
      </c>
      <c r="L2" t="n">
        <v>1</v>
      </c>
      <c r="M2" t="n">
        <v>1225</v>
      </c>
      <c r="N2" t="n">
        <v>20.75</v>
      </c>
      <c r="O2" t="n">
        <v>16663.42</v>
      </c>
      <c r="P2" t="n">
        <v>1674.25</v>
      </c>
      <c r="Q2" t="n">
        <v>3549.31</v>
      </c>
      <c r="R2" t="n">
        <v>2214.27</v>
      </c>
      <c r="S2" t="n">
        <v>166.1</v>
      </c>
      <c r="T2" t="n">
        <v>1017710.05</v>
      </c>
      <c r="U2" t="n">
        <v>0.08</v>
      </c>
      <c r="V2" t="n">
        <v>0.6</v>
      </c>
      <c r="W2" t="n">
        <v>2.24</v>
      </c>
      <c r="X2" t="n">
        <v>60.17</v>
      </c>
      <c r="Y2" t="n">
        <v>0.5</v>
      </c>
      <c r="Z2" t="n">
        <v>10</v>
      </c>
      <c r="AA2" t="n">
        <v>4153.138189912942</v>
      </c>
      <c r="AB2" t="n">
        <v>5682.506894964884</v>
      </c>
      <c r="AC2" t="n">
        <v>5140.176412357739</v>
      </c>
      <c r="AD2" t="n">
        <v>4153138.189912942</v>
      </c>
      <c r="AE2" t="n">
        <v>5682506.894964884</v>
      </c>
      <c r="AF2" t="n">
        <v>1.60150075436377e-06</v>
      </c>
      <c r="AG2" t="n">
        <v>19.82395833333333</v>
      </c>
      <c r="AH2" t="n">
        <v>5140176.412357738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0.7723</v>
      </c>
      <c r="E3" t="n">
        <v>129.49</v>
      </c>
      <c r="F3" t="n">
        <v>115.25</v>
      </c>
      <c r="G3" t="n">
        <v>15.61</v>
      </c>
      <c r="H3" t="n">
        <v>0.26</v>
      </c>
      <c r="I3" t="n">
        <v>443</v>
      </c>
      <c r="J3" t="n">
        <v>134.55</v>
      </c>
      <c r="K3" t="n">
        <v>46.47</v>
      </c>
      <c r="L3" t="n">
        <v>2</v>
      </c>
      <c r="M3" t="n">
        <v>441</v>
      </c>
      <c r="N3" t="n">
        <v>21.09</v>
      </c>
      <c r="O3" t="n">
        <v>16828.84</v>
      </c>
      <c r="P3" t="n">
        <v>1222.11</v>
      </c>
      <c r="Q3" t="n">
        <v>3548.87</v>
      </c>
      <c r="R3" t="n">
        <v>870.73</v>
      </c>
      <c r="S3" t="n">
        <v>166.1</v>
      </c>
      <c r="T3" t="n">
        <v>349861.91</v>
      </c>
      <c r="U3" t="n">
        <v>0.19</v>
      </c>
      <c r="V3" t="n">
        <v>0.8100000000000001</v>
      </c>
      <c r="W3" t="n">
        <v>0.97</v>
      </c>
      <c r="X3" t="n">
        <v>20.7</v>
      </c>
      <c r="Y3" t="n">
        <v>0.5</v>
      </c>
      <c r="Z3" t="n">
        <v>10</v>
      </c>
      <c r="AA3" t="n">
        <v>2137.994300005151</v>
      </c>
      <c r="AB3" t="n">
        <v>2925.298122918676</v>
      </c>
      <c r="AC3" t="n">
        <v>2646.111775749018</v>
      </c>
      <c r="AD3" t="n">
        <v>2137994.300005151</v>
      </c>
      <c r="AE3" t="n">
        <v>2925298.122918676</v>
      </c>
      <c r="AF3" t="n">
        <v>2.353642307507402e-06</v>
      </c>
      <c r="AG3" t="n">
        <v>13.48854166666667</v>
      </c>
      <c r="AH3" t="n">
        <v>2646111.775749018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0.8594000000000001</v>
      </c>
      <c r="E4" t="n">
        <v>116.36</v>
      </c>
      <c r="F4" t="n">
        <v>106.89</v>
      </c>
      <c r="G4" t="n">
        <v>23.93</v>
      </c>
      <c r="H4" t="n">
        <v>0.39</v>
      </c>
      <c r="I4" t="n">
        <v>268</v>
      </c>
      <c r="J4" t="n">
        <v>135.9</v>
      </c>
      <c r="K4" t="n">
        <v>46.47</v>
      </c>
      <c r="L4" t="n">
        <v>3</v>
      </c>
      <c r="M4" t="n">
        <v>266</v>
      </c>
      <c r="N4" t="n">
        <v>21.43</v>
      </c>
      <c r="O4" t="n">
        <v>16994.64</v>
      </c>
      <c r="P4" t="n">
        <v>1111.05</v>
      </c>
      <c r="Q4" t="n">
        <v>3548.72</v>
      </c>
      <c r="R4" t="n">
        <v>586.16</v>
      </c>
      <c r="S4" t="n">
        <v>166.1</v>
      </c>
      <c r="T4" t="n">
        <v>208452.81</v>
      </c>
      <c r="U4" t="n">
        <v>0.28</v>
      </c>
      <c r="V4" t="n">
        <v>0.87</v>
      </c>
      <c r="W4" t="n">
        <v>0.71</v>
      </c>
      <c r="X4" t="n">
        <v>12.34</v>
      </c>
      <c r="Y4" t="n">
        <v>0.5</v>
      </c>
      <c r="Z4" t="n">
        <v>10</v>
      </c>
      <c r="AA4" t="n">
        <v>1776.711069377275</v>
      </c>
      <c r="AB4" t="n">
        <v>2430.974468082377</v>
      </c>
      <c r="AC4" t="n">
        <v>2198.965676742689</v>
      </c>
      <c r="AD4" t="n">
        <v>1776711.069377275</v>
      </c>
      <c r="AE4" t="n">
        <v>2430974.468082377</v>
      </c>
      <c r="AF4" t="n">
        <v>2.619086105233538e-06</v>
      </c>
      <c r="AG4" t="n">
        <v>12.12083333333333</v>
      </c>
      <c r="AH4" t="n">
        <v>2198965.676742689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0.9043</v>
      </c>
      <c r="E5" t="n">
        <v>110.58</v>
      </c>
      <c r="F5" t="n">
        <v>103.23</v>
      </c>
      <c r="G5" t="n">
        <v>32.6</v>
      </c>
      <c r="H5" t="n">
        <v>0.52</v>
      </c>
      <c r="I5" t="n">
        <v>190</v>
      </c>
      <c r="J5" t="n">
        <v>137.25</v>
      </c>
      <c r="K5" t="n">
        <v>46.47</v>
      </c>
      <c r="L5" t="n">
        <v>4</v>
      </c>
      <c r="M5" t="n">
        <v>188</v>
      </c>
      <c r="N5" t="n">
        <v>21.78</v>
      </c>
      <c r="O5" t="n">
        <v>17160.92</v>
      </c>
      <c r="P5" t="n">
        <v>1051.33</v>
      </c>
      <c r="Q5" t="n">
        <v>3548.83</v>
      </c>
      <c r="R5" t="n">
        <v>462.4</v>
      </c>
      <c r="S5" t="n">
        <v>166.1</v>
      </c>
      <c r="T5" t="n">
        <v>146962.66</v>
      </c>
      <c r="U5" t="n">
        <v>0.36</v>
      </c>
      <c r="V5" t="n">
        <v>0.9</v>
      </c>
      <c r="W5" t="n">
        <v>0.58</v>
      </c>
      <c r="X5" t="n">
        <v>8.69</v>
      </c>
      <c r="Y5" t="n">
        <v>0.5</v>
      </c>
      <c r="Z5" t="n">
        <v>10</v>
      </c>
      <c r="AA5" t="n">
        <v>1616.411822534457</v>
      </c>
      <c r="AB5" t="n">
        <v>2211.645966648373</v>
      </c>
      <c r="AC5" t="n">
        <v>2000.569579656061</v>
      </c>
      <c r="AD5" t="n">
        <v>1616411.822534457</v>
      </c>
      <c r="AE5" t="n">
        <v>2211645.966648373</v>
      </c>
      <c r="AF5" t="n">
        <v>2.755922230582603e-06</v>
      </c>
      <c r="AG5" t="n">
        <v>11.51875</v>
      </c>
      <c r="AH5" t="n">
        <v>2000569.579656061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0.9317</v>
      </c>
      <c r="E6" t="n">
        <v>107.34</v>
      </c>
      <c r="F6" t="n">
        <v>101.18</v>
      </c>
      <c r="G6" t="n">
        <v>41.58</v>
      </c>
      <c r="H6" t="n">
        <v>0.64</v>
      </c>
      <c r="I6" t="n">
        <v>146</v>
      </c>
      <c r="J6" t="n">
        <v>138.6</v>
      </c>
      <c r="K6" t="n">
        <v>46.47</v>
      </c>
      <c r="L6" t="n">
        <v>5</v>
      </c>
      <c r="M6" t="n">
        <v>144</v>
      </c>
      <c r="N6" t="n">
        <v>22.13</v>
      </c>
      <c r="O6" t="n">
        <v>17327.69</v>
      </c>
      <c r="P6" t="n">
        <v>1008.12</v>
      </c>
      <c r="Q6" t="n">
        <v>3548.7</v>
      </c>
      <c r="R6" t="n">
        <v>393.01</v>
      </c>
      <c r="S6" t="n">
        <v>166.1</v>
      </c>
      <c r="T6" t="n">
        <v>112485.87</v>
      </c>
      <c r="U6" t="n">
        <v>0.42</v>
      </c>
      <c r="V6" t="n">
        <v>0.92</v>
      </c>
      <c r="W6" t="n">
        <v>0.51</v>
      </c>
      <c r="X6" t="n">
        <v>6.64</v>
      </c>
      <c r="Y6" t="n">
        <v>0.5</v>
      </c>
      <c r="Z6" t="n">
        <v>10</v>
      </c>
      <c r="AA6" t="n">
        <v>1515.560884249066</v>
      </c>
      <c r="AB6" t="n">
        <v>2073.657263656914</v>
      </c>
      <c r="AC6" t="n">
        <v>1875.750324809746</v>
      </c>
      <c r="AD6" t="n">
        <v>1515560.884249066</v>
      </c>
      <c r="AE6" t="n">
        <v>2073657.263656914</v>
      </c>
      <c r="AF6" t="n">
        <v>2.839425790372454e-06</v>
      </c>
      <c r="AG6" t="n">
        <v>11.18125</v>
      </c>
      <c r="AH6" t="n">
        <v>1875750.324809746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0.9508</v>
      </c>
      <c r="E7" t="n">
        <v>105.18</v>
      </c>
      <c r="F7" t="n">
        <v>99.81</v>
      </c>
      <c r="G7" t="n">
        <v>51.18</v>
      </c>
      <c r="H7" t="n">
        <v>0.76</v>
      </c>
      <c r="I7" t="n">
        <v>117</v>
      </c>
      <c r="J7" t="n">
        <v>139.95</v>
      </c>
      <c r="K7" t="n">
        <v>46.47</v>
      </c>
      <c r="L7" t="n">
        <v>6</v>
      </c>
      <c r="M7" t="n">
        <v>115</v>
      </c>
      <c r="N7" t="n">
        <v>22.49</v>
      </c>
      <c r="O7" t="n">
        <v>17494.97</v>
      </c>
      <c r="P7" t="n">
        <v>969.87</v>
      </c>
      <c r="Q7" t="n">
        <v>3548.66</v>
      </c>
      <c r="R7" t="n">
        <v>346.44</v>
      </c>
      <c r="S7" t="n">
        <v>166.1</v>
      </c>
      <c r="T7" t="n">
        <v>89348.73</v>
      </c>
      <c r="U7" t="n">
        <v>0.48</v>
      </c>
      <c r="V7" t="n">
        <v>0.93</v>
      </c>
      <c r="W7" t="n">
        <v>0.46</v>
      </c>
      <c r="X7" t="n">
        <v>5.27</v>
      </c>
      <c r="Y7" t="n">
        <v>0.5</v>
      </c>
      <c r="Z7" t="n">
        <v>10</v>
      </c>
      <c r="AA7" t="n">
        <v>1448.853311291468</v>
      </c>
      <c r="AB7" t="n">
        <v>1982.385019405911</v>
      </c>
      <c r="AC7" t="n">
        <v>1793.18897544866</v>
      </c>
      <c r="AD7" t="n">
        <v>1448853.311291468</v>
      </c>
      <c r="AE7" t="n">
        <v>1982385.019405911</v>
      </c>
      <c r="AF7" t="n">
        <v>2.897634476211366e-06</v>
      </c>
      <c r="AG7" t="n">
        <v>10.95625</v>
      </c>
      <c r="AH7" t="n">
        <v>1793188.97544866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0.9649</v>
      </c>
      <c r="E8" t="n">
        <v>103.63</v>
      </c>
      <c r="F8" t="n">
        <v>98.81</v>
      </c>
      <c r="G8" t="n">
        <v>61.12</v>
      </c>
      <c r="H8" t="n">
        <v>0.88</v>
      </c>
      <c r="I8" t="n">
        <v>97</v>
      </c>
      <c r="J8" t="n">
        <v>141.31</v>
      </c>
      <c r="K8" t="n">
        <v>46.47</v>
      </c>
      <c r="L8" t="n">
        <v>7</v>
      </c>
      <c r="M8" t="n">
        <v>95</v>
      </c>
      <c r="N8" t="n">
        <v>22.85</v>
      </c>
      <c r="O8" t="n">
        <v>17662.75</v>
      </c>
      <c r="P8" t="n">
        <v>936.49</v>
      </c>
      <c r="Q8" t="n">
        <v>3548.65</v>
      </c>
      <c r="R8" t="n">
        <v>312.44</v>
      </c>
      <c r="S8" t="n">
        <v>166.1</v>
      </c>
      <c r="T8" t="n">
        <v>72445.46000000001</v>
      </c>
      <c r="U8" t="n">
        <v>0.53</v>
      </c>
      <c r="V8" t="n">
        <v>0.9399999999999999</v>
      </c>
      <c r="W8" t="n">
        <v>0.43</v>
      </c>
      <c r="X8" t="n">
        <v>4.27</v>
      </c>
      <c r="Y8" t="n">
        <v>0.5</v>
      </c>
      <c r="Z8" t="n">
        <v>10</v>
      </c>
      <c r="AA8" t="n">
        <v>1396.824300842439</v>
      </c>
      <c r="AB8" t="n">
        <v>1911.196631951607</v>
      </c>
      <c r="AC8" t="n">
        <v>1728.794707779465</v>
      </c>
      <c r="AD8" t="n">
        <v>1396824.300842439</v>
      </c>
      <c r="AE8" t="n">
        <v>1911196.631951607</v>
      </c>
      <c r="AF8" t="n">
        <v>2.940605286176217e-06</v>
      </c>
      <c r="AG8" t="n">
        <v>10.79479166666667</v>
      </c>
      <c r="AH8" t="n">
        <v>1728794.707779465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0.9716</v>
      </c>
      <c r="E9" t="n">
        <v>102.92</v>
      </c>
      <c r="F9" t="n">
        <v>98.48</v>
      </c>
      <c r="G9" t="n">
        <v>71.19</v>
      </c>
      <c r="H9" t="n">
        <v>0.99</v>
      </c>
      <c r="I9" t="n">
        <v>83</v>
      </c>
      <c r="J9" t="n">
        <v>142.68</v>
      </c>
      <c r="K9" t="n">
        <v>46.47</v>
      </c>
      <c r="L9" t="n">
        <v>8</v>
      </c>
      <c r="M9" t="n">
        <v>81</v>
      </c>
      <c r="N9" t="n">
        <v>23.21</v>
      </c>
      <c r="O9" t="n">
        <v>17831.04</v>
      </c>
      <c r="P9" t="n">
        <v>908.04</v>
      </c>
      <c r="Q9" t="n">
        <v>3548.68</v>
      </c>
      <c r="R9" t="n">
        <v>302.52</v>
      </c>
      <c r="S9" t="n">
        <v>166.1</v>
      </c>
      <c r="T9" t="n">
        <v>67559.32000000001</v>
      </c>
      <c r="U9" t="n">
        <v>0.55</v>
      </c>
      <c r="V9" t="n">
        <v>0.95</v>
      </c>
      <c r="W9" t="n">
        <v>0.39</v>
      </c>
      <c r="X9" t="n">
        <v>3.94</v>
      </c>
      <c r="Y9" t="n">
        <v>0.5</v>
      </c>
      <c r="Z9" t="n">
        <v>10</v>
      </c>
      <c r="AA9" t="n">
        <v>1361.868158054143</v>
      </c>
      <c r="AB9" t="n">
        <v>1863.368095232481</v>
      </c>
      <c r="AC9" t="n">
        <v>1685.530859477039</v>
      </c>
      <c r="AD9" t="n">
        <v>1361868.158054143</v>
      </c>
      <c r="AE9" t="n">
        <v>1863368.095232481</v>
      </c>
      <c r="AF9" t="n">
        <v>2.961024039847458e-06</v>
      </c>
      <c r="AG9" t="n">
        <v>10.72083333333333</v>
      </c>
      <c r="AH9" t="n">
        <v>1685530.859477039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0.9815</v>
      </c>
      <c r="E10" t="n">
        <v>101.88</v>
      </c>
      <c r="F10" t="n">
        <v>97.77</v>
      </c>
      <c r="G10" t="n">
        <v>82.62</v>
      </c>
      <c r="H10" t="n">
        <v>1.11</v>
      </c>
      <c r="I10" t="n">
        <v>71</v>
      </c>
      <c r="J10" t="n">
        <v>144.05</v>
      </c>
      <c r="K10" t="n">
        <v>46.47</v>
      </c>
      <c r="L10" t="n">
        <v>9</v>
      </c>
      <c r="M10" t="n">
        <v>69</v>
      </c>
      <c r="N10" t="n">
        <v>23.58</v>
      </c>
      <c r="O10" t="n">
        <v>17999.83</v>
      </c>
      <c r="P10" t="n">
        <v>871.4</v>
      </c>
      <c r="Q10" t="n">
        <v>3548.64</v>
      </c>
      <c r="R10" t="n">
        <v>277.56</v>
      </c>
      <c r="S10" t="n">
        <v>166.1</v>
      </c>
      <c r="T10" t="n">
        <v>55138.93</v>
      </c>
      <c r="U10" t="n">
        <v>0.6</v>
      </c>
      <c r="V10" t="n">
        <v>0.95</v>
      </c>
      <c r="W10" t="n">
        <v>0.39</v>
      </c>
      <c r="X10" t="n">
        <v>3.23</v>
      </c>
      <c r="Y10" t="n">
        <v>0.5</v>
      </c>
      <c r="Z10" t="n">
        <v>10</v>
      </c>
      <c r="AA10" t="n">
        <v>1315.091824275169</v>
      </c>
      <c r="AB10" t="n">
        <v>1799.366651729885</v>
      </c>
      <c r="AC10" t="n">
        <v>1627.637623915742</v>
      </c>
      <c r="AD10" t="n">
        <v>1315091.824275169</v>
      </c>
      <c r="AE10" t="n">
        <v>1799366.651729885</v>
      </c>
      <c r="AF10" t="n">
        <v>2.991195034078098e-06</v>
      </c>
      <c r="AG10" t="n">
        <v>10.6125</v>
      </c>
      <c r="AH10" t="n">
        <v>1627637.623915742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0.9877</v>
      </c>
      <c r="E11" t="n">
        <v>101.25</v>
      </c>
      <c r="F11" t="n">
        <v>97.38</v>
      </c>
      <c r="G11" t="n">
        <v>94.23999999999999</v>
      </c>
      <c r="H11" t="n">
        <v>1.22</v>
      </c>
      <c r="I11" t="n">
        <v>62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842.04</v>
      </c>
      <c r="Q11" t="n">
        <v>3548.63</v>
      </c>
      <c r="R11" t="n">
        <v>264.07</v>
      </c>
      <c r="S11" t="n">
        <v>166.1</v>
      </c>
      <c r="T11" t="n">
        <v>48437.77</v>
      </c>
      <c r="U11" t="n">
        <v>0.63</v>
      </c>
      <c r="V11" t="n">
        <v>0.96</v>
      </c>
      <c r="W11" t="n">
        <v>0.38</v>
      </c>
      <c r="X11" t="n">
        <v>2.84</v>
      </c>
      <c r="Y11" t="n">
        <v>0.5</v>
      </c>
      <c r="Z11" t="n">
        <v>10</v>
      </c>
      <c r="AA11" t="n">
        <v>1269.588569867583</v>
      </c>
      <c r="AB11" t="n">
        <v>1737.107091587522</v>
      </c>
      <c r="AC11" t="n">
        <v>1571.320028811524</v>
      </c>
      <c r="AD11" t="n">
        <v>1269588.569867583</v>
      </c>
      <c r="AE11" t="n">
        <v>1737107.091587522</v>
      </c>
      <c r="AF11" t="n">
        <v>3.010090000161934e-06</v>
      </c>
      <c r="AG11" t="n">
        <v>10.546875</v>
      </c>
      <c r="AH11" t="n">
        <v>1571320.028811523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0.9915</v>
      </c>
      <c r="E12" t="n">
        <v>100.86</v>
      </c>
      <c r="F12" t="n">
        <v>97.13</v>
      </c>
      <c r="G12" t="n">
        <v>102.24</v>
      </c>
      <c r="H12" t="n">
        <v>1.33</v>
      </c>
      <c r="I12" t="n">
        <v>57</v>
      </c>
      <c r="J12" t="n">
        <v>146.8</v>
      </c>
      <c r="K12" t="n">
        <v>46.47</v>
      </c>
      <c r="L12" t="n">
        <v>11</v>
      </c>
      <c r="M12" t="n">
        <v>17</v>
      </c>
      <c r="N12" t="n">
        <v>24.33</v>
      </c>
      <c r="O12" t="n">
        <v>18338.99</v>
      </c>
      <c r="P12" t="n">
        <v>825.96</v>
      </c>
      <c r="Q12" t="n">
        <v>3548.66</v>
      </c>
      <c r="R12" t="n">
        <v>253.88</v>
      </c>
      <c r="S12" t="n">
        <v>166.1</v>
      </c>
      <c r="T12" t="n">
        <v>43366.98</v>
      </c>
      <c r="U12" t="n">
        <v>0.65</v>
      </c>
      <c r="V12" t="n">
        <v>0.96</v>
      </c>
      <c r="W12" t="n">
        <v>0.42</v>
      </c>
      <c r="X12" t="n">
        <v>2.59</v>
      </c>
      <c r="Y12" t="n">
        <v>0.5</v>
      </c>
      <c r="Z12" t="n">
        <v>10</v>
      </c>
      <c r="AA12" t="n">
        <v>1250.43411814253</v>
      </c>
      <c r="AB12" t="n">
        <v>1710.899125702533</v>
      </c>
      <c r="AC12" t="n">
        <v>1547.613314407487</v>
      </c>
      <c r="AD12" t="n">
        <v>1250434.11814253</v>
      </c>
      <c r="AE12" t="n">
        <v>1710899.125702533</v>
      </c>
      <c r="AF12" t="n">
        <v>3.02167078582622e-06</v>
      </c>
      <c r="AG12" t="n">
        <v>10.50625</v>
      </c>
      <c r="AH12" t="n">
        <v>1547613.314407487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0.9917</v>
      </c>
      <c r="E13" t="n">
        <v>100.83</v>
      </c>
      <c r="F13" t="n">
        <v>97.13</v>
      </c>
      <c r="G13" t="n">
        <v>104.07</v>
      </c>
      <c r="H13" t="n">
        <v>1.43</v>
      </c>
      <c r="I13" t="n">
        <v>56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827.88</v>
      </c>
      <c r="Q13" t="n">
        <v>3548.79</v>
      </c>
      <c r="R13" t="n">
        <v>253.32</v>
      </c>
      <c r="S13" t="n">
        <v>166.1</v>
      </c>
      <c r="T13" t="n">
        <v>43093.83</v>
      </c>
      <c r="U13" t="n">
        <v>0.66</v>
      </c>
      <c r="V13" t="n">
        <v>0.96</v>
      </c>
      <c r="W13" t="n">
        <v>0.44</v>
      </c>
      <c r="X13" t="n">
        <v>2.59</v>
      </c>
      <c r="Y13" t="n">
        <v>0.5</v>
      </c>
      <c r="Z13" t="n">
        <v>10</v>
      </c>
      <c r="AA13" t="n">
        <v>1251.904970866398</v>
      </c>
      <c r="AB13" t="n">
        <v>1712.911611288772</v>
      </c>
      <c r="AC13" t="n">
        <v>1549.433731193917</v>
      </c>
      <c r="AD13" t="n">
        <v>1251904.970866398</v>
      </c>
      <c r="AE13" t="n">
        <v>1712911.611288772</v>
      </c>
      <c r="AF13" t="n">
        <v>3.022280300861182e-06</v>
      </c>
      <c r="AG13" t="n">
        <v>10.503125</v>
      </c>
      <c r="AH13" t="n">
        <v>1549433.731193917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165.13</v>
      </c>
      <c r="G2" t="n">
        <v>6.96</v>
      </c>
      <c r="H2" t="n">
        <v>0.12</v>
      </c>
      <c r="I2" t="n">
        <v>1424</v>
      </c>
      <c r="J2" t="n">
        <v>150.44</v>
      </c>
      <c r="K2" t="n">
        <v>49.1</v>
      </c>
      <c r="L2" t="n">
        <v>1</v>
      </c>
      <c r="M2" t="n">
        <v>1422</v>
      </c>
      <c r="N2" t="n">
        <v>25.34</v>
      </c>
      <c r="O2" t="n">
        <v>18787.76</v>
      </c>
      <c r="P2" t="n">
        <v>1938.85</v>
      </c>
      <c r="Q2" t="n">
        <v>3549.23</v>
      </c>
      <c r="R2" t="n">
        <v>2569.67</v>
      </c>
      <c r="S2" t="n">
        <v>166.1</v>
      </c>
      <c r="T2" t="n">
        <v>1194428.79</v>
      </c>
      <c r="U2" t="n">
        <v>0.06</v>
      </c>
      <c r="V2" t="n">
        <v>0.5600000000000001</v>
      </c>
      <c r="W2" t="n">
        <v>2.56</v>
      </c>
      <c r="X2" t="n">
        <v>70.58</v>
      </c>
      <c r="Y2" t="n">
        <v>0.5</v>
      </c>
      <c r="Z2" t="n">
        <v>10</v>
      </c>
      <c r="AA2" t="n">
        <v>5241.701398479798</v>
      </c>
      <c r="AB2" t="n">
        <v>7171.927100945536</v>
      </c>
      <c r="AC2" t="n">
        <v>6487.448444293931</v>
      </c>
      <c r="AD2" t="n">
        <v>5241701.398479798</v>
      </c>
      <c r="AE2" t="n">
        <v>7171927.100945536</v>
      </c>
      <c r="AF2" t="n">
        <v>1.388741367666243e-06</v>
      </c>
      <c r="AG2" t="n">
        <v>21.97083333333333</v>
      </c>
      <c r="AH2" t="n">
        <v>6487448.444293931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0.7407</v>
      </c>
      <c r="E3" t="n">
        <v>135</v>
      </c>
      <c r="F3" t="n">
        <v>117.66</v>
      </c>
      <c r="G3" t="n">
        <v>14.32</v>
      </c>
      <c r="H3" t="n">
        <v>0.23</v>
      </c>
      <c r="I3" t="n">
        <v>493</v>
      </c>
      <c r="J3" t="n">
        <v>151.83</v>
      </c>
      <c r="K3" t="n">
        <v>49.1</v>
      </c>
      <c r="L3" t="n">
        <v>2</v>
      </c>
      <c r="M3" t="n">
        <v>491</v>
      </c>
      <c r="N3" t="n">
        <v>25.73</v>
      </c>
      <c r="O3" t="n">
        <v>18959.54</v>
      </c>
      <c r="P3" t="n">
        <v>1359.04</v>
      </c>
      <c r="Q3" t="n">
        <v>3548.85</v>
      </c>
      <c r="R3" t="n">
        <v>952.21</v>
      </c>
      <c r="S3" t="n">
        <v>166.1</v>
      </c>
      <c r="T3" t="n">
        <v>390351.94</v>
      </c>
      <c r="U3" t="n">
        <v>0.17</v>
      </c>
      <c r="V3" t="n">
        <v>0.79</v>
      </c>
      <c r="W3" t="n">
        <v>1.07</v>
      </c>
      <c r="X3" t="n">
        <v>23.12</v>
      </c>
      <c r="Y3" t="n">
        <v>0.5</v>
      </c>
      <c r="Z3" t="n">
        <v>10</v>
      </c>
      <c r="AA3" t="n">
        <v>2441.024214403659</v>
      </c>
      <c r="AB3" t="n">
        <v>3339.91702053521</v>
      </c>
      <c r="AC3" t="n">
        <v>3021.160027698183</v>
      </c>
      <c r="AD3" t="n">
        <v>2441024.214403659</v>
      </c>
      <c r="AE3" t="n">
        <v>3339917.02053521</v>
      </c>
      <c r="AF3" t="n">
        <v>2.169670388167868e-06</v>
      </c>
      <c r="AG3" t="n">
        <v>14.0625</v>
      </c>
      <c r="AH3" t="n">
        <v>3021160.027698183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0.836</v>
      </c>
      <c r="E4" t="n">
        <v>119.62</v>
      </c>
      <c r="F4" t="n">
        <v>108.27</v>
      </c>
      <c r="G4" t="n">
        <v>21.87</v>
      </c>
      <c r="H4" t="n">
        <v>0.35</v>
      </c>
      <c r="I4" t="n">
        <v>297</v>
      </c>
      <c r="J4" t="n">
        <v>153.23</v>
      </c>
      <c r="K4" t="n">
        <v>49.1</v>
      </c>
      <c r="L4" t="n">
        <v>3</v>
      </c>
      <c r="M4" t="n">
        <v>295</v>
      </c>
      <c r="N4" t="n">
        <v>26.13</v>
      </c>
      <c r="O4" t="n">
        <v>19131.85</v>
      </c>
      <c r="P4" t="n">
        <v>1231.15</v>
      </c>
      <c r="Q4" t="n">
        <v>3548.71</v>
      </c>
      <c r="R4" t="n">
        <v>633.25</v>
      </c>
      <c r="S4" t="n">
        <v>166.1</v>
      </c>
      <c r="T4" t="n">
        <v>231854.59</v>
      </c>
      <c r="U4" t="n">
        <v>0.26</v>
      </c>
      <c r="V4" t="n">
        <v>0.86</v>
      </c>
      <c r="W4" t="n">
        <v>0.75</v>
      </c>
      <c r="X4" t="n">
        <v>13.72</v>
      </c>
      <c r="Y4" t="n">
        <v>0.5</v>
      </c>
      <c r="Z4" t="n">
        <v>10</v>
      </c>
      <c r="AA4" t="n">
        <v>1982.625725842293</v>
      </c>
      <c r="AB4" t="n">
        <v>2712.715985371319</v>
      </c>
      <c r="AC4" t="n">
        <v>2453.818179048276</v>
      </c>
      <c r="AD4" t="n">
        <v>1982625.725842293</v>
      </c>
      <c r="AE4" t="n">
        <v>2712715.985371319</v>
      </c>
      <c r="AF4" t="n">
        <v>2.448824685443955e-06</v>
      </c>
      <c r="AG4" t="n">
        <v>12.46041666666667</v>
      </c>
      <c r="AH4" t="n">
        <v>2453818.179048277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0.8853</v>
      </c>
      <c r="E5" t="n">
        <v>112.96</v>
      </c>
      <c r="F5" t="n">
        <v>104.23</v>
      </c>
      <c r="G5" t="n">
        <v>29.64</v>
      </c>
      <c r="H5" t="n">
        <v>0.46</v>
      </c>
      <c r="I5" t="n">
        <v>211</v>
      </c>
      <c r="J5" t="n">
        <v>154.63</v>
      </c>
      <c r="K5" t="n">
        <v>49.1</v>
      </c>
      <c r="L5" t="n">
        <v>4</v>
      </c>
      <c r="M5" t="n">
        <v>209</v>
      </c>
      <c r="N5" t="n">
        <v>26.53</v>
      </c>
      <c r="O5" t="n">
        <v>19304.72</v>
      </c>
      <c r="P5" t="n">
        <v>1166.63</v>
      </c>
      <c r="Q5" t="n">
        <v>3548.71</v>
      </c>
      <c r="R5" t="n">
        <v>496.4</v>
      </c>
      <c r="S5" t="n">
        <v>166.1</v>
      </c>
      <c r="T5" t="n">
        <v>163859.19</v>
      </c>
      <c r="U5" t="n">
        <v>0.33</v>
      </c>
      <c r="V5" t="n">
        <v>0.89</v>
      </c>
      <c r="W5" t="n">
        <v>0.61</v>
      </c>
      <c r="X5" t="n">
        <v>9.69</v>
      </c>
      <c r="Y5" t="n">
        <v>0.5</v>
      </c>
      <c r="Z5" t="n">
        <v>10</v>
      </c>
      <c r="AA5" t="n">
        <v>1792.782686537114</v>
      </c>
      <c r="AB5" t="n">
        <v>2452.964363710177</v>
      </c>
      <c r="AC5" t="n">
        <v>2218.856887594784</v>
      </c>
      <c r="AD5" t="n">
        <v>1792782.686537114</v>
      </c>
      <c r="AE5" t="n">
        <v>2452964.363710177</v>
      </c>
      <c r="AF5" t="n">
        <v>2.593235040698007e-06</v>
      </c>
      <c r="AG5" t="n">
        <v>11.76666666666667</v>
      </c>
      <c r="AH5" t="n">
        <v>2218856.887594785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0.9145</v>
      </c>
      <c r="E6" t="n">
        <v>109.35</v>
      </c>
      <c r="F6" t="n">
        <v>102.1</v>
      </c>
      <c r="G6" t="n">
        <v>37.58</v>
      </c>
      <c r="H6" t="n">
        <v>0.57</v>
      </c>
      <c r="I6" t="n">
        <v>163</v>
      </c>
      <c r="J6" t="n">
        <v>156.03</v>
      </c>
      <c r="K6" t="n">
        <v>49.1</v>
      </c>
      <c r="L6" t="n">
        <v>5</v>
      </c>
      <c r="M6" t="n">
        <v>161</v>
      </c>
      <c r="N6" t="n">
        <v>26.94</v>
      </c>
      <c r="O6" t="n">
        <v>19478.15</v>
      </c>
      <c r="P6" t="n">
        <v>1123.59</v>
      </c>
      <c r="Q6" t="n">
        <v>3548.8</v>
      </c>
      <c r="R6" t="n">
        <v>424.07</v>
      </c>
      <c r="S6" t="n">
        <v>166.1</v>
      </c>
      <c r="T6" t="n">
        <v>127933.19</v>
      </c>
      <c r="U6" t="n">
        <v>0.39</v>
      </c>
      <c r="V6" t="n">
        <v>0.91</v>
      </c>
      <c r="W6" t="n">
        <v>0.54</v>
      </c>
      <c r="X6" t="n">
        <v>7.55</v>
      </c>
      <c r="Y6" t="n">
        <v>0.5</v>
      </c>
      <c r="Z6" t="n">
        <v>10</v>
      </c>
      <c r="AA6" t="n">
        <v>1692.590656156068</v>
      </c>
      <c r="AB6" t="n">
        <v>2315.877207582409</v>
      </c>
      <c r="AC6" t="n">
        <v>2094.853137244817</v>
      </c>
      <c r="AD6" t="n">
        <v>1692590.656156068</v>
      </c>
      <c r="AE6" t="n">
        <v>2315877.207582409</v>
      </c>
      <c r="AF6" t="n">
        <v>2.67876815172069e-06</v>
      </c>
      <c r="AG6" t="n">
        <v>11.390625</v>
      </c>
      <c r="AH6" t="n">
        <v>2094853.137244818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0.9368</v>
      </c>
      <c r="E7" t="n">
        <v>106.74</v>
      </c>
      <c r="F7" t="n">
        <v>100.47</v>
      </c>
      <c r="G7" t="n">
        <v>46.01</v>
      </c>
      <c r="H7" t="n">
        <v>0.67</v>
      </c>
      <c r="I7" t="n">
        <v>131</v>
      </c>
      <c r="J7" t="n">
        <v>157.44</v>
      </c>
      <c r="K7" t="n">
        <v>49.1</v>
      </c>
      <c r="L7" t="n">
        <v>6</v>
      </c>
      <c r="M7" t="n">
        <v>129</v>
      </c>
      <c r="N7" t="n">
        <v>27.35</v>
      </c>
      <c r="O7" t="n">
        <v>19652.13</v>
      </c>
      <c r="P7" t="n">
        <v>1086.73</v>
      </c>
      <c r="Q7" t="n">
        <v>3548.71</v>
      </c>
      <c r="R7" t="n">
        <v>368.53</v>
      </c>
      <c r="S7" t="n">
        <v>166.1</v>
      </c>
      <c r="T7" t="n">
        <v>100323.38</v>
      </c>
      <c r="U7" t="n">
        <v>0.45</v>
      </c>
      <c r="V7" t="n">
        <v>0.93</v>
      </c>
      <c r="W7" t="n">
        <v>0.49</v>
      </c>
      <c r="X7" t="n">
        <v>5.93</v>
      </c>
      <c r="Y7" t="n">
        <v>0.5</v>
      </c>
      <c r="Z7" t="n">
        <v>10</v>
      </c>
      <c r="AA7" t="n">
        <v>1605.206554690162</v>
      </c>
      <c r="AB7" t="n">
        <v>2196.31442484228</v>
      </c>
      <c r="AC7" t="n">
        <v>1986.701258681987</v>
      </c>
      <c r="AD7" t="n">
        <v>1605206.554690162</v>
      </c>
      <c r="AE7" t="n">
        <v>2196314.42484228</v>
      </c>
      <c r="AF7" t="n">
        <v>2.744089671440068e-06</v>
      </c>
      <c r="AG7" t="n">
        <v>11.11875</v>
      </c>
      <c r="AH7" t="n">
        <v>1986701.258681987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</v>
      </c>
      <c r="E8" t="n">
        <v>105.15</v>
      </c>
      <c r="F8" t="n">
        <v>99.51000000000001</v>
      </c>
      <c r="G8" t="n">
        <v>54.28</v>
      </c>
      <c r="H8" t="n">
        <v>0.78</v>
      </c>
      <c r="I8" t="n">
        <v>110</v>
      </c>
      <c r="J8" t="n">
        <v>158.86</v>
      </c>
      <c r="K8" t="n">
        <v>49.1</v>
      </c>
      <c r="L8" t="n">
        <v>7</v>
      </c>
      <c r="M8" t="n">
        <v>108</v>
      </c>
      <c r="N8" t="n">
        <v>27.77</v>
      </c>
      <c r="O8" t="n">
        <v>19826.68</v>
      </c>
      <c r="P8" t="n">
        <v>1056.18</v>
      </c>
      <c r="Q8" t="n">
        <v>3548.72</v>
      </c>
      <c r="R8" t="n">
        <v>336.51</v>
      </c>
      <c r="S8" t="n">
        <v>166.1</v>
      </c>
      <c r="T8" t="n">
        <v>84417.94</v>
      </c>
      <c r="U8" t="n">
        <v>0.49</v>
      </c>
      <c r="V8" t="n">
        <v>0.9399999999999999</v>
      </c>
      <c r="W8" t="n">
        <v>0.45</v>
      </c>
      <c r="X8" t="n">
        <v>4.97</v>
      </c>
      <c r="Y8" t="n">
        <v>0.5</v>
      </c>
      <c r="Z8" t="n">
        <v>10</v>
      </c>
      <c r="AA8" t="n">
        <v>1552.375119679741</v>
      </c>
      <c r="AB8" t="n">
        <v>2124.028124702605</v>
      </c>
      <c r="AC8" t="n">
        <v>1921.313861573184</v>
      </c>
      <c r="AD8" t="n">
        <v>1552375.119679741</v>
      </c>
      <c r="AE8" t="n">
        <v>2124028.124702605</v>
      </c>
      <c r="AF8" t="n">
        <v>2.785684540499045e-06</v>
      </c>
      <c r="AG8" t="n">
        <v>10.953125</v>
      </c>
      <c r="AH8" t="n">
        <v>1921313.861573184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0.9643</v>
      </c>
      <c r="E9" t="n">
        <v>103.71</v>
      </c>
      <c r="F9" t="n">
        <v>98.59</v>
      </c>
      <c r="G9" t="n">
        <v>63.6</v>
      </c>
      <c r="H9" t="n">
        <v>0.88</v>
      </c>
      <c r="I9" t="n">
        <v>93</v>
      </c>
      <c r="J9" t="n">
        <v>160.28</v>
      </c>
      <c r="K9" t="n">
        <v>49.1</v>
      </c>
      <c r="L9" t="n">
        <v>8</v>
      </c>
      <c r="M9" t="n">
        <v>91</v>
      </c>
      <c r="N9" t="n">
        <v>28.19</v>
      </c>
      <c r="O9" t="n">
        <v>20001.93</v>
      </c>
      <c r="P9" t="n">
        <v>1026.81</v>
      </c>
      <c r="Q9" t="n">
        <v>3548.72</v>
      </c>
      <c r="R9" t="n">
        <v>304.78</v>
      </c>
      <c r="S9" t="n">
        <v>166.1</v>
      </c>
      <c r="T9" t="n">
        <v>68636.77</v>
      </c>
      <c r="U9" t="n">
        <v>0.54</v>
      </c>
      <c r="V9" t="n">
        <v>0.95</v>
      </c>
      <c r="W9" t="n">
        <v>0.42</v>
      </c>
      <c r="X9" t="n">
        <v>4.05</v>
      </c>
      <c r="Y9" t="n">
        <v>0.5</v>
      </c>
      <c r="Z9" t="n">
        <v>10</v>
      </c>
      <c r="AA9" t="n">
        <v>1503.696118034347</v>
      </c>
      <c r="AB9" t="n">
        <v>2057.423367085393</v>
      </c>
      <c r="AC9" t="n">
        <v>1861.065768542594</v>
      </c>
      <c r="AD9" t="n">
        <v>1503696.118034347</v>
      </c>
      <c r="AE9" t="n">
        <v>2057423.367085393</v>
      </c>
      <c r="AF9" t="n">
        <v>2.824643115040199e-06</v>
      </c>
      <c r="AG9" t="n">
        <v>10.803125</v>
      </c>
      <c r="AH9" t="n">
        <v>1861065.768542594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0.9676</v>
      </c>
      <c r="E10" t="n">
        <v>103.35</v>
      </c>
      <c r="F10" t="n">
        <v>98.56999999999999</v>
      </c>
      <c r="G10" t="n">
        <v>72.12</v>
      </c>
      <c r="H10" t="n">
        <v>0.99</v>
      </c>
      <c r="I10" t="n">
        <v>82</v>
      </c>
      <c r="J10" t="n">
        <v>161.71</v>
      </c>
      <c r="K10" t="n">
        <v>49.1</v>
      </c>
      <c r="L10" t="n">
        <v>9</v>
      </c>
      <c r="M10" t="n">
        <v>80</v>
      </c>
      <c r="N10" t="n">
        <v>28.61</v>
      </c>
      <c r="O10" t="n">
        <v>20177.64</v>
      </c>
      <c r="P10" t="n">
        <v>1006.48</v>
      </c>
      <c r="Q10" t="n">
        <v>3548.69</v>
      </c>
      <c r="R10" t="n">
        <v>305.5</v>
      </c>
      <c r="S10" t="n">
        <v>166.1</v>
      </c>
      <c r="T10" t="n">
        <v>69051.42999999999</v>
      </c>
      <c r="U10" t="n">
        <v>0.54</v>
      </c>
      <c r="V10" t="n">
        <v>0.95</v>
      </c>
      <c r="W10" t="n">
        <v>0.4</v>
      </c>
      <c r="X10" t="n">
        <v>4.03</v>
      </c>
      <c r="Y10" t="n">
        <v>0.5</v>
      </c>
      <c r="Z10" t="n">
        <v>10</v>
      </c>
      <c r="AA10" t="n">
        <v>1480.880458905707</v>
      </c>
      <c r="AB10" t="n">
        <v>2026.205975709745</v>
      </c>
      <c r="AC10" t="n">
        <v>1832.827721185954</v>
      </c>
      <c r="AD10" t="n">
        <v>1480880.458905706</v>
      </c>
      <c r="AE10" t="n">
        <v>2026205.975709745</v>
      </c>
      <c r="AF10" t="n">
        <v>2.834309528272214e-06</v>
      </c>
      <c r="AG10" t="n">
        <v>10.765625</v>
      </c>
      <c r="AH10" t="n">
        <v>1832827.721185954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97.81999999999999</v>
      </c>
      <c r="G11" t="n">
        <v>82.66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69</v>
      </c>
      <c r="N11" t="n">
        <v>29.04</v>
      </c>
      <c r="O11" t="n">
        <v>20353.94</v>
      </c>
      <c r="P11" t="n">
        <v>974.4</v>
      </c>
      <c r="Q11" t="n">
        <v>3548.65</v>
      </c>
      <c r="R11" t="n">
        <v>279.21</v>
      </c>
      <c r="S11" t="n">
        <v>166.1</v>
      </c>
      <c r="T11" t="n">
        <v>55963.29</v>
      </c>
      <c r="U11" t="n">
        <v>0.59</v>
      </c>
      <c r="V11" t="n">
        <v>0.95</v>
      </c>
      <c r="W11" t="n">
        <v>0.39</v>
      </c>
      <c r="X11" t="n">
        <v>3.28</v>
      </c>
      <c r="Y11" t="n">
        <v>0.5</v>
      </c>
      <c r="Z11" t="n">
        <v>10</v>
      </c>
      <c r="AA11" t="n">
        <v>1436.006187250417</v>
      </c>
      <c r="AB11" t="n">
        <v>1964.807017517834</v>
      </c>
      <c r="AC11" t="n">
        <v>1777.2885933899</v>
      </c>
      <c r="AD11" t="n">
        <v>1436006.187250417</v>
      </c>
      <c r="AE11" t="n">
        <v>1964807.017517834</v>
      </c>
      <c r="AF11" t="n">
        <v>2.864480454420627e-06</v>
      </c>
      <c r="AG11" t="n">
        <v>10.65208333333333</v>
      </c>
      <c r="AH11" t="n">
        <v>1777288.5933899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0.984</v>
      </c>
      <c r="E12" t="n">
        <v>101.62</v>
      </c>
      <c r="F12" t="n">
        <v>97.42</v>
      </c>
      <c r="G12" t="n">
        <v>92.78</v>
      </c>
      <c r="H12" t="n">
        <v>1.18</v>
      </c>
      <c r="I12" t="n">
        <v>63</v>
      </c>
      <c r="J12" t="n">
        <v>164.57</v>
      </c>
      <c r="K12" t="n">
        <v>49.1</v>
      </c>
      <c r="L12" t="n">
        <v>11</v>
      </c>
      <c r="M12" t="n">
        <v>61</v>
      </c>
      <c r="N12" t="n">
        <v>29.47</v>
      </c>
      <c r="O12" t="n">
        <v>20530.82</v>
      </c>
      <c r="P12" t="n">
        <v>947.46</v>
      </c>
      <c r="Q12" t="n">
        <v>3548.71</v>
      </c>
      <c r="R12" t="n">
        <v>265.82</v>
      </c>
      <c r="S12" t="n">
        <v>166.1</v>
      </c>
      <c r="T12" t="n">
        <v>49308.61</v>
      </c>
      <c r="U12" t="n">
        <v>0.62</v>
      </c>
      <c r="V12" t="n">
        <v>0.96</v>
      </c>
      <c r="W12" t="n">
        <v>0.37</v>
      </c>
      <c r="X12" t="n">
        <v>2.88</v>
      </c>
      <c r="Y12" t="n">
        <v>0.5</v>
      </c>
      <c r="Z12" t="n">
        <v>10</v>
      </c>
      <c r="AA12" t="n">
        <v>1403.011394535256</v>
      </c>
      <c r="AB12" t="n">
        <v>1919.662086497428</v>
      </c>
      <c r="AC12" t="n">
        <v>1736.452231224773</v>
      </c>
      <c r="AD12" t="n">
        <v>1403011.394535256</v>
      </c>
      <c r="AE12" t="n">
        <v>1919662.086497428</v>
      </c>
      <c r="AF12" t="n">
        <v>2.882348672819201e-06</v>
      </c>
      <c r="AG12" t="n">
        <v>10.58541666666667</v>
      </c>
      <c r="AH12" t="n">
        <v>1736452.231224773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0.9893</v>
      </c>
      <c r="E13" t="n">
        <v>101.08</v>
      </c>
      <c r="F13" t="n">
        <v>97.09999999999999</v>
      </c>
      <c r="G13" t="n">
        <v>104.03</v>
      </c>
      <c r="H13" t="n">
        <v>1.28</v>
      </c>
      <c r="I13" t="n">
        <v>56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919.21</v>
      </c>
      <c r="Q13" t="n">
        <v>3548.65</v>
      </c>
      <c r="R13" t="n">
        <v>254.74</v>
      </c>
      <c r="S13" t="n">
        <v>166.1</v>
      </c>
      <c r="T13" t="n">
        <v>43804.39</v>
      </c>
      <c r="U13" t="n">
        <v>0.65</v>
      </c>
      <c r="V13" t="n">
        <v>0.96</v>
      </c>
      <c r="W13" t="n">
        <v>0.36</v>
      </c>
      <c r="X13" t="n">
        <v>2.56</v>
      </c>
      <c r="Y13" t="n">
        <v>0.5</v>
      </c>
      <c r="Z13" t="n">
        <v>10</v>
      </c>
      <c r="AA13" t="n">
        <v>1359.038811048002</v>
      </c>
      <c r="AB13" t="n">
        <v>1859.496857836699</v>
      </c>
      <c r="AC13" t="n">
        <v>1682.029087544995</v>
      </c>
      <c r="AD13" t="n">
        <v>1359038.811048002</v>
      </c>
      <c r="AE13" t="n">
        <v>1859496.857836699</v>
      </c>
      <c r="AF13" t="n">
        <v>2.897873518313044e-06</v>
      </c>
      <c r="AG13" t="n">
        <v>10.52916666666667</v>
      </c>
      <c r="AH13" t="n">
        <v>1682029.087544995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0.9935</v>
      </c>
      <c r="E14" t="n">
        <v>100.65</v>
      </c>
      <c r="F14" t="n">
        <v>96.81999999999999</v>
      </c>
      <c r="G14" t="n">
        <v>113.9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34</v>
      </c>
      <c r="N14" t="n">
        <v>30.36</v>
      </c>
      <c r="O14" t="n">
        <v>20886.38</v>
      </c>
      <c r="P14" t="n">
        <v>896.11</v>
      </c>
      <c r="Q14" t="n">
        <v>3548.68</v>
      </c>
      <c r="R14" t="n">
        <v>244.3</v>
      </c>
      <c r="S14" t="n">
        <v>166.1</v>
      </c>
      <c r="T14" t="n">
        <v>38606.38</v>
      </c>
      <c r="U14" t="n">
        <v>0.68</v>
      </c>
      <c r="V14" t="n">
        <v>0.96</v>
      </c>
      <c r="W14" t="n">
        <v>0.38</v>
      </c>
      <c r="X14" t="n">
        <v>2.28</v>
      </c>
      <c r="Y14" t="n">
        <v>0.5</v>
      </c>
      <c r="Z14" t="n">
        <v>10</v>
      </c>
      <c r="AA14" t="n">
        <v>1332.638916080452</v>
      </c>
      <c r="AB14" t="n">
        <v>1823.37535686093</v>
      </c>
      <c r="AC14" t="n">
        <v>1649.354971925508</v>
      </c>
      <c r="AD14" t="n">
        <v>1332638.916080452</v>
      </c>
      <c r="AE14" t="n">
        <v>1823375.35686093</v>
      </c>
      <c r="AF14" t="n">
        <v>2.910176226062883e-06</v>
      </c>
      <c r="AG14" t="n">
        <v>10.484375</v>
      </c>
      <c r="AH14" t="n">
        <v>1649354.971925508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0.9947</v>
      </c>
      <c r="E15" t="n">
        <v>100.53</v>
      </c>
      <c r="F15" t="n">
        <v>96.76000000000001</v>
      </c>
      <c r="G15" t="n">
        <v>118.48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7</v>
      </c>
      <c r="N15" t="n">
        <v>30.81</v>
      </c>
      <c r="O15" t="n">
        <v>21065.06</v>
      </c>
      <c r="P15" t="n">
        <v>889.16</v>
      </c>
      <c r="Q15" t="n">
        <v>3548.66</v>
      </c>
      <c r="R15" t="n">
        <v>241.45</v>
      </c>
      <c r="S15" t="n">
        <v>166.1</v>
      </c>
      <c r="T15" t="n">
        <v>37189.93</v>
      </c>
      <c r="U15" t="n">
        <v>0.6899999999999999</v>
      </c>
      <c r="V15" t="n">
        <v>0.96</v>
      </c>
      <c r="W15" t="n">
        <v>0.41</v>
      </c>
      <c r="X15" t="n">
        <v>2.22</v>
      </c>
      <c r="Y15" t="n">
        <v>0.5</v>
      </c>
      <c r="Z15" t="n">
        <v>10</v>
      </c>
      <c r="AA15" t="n">
        <v>1324.953132512052</v>
      </c>
      <c r="AB15" t="n">
        <v>1812.859328709804</v>
      </c>
      <c r="AC15" t="n">
        <v>1639.842578741788</v>
      </c>
      <c r="AD15" t="n">
        <v>1324953.132512052</v>
      </c>
      <c r="AE15" t="n">
        <v>1812859.328709804</v>
      </c>
      <c r="AF15" t="n">
        <v>2.913691285419979e-06</v>
      </c>
      <c r="AG15" t="n">
        <v>10.471875</v>
      </c>
      <c r="AH15" t="n">
        <v>1639842.578741787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0.9947</v>
      </c>
      <c r="E16" t="n">
        <v>100.54</v>
      </c>
      <c r="F16" t="n">
        <v>96.76000000000001</v>
      </c>
      <c r="G16" t="n">
        <v>118.49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895.74</v>
      </c>
      <c r="Q16" t="n">
        <v>3548.66</v>
      </c>
      <c r="R16" t="n">
        <v>241.16</v>
      </c>
      <c r="S16" t="n">
        <v>166.1</v>
      </c>
      <c r="T16" t="n">
        <v>37047.35</v>
      </c>
      <c r="U16" t="n">
        <v>0.6899999999999999</v>
      </c>
      <c r="V16" t="n">
        <v>0.96</v>
      </c>
      <c r="W16" t="n">
        <v>0.42</v>
      </c>
      <c r="X16" t="n">
        <v>2.22</v>
      </c>
      <c r="Y16" t="n">
        <v>0.5</v>
      </c>
      <c r="Z16" t="n">
        <v>10</v>
      </c>
      <c r="AA16" t="n">
        <v>1330.712953542808</v>
      </c>
      <c r="AB16" t="n">
        <v>1820.740169949455</v>
      </c>
      <c r="AC16" t="n">
        <v>1646.971283554357</v>
      </c>
      <c r="AD16" t="n">
        <v>1330712.953542809</v>
      </c>
      <c r="AE16" t="n">
        <v>1820740.169949455</v>
      </c>
      <c r="AF16" t="n">
        <v>2.913691285419979e-06</v>
      </c>
      <c r="AG16" t="n">
        <v>10.47291666666667</v>
      </c>
      <c r="AH16" t="n">
        <v>1646971.283554357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0.3768</v>
      </c>
      <c r="E2" t="n">
        <v>265.4</v>
      </c>
      <c r="F2" t="n">
        <v>191.83</v>
      </c>
      <c r="G2" t="n">
        <v>6.03</v>
      </c>
      <c r="H2" t="n">
        <v>0.1</v>
      </c>
      <c r="I2" t="n">
        <v>1910</v>
      </c>
      <c r="J2" t="n">
        <v>185.69</v>
      </c>
      <c r="K2" t="n">
        <v>53.44</v>
      </c>
      <c r="L2" t="n">
        <v>1</v>
      </c>
      <c r="M2" t="n">
        <v>1908</v>
      </c>
      <c r="N2" t="n">
        <v>36.26</v>
      </c>
      <c r="O2" t="n">
        <v>23136.14</v>
      </c>
      <c r="P2" t="n">
        <v>2587.62</v>
      </c>
      <c r="Q2" t="n">
        <v>3549.68</v>
      </c>
      <c r="R2" t="n">
        <v>3483.11</v>
      </c>
      <c r="S2" t="n">
        <v>166.1</v>
      </c>
      <c r="T2" t="n">
        <v>1648714.8</v>
      </c>
      <c r="U2" t="n">
        <v>0.05</v>
      </c>
      <c r="V2" t="n">
        <v>0.49</v>
      </c>
      <c r="W2" t="n">
        <v>3.35</v>
      </c>
      <c r="X2" t="n">
        <v>97.27</v>
      </c>
      <c r="Y2" t="n">
        <v>0.5</v>
      </c>
      <c r="Z2" t="n">
        <v>10</v>
      </c>
      <c r="AA2" t="n">
        <v>8552.195528865401</v>
      </c>
      <c r="AB2" t="n">
        <v>11701.49121883281</v>
      </c>
      <c r="AC2" t="n">
        <v>10584.71732005304</v>
      </c>
      <c r="AD2" t="n">
        <v>8552195.528865401</v>
      </c>
      <c r="AE2" t="n">
        <v>11701491.21883281</v>
      </c>
      <c r="AF2" t="n">
        <v>1.032221654182057e-06</v>
      </c>
      <c r="AG2" t="n">
        <v>27.64583333333333</v>
      </c>
      <c r="AH2" t="n">
        <v>10584717.32005304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0.6801</v>
      </c>
      <c r="E3" t="n">
        <v>147.05</v>
      </c>
      <c r="F3" t="n">
        <v>122.5</v>
      </c>
      <c r="G3" t="n">
        <v>12.4</v>
      </c>
      <c r="H3" t="n">
        <v>0.19</v>
      </c>
      <c r="I3" t="n">
        <v>593</v>
      </c>
      <c r="J3" t="n">
        <v>187.21</v>
      </c>
      <c r="K3" t="n">
        <v>53.44</v>
      </c>
      <c r="L3" t="n">
        <v>2</v>
      </c>
      <c r="M3" t="n">
        <v>591</v>
      </c>
      <c r="N3" t="n">
        <v>36.77</v>
      </c>
      <c r="O3" t="n">
        <v>23322.88</v>
      </c>
      <c r="P3" t="n">
        <v>1633.07</v>
      </c>
      <c r="Q3" t="n">
        <v>3548.9</v>
      </c>
      <c r="R3" t="n">
        <v>1117.07</v>
      </c>
      <c r="S3" t="n">
        <v>166.1</v>
      </c>
      <c r="T3" t="n">
        <v>472282.04</v>
      </c>
      <c r="U3" t="n">
        <v>0.15</v>
      </c>
      <c r="V3" t="n">
        <v>0.76</v>
      </c>
      <c r="W3" t="n">
        <v>1.22</v>
      </c>
      <c r="X3" t="n">
        <v>27.96</v>
      </c>
      <c r="Y3" t="n">
        <v>0.5</v>
      </c>
      <c r="Z3" t="n">
        <v>10</v>
      </c>
      <c r="AA3" t="n">
        <v>3112.821169579131</v>
      </c>
      <c r="AB3" t="n">
        <v>4259.099252196292</v>
      </c>
      <c r="AC3" t="n">
        <v>3852.61679724986</v>
      </c>
      <c r="AD3" t="n">
        <v>3112821.169579132</v>
      </c>
      <c r="AE3" t="n">
        <v>4259099.252196291</v>
      </c>
      <c r="AF3" t="n">
        <v>1.863094339196436e-06</v>
      </c>
      <c r="AG3" t="n">
        <v>15.31770833333333</v>
      </c>
      <c r="AH3" t="n">
        <v>3852616.79724986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0.7904</v>
      </c>
      <c r="E4" t="n">
        <v>126.52</v>
      </c>
      <c r="F4" t="n">
        <v>110.91</v>
      </c>
      <c r="G4" t="n">
        <v>18.85</v>
      </c>
      <c r="H4" t="n">
        <v>0.28</v>
      </c>
      <c r="I4" t="n">
        <v>353</v>
      </c>
      <c r="J4" t="n">
        <v>188.73</v>
      </c>
      <c r="K4" t="n">
        <v>53.44</v>
      </c>
      <c r="L4" t="n">
        <v>3</v>
      </c>
      <c r="M4" t="n">
        <v>351</v>
      </c>
      <c r="N4" t="n">
        <v>37.29</v>
      </c>
      <c r="O4" t="n">
        <v>23510.33</v>
      </c>
      <c r="P4" t="n">
        <v>1463.39</v>
      </c>
      <c r="Q4" t="n">
        <v>3548.81</v>
      </c>
      <c r="R4" t="n">
        <v>722.91</v>
      </c>
      <c r="S4" t="n">
        <v>166.1</v>
      </c>
      <c r="T4" t="n">
        <v>276399.81</v>
      </c>
      <c r="U4" t="n">
        <v>0.23</v>
      </c>
      <c r="V4" t="n">
        <v>0.84</v>
      </c>
      <c r="W4" t="n">
        <v>0.84</v>
      </c>
      <c r="X4" t="n">
        <v>16.37</v>
      </c>
      <c r="Y4" t="n">
        <v>0.5</v>
      </c>
      <c r="Z4" t="n">
        <v>10</v>
      </c>
      <c r="AA4" t="n">
        <v>2424.646884793044</v>
      </c>
      <c r="AB4" t="n">
        <v>3317.508835645176</v>
      </c>
      <c r="AC4" t="n">
        <v>3000.89044852397</v>
      </c>
      <c r="AD4" t="n">
        <v>2424646.884793044</v>
      </c>
      <c r="AE4" t="n">
        <v>3317508.835645176</v>
      </c>
      <c r="AF4" t="n">
        <v>2.165254765035822e-06</v>
      </c>
      <c r="AG4" t="n">
        <v>13.17916666666667</v>
      </c>
      <c r="AH4" t="n">
        <v>3000890.448523969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0.8479</v>
      </c>
      <c r="E5" t="n">
        <v>117.94</v>
      </c>
      <c r="F5" t="n">
        <v>106.13</v>
      </c>
      <c r="G5" t="n">
        <v>25.37</v>
      </c>
      <c r="H5" t="n">
        <v>0.37</v>
      </c>
      <c r="I5" t="n">
        <v>251</v>
      </c>
      <c r="J5" t="n">
        <v>190.25</v>
      </c>
      <c r="K5" t="n">
        <v>53.44</v>
      </c>
      <c r="L5" t="n">
        <v>4</v>
      </c>
      <c r="M5" t="n">
        <v>249</v>
      </c>
      <c r="N5" t="n">
        <v>37.82</v>
      </c>
      <c r="O5" t="n">
        <v>23698.48</v>
      </c>
      <c r="P5" t="n">
        <v>1386.25</v>
      </c>
      <c r="Q5" t="n">
        <v>3548.8</v>
      </c>
      <c r="R5" t="n">
        <v>561.38</v>
      </c>
      <c r="S5" t="n">
        <v>166.1</v>
      </c>
      <c r="T5" t="n">
        <v>196145.35</v>
      </c>
      <c r="U5" t="n">
        <v>0.3</v>
      </c>
      <c r="V5" t="n">
        <v>0.88</v>
      </c>
      <c r="W5" t="n">
        <v>0.66</v>
      </c>
      <c r="X5" t="n">
        <v>11.59</v>
      </c>
      <c r="Y5" t="n">
        <v>0.5</v>
      </c>
      <c r="Z5" t="n">
        <v>10</v>
      </c>
      <c r="AA5" t="n">
        <v>2162.501477752231</v>
      </c>
      <c r="AB5" t="n">
        <v>2958.829924692606</v>
      </c>
      <c r="AC5" t="n">
        <v>2676.443349423824</v>
      </c>
      <c r="AD5" t="n">
        <v>2162501.477752231</v>
      </c>
      <c r="AE5" t="n">
        <v>2958829.924692606</v>
      </c>
      <c r="AF5" t="n">
        <v>2.322772666085366e-06</v>
      </c>
      <c r="AG5" t="n">
        <v>12.28541666666667</v>
      </c>
      <c r="AH5" t="n">
        <v>2676443.349423824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0.8849</v>
      </c>
      <c r="E6" t="n">
        <v>113.01</v>
      </c>
      <c r="F6" t="n">
        <v>103.35</v>
      </c>
      <c r="G6" t="n">
        <v>32.13</v>
      </c>
      <c r="H6" t="n">
        <v>0.46</v>
      </c>
      <c r="I6" t="n">
        <v>193</v>
      </c>
      <c r="J6" t="n">
        <v>191.78</v>
      </c>
      <c r="K6" t="n">
        <v>53.44</v>
      </c>
      <c r="L6" t="n">
        <v>5</v>
      </c>
      <c r="M6" t="n">
        <v>191</v>
      </c>
      <c r="N6" t="n">
        <v>38.35</v>
      </c>
      <c r="O6" t="n">
        <v>23887.36</v>
      </c>
      <c r="P6" t="n">
        <v>1335.76</v>
      </c>
      <c r="Q6" t="n">
        <v>3548.76</v>
      </c>
      <c r="R6" t="n">
        <v>466.7</v>
      </c>
      <c r="S6" t="n">
        <v>166.1</v>
      </c>
      <c r="T6" t="n">
        <v>149096.18</v>
      </c>
      <c r="U6" t="n">
        <v>0.36</v>
      </c>
      <c r="V6" t="n">
        <v>0.9</v>
      </c>
      <c r="W6" t="n">
        <v>0.58</v>
      </c>
      <c r="X6" t="n">
        <v>8.81</v>
      </c>
      <c r="Y6" t="n">
        <v>0.5</v>
      </c>
      <c r="Z6" t="n">
        <v>10</v>
      </c>
      <c r="AA6" t="n">
        <v>2007.301383554561</v>
      </c>
      <c r="AB6" t="n">
        <v>2746.478308866431</v>
      </c>
      <c r="AC6" t="n">
        <v>2484.358273774735</v>
      </c>
      <c r="AD6" t="n">
        <v>2007301.383554561</v>
      </c>
      <c r="AE6" t="n">
        <v>2746478.308866431</v>
      </c>
      <c r="AF6" t="n">
        <v>2.424132011108551e-06</v>
      </c>
      <c r="AG6" t="n">
        <v>11.771875</v>
      </c>
      <c r="AH6" t="n">
        <v>2484358.273774735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0.9089</v>
      </c>
      <c r="E7" t="n">
        <v>110.02</v>
      </c>
      <c r="F7" t="n">
        <v>101.71</v>
      </c>
      <c r="G7" t="n">
        <v>38.87</v>
      </c>
      <c r="H7" t="n">
        <v>0.55</v>
      </c>
      <c r="I7" t="n">
        <v>157</v>
      </c>
      <c r="J7" t="n">
        <v>193.32</v>
      </c>
      <c r="K7" t="n">
        <v>53.44</v>
      </c>
      <c r="L7" t="n">
        <v>6</v>
      </c>
      <c r="M7" t="n">
        <v>155</v>
      </c>
      <c r="N7" t="n">
        <v>38.89</v>
      </c>
      <c r="O7" t="n">
        <v>24076.95</v>
      </c>
      <c r="P7" t="n">
        <v>1301.05</v>
      </c>
      <c r="Q7" t="n">
        <v>3548.73</v>
      </c>
      <c r="R7" t="n">
        <v>410.83</v>
      </c>
      <c r="S7" t="n">
        <v>166.1</v>
      </c>
      <c r="T7" t="n">
        <v>121342.88</v>
      </c>
      <c r="U7" t="n">
        <v>0.4</v>
      </c>
      <c r="V7" t="n">
        <v>0.92</v>
      </c>
      <c r="W7" t="n">
        <v>0.53</v>
      </c>
      <c r="X7" t="n">
        <v>7.17</v>
      </c>
      <c r="Y7" t="n">
        <v>0.5</v>
      </c>
      <c r="Z7" t="n">
        <v>10</v>
      </c>
      <c r="AA7" t="n">
        <v>1919.384058630733</v>
      </c>
      <c r="AB7" t="n">
        <v>2626.185946267015</v>
      </c>
      <c r="AC7" t="n">
        <v>2375.546445430415</v>
      </c>
      <c r="AD7" t="n">
        <v>1919384.058630733</v>
      </c>
      <c r="AE7" t="n">
        <v>2626185.946267014</v>
      </c>
      <c r="AF7" t="n">
        <v>2.489878613285752e-06</v>
      </c>
      <c r="AG7" t="n">
        <v>11.46041666666667</v>
      </c>
      <c r="AH7" t="n">
        <v>2375546.445430415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0.9266</v>
      </c>
      <c r="E8" t="n">
        <v>107.92</v>
      </c>
      <c r="F8" t="n">
        <v>100.54</v>
      </c>
      <c r="G8" t="n">
        <v>45.7</v>
      </c>
      <c r="H8" t="n">
        <v>0.64</v>
      </c>
      <c r="I8" t="n">
        <v>132</v>
      </c>
      <c r="J8" t="n">
        <v>194.86</v>
      </c>
      <c r="K8" t="n">
        <v>53.44</v>
      </c>
      <c r="L8" t="n">
        <v>7</v>
      </c>
      <c r="M8" t="n">
        <v>130</v>
      </c>
      <c r="N8" t="n">
        <v>39.43</v>
      </c>
      <c r="O8" t="n">
        <v>24267.28</v>
      </c>
      <c r="P8" t="n">
        <v>1272.25</v>
      </c>
      <c r="Q8" t="n">
        <v>3548.68</v>
      </c>
      <c r="R8" t="n">
        <v>370.97</v>
      </c>
      <c r="S8" t="n">
        <v>166.1</v>
      </c>
      <c r="T8" t="n">
        <v>101534.94</v>
      </c>
      <c r="U8" t="n">
        <v>0.45</v>
      </c>
      <c r="V8" t="n">
        <v>0.93</v>
      </c>
      <c r="W8" t="n">
        <v>0.49</v>
      </c>
      <c r="X8" t="n">
        <v>6</v>
      </c>
      <c r="Y8" t="n">
        <v>0.5</v>
      </c>
      <c r="Z8" t="n">
        <v>10</v>
      </c>
      <c r="AA8" t="n">
        <v>1854.747429562439</v>
      </c>
      <c r="AB8" t="n">
        <v>2537.747258808954</v>
      </c>
      <c r="AC8" t="n">
        <v>2295.548222178875</v>
      </c>
      <c r="AD8" t="n">
        <v>1854747.429562439</v>
      </c>
      <c r="AE8" t="n">
        <v>2537747.258808955</v>
      </c>
      <c r="AF8" t="n">
        <v>2.538366732391438e-06</v>
      </c>
      <c r="AG8" t="n">
        <v>11.24166666666667</v>
      </c>
      <c r="AH8" t="n">
        <v>2295548.222178875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0.9407</v>
      </c>
      <c r="E9" t="n">
        <v>106.3</v>
      </c>
      <c r="F9" t="n">
        <v>99.63</v>
      </c>
      <c r="G9" t="n">
        <v>52.9</v>
      </c>
      <c r="H9" t="n">
        <v>0.72</v>
      </c>
      <c r="I9" t="n">
        <v>113</v>
      </c>
      <c r="J9" t="n">
        <v>196.41</v>
      </c>
      <c r="K9" t="n">
        <v>53.44</v>
      </c>
      <c r="L9" t="n">
        <v>8</v>
      </c>
      <c r="M9" t="n">
        <v>111</v>
      </c>
      <c r="N9" t="n">
        <v>39.98</v>
      </c>
      <c r="O9" t="n">
        <v>24458.36</v>
      </c>
      <c r="P9" t="n">
        <v>1246.6</v>
      </c>
      <c r="Q9" t="n">
        <v>3548.73</v>
      </c>
      <c r="R9" t="n">
        <v>340.14</v>
      </c>
      <c r="S9" t="n">
        <v>166.1</v>
      </c>
      <c r="T9" t="n">
        <v>86215.86</v>
      </c>
      <c r="U9" t="n">
        <v>0.49</v>
      </c>
      <c r="V9" t="n">
        <v>0.9399999999999999</v>
      </c>
      <c r="W9" t="n">
        <v>0.46</v>
      </c>
      <c r="X9" t="n">
        <v>5.09</v>
      </c>
      <c r="Y9" t="n">
        <v>0.5</v>
      </c>
      <c r="Z9" t="n">
        <v>10</v>
      </c>
      <c r="AA9" t="n">
        <v>1790.664302570056</v>
      </c>
      <c r="AB9" t="n">
        <v>2450.065897309943</v>
      </c>
      <c r="AC9" t="n">
        <v>2216.235046759766</v>
      </c>
      <c r="AD9" t="n">
        <v>1790664.302570056</v>
      </c>
      <c r="AE9" t="n">
        <v>2450065.897309943</v>
      </c>
      <c r="AF9" t="n">
        <v>2.576992861170544e-06</v>
      </c>
      <c r="AG9" t="n">
        <v>11.07291666666667</v>
      </c>
      <c r="AH9" t="n">
        <v>2216235.046759766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0.9514</v>
      </c>
      <c r="E10" t="n">
        <v>105.11</v>
      </c>
      <c r="F10" t="n">
        <v>98.95</v>
      </c>
      <c r="G10" t="n">
        <v>59.97</v>
      </c>
      <c r="H10" t="n">
        <v>0.8100000000000001</v>
      </c>
      <c r="I10" t="n">
        <v>99</v>
      </c>
      <c r="J10" t="n">
        <v>197.97</v>
      </c>
      <c r="K10" t="n">
        <v>53.44</v>
      </c>
      <c r="L10" t="n">
        <v>9</v>
      </c>
      <c r="M10" t="n">
        <v>97</v>
      </c>
      <c r="N10" t="n">
        <v>40.53</v>
      </c>
      <c r="O10" t="n">
        <v>24650.18</v>
      </c>
      <c r="P10" t="n">
        <v>1222.52</v>
      </c>
      <c r="Q10" t="n">
        <v>3548.76</v>
      </c>
      <c r="R10" t="n">
        <v>317.26</v>
      </c>
      <c r="S10" t="n">
        <v>166.1</v>
      </c>
      <c r="T10" t="n">
        <v>74848.05</v>
      </c>
      <c r="U10" t="n">
        <v>0.52</v>
      </c>
      <c r="V10" t="n">
        <v>0.9399999999999999</v>
      </c>
      <c r="W10" t="n">
        <v>0.43</v>
      </c>
      <c r="X10" t="n">
        <v>4.41</v>
      </c>
      <c r="Y10" t="n">
        <v>0.5</v>
      </c>
      <c r="Z10" t="n">
        <v>10</v>
      </c>
      <c r="AA10" t="n">
        <v>1747.763640302941</v>
      </c>
      <c r="AB10" t="n">
        <v>2391.367318552434</v>
      </c>
      <c r="AC10" t="n">
        <v>2163.1385779749</v>
      </c>
      <c r="AD10" t="n">
        <v>1747763.640302941</v>
      </c>
      <c r="AE10" t="n">
        <v>2391367.318552434</v>
      </c>
      <c r="AF10" t="n">
        <v>2.606304887974546e-06</v>
      </c>
      <c r="AG10" t="n">
        <v>10.94895833333333</v>
      </c>
      <c r="AH10" t="n">
        <v>2163138.5779749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0.9667</v>
      </c>
      <c r="E11" t="n">
        <v>103.44</v>
      </c>
      <c r="F11" t="n">
        <v>97.73999999999999</v>
      </c>
      <c r="G11" t="n">
        <v>67.40000000000001</v>
      </c>
      <c r="H11" t="n">
        <v>0.89</v>
      </c>
      <c r="I11" t="n">
        <v>87</v>
      </c>
      <c r="J11" t="n">
        <v>199.53</v>
      </c>
      <c r="K11" t="n">
        <v>53.44</v>
      </c>
      <c r="L11" t="n">
        <v>10</v>
      </c>
      <c r="M11" t="n">
        <v>85</v>
      </c>
      <c r="N11" t="n">
        <v>41.1</v>
      </c>
      <c r="O11" t="n">
        <v>24842.77</v>
      </c>
      <c r="P11" t="n">
        <v>1192.06</v>
      </c>
      <c r="Q11" t="n">
        <v>3548.68</v>
      </c>
      <c r="R11" t="n">
        <v>275.31</v>
      </c>
      <c r="S11" t="n">
        <v>166.1</v>
      </c>
      <c r="T11" t="n">
        <v>53932.18</v>
      </c>
      <c r="U11" t="n">
        <v>0.6</v>
      </c>
      <c r="V11" t="n">
        <v>0.95</v>
      </c>
      <c r="W11" t="n">
        <v>0.4</v>
      </c>
      <c r="X11" t="n">
        <v>3.2</v>
      </c>
      <c r="Y11" t="n">
        <v>0.5</v>
      </c>
      <c r="Z11" t="n">
        <v>10</v>
      </c>
      <c r="AA11" t="n">
        <v>1690.88944799743</v>
      </c>
      <c r="AB11" t="n">
        <v>2313.549539527753</v>
      </c>
      <c r="AC11" t="n">
        <v>2092.747618562395</v>
      </c>
      <c r="AD11" t="n">
        <v>1690889.44799743</v>
      </c>
      <c r="AE11" t="n">
        <v>2313549.539527753</v>
      </c>
      <c r="AF11" t="n">
        <v>2.648218346862511e-06</v>
      </c>
      <c r="AG11" t="n">
        <v>10.775</v>
      </c>
      <c r="AH11" t="n">
        <v>2092747.618562395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0.9648</v>
      </c>
      <c r="E12" t="n">
        <v>103.65</v>
      </c>
      <c r="F12" t="n">
        <v>98.23999999999999</v>
      </c>
      <c r="G12" t="n">
        <v>74.61</v>
      </c>
      <c r="H12" t="n">
        <v>0.97</v>
      </c>
      <c r="I12" t="n">
        <v>79</v>
      </c>
      <c r="J12" t="n">
        <v>201.1</v>
      </c>
      <c r="K12" t="n">
        <v>53.44</v>
      </c>
      <c r="L12" t="n">
        <v>11</v>
      </c>
      <c r="M12" t="n">
        <v>77</v>
      </c>
      <c r="N12" t="n">
        <v>41.66</v>
      </c>
      <c r="O12" t="n">
        <v>25036.12</v>
      </c>
      <c r="P12" t="n">
        <v>1184.5</v>
      </c>
      <c r="Q12" t="n">
        <v>3548.69</v>
      </c>
      <c r="R12" t="n">
        <v>293.64</v>
      </c>
      <c r="S12" t="n">
        <v>166.1</v>
      </c>
      <c r="T12" t="n">
        <v>63137.34</v>
      </c>
      <c r="U12" t="n">
        <v>0.57</v>
      </c>
      <c r="V12" t="n">
        <v>0.95</v>
      </c>
      <c r="W12" t="n">
        <v>0.4</v>
      </c>
      <c r="X12" t="n">
        <v>3.7</v>
      </c>
      <c r="Y12" t="n">
        <v>0.5</v>
      </c>
      <c r="Z12" t="n">
        <v>10</v>
      </c>
      <c r="AA12" t="n">
        <v>1689.085136859835</v>
      </c>
      <c r="AB12" t="n">
        <v>2311.080801428705</v>
      </c>
      <c r="AC12" t="n">
        <v>2090.514493362626</v>
      </c>
      <c r="AD12" t="n">
        <v>1689085.136859835</v>
      </c>
      <c r="AE12" t="n">
        <v>2311080.801428705</v>
      </c>
      <c r="AF12" t="n">
        <v>2.643013407523483e-06</v>
      </c>
      <c r="AG12" t="n">
        <v>10.796875</v>
      </c>
      <c r="AH12" t="n">
        <v>2090514.493362626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0.9718</v>
      </c>
      <c r="E13" t="n">
        <v>102.9</v>
      </c>
      <c r="F13" t="n">
        <v>97.79000000000001</v>
      </c>
      <c r="G13" t="n">
        <v>82.64</v>
      </c>
      <c r="H13" t="n">
        <v>1.05</v>
      </c>
      <c r="I13" t="n">
        <v>71</v>
      </c>
      <c r="J13" t="n">
        <v>202.67</v>
      </c>
      <c r="K13" t="n">
        <v>53.44</v>
      </c>
      <c r="L13" t="n">
        <v>12</v>
      </c>
      <c r="M13" t="n">
        <v>69</v>
      </c>
      <c r="N13" t="n">
        <v>42.24</v>
      </c>
      <c r="O13" t="n">
        <v>25230.25</v>
      </c>
      <c r="P13" t="n">
        <v>1161.53</v>
      </c>
      <c r="Q13" t="n">
        <v>3548.7</v>
      </c>
      <c r="R13" t="n">
        <v>278.5</v>
      </c>
      <c r="S13" t="n">
        <v>166.1</v>
      </c>
      <c r="T13" t="n">
        <v>55607.53</v>
      </c>
      <c r="U13" t="n">
        <v>0.6</v>
      </c>
      <c r="V13" t="n">
        <v>0.95</v>
      </c>
      <c r="W13" t="n">
        <v>0.39</v>
      </c>
      <c r="X13" t="n">
        <v>3.25</v>
      </c>
      <c r="Y13" t="n">
        <v>0.5</v>
      </c>
      <c r="Z13" t="n">
        <v>10</v>
      </c>
      <c r="AA13" t="n">
        <v>1655.9607020863</v>
      </c>
      <c r="AB13" t="n">
        <v>2265.758488424629</v>
      </c>
      <c r="AC13" t="n">
        <v>2049.517678301393</v>
      </c>
      <c r="AD13" t="n">
        <v>1655960.7020863</v>
      </c>
      <c r="AE13" t="n">
        <v>2265758.488424629</v>
      </c>
      <c r="AF13" t="n">
        <v>2.662189499825167e-06</v>
      </c>
      <c r="AG13" t="n">
        <v>10.71875</v>
      </c>
      <c r="AH13" t="n">
        <v>2049517.678301393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0.9766</v>
      </c>
      <c r="E14" t="n">
        <v>102.4</v>
      </c>
      <c r="F14" t="n">
        <v>97.51000000000001</v>
      </c>
      <c r="G14" t="n">
        <v>90.01000000000001</v>
      </c>
      <c r="H14" t="n">
        <v>1.13</v>
      </c>
      <c r="I14" t="n">
        <v>65</v>
      </c>
      <c r="J14" t="n">
        <v>204.25</v>
      </c>
      <c r="K14" t="n">
        <v>53.44</v>
      </c>
      <c r="L14" t="n">
        <v>13</v>
      </c>
      <c r="M14" t="n">
        <v>63</v>
      </c>
      <c r="N14" t="n">
        <v>42.82</v>
      </c>
      <c r="O14" t="n">
        <v>25425.3</v>
      </c>
      <c r="P14" t="n">
        <v>1145.38</v>
      </c>
      <c r="Q14" t="n">
        <v>3548.64</v>
      </c>
      <c r="R14" t="n">
        <v>269.05</v>
      </c>
      <c r="S14" t="n">
        <v>166.1</v>
      </c>
      <c r="T14" t="n">
        <v>50910.86</v>
      </c>
      <c r="U14" t="n">
        <v>0.62</v>
      </c>
      <c r="V14" t="n">
        <v>0.96</v>
      </c>
      <c r="W14" t="n">
        <v>0.37</v>
      </c>
      <c r="X14" t="n">
        <v>2.97</v>
      </c>
      <c r="Y14" t="n">
        <v>0.5</v>
      </c>
      <c r="Z14" t="n">
        <v>10</v>
      </c>
      <c r="AA14" t="n">
        <v>1633.283817852289</v>
      </c>
      <c r="AB14" t="n">
        <v>2234.730974982131</v>
      </c>
      <c r="AC14" t="n">
        <v>2021.451387194458</v>
      </c>
      <c r="AD14" t="n">
        <v>1633283.817852289</v>
      </c>
      <c r="AE14" t="n">
        <v>2234730.974982131</v>
      </c>
      <c r="AF14" t="n">
        <v>2.675338820260607e-06</v>
      </c>
      <c r="AG14" t="n">
        <v>10.66666666666667</v>
      </c>
      <c r="AH14" t="n">
        <v>2021451.387194458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0.9816</v>
      </c>
      <c r="E15" t="n">
        <v>101.88</v>
      </c>
      <c r="F15" t="n">
        <v>97.20999999999999</v>
      </c>
      <c r="G15" t="n">
        <v>98.86</v>
      </c>
      <c r="H15" t="n">
        <v>1.21</v>
      </c>
      <c r="I15" t="n">
        <v>59</v>
      </c>
      <c r="J15" t="n">
        <v>205.84</v>
      </c>
      <c r="K15" t="n">
        <v>53.44</v>
      </c>
      <c r="L15" t="n">
        <v>14</v>
      </c>
      <c r="M15" t="n">
        <v>57</v>
      </c>
      <c r="N15" t="n">
        <v>43.4</v>
      </c>
      <c r="O15" t="n">
        <v>25621.03</v>
      </c>
      <c r="P15" t="n">
        <v>1126.06</v>
      </c>
      <c r="Q15" t="n">
        <v>3548.66</v>
      </c>
      <c r="R15" t="n">
        <v>258.54</v>
      </c>
      <c r="S15" t="n">
        <v>166.1</v>
      </c>
      <c r="T15" t="n">
        <v>45686.25</v>
      </c>
      <c r="U15" t="n">
        <v>0.64</v>
      </c>
      <c r="V15" t="n">
        <v>0.96</v>
      </c>
      <c r="W15" t="n">
        <v>0.37</v>
      </c>
      <c r="X15" t="n">
        <v>2.67</v>
      </c>
      <c r="Y15" t="n">
        <v>0.5</v>
      </c>
      <c r="Z15" t="n">
        <v>10</v>
      </c>
      <c r="AA15" t="n">
        <v>1607.648528768862</v>
      </c>
      <c r="AB15" t="n">
        <v>2199.655641509051</v>
      </c>
      <c r="AC15" t="n">
        <v>1989.723594319509</v>
      </c>
      <c r="AD15" t="n">
        <v>1607648.528768862</v>
      </c>
      <c r="AE15" t="n">
        <v>2199655.641509051</v>
      </c>
      <c r="AF15" t="n">
        <v>2.689036029047524e-06</v>
      </c>
      <c r="AG15" t="n">
        <v>10.6125</v>
      </c>
      <c r="AH15" t="n">
        <v>1989723.594319509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0.9859</v>
      </c>
      <c r="E16" t="n">
        <v>101.43</v>
      </c>
      <c r="F16" t="n">
        <v>96.95</v>
      </c>
      <c r="G16" t="n">
        <v>107.72</v>
      </c>
      <c r="H16" t="n">
        <v>1.28</v>
      </c>
      <c r="I16" t="n">
        <v>54</v>
      </c>
      <c r="J16" t="n">
        <v>207.43</v>
      </c>
      <c r="K16" t="n">
        <v>53.44</v>
      </c>
      <c r="L16" t="n">
        <v>15</v>
      </c>
      <c r="M16" t="n">
        <v>52</v>
      </c>
      <c r="N16" t="n">
        <v>44</v>
      </c>
      <c r="O16" t="n">
        <v>25817.56</v>
      </c>
      <c r="P16" t="n">
        <v>1105.12</v>
      </c>
      <c r="Q16" t="n">
        <v>3548.65</v>
      </c>
      <c r="R16" t="n">
        <v>249.78</v>
      </c>
      <c r="S16" t="n">
        <v>166.1</v>
      </c>
      <c r="T16" t="n">
        <v>41330.93</v>
      </c>
      <c r="U16" t="n">
        <v>0.67</v>
      </c>
      <c r="V16" t="n">
        <v>0.96</v>
      </c>
      <c r="W16" t="n">
        <v>0.36</v>
      </c>
      <c r="X16" t="n">
        <v>2.41</v>
      </c>
      <c r="Y16" t="n">
        <v>0.5</v>
      </c>
      <c r="Z16" t="n">
        <v>10</v>
      </c>
      <c r="AA16" t="n">
        <v>1581.982414928106</v>
      </c>
      <c r="AB16" t="n">
        <v>2164.538132243099</v>
      </c>
      <c r="AC16" t="n">
        <v>1957.957650850166</v>
      </c>
      <c r="AD16" t="n">
        <v>1581982.414928105</v>
      </c>
      <c r="AE16" t="n">
        <v>2164538.132243099</v>
      </c>
      <c r="AF16" t="n">
        <v>2.700815628604272e-06</v>
      </c>
      <c r="AG16" t="n">
        <v>10.565625</v>
      </c>
      <c r="AH16" t="n">
        <v>1957957.650850166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0.9891</v>
      </c>
      <c r="E17" t="n">
        <v>101.1</v>
      </c>
      <c r="F17" t="n">
        <v>96.77</v>
      </c>
      <c r="G17" t="n">
        <v>116.12</v>
      </c>
      <c r="H17" t="n">
        <v>1.36</v>
      </c>
      <c r="I17" t="n">
        <v>50</v>
      </c>
      <c r="J17" t="n">
        <v>209.03</v>
      </c>
      <c r="K17" t="n">
        <v>53.44</v>
      </c>
      <c r="L17" t="n">
        <v>16</v>
      </c>
      <c r="M17" t="n">
        <v>48</v>
      </c>
      <c r="N17" t="n">
        <v>44.6</v>
      </c>
      <c r="O17" t="n">
        <v>26014.91</v>
      </c>
      <c r="P17" t="n">
        <v>1083.85</v>
      </c>
      <c r="Q17" t="n">
        <v>3548.67</v>
      </c>
      <c r="R17" t="n">
        <v>243.49</v>
      </c>
      <c r="S17" t="n">
        <v>166.1</v>
      </c>
      <c r="T17" t="n">
        <v>38206.86</v>
      </c>
      <c r="U17" t="n">
        <v>0.68</v>
      </c>
      <c r="V17" t="n">
        <v>0.96</v>
      </c>
      <c r="W17" t="n">
        <v>0.36</v>
      </c>
      <c r="X17" t="n">
        <v>2.23</v>
      </c>
      <c r="Y17" t="n">
        <v>0.5</v>
      </c>
      <c r="Z17" t="n">
        <v>10</v>
      </c>
      <c r="AA17" t="n">
        <v>1546.153823551115</v>
      </c>
      <c r="AB17" t="n">
        <v>2115.515872875206</v>
      </c>
      <c r="AC17" t="n">
        <v>1913.614007113171</v>
      </c>
      <c r="AD17" t="n">
        <v>1546153.823551115</v>
      </c>
      <c r="AE17" t="n">
        <v>2115515.872875206</v>
      </c>
      <c r="AF17" t="n">
        <v>2.709581842227899e-06</v>
      </c>
      <c r="AG17" t="n">
        <v>10.53125</v>
      </c>
      <c r="AH17" t="n">
        <v>1913614.007113171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0.9923999999999999</v>
      </c>
      <c r="E18" t="n">
        <v>100.76</v>
      </c>
      <c r="F18" t="n">
        <v>96.58</v>
      </c>
      <c r="G18" t="n">
        <v>125.98</v>
      </c>
      <c r="H18" t="n">
        <v>1.43</v>
      </c>
      <c r="I18" t="n">
        <v>46</v>
      </c>
      <c r="J18" t="n">
        <v>210.64</v>
      </c>
      <c r="K18" t="n">
        <v>53.44</v>
      </c>
      <c r="L18" t="n">
        <v>17</v>
      </c>
      <c r="M18" t="n">
        <v>44</v>
      </c>
      <c r="N18" t="n">
        <v>45.21</v>
      </c>
      <c r="O18" t="n">
        <v>26213.09</v>
      </c>
      <c r="P18" t="n">
        <v>1065.69</v>
      </c>
      <c r="Q18" t="n">
        <v>3548.65</v>
      </c>
      <c r="R18" t="n">
        <v>237.19</v>
      </c>
      <c r="S18" t="n">
        <v>166.1</v>
      </c>
      <c r="T18" t="n">
        <v>35078.86</v>
      </c>
      <c r="U18" t="n">
        <v>0.7</v>
      </c>
      <c r="V18" t="n">
        <v>0.97</v>
      </c>
      <c r="W18" t="n">
        <v>0.35</v>
      </c>
      <c r="X18" t="n">
        <v>2.04</v>
      </c>
      <c r="Y18" t="n">
        <v>0.5</v>
      </c>
      <c r="Z18" t="n">
        <v>10</v>
      </c>
      <c r="AA18" t="n">
        <v>1524.785207435541</v>
      </c>
      <c r="AB18" t="n">
        <v>2086.278389589068</v>
      </c>
      <c r="AC18" t="n">
        <v>1887.166908196797</v>
      </c>
      <c r="AD18" t="n">
        <v>1524785.207435541</v>
      </c>
      <c r="AE18" t="n">
        <v>2086278.389589068</v>
      </c>
      <c r="AF18" t="n">
        <v>2.718622000027264e-06</v>
      </c>
      <c r="AG18" t="n">
        <v>10.49583333333333</v>
      </c>
      <c r="AH18" t="n">
        <v>1887166.908196797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0.9936</v>
      </c>
      <c r="E19" t="n">
        <v>100.64</v>
      </c>
      <c r="F19" t="n">
        <v>96.58</v>
      </c>
      <c r="G19" t="n">
        <v>134.76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38</v>
      </c>
      <c r="N19" t="n">
        <v>45.82</v>
      </c>
      <c r="O19" t="n">
        <v>26412.11</v>
      </c>
      <c r="P19" t="n">
        <v>1048.84</v>
      </c>
      <c r="Q19" t="n">
        <v>3548.65</v>
      </c>
      <c r="R19" t="n">
        <v>238.11</v>
      </c>
      <c r="S19" t="n">
        <v>166.1</v>
      </c>
      <c r="T19" t="n">
        <v>35554.71</v>
      </c>
      <c r="U19" t="n">
        <v>0.7</v>
      </c>
      <c r="V19" t="n">
        <v>0.97</v>
      </c>
      <c r="W19" t="n">
        <v>0.32</v>
      </c>
      <c r="X19" t="n">
        <v>2.04</v>
      </c>
      <c r="Y19" t="n">
        <v>0.5</v>
      </c>
      <c r="Z19" t="n">
        <v>10</v>
      </c>
      <c r="AA19" t="n">
        <v>1508.414129311816</v>
      </c>
      <c r="AB19" t="n">
        <v>2063.878758259194</v>
      </c>
      <c r="AC19" t="n">
        <v>1866.905066242965</v>
      </c>
      <c r="AD19" t="n">
        <v>1508414.129311816</v>
      </c>
      <c r="AE19" t="n">
        <v>2063878.758259194</v>
      </c>
      <c r="AF19" t="n">
        <v>2.721909330136124e-06</v>
      </c>
      <c r="AG19" t="n">
        <v>10.48333333333333</v>
      </c>
      <c r="AH19" t="n">
        <v>1866905.066242965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0.9958</v>
      </c>
      <c r="E20" t="n">
        <v>100.42</v>
      </c>
      <c r="F20" t="n">
        <v>96.42</v>
      </c>
      <c r="G20" t="n">
        <v>141.11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26</v>
      </c>
      <c r="N20" t="n">
        <v>46.44</v>
      </c>
      <c r="O20" t="n">
        <v>26611.98</v>
      </c>
      <c r="P20" t="n">
        <v>1034.26</v>
      </c>
      <c r="Q20" t="n">
        <v>3548.67</v>
      </c>
      <c r="R20" t="n">
        <v>231.38</v>
      </c>
      <c r="S20" t="n">
        <v>166.1</v>
      </c>
      <c r="T20" t="n">
        <v>32196.61</v>
      </c>
      <c r="U20" t="n">
        <v>0.72</v>
      </c>
      <c r="V20" t="n">
        <v>0.97</v>
      </c>
      <c r="W20" t="n">
        <v>0.36</v>
      </c>
      <c r="X20" t="n">
        <v>1.89</v>
      </c>
      <c r="Y20" t="n">
        <v>0.5</v>
      </c>
      <c r="Z20" t="n">
        <v>10</v>
      </c>
      <c r="AA20" t="n">
        <v>1492.115208916447</v>
      </c>
      <c r="AB20" t="n">
        <v>2041.577856316631</v>
      </c>
      <c r="AC20" t="n">
        <v>1846.732531082288</v>
      </c>
      <c r="AD20" t="n">
        <v>1492115.208916447</v>
      </c>
      <c r="AE20" t="n">
        <v>2041577.856316631</v>
      </c>
      <c r="AF20" t="n">
        <v>2.727936102002368e-06</v>
      </c>
      <c r="AG20" t="n">
        <v>10.46041666666667</v>
      </c>
      <c r="AH20" t="n">
        <v>1846732.531082288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0.9976</v>
      </c>
      <c r="E21" t="n">
        <v>100.24</v>
      </c>
      <c r="F21" t="n">
        <v>96.31999999999999</v>
      </c>
      <c r="G21" t="n">
        <v>148.19</v>
      </c>
      <c r="H21" t="n">
        <v>1.65</v>
      </c>
      <c r="I21" t="n">
        <v>39</v>
      </c>
      <c r="J21" t="n">
        <v>215.5</v>
      </c>
      <c r="K21" t="n">
        <v>53.44</v>
      </c>
      <c r="L21" t="n">
        <v>20</v>
      </c>
      <c r="M21" t="n">
        <v>9</v>
      </c>
      <c r="N21" t="n">
        <v>47.07</v>
      </c>
      <c r="O21" t="n">
        <v>26812.71</v>
      </c>
      <c r="P21" t="n">
        <v>1024.61</v>
      </c>
      <c r="Q21" t="n">
        <v>3548.66</v>
      </c>
      <c r="R21" t="n">
        <v>227.27</v>
      </c>
      <c r="S21" t="n">
        <v>166.1</v>
      </c>
      <c r="T21" t="n">
        <v>30151.14</v>
      </c>
      <c r="U21" t="n">
        <v>0.73</v>
      </c>
      <c r="V21" t="n">
        <v>0.97</v>
      </c>
      <c r="W21" t="n">
        <v>0.37</v>
      </c>
      <c r="X21" t="n">
        <v>1.78</v>
      </c>
      <c r="Y21" t="n">
        <v>0.5</v>
      </c>
      <c r="Z21" t="n">
        <v>10</v>
      </c>
      <c r="AA21" t="n">
        <v>1480.947835012779</v>
      </c>
      <c r="AB21" t="n">
        <v>2026.298162671865</v>
      </c>
      <c r="AC21" t="n">
        <v>1832.911109953795</v>
      </c>
      <c r="AD21" t="n">
        <v>1480947.835012779</v>
      </c>
      <c r="AE21" t="n">
        <v>2026298.162671865</v>
      </c>
      <c r="AF21" t="n">
        <v>2.732867097165658e-06</v>
      </c>
      <c r="AG21" t="n">
        <v>10.44166666666667</v>
      </c>
      <c r="AH21" t="n">
        <v>1832911.109953795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0.9977</v>
      </c>
      <c r="E22" t="n">
        <v>100.23</v>
      </c>
      <c r="F22" t="n">
        <v>96.31</v>
      </c>
      <c r="G22" t="n">
        <v>148.16</v>
      </c>
      <c r="H22" t="n">
        <v>1.72</v>
      </c>
      <c r="I22" t="n">
        <v>39</v>
      </c>
      <c r="J22" t="n">
        <v>217.14</v>
      </c>
      <c r="K22" t="n">
        <v>53.44</v>
      </c>
      <c r="L22" t="n">
        <v>21</v>
      </c>
      <c r="M22" t="n">
        <v>2</v>
      </c>
      <c r="N22" t="n">
        <v>47.7</v>
      </c>
      <c r="O22" t="n">
        <v>27014.3</v>
      </c>
      <c r="P22" t="n">
        <v>1030.3</v>
      </c>
      <c r="Q22" t="n">
        <v>3548.66</v>
      </c>
      <c r="R22" t="n">
        <v>226.33</v>
      </c>
      <c r="S22" t="n">
        <v>166.1</v>
      </c>
      <c r="T22" t="n">
        <v>29684.65</v>
      </c>
      <c r="U22" t="n">
        <v>0.73</v>
      </c>
      <c r="V22" t="n">
        <v>0.97</v>
      </c>
      <c r="W22" t="n">
        <v>0.38</v>
      </c>
      <c r="X22" t="n">
        <v>1.77</v>
      </c>
      <c r="Y22" t="n">
        <v>0.5</v>
      </c>
      <c r="Z22" t="n">
        <v>10</v>
      </c>
      <c r="AA22" t="n">
        <v>1485.744228979693</v>
      </c>
      <c r="AB22" t="n">
        <v>2032.860800499365</v>
      </c>
      <c r="AC22" t="n">
        <v>1838.847418837758</v>
      </c>
      <c r="AD22" t="n">
        <v>1485744.228979693</v>
      </c>
      <c r="AE22" t="n">
        <v>2032860.800499365</v>
      </c>
      <c r="AF22" t="n">
        <v>2.733141041341396e-06</v>
      </c>
      <c r="AG22" t="n">
        <v>10.440625</v>
      </c>
      <c r="AH22" t="n">
        <v>1838847.418837758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0.9976</v>
      </c>
      <c r="E23" t="n">
        <v>100.24</v>
      </c>
      <c r="F23" t="n">
        <v>96.31999999999999</v>
      </c>
      <c r="G23" t="n">
        <v>148.19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1036.52</v>
      </c>
      <c r="Q23" t="n">
        <v>3548.66</v>
      </c>
      <c r="R23" t="n">
        <v>226.86</v>
      </c>
      <c r="S23" t="n">
        <v>166.1</v>
      </c>
      <c r="T23" t="n">
        <v>29948.47</v>
      </c>
      <c r="U23" t="n">
        <v>0.73</v>
      </c>
      <c r="V23" t="n">
        <v>0.97</v>
      </c>
      <c r="W23" t="n">
        <v>0.38</v>
      </c>
      <c r="X23" t="n">
        <v>1.78</v>
      </c>
      <c r="Y23" t="n">
        <v>0.5</v>
      </c>
      <c r="Z23" t="n">
        <v>10</v>
      </c>
      <c r="AA23" t="n">
        <v>1491.342979604996</v>
      </c>
      <c r="AB23" t="n">
        <v>2040.52125810435</v>
      </c>
      <c r="AC23" t="n">
        <v>1845.776773120443</v>
      </c>
      <c r="AD23" t="n">
        <v>1491342.979604996</v>
      </c>
      <c r="AE23" t="n">
        <v>2040521.25810435</v>
      </c>
      <c r="AF23" t="n">
        <v>2.732867097165658e-06</v>
      </c>
      <c r="AG23" t="n">
        <v>10.44166666666667</v>
      </c>
      <c r="AH23" t="n">
        <v>1845776.773120443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0.5800999999999999</v>
      </c>
      <c r="E2" t="n">
        <v>172.39</v>
      </c>
      <c r="F2" t="n">
        <v>145.32</v>
      </c>
      <c r="G2" t="n">
        <v>8.34</v>
      </c>
      <c r="H2" t="n">
        <v>0.15</v>
      </c>
      <c r="I2" t="n">
        <v>1046</v>
      </c>
      <c r="J2" t="n">
        <v>116.05</v>
      </c>
      <c r="K2" t="n">
        <v>43.4</v>
      </c>
      <c r="L2" t="n">
        <v>1</v>
      </c>
      <c r="M2" t="n">
        <v>1044</v>
      </c>
      <c r="N2" t="n">
        <v>16.65</v>
      </c>
      <c r="O2" t="n">
        <v>14546.17</v>
      </c>
      <c r="P2" t="n">
        <v>1430.86</v>
      </c>
      <c r="Q2" t="n">
        <v>3549.2</v>
      </c>
      <c r="R2" t="n">
        <v>1893.15</v>
      </c>
      <c r="S2" t="n">
        <v>166.1</v>
      </c>
      <c r="T2" t="n">
        <v>858058.45</v>
      </c>
      <c r="U2" t="n">
        <v>0.09</v>
      </c>
      <c r="V2" t="n">
        <v>0.64</v>
      </c>
      <c r="W2" t="n">
        <v>1.95</v>
      </c>
      <c r="X2" t="n">
        <v>50.77</v>
      </c>
      <c r="Y2" t="n">
        <v>0.5</v>
      </c>
      <c r="Z2" t="n">
        <v>10</v>
      </c>
      <c r="AA2" t="n">
        <v>3275.345546902017</v>
      </c>
      <c r="AB2" t="n">
        <v>4481.472275318965</v>
      </c>
      <c r="AC2" t="n">
        <v>4053.766851148196</v>
      </c>
      <c r="AD2" t="n">
        <v>3275345.546902017</v>
      </c>
      <c r="AE2" t="n">
        <v>4481472.275318965</v>
      </c>
      <c r="AF2" t="n">
        <v>1.849869573380397e-06</v>
      </c>
      <c r="AG2" t="n">
        <v>17.95729166666667</v>
      </c>
      <c r="AH2" t="n">
        <v>4053766.851148196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112.8</v>
      </c>
      <c r="G3" t="n">
        <v>17.26</v>
      </c>
      <c r="H3" t="n">
        <v>0.3</v>
      </c>
      <c r="I3" t="n">
        <v>392</v>
      </c>
      <c r="J3" t="n">
        <v>117.34</v>
      </c>
      <c r="K3" t="n">
        <v>43.4</v>
      </c>
      <c r="L3" t="n">
        <v>2</v>
      </c>
      <c r="M3" t="n">
        <v>390</v>
      </c>
      <c r="N3" t="n">
        <v>16.94</v>
      </c>
      <c r="O3" t="n">
        <v>14705.49</v>
      </c>
      <c r="P3" t="n">
        <v>1082.57</v>
      </c>
      <c r="Q3" t="n">
        <v>3548.79</v>
      </c>
      <c r="R3" t="n">
        <v>787.04</v>
      </c>
      <c r="S3" t="n">
        <v>166.1</v>
      </c>
      <c r="T3" t="n">
        <v>308272.78</v>
      </c>
      <c r="U3" t="n">
        <v>0.21</v>
      </c>
      <c r="V3" t="n">
        <v>0.83</v>
      </c>
      <c r="W3" t="n">
        <v>0.9</v>
      </c>
      <c r="X3" t="n">
        <v>18.25</v>
      </c>
      <c r="Y3" t="n">
        <v>0.5</v>
      </c>
      <c r="Z3" t="n">
        <v>10</v>
      </c>
      <c r="AA3" t="n">
        <v>1851.058185212912</v>
      </c>
      <c r="AB3" t="n">
        <v>2532.699471931958</v>
      </c>
      <c r="AC3" t="n">
        <v>2290.982188996805</v>
      </c>
      <c r="AD3" t="n">
        <v>1851058.185212912</v>
      </c>
      <c r="AE3" t="n">
        <v>2532699.471931958</v>
      </c>
      <c r="AF3" t="n">
        <v>2.566729907970835e-06</v>
      </c>
      <c r="AG3" t="n">
        <v>12.94270833333333</v>
      </c>
      <c r="AH3" t="n">
        <v>2290982.188996805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0.8829</v>
      </c>
      <c r="E4" t="n">
        <v>113.26</v>
      </c>
      <c r="F4" t="n">
        <v>105.49</v>
      </c>
      <c r="G4" t="n">
        <v>26.59</v>
      </c>
      <c r="H4" t="n">
        <v>0.45</v>
      </c>
      <c r="I4" t="n">
        <v>238</v>
      </c>
      <c r="J4" t="n">
        <v>118.63</v>
      </c>
      <c r="K4" t="n">
        <v>43.4</v>
      </c>
      <c r="L4" t="n">
        <v>3</v>
      </c>
      <c r="M4" t="n">
        <v>236</v>
      </c>
      <c r="N4" t="n">
        <v>17.23</v>
      </c>
      <c r="O4" t="n">
        <v>14865.24</v>
      </c>
      <c r="P4" t="n">
        <v>986.27</v>
      </c>
      <c r="Q4" t="n">
        <v>3548.74</v>
      </c>
      <c r="R4" t="n">
        <v>539.67</v>
      </c>
      <c r="S4" t="n">
        <v>166.1</v>
      </c>
      <c r="T4" t="n">
        <v>185357.91</v>
      </c>
      <c r="U4" t="n">
        <v>0.31</v>
      </c>
      <c r="V4" t="n">
        <v>0.88</v>
      </c>
      <c r="W4" t="n">
        <v>0.64</v>
      </c>
      <c r="X4" t="n">
        <v>10.95</v>
      </c>
      <c r="Y4" t="n">
        <v>0.5</v>
      </c>
      <c r="Z4" t="n">
        <v>10</v>
      </c>
      <c r="AA4" t="n">
        <v>1563.296897525872</v>
      </c>
      <c r="AB4" t="n">
        <v>2138.971782986514</v>
      </c>
      <c r="AC4" t="n">
        <v>1934.831318084033</v>
      </c>
      <c r="AD4" t="n">
        <v>1563296.897525872</v>
      </c>
      <c r="AE4" t="n">
        <v>2138971.782986514</v>
      </c>
      <c r="AF4" t="n">
        <v>2.815462586342962e-06</v>
      </c>
      <c r="AG4" t="n">
        <v>11.79791666666667</v>
      </c>
      <c r="AH4" t="n">
        <v>1934831.318084033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102.24</v>
      </c>
      <c r="G5" t="n">
        <v>36.51</v>
      </c>
      <c r="H5" t="n">
        <v>0.59</v>
      </c>
      <c r="I5" t="n">
        <v>168</v>
      </c>
      <c r="J5" t="n">
        <v>119.93</v>
      </c>
      <c r="K5" t="n">
        <v>43.4</v>
      </c>
      <c r="L5" t="n">
        <v>4</v>
      </c>
      <c r="M5" t="n">
        <v>166</v>
      </c>
      <c r="N5" t="n">
        <v>17.53</v>
      </c>
      <c r="O5" t="n">
        <v>15025.44</v>
      </c>
      <c r="P5" t="n">
        <v>929.61</v>
      </c>
      <c r="Q5" t="n">
        <v>3548.72</v>
      </c>
      <c r="R5" t="n">
        <v>429.15</v>
      </c>
      <c r="S5" t="n">
        <v>166.1</v>
      </c>
      <c r="T5" t="n">
        <v>130447.41</v>
      </c>
      <c r="U5" t="n">
        <v>0.39</v>
      </c>
      <c r="V5" t="n">
        <v>0.91</v>
      </c>
      <c r="W5" t="n">
        <v>0.54</v>
      </c>
      <c r="X5" t="n">
        <v>7.7</v>
      </c>
      <c r="Y5" t="n">
        <v>0.5</v>
      </c>
      <c r="Z5" t="n">
        <v>10</v>
      </c>
      <c r="AA5" t="n">
        <v>1439.128405638448</v>
      </c>
      <c r="AB5" t="n">
        <v>1969.078974458891</v>
      </c>
      <c r="AC5" t="n">
        <v>1781.152840756232</v>
      </c>
      <c r="AD5" t="n">
        <v>1439128.405638448</v>
      </c>
      <c r="AE5" t="n">
        <v>1969078.974458891</v>
      </c>
      <c r="AF5" t="n">
        <v>2.943336694070171e-06</v>
      </c>
      <c r="AG5" t="n">
        <v>11.28541666666667</v>
      </c>
      <c r="AH5" t="n">
        <v>1781152.840756232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0.9483</v>
      </c>
      <c r="E6" t="n">
        <v>105.45</v>
      </c>
      <c r="F6" t="n">
        <v>100.31</v>
      </c>
      <c r="G6" t="n">
        <v>47.02</v>
      </c>
      <c r="H6" t="n">
        <v>0.73</v>
      </c>
      <c r="I6" t="n">
        <v>128</v>
      </c>
      <c r="J6" t="n">
        <v>121.23</v>
      </c>
      <c r="K6" t="n">
        <v>43.4</v>
      </c>
      <c r="L6" t="n">
        <v>5</v>
      </c>
      <c r="M6" t="n">
        <v>126</v>
      </c>
      <c r="N6" t="n">
        <v>17.83</v>
      </c>
      <c r="O6" t="n">
        <v>15186.08</v>
      </c>
      <c r="P6" t="n">
        <v>883.28</v>
      </c>
      <c r="Q6" t="n">
        <v>3548.68</v>
      </c>
      <c r="R6" t="n">
        <v>363.35</v>
      </c>
      <c r="S6" t="n">
        <v>166.1</v>
      </c>
      <c r="T6" t="n">
        <v>97747.7</v>
      </c>
      <c r="U6" t="n">
        <v>0.46</v>
      </c>
      <c r="V6" t="n">
        <v>0.93</v>
      </c>
      <c r="W6" t="n">
        <v>0.48</v>
      </c>
      <c r="X6" t="n">
        <v>5.77</v>
      </c>
      <c r="Y6" t="n">
        <v>0.5</v>
      </c>
      <c r="Z6" t="n">
        <v>10</v>
      </c>
      <c r="AA6" t="n">
        <v>1345.866788446744</v>
      </c>
      <c r="AB6" t="n">
        <v>1841.474315405032</v>
      </c>
      <c r="AC6" t="n">
        <v>1665.72659126821</v>
      </c>
      <c r="AD6" t="n">
        <v>1345866.788446744</v>
      </c>
      <c r="AE6" t="n">
        <v>1841474.315405033</v>
      </c>
      <c r="AF6" t="n">
        <v>3.024015370516515e-06</v>
      </c>
      <c r="AG6" t="n">
        <v>10.984375</v>
      </c>
      <c r="AH6" t="n">
        <v>1665726.59126821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0.9653</v>
      </c>
      <c r="E7" t="n">
        <v>103.6</v>
      </c>
      <c r="F7" t="n">
        <v>99.08</v>
      </c>
      <c r="G7" t="n">
        <v>58.28</v>
      </c>
      <c r="H7" t="n">
        <v>0.86</v>
      </c>
      <c r="I7" t="n">
        <v>102</v>
      </c>
      <c r="J7" t="n">
        <v>122.54</v>
      </c>
      <c r="K7" t="n">
        <v>43.4</v>
      </c>
      <c r="L7" t="n">
        <v>6</v>
      </c>
      <c r="M7" t="n">
        <v>100</v>
      </c>
      <c r="N7" t="n">
        <v>18.14</v>
      </c>
      <c r="O7" t="n">
        <v>15347.16</v>
      </c>
      <c r="P7" t="n">
        <v>843.66</v>
      </c>
      <c r="Q7" t="n">
        <v>3548.68</v>
      </c>
      <c r="R7" t="n">
        <v>321.58</v>
      </c>
      <c r="S7" t="n">
        <v>166.1</v>
      </c>
      <c r="T7" t="n">
        <v>76990.87</v>
      </c>
      <c r="U7" t="n">
        <v>0.52</v>
      </c>
      <c r="V7" t="n">
        <v>0.9399999999999999</v>
      </c>
      <c r="W7" t="n">
        <v>0.44</v>
      </c>
      <c r="X7" t="n">
        <v>4.54</v>
      </c>
      <c r="Y7" t="n">
        <v>0.5</v>
      </c>
      <c r="Z7" t="n">
        <v>10</v>
      </c>
      <c r="AA7" t="n">
        <v>1285.659200124399</v>
      </c>
      <c r="AB7" t="n">
        <v>1759.095636891067</v>
      </c>
      <c r="AC7" t="n">
        <v>1591.210018212415</v>
      </c>
      <c r="AD7" t="n">
        <v>1285659.200124399</v>
      </c>
      <c r="AE7" t="n">
        <v>1759095.636891067</v>
      </c>
      <c r="AF7" t="n">
        <v>3.078226338879671e-06</v>
      </c>
      <c r="AG7" t="n">
        <v>10.79166666666667</v>
      </c>
      <c r="AH7" t="n">
        <v>1591210.018212415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0.968</v>
      </c>
      <c r="E8" t="n">
        <v>103.31</v>
      </c>
      <c r="F8" t="n">
        <v>99.19</v>
      </c>
      <c r="G8" t="n">
        <v>70.02</v>
      </c>
      <c r="H8" t="n">
        <v>1</v>
      </c>
      <c r="I8" t="n">
        <v>85</v>
      </c>
      <c r="J8" t="n">
        <v>123.85</v>
      </c>
      <c r="K8" t="n">
        <v>43.4</v>
      </c>
      <c r="L8" t="n">
        <v>7</v>
      </c>
      <c r="M8" t="n">
        <v>83</v>
      </c>
      <c r="N8" t="n">
        <v>18.45</v>
      </c>
      <c r="O8" t="n">
        <v>15508.69</v>
      </c>
      <c r="P8" t="n">
        <v>815.1799999999999</v>
      </c>
      <c r="Q8" t="n">
        <v>3548.66</v>
      </c>
      <c r="R8" t="n">
        <v>329.17</v>
      </c>
      <c r="S8" t="n">
        <v>166.1</v>
      </c>
      <c r="T8" t="n">
        <v>80872.63</v>
      </c>
      <c r="U8" t="n">
        <v>0.5</v>
      </c>
      <c r="V8" t="n">
        <v>0.9399999999999999</v>
      </c>
      <c r="W8" t="n">
        <v>0.36</v>
      </c>
      <c r="X8" t="n">
        <v>4.65</v>
      </c>
      <c r="Y8" t="n">
        <v>0.5</v>
      </c>
      <c r="Z8" t="n">
        <v>10</v>
      </c>
      <c r="AA8" t="n">
        <v>1257.358249446969</v>
      </c>
      <c r="AB8" t="n">
        <v>1720.373027624382</v>
      </c>
      <c r="AC8" t="n">
        <v>1556.18304042662</v>
      </c>
      <c r="AD8" t="n">
        <v>1257358.249446969</v>
      </c>
      <c r="AE8" t="n">
        <v>1720373.027624382</v>
      </c>
      <c r="AF8" t="n">
        <v>3.086836316207937e-06</v>
      </c>
      <c r="AG8" t="n">
        <v>10.76145833333333</v>
      </c>
      <c r="AH8" t="n">
        <v>1556183.04042662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0.9842</v>
      </c>
      <c r="E9" t="n">
        <v>101.6</v>
      </c>
      <c r="F9" t="n">
        <v>97.81999999999999</v>
      </c>
      <c r="G9" t="n">
        <v>82.67</v>
      </c>
      <c r="H9" t="n">
        <v>1.13</v>
      </c>
      <c r="I9" t="n">
        <v>71</v>
      </c>
      <c r="J9" t="n">
        <v>125.16</v>
      </c>
      <c r="K9" t="n">
        <v>43.4</v>
      </c>
      <c r="L9" t="n">
        <v>8</v>
      </c>
      <c r="M9" t="n">
        <v>51</v>
      </c>
      <c r="N9" t="n">
        <v>18.76</v>
      </c>
      <c r="O9" t="n">
        <v>15670.68</v>
      </c>
      <c r="P9" t="n">
        <v>767.78</v>
      </c>
      <c r="Q9" t="n">
        <v>3548.76</v>
      </c>
      <c r="R9" t="n">
        <v>278.63</v>
      </c>
      <c r="S9" t="n">
        <v>166.1</v>
      </c>
      <c r="T9" t="n">
        <v>55672.43</v>
      </c>
      <c r="U9" t="n">
        <v>0.6</v>
      </c>
      <c r="V9" t="n">
        <v>0.95</v>
      </c>
      <c r="W9" t="n">
        <v>0.41</v>
      </c>
      <c r="X9" t="n">
        <v>3.28</v>
      </c>
      <c r="Y9" t="n">
        <v>0.5</v>
      </c>
      <c r="Z9" t="n">
        <v>10</v>
      </c>
      <c r="AA9" t="n">
        <v>1193.357324758047</v>
      </c>
      <c r="AB9" t="n">
        <v>1632.804138943475</v>
      </c>
      <c r="AC9" t="n">
        <v>1476.971603577711</v>
      </c>
      <c r="AD9" t="n">
        <v>1193357.324758047</v>
      </c>
      <c r="AE9" t="n">
        <v>1632804.138943475</v>
      </c>
      <c r="AF9" t="n">
        <v>3.138496180177532e-06</v>
      </c>
      <c r="AG9" t="n">
        <v>10.58333333333333</v>
      </c>
      <c r="AH9" t="n">
        <v>1476971.603577711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0.9881</v>
      </c>
      <c r="E10" t="n">
        <v>101.21</v>
      </c>
      <c r="F10" t="n">
        <v>97.55</v>
      </c>
      <c r="G10" t="n">
        <v>88.68000000000001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6</v>
      </c>
      <c r="N10" t="n">
        <v>19.08</v>
      </c>
      <c r="O10" t="n">
        <v>15833.12</v>
      </c>
      <c r="P10" t="n">
        <v>759.74</v>
      </c>
      <c r="Q10" t="n">
        <v>3548.65</v>
      </c>
      <c r="R10" t="n">
        <v>267.19</v>
      </c>
      <c r="S10" t="n">
        <v>166.1</v>
      </c>
      <c r="T10" t="n">
        <v>49979.45</v>
      </c>
      <c r="U10" t="n">
        <v>0.62</v>
      </c>
      <c r="V10" t="n">
        <v>0.96</v>
      </c>
      <c r="W10" t="n">
        <v>0.46</v>
      </c>
      <c r="X10" t="n">
        <v>3.01</v>
      </c>
      <c r="Y10" t="n">
        <v>0.5</v>
      </c>
      <c r="Z10" t="n">
        <v>10</v>
      </c>
      <c r="AA10" t="n">
        <v>1170.48051185048</v>
      </c>
      <c r="AB10" t="n">
        <v>1601.503074269586</v>
      </c>
      <c r="AC10" t="n">
        <v>1448.657868584978</v>
      </c>
      <c r="AD10" t="n">
        <v>1170480.51185048</v>
      </c>
      <c r="AE10" t="n">
        <v>1601503.074269586</v>
      </c>
      <c r="AF10" t="n">
        <v>3.150932814096139e-06</v>
      </c>
      <c r="AG10" t="n">
        <v>10.54270833333333</v>
      </c>
      <c r="AH10" t="n">
        <v>1448657.868584978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0.988</v>
      </c>
      <c r="E11" t="n">
        <v>101.22</v>
      </c>
      <c r="F11" t="n">
        <v>97.56</v>
      </c>
      <c r="G11" t="n">
        <v>88.69</v>
      </c>
      <c r="H11" t="n">
        <v>1.38</v>
      </c>
      <c r="I11" t="n">
        <v>66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766.83</v>
      </c>
      <c r="Q11" t="n">
        <v>3548.63</v>
      </c>
      <c r="R11" t="n">
        <v>267.26</v>
      </c>
      <c r="S11" t="n">
        <v>166.1</v>
      </c>
      <c r="T11" t="n">
        <v>50011.23</v>
      </c>
      <c r="U11" t="n">
        <v>0.62</v>
      </c>
      <c r="V11" t="n">
        <v>0.96</v>
      </c>
      <c r="W11" t="n">
        <v>0.47</v>
      </c>
      <c r="X11" t="n">
        <v>3.02</v>
      </c>
      <c r="Y11" t="n">
        <v>0.5</v>
      </c>
      <c r="Z11" t="n">
        <v>10</v>
      </c>
      <c r="AA11" t="n">
        <v>1176.861926128618</v>
      </c>
      <c r="AB11" t="n">
        <v>1610.234406813063</v>
      </c>
      <c r="AC11" t="n">
        <v>1456.555895005007</v>
      </c>
      <c r="AD11" t="n">
        <v>1176861.926128617</v>
      </c>
      <c r="AE11" t="n">
        <v>1610234.406813062</v>
      </c>
      <c r="AF11" t="n">
        <v>3.150613926046944e-06</v>
      </c>
      <c r="AG11" t="n">
        <v>10.54375</v>
      </c>
      <c r="AH11" t="n">
        <v>1456555.895005007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0.6695</v>
      </c>
      <c r="E2" t="n">
        <v>149.36</v>
      </c>
      <c r="F2" t="n">
        <v>132.45</v>
      </c>
      <c r="G2" t="n">
        <v>10.02</v>
      </c>
      <c r="H2" t="n">
        <v>0.2</v>
      </c>
      <c r="I2" t="n">
        <v>793</v>
      </c>
      <c r="J2" t="n">
        <v>89.87</v>
      </c>
      <c r="K2" t="n">
        <v>37.55</v>
      </c>
      <c r="L2" t="n">
        <v>1</v>
      </c>
      <c r="M2" t="n">
        <v>791</v>
      </c>
      <c r="N2" t="n">
        <v>11.32</v>
      </c>
      <c r="O2" t="n">
        <v>11317.98</v>
      </c>
      <c r="P2" t="n">
        <v>1088.37</v>
      </c>
      <c r="Q2" t="n">
        <v>3549.08</v>
      </c>
      <c r="R2" t="n">
        <v>1455.29</v>
      </c>
      <c r="S2" t="n">
        <v>166.1</v>
      </c>
      <c r="T2" t="n">
        <v>640394.35</v>
      </c>
      <c r="U2" t="n">
        <v>0.11</v>
      </c>
      <c r="V2" t="n">
        <v>0.7</v>
      </c>
      <c r="W2" t="n">
        <v>1.54</v>
      </c>
      <c r="X2" t="n">
        <v>37.9</v>
      </c>
      <c r="Y2" t="n">
        <v>0.5</v>
      </c>
      <c r="Z2" t="n">
        <v>10</v>
      </c>
      <c r="AA2" t="n">
        <v>2238.76165457266</v>
      </c>
      <c r="AB2" t="n">
        <v>3063.17246298005</v>
      </c>
      <c r="AC2" t="n">
        <v>2770.827582302672</v>
      </c>
      <c r="AD2" t="n">
        <v>2238761.65457266</v>
      </c>
      <c r="AE2" t="n">
        <v>3063172.46298005</v>
      </c>
      <c r="AF2" t="n">
        <v>2.321066251223457e-06</v>
      </c>
      <c r="AG2" t="n">
        <v>15.55833333333334</v>
      </c>
      <c r="AH2" t="n">
        <v>2770827.582302671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0.8564000000000001</v>
      </c>
      <c r="E3" t="n">
        <v>116.76</v>
      </c>
      <c r="F3" t="n">
        <v>108.95</v>
      </c>
      <c r="G3" t="n">
        <v>21.02</v>
      </c>
      <c r="H3" t="n">
        <v>0.39</v>
      </c>
      <c r="I3" t="n">
        <v>311</v>
      </c>
      <c r="J3" t="n">
        <v>91.09999999999999</v>
      </c>
      <c r="K3" t="n">
        <v>37.55</v>
      </c>
      <c r="L3" t="n">
        <v>2</v>
      </c>
      <c r="M3" t="n">
        <v>309</v>
      </c>
      <c r="N3" t="n">
        <v>11.54</v>
      </c>
      <c r="O3" t="n">
        <v>11468.97</v>
      </c>
      <c r="P3" t="n">
        <v>859.52</v>
      </c>
      <c r="Q3" t="n">
        <v>3548.8</v>
      </c>
      <c r="R3" t="n">
        <v>655.96</v>
      </c>
      <c r="S3" t="n">
        <v>166.1</v>
      </c>
      <c r="T3" t="n">
        <v>243138.69</v>
      </c>
      <c r="U3" t="n">
        <v>0.25</v>
      </c>
      <c r="V3" t="n">
        <v>0.86</v>
      </c>
      <c r="W3" t="n">
        <v>0.78</v>
      </c>
      <c r="X3" t="n">
        <v>14.4</v>
      </c>
      <c r="Y3" t="n">
        <v>0.5</v>
      </c>
      <c r="Z3" t="n">
        <v>10</v>
      </c>
      <c r="AA3" t="n">
        <v>1441.942891098623</v>
      </c>
      <c r="AB3" t="n">
        <v>1972.929877631839</v>
      </c>
      <c r="AC3" t="n">
        <v>1784.63621913513</v>
      </c>
      <c r="AD3" t="n">
        <v>1441942.891098623</v>
      </c>
      <c r="AE3" t="n">
        <v>1972929.877631838</v>
      </c>
      <c r="AF3" t="n">
        <v>2.969023357054173e-06</v>
      </c>
      <c r="AG3" t="n">
        <v>12.1625</v>
      </c>
      <c r="AH3" t="n">
        <v>1784636.21913513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0.921</v>
      </c>
      <c r="E4" t="n">
        <v>108.58</v>
      </c>
      <c r="F4" t="n">
        <v>103.11</v>
      </c>
      <c r="G4" t="n">
        <v>33.08</v>
      </c>
      <c r="H4" t="n">
        <v>0.57</v>
      </c>
      <c r="I4" t="n">
        <v>187</v>
      </c>
      <c r="J4" t="n">
        <v>92.31999999999999</v>
      </c>
      <c r="K4" t="n">
        <v>37.55</v>
      </c>
      <c r="L4" t="n">
        <v>3</v>
      </c>
      <c r="M4" t="n">
        <v>185</v>
      </c>
      <c r="N4" t="n">
        <v>11.77</v>
      </c>
      <c r="O4" t="n">
        <v>11620.34</v>
      </c>
      <c r="P4" t="n">
        <v>776.45</v>
      </c>
      <c r="Q4" t="n">
        <v>3548.7</v>
      </c>
      <c r="R4" t="n">
        <v>458.09</v>
      </c>
      <c r="S4" t="n">
        <v>166.1</v>
      </c>
      <c r="T4" t="n">
        <v>144823.06</v>
      </c>
      <c r="U4" t="n">
        <v>0.36</v>
      </c>
      <c r="V4" t="n">
        <v>0.9</v>
      </c>
      <c r="W4" t="n">
        <v>0.58</v>
      </c>
      <c r="X4" t="n">
        <v>8.57</v>
      </c>
      <c r="Y4" t="n">
        <v>0.5</v>
      </c>
      <c r="Z4" t="n">
        <v>10</v>
      </c>
      <c r="AA4" t="n">
        <v>1247.705621610364</v>
      </c>
      <c r="AB4" t="n">
        <v>1707.165876374452</v>
      </c>
      <c r="AC4" t="n">
        <v>1544.23636115563</v>
      </c>
      <c r="AD4" t="n">
        <v>1247705.621610364</v>
      </c>
      <c r="AE4" t="n">
        <v>1707165.876374452</v>
      </c>
      <c r="AF4" t="n">
        <v>3.192982848957138e-06</v>
      </c>
      <c r="AG4" t="n">
        <v>11.31041666666667</v>
      </c>
      <c r="AH4" t="n">
        <v>1544236.36115563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0.9543</v>
      </c>
      <c r="E5" t="n">
        <v>104.79</v>
      </c>
      <c r="F5" t="n">
        <v>100.39</v>
      </c>
      <c r="G5" t="n">
        <v>46.33</v>
      </c>
      <c r="H5" t="n">
        <v>0.75</v>
      </c>
      <c r="I5" t="n">
        <v>130</v>
      </c>
      <c r="J5" t="n">
        <v>93.55</v>
      </c>
      <c r="K5" t="n">
        <v>37.55</v>
      </c>
      <c r="L5" t="n">
        <v>4</v>
      </c>
      <c r="M5" t="n">
        <v>127</v>
      </c>
      <c r="N5" t="n">
        <v>12</v>
      </c>
      <c r="O5" t="n">
        <v>11772.07</v>
      </c>
      <c r="P5" t="n">
        <v>716.16</v>
      </c>
      <c r="Q5" t="n">
        <v>3548.74</v>
      </c>
      <c r="R5" t="n">
        <v>366.22</v>
      </c>
      <c r="S5" t="n">
        <v>166.1</v>
      </c>
      <c r="T5" t="n">
        <v>99171.28999999999</v>
      </c>
      <c r="U5" t="n">
        <v>0.45</v>
      </c>
      <c r="V5" t="n">
        <v>0.93</v>
      </c>
      <c r="W5" t="n">
        <v>0.48</v>
      </c>
      <c r="X5" t="n">
        <v>5.85</v>
      </c>
      <c r="Y5" t="n">
        <v>0.5</v>
      </c>
      <c r="Z5" t="n">
        <v>10</v>
      </c>
      <c r="AA5" t="n">
        <v>1137.140168207494</v>
      </c>
      <c r="AB5" t="n">
        <v>1555.8853452251</v>
      </c>
      <c r="AC5" t="n">
        <v>1407.393831575613</v>
      </c>
      <c r="AD5" t="n">
        <v>1137140.168207494</v>
      </c>
      <c r="AE5" t="n">
        <v>1555885.3452251</v>
      </c>
      <c r="AF5" t="n">
        <v>3.308429460108357e-06</v>
      </c>
      <c r="AG5" t="n">
        <v>10.915625</v>
      </c>
      <c r="AH5" t="n">
        <v>1407393.831575613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0.9737</v>
      </c>
      <c r="E6" t="n">
        <v>102.7</v>
      </c>
      <c r="F6" t="n">
        <v>98.91</v>
      </c>
      <c r="G6" t="n">
        <v>60.56</v>
      </c>
      <c r="H6" t="n">
        <v>0.93</v>
      </c>
      <c r="I6" t="n">
        <v>98</v>
      </c>
      <c r="J6" t="n">
        <v>94.79000000000001</v>
      </c>
      <c r="K6" t="n">
        <v>37.55</v>
      </c>
      <c r="L6" t="n">
        <v>5</v>
      </c>
      <c r="M6" t="n">
        <v>76</v>
      </c>
      <c r="N6" t="n">
        <v>12.23</v>
      </c>
      <c r="O6" t="n">
        <v>11924.18</v>
      </c>
      <c r="P6" t="n">
        <v>666.91</v>
      </c>
      <c r="Q6" t="n">
        <v>3548.71</v>
      </c>
      <c r="R6" t="n">
        <v>315.01</v>
      </c>
      <c r="S6" t="n">
        <v>166.1</v>
      </c>
      <c r="T6" t="n">
        <v>73729.25999999999</v>
      </c>
      <c r="U6" t="n">
        <v>0.53</v>
      </c>
      <c r="V6" t="n">
        <v>0.9399999999999999</v>
      </c>
      <c r="W6" t="n">
        <v>0.46</v>
      </c>
      <c r="X6" t="n">
        <v>4.37</v>
      </c>
      <c r="Y6" t="n">
        <v>0.5</v>
      </c>
      <c r="Z6" t="n">
        <v>10</v>
      </c>
      <c r="AA6" t="n">
        <v>1069.753827063822</v>
      </c>
      <c r="AB6" t="n">
        <v>1463.684380396772</v>
      </c>
      <c r="AC6" t="n">
        <v>1323.992397425633</v>
      </c>
      <c r="AD6" t="n">
        <v>1069753.827063822</v>
      </c>
      <c r="AE6" t="n">
        <v>1463684.380396772</v>
      </c>
      <c r="AF6" t="n">
        <v>3.375686644983241e-06</v>
      </c>
      <c r="AG6" t="n">
        <v>10.69791666666667</v>
      </c>
      <c r="AH6" t="n">
        <v>1323992.397425633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0.9775</v>
      </c>
      <c r="E7" t="n">
        <v>102.3</v>
      </c>
      <c r="F7" t="n">
        <v>98.66</v>
      </c>
      <c r="G7" t="n">
        <v>65.77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656.05</v>
      </c>
      <c r="Q7" t="n">
        <v>3548.72</v>
      </c>
      <c r="R7" t="n">
        <v>302.98</v>
      </c>
      <c r="S7" t="n">
        <v>166.1</v>
      </c>
      <c r="T7" t="n">
        <v>67752.56</v>
      </c>
      <c r="U7" t="n">
        <v>0.55</v>
      </c>
      <c r="V7" t="n">
        <v>0.9399999999999999</v>
      </c>
      <c r="W7" t="n">
        <v>0.55</v>
      </c>
      <c r="X7" t="n">
        <v>4.12</v>
      </c>
      <c r="Y7" t="n">
        <v>0.5</v>
      </c>
      <c r="Z7" t="n">
        <v>10</v>
      </c>
      <c r="AA7" t="n">
        <v>1055.903707252874</v>
      </c>
      <c r="AB7" t="n">
        <v>1444.734035447271</v>
      </c>
      <c r="AC7" t="n">
        <v>1306.850646801137</v>
      </c>
      <c r="AD7" t="n">
        <v>1055903.707252875</v>
      </c>
      <c r="AE7" t="n">
        <v>1444734.035447272</v>
      </c>
      <c r="AF7" t="n">
        <v>3.388860732742239e-06</v>
      </c>
      <c r="AG7" t="n">
        <v>10.65625</v>
      </c>
      <c r="AH7" t="n">
        <v>1306850.646801137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0.9776</v>
      </c>
      <c r="E8" t="n">
        <v>102.29</v>
      </c>
      <c r="F8" t="n">
        <v>98.65000000000001</v>
      </c>
      <c r="G8" t="n">
        <v>65.76000000000001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663.86</v>
      </c>
      <c r="Q8" t="n">
        <v>3548.73</v>
      </c>
      <c r="R8" t="n">
        <v>302.52</v>
      </c>
      <c r="S8" t="n">
        <v>166.1</v>
      </c>
      <c r="T8" t="n">
        <v>67521.64</v>
      </c>
      <c r="U8" t="n">
        <v>0.55</v>
      </c>
      <c r="V8" t="n">
        <v>0.95</v>
      </c>
      <c r="W8" t="n">
        <v>0.55</v>
      </c>
      <c r="X8" t="n">
        <v>4.11</v>
      </c>
      <c r="Y8" t="n">
        <v>0.5</v>
      </c>
      <c r="Z8" t="n">
        <v>10</v>
      </c>
      <c r="AA8" t="n">
        <v>1062.741320928754</v>
      </c>
      <c r="AB8" t="n">
        <v>1454.089560132835</v>
      </c>
      <c r="AC8" t="n">
        <v>1315.313293341272</v>
      </c>
      <c r="AD8" t="n">
        <v>1062741.320928754</v>
      </c>
      <c r="AE8" t="n">
        <v>1454089.560132836</v>
      </c>
      <c r="AF8" t="n">
        <v>3.389207419262213e-06</v>
      </c>
      <c r="AG8" t="n">
        <v>10.65520833333333</v>
      </c>
      <c r="AH8" t="n">
        <v>1315313.293341272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0.353</v>
      </c>
      <c r="E2" t="n">
        <v>283.3</v>
      </c>
      <c r="F2" t="n">
        <v>200.56</v>
      </c>
      <c r="G2" t="n">
        <v>5.83</v>
      </c>
      <c r="H2" t="n">
        <v>0.09</v>
      </c>
      <c r="I2" t="n">
        <v>2063</v>
      </c>
      <c r="J2" t="n">
        <v>194.77</v>
      </c>
      <c r="K2" t="n">
        <v>54.38</v>
      </c>
      <c r="L2" t="n">
        <v>1</v>
      </c>
      <c r="M2" t="n">
        <v>2061</v>
      </c>
      <c r="N2" t="n">
        <v>39.4</v>
      </c>
      <c r="O2" t="n">
        <v>24256.19</v>
      </c>
      <c r="P2" t="n">
        <v>2790.68</v>
      </c>
      <c r="Q2" t="n">
        <v>3549.53</v>
      </c>
      <c r="R2" t="n">
        <v>3782.12</v>
      </c>
      <c r="S2" t="n">
        <v>166.1</v>
      </c>
      <c r="T2" t="n">
        <v>1797458.07</v>
      </c>
      <c r="U2" t="n">
        <v>0.04</v>
      </c>
      <c r="V2" t="n">
        <v>0.46</v>
      </c>
      <c r="W2" t="n">
        <v>3.58</v>
      </c>
      <c r="X2" t="n">
        <v>105.99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0.665</v>
      </c>
      <c r="E3" t="n">
        <v>150.38</v>
      </c>
      <c r="F3" t="n">
        <v>123.8</v>
      </c>
      <c r="G3" t="n">
        <v>12</v>
      </c>
      <c r="H3" t="n">
        <v>0.18</v>
      </c>
      <c r="I3" t="n">
        <v>619</v>
      </c>
      <c r="J3" t="n">
        <v>196.32</v>
      </c>
      <c r="K3" t="n">
        <v>54.38</v>
      </c>
      <c r="L3" t="n">
        <v>2</v>
      </c>
      <c r="M3" t="n">
        <v>617</v>
      </c>
      <c r="N3" t="n">
        <v>39.95</v>
      </c>
      <c r="O3" t="n">
        <v>24447.22</v>
      </c>
      <c r="P3" t="n">
        <v>1703.9</v>
      </c>
      <c r="Q3" t="n">
        <v>3548.98</v>
      </c>
      <c r="R3" t="n">
        <v>1160.86</v>
      </c>
      <c r="S3" t="n">
        <v>166.1</v>
      </c>
      <c r="T3" t="n">
        <v>494048.63</v>
      </c>
      <c r="U3" t="n">
        <v>0.14</v>
      </c>
      <c r="V3" t="n">
        <v>0.75</v>
      </c>
      <c r="W3" t="n">
        <v>1.26</v>
      </c>
      <c r="X3" t="n">
        <v>29.25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0.779</v>
      </c>
      <c r="E4" t="n">
        <v>128.37</v>
      </c>
      <c r="F4" t="n">
        <v>111.58</v>
      </c>
      <c r="G4" t="n">
        <v>18.24</v>
      </c>
      <c r="H4" t="n">
        <v>0.27</v>
      </c>
      <c r="I4" t="n">
        <v>367</v>
      </c>
      <c r="J4" t="n">
        <v>197.88</v>
      </c>
      <c r="K4" t="n">
        <v>54.38</v>
      </c>
      <c r="L4" t="n">
        <v>3</v>
      </c>
      <c r="M4" t="n">
        <v>365</v>
      </c>
      <c r="N4" t="n">
        <v>40.5</v>
      </c>
      <c r="O4" t="n">
        <v>24639</v>
      </c>
      <c r="P4" t="n">
        <v>1521.31</v>
      </c>
      <c r="Q4" t="n">
        <v>3548.79</v>
      </c>
      <c r="R4" t="n">
        <v>745.62</v>
      </c>
      <c r="S4" t="n">
        <v>166.1</v>
      </c>
      <c r="T4" t="n">
        <v>287689.2</v>
      </c>
      <c r="U4" t="n">
        <v>0.22</v>
      </c>
      <c r="V4" t="n">
        <v>0.84</v>
      </c>
      <c r="W4" t="n">
        <v>0.86</v>
      </c>
      <c r="X4" t="n">
        <v>17.04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0.8391999999999999</v>
      </c>
      <c r="E5" t="n">
        <v>119.16</v>
      </c>
      <c r="F5" t="n">
        <v>106.54</v>
      </c>
      <c r="G5" t="n">
        <v>24.59</v>
      </c>
      <c r="H5" t="n">
        <v>0.36</v>
      </c>
      <c r="I5" t="n">
        <v>260</v>
      </c>
      <c r="J5" t="n">
        <v>199.44</v>
      </c>
      <c r="K5" t="n">
        <v>54.38</v>
      </c>
      <c r="L5" t="n">
        <v>4</v>
      </c>
      <c r="M5" t="n">
        <v>258</v>
      </c>
      <c r="N5" t="n">
        <v>41.06</v>
      </c>
      <c r="O5" t="n">
        <v>24831.54</v>
      </c>
      <c r="P5" t="n">
        <v>1439.04</v>
      </c>
      <c r="Q5" t="n">
        <v>3548.73</v>
      </c>
      <c r="R5" t="n">
        <v>575.13</v>
      </c>
      <c r="S5" t="n">
        <v>166.1</v>
      </c>
      <c r="T5" t="n">
        <v>202978.02</v>
      </c>
      <c r="U5" t="n">
        <v>0.29</v>
      </c>
      <c r="V5" t="n">
        <v>0.88</v>
      </c>
      <c r="W5" t="n">
        <v>0.67</v>
      </c>
      <c r="X5" t="n">
        <v>11.99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0.8766</v>
      </c>
      <c r="E6" t="n">
        <v>114.08</v>
      </c>
      <c r="F6" t="n">
        <v>103.74</v>
      </c>
      <c r="G6" t="n">
        <v>30.97</v>
      </c>
      <c r="H6" t="n">
        <v>0.44</v>
      </c>
      <c r="I6" t="n">
        <v>201</v>
      </c>
      <c r="J6" t="n">
        <v>201.01</v>
      </c>
      <c r="K6" t="n">
        <v>54.38</v>
      </c>
      <c r="L6" t="n">
        <v>5</v>
      </c>
      <c r="M6" t="n">
        <v>199</v>
      </c>
      <c r="N6" t="n">
        <v>41.63</v>
      </c>
      <c r="O6" t="n">
        <v>25024.84</v>
      </c>
      <c r="P6" t="n">
        <v>1388.42</v>
      </c>
      <c r="Q6" t="n">
        <v>3548.74</v>
      </c>
      <c r="R6" t="n">
        <v>479.95</v>
      </c>
      <c r="S6" t="n">
        <v>166.1</v>
      </c>
      <c r="T6" t="n">
        <v>155679.86</v>
      </c>
      <c r="U6" t="n">
        <v>0.35</v>
      </c>
      <c r="V6" t="n">
        <v>0.9</v>
      </c>
      <c r="W6" t="n">
        <v>0.6</v>
      </c>
      <c r="X6" t="n">
        <v>9.199999999999999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0.9025</v>
      </c>
      <c r="E7" t="n">
        <v>110.81</v>
      </c>
      <c r="F7" t="n">
        <v>101.95</v>
      </c>
      <c r="G7" t="n">
        <v>37.53</v>
      </c>
      <c r="H7" t="n">
        <v>0.53</v>
      </c>
      <c r="I7" t="n">
        <v>163</v>
      </c>
      <c r="J7" t="n">
        <v>202.58</v>
      </c>
      <c r="K7" t="n">
        <v>54.38</v>
      </c>
      <c r="L7" t="n">
        <v>6</v>
      </c>
      <c r="M7" t="n">
        <v>161</v>
      </c>
      <c r="N7" t="n">
        <v>42.2</v>
      </c>
      <c r="O7" t="n">
        <v>25218.93</v>
      </c>
      <c r="P7" t="n">
        <v>1351.46</v>
      </c>
      <c r="Q7" t="n">
        <v>3548.77</v>
      </c>
      <c r="R7" t="n">
        <v>419.02</v>
      </c>
      <c r="S7" t="n">
        <v>166.1</v>
      </c>
      <c r="T7" t="n">
        <v>125405.21</v>
      </c>
      <c r="U7" t="n">
        <v>0.4</v>
      </c>
      <c r="V7" t="n">
        <v>0.91</v>
      </c>
      <c r="W7" t="n">
        <v>0.54</v>
      </c>
      <c r="X7" t="n">
        <v>7.41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0.9207</v>
      </c>
      <c r="E8" t="n">
        <v>108.62</v>
      </c>
      <c r="F8" t="n">
        <v>100.77</v>
      </c>
      <c r="G8" t="n">
        <v>44.13</v>
      </c>
      <c r="H8" t="n">
        <v>0.61</v>
      </c>
      <c r="I8" t="n">
        <v>137</v>
      </c>
      <c r="J8" t="n">
        <v>204.16</v>
      </c>
      <c r="K8" t="n">
        <v>54.38</v>
      </c>
      <c r="L8" t="n">
        <v>7</v>
      </c>
      <c r="M8" t="n">
        <v>135</v>
      </c>
      <c r="N8" t="n">
        <v>42.78</v>
      </c>
      <c r="O8" t="n">
        <v>25413.94</v>
      </c>
      <c r="P8" t="n">
        <v>1322.28</v>
      </c>
      <c r="Q8" t="n">
        <v>3548.72</v>
      </c>
      <c r="R8" t="n">
        <v>379.03</v>
      </c>
      <c r="S8" t="n">
        <v>166.1</v>
      </c>
      <c r="T8" t="n">
        <v>105540.15</v>
      </c>
      <c r="U8" t="n">
        <v>0.44</v>
      </c>
      <c r="V8" t="n">
        <v>0.93</v>
      </c>
      <c r="W8" t="n">
        <v>0.49</v>
      </c>
      <c r="X8" t="n">
        <v>6.23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0.9347</v>
      </c>
      <c r="E9" t="n">
        <v>106.98</v>
      </c>
      <c r="F9" t="n">
        <v>99.88</v>
      </c>
      <c r="G9" t="n">
        <v>50.78</v>
      </c>
      <c r="H9" t="n">
        <v>0.6899999999999999</v>
      </c>
      <c r="I9" t="n">
        <v>118</v>
      </c>
      <c r="J9" t="n">
        <v>205.75</v>
      </c>
      <c r="K9" t="n">
        <v>54.38</v>
      </c>
      <c r="L9" t="n">
        <v>8</v>
      </c>
      <c r="M9" t="n">
        <v>116</v>
      </c>
      <c r="N9" t="n">
        <v>43.37</v>
      </c>
      <c r="O9" t="n">
        <v>25609.61</v>
      </c>
      <c r="P9" t="n">
        <v>1297.96</v>
      </c>
      <c r="Q9" t="n">
        <v>3548.66</v>
      </c>
      <c r="R9" t="n">
        <v>348.89</v>
      </c>
      <c r="S9" t="n">
        <v>166.1</v>
      </c>
      <c r="T9" t="n">
        <v>90568.53999999999</v>
      </c>
      <c r="U9" t="n">
        <v>0.48</v>
      </c>
      <c r="V9" t="n">
        <v>0.93</v>
      </c>
      <c r="W9" t="n">
        <v>0.46</v>
      </c>
      <c r="X9" t="n">
        <v>5.34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0.9463</v>
      </c>
      <c r="E10" t="n">
        <v>105.67</v>
      </c>
      <c r="F10" t="n">
        <v>99.15000000000001</v>
      </c>
      <c r="G10" t="n">
        <v>57.76</v>
      </c>
      <c r="H10" t="n">
        <v>0.77</v>
      </c>
      <c r="I10" t="n">
        <v>103</v>
      </c>
      <c r="J10" t="n">
        <v>207.34</v>
      </c>
      <c r="K10" t="n">
        <v>54.38</v>
      </c>
      <c r="L10" t="n">
        <v>9</v>
      </c>
      <c r="M10" t="n">
        <v>101</v>
      </c>
      <c r="N10" t="n">
        <v>43.96</v>
      </c>
      <c r="O10" t="n">
        <v>25806.1</v>
      </c>
      <c r="P10" t="n">
        <v>1275.56</v>
      </c>
      <c r="Q10" t="n">
        <v>3548.71</v>
      </c>
      <c r="R10" t="n">
        <v>323.94</v>
      </c>
      <c r="S10" t="n">
        <v>166.1</v>
      </c>
      <c r="T10" t="n">
        <v>78165.49000000001</v>
      </c>
      <c r="U10" t="n">
        <v>0.51</v>
      </c>
      <c r="V10" t="n">
        <v>0.9399999999999999</v>
      </c>
      <c r="W10" t="n">
        <v>0.44</v>
      </c>
      <c r="X10" t="n">
        <v>4.61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0.9567</v>
      </c>
      <c r="E11" t="n">
        <v>104.53</v>
      </c>
      <c r="F11" t="n">
        <v>98.47</v>
      </c>
      <c r="G11" t="n">
        <v>64.93000000000001</v>
      </c>
      <c r="H11" t="n">
        <v>0.85</v>
      </c>
      <c r="I11" t="n">
        <v>91</v>
      </c>
      <c r="J11" t="n">
        <v>208.94</v>
      </c>
      <c r="K11" t="n">
        <v>54.38</v>
      </c>
      <c r="L11" t="n">
        <v>10</v>
      </c>
      <c r="M11" t="n">
        <v>89</v>
      </c>
      <c r="N11" t="n">
        <v>44.56</v>
      </c>
      <c r="O11" t="n">
        <v>26003.41</v>
      </c>
      <c r="P11" t="n">
        <v>1251.57</v>
      </c>
      <c r="Q11" t="n">
        <v>3548.74</v>
      </c>
      <c r="R11" t="n">
        <v>300.72</v>
      </c>
      <c r="S11" t="n">
        <v>166.1</v>
      </c>
      <c r="T11" t="n">
        <v>66617.49000000001</v>
      </c>
      <c r="U11" t="n">
        <v>0.55</v>
      </c>
      <c r="V11" t="n">
        <v>0.95</v>
      </c>
      <c r="W11" t="n">
        <v>0.42</v>
      </c>
      <c r="X11" t="n">
        <v>3.93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0.9569</v>
      </c>
      <c r="E12" t="n">
        <v>104.51</v>
      </c>
      <c r="F12" t="n">
        <v>98.76000000000001</v>
      </c>
      <c r="G12" t="n">
        <v>71.39</v>
      </c>
      <c r="H12" t="n">
        <v>0.93</v>
      </c>
      <c r="I12" t="n">
        <v>83</v>
      </c>
      <c r="J12" t="n">
        <v>210.55</v>
      </c>
      <c r="K12" t="n">
        <v>54.38</v>
      </c>
      <c r="L12" t="n">
        <v>11</v>
      </c>
      <c r="M12" t="n">
        <v>81</v>
      </c>
      <c r="N12" t="n">
        <v>45.17</v>
      </c>
      <c r="O12" t="n">
        <v>26201.54</v>
      </c>
      <c r="P12" t="n">
        <v>1245.07</v>
      </c>
      <c r="Q12" t="n">
        <v>3548.68</v>
      </c>
      <c r="R12" t="n">
        <v>312.33</v>
      </c>
      <c r="S12" t="n">
        <v>166.1</v>
      </c>
      <c r="T12" t="n">
        <v>72460.31</v>
      </c>
      <c r="U12" t="n">
        <v>0.53</v>
      </c>
      <c r="V12" t="n">
        <v>0.9399999999999999</v>
      </c>
      <c r="W12" t="n">
        <v>0.4</v>
      </c>
      <c r="X12" t="n">
        <v>4.22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0.9676</v>
      </c>
      <c r="E13" t="n">
        <v>103.35</v>
      </c>
      <c r="F13" t="n">
        <v>97.95999999999999</v>
      </c>
      <c r="G13" t="n">
        <v>79.42</v>
      </c>
      <c r="H13" t="n">
        <v>1</v>
      </c>
      <c r="I13" t="n">
        <v>74</v>
      </c>
      <c r="J13" t="n">
        <v>212.16</v>
      </c>
      <c r="K13" t="n">
        <v>54.38</v>
      </c>
      <c r="L13" t="n">
        <v>12</v>
      </c>
      <c r="M13" t="n">
        <v>72</v>
      </c>
      <c r="N13" t="n">
        <v>45.78</v>
      </c>
      <c r="O13" t="n">
        <v>26400.51</v>
      </c>
      <c r="P13" t="n">
        <v>1219.27</v>
      </c>
      <c r="Q13" t="n">
        <v>3548.76</v>
      </c>
      <c r="R13" t="n">
        <v>283.95</v>
      </c>
      <c r="S13" t="n">
        <v>166.1</v>
      </c>
      <c r="T13" t="n">
        <v>58317.44</v>
      </c>
      <c r="U13" t="n">
        <v>0.58</v>
      </c>
      <c r="V13" t="n">
        <v>0.95</v>
      </c>
      <c r="W13" t="n">
        <v>0.39</v>
      </c>
      <c r="X13" t="n">
        <v>3.42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0.9726</v>
      </c>
      <c r="E14" t="n">
        <v>102.82</v>
      </c>
      <c r="F14" t="n">
        <v>97.65000000000001</v>
      </c>
      <c r="G14" t="n">
        <v>86.17</v>
      </c>
      <c r="H14" t="n">
        <v>1.08</v>
      </c>
      <c r="I14" t="n">
        <v>68</v>
      </c>
      <c r="J14" t="n">
        <v>213.78</v>
      </c>
      <c r="K14" t="n">
        <v>54.38</v>
      </c>
      <c r="L14" t="n">
        <v>13</v>
      </c>
      <c r="M14" t="n">
        <v>66</v>
      </c>
      <c r="N14" t="n">
        <v>46.4</v>
      </c>
      <c r="O14" t="n">
        <v>26600.32</v>
      </c>
      <c r="P14" t="n">
        <v>1201.83</v>
      </c>
      <c r="Q14" t="n">
        <v>3548.68</v>
      </c>
      <c r="R14" t="n">
        <v>273.67</v>
      </c>
      <c r="S14" t="n">
        <v>166.1</v>
      </c>
      <c r="T14" t="n">
        <v>53204.99</v>
      </c>
      <c r="U14" t="n">
        <v>0.61</v>
      </c>
      <c r="V14" t="n">
        <v>0.95</v>
      </c>
      <c r="W14" t="n">
        <v>0.38</v>
      </c>
      <c r="X14" t="n">
        <v>3.11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0.9776</v>
      </c>
      <c r="E15" t="n">
        <v>102.29</v>
      </c>
      <c r="F15" t="n">
        <v>97.37</v>
      </c>
      <c r="G15" t="n">
        <v>94.22</v>
      </c>
      <c r="H15" t="n">
        <v>1.15</v>
      </c>
      <c r="I15" t="n">
        <v>62</v>
      </c>
      <c r="J15" t="n">
        <v>215.41</v>
      </c>
      <c r="K15" t="n">
        <v>54.38</v>
      </c>
      <c r="L15" t="n">
        <v>14</v>
      </c>
      <c r="M15" t="n">
        <v>60</v>
      </c>
      <c r="N15" t="n">
        <v>47.03</v>
      </c>
      <c r="O15" t="n">
        <v>26801</v>
      </c>
      <c r="P15" t="n">
        <v>1184.21</v>
      </c>
      <c r="Q15" t="n">
        <v>3548.67</v>
      </c>
      <c r="R15" t="n">
        <v>263.72</v>
      </c>
      <c r="S15" t="n">
        <v>166.1</v>
      </c>
      <c r="T15" t="n">
        <v>48262.18</v>
      </c>
      <c r="U15" t="n">
        <v>0.63</v>
      </c>
      <c r="V15" t="n">
        <v>0.96</v>
      </c>
      <c r="W15" t="n">
        <v>0.38</v>
      </c>
      <c r="X15" t="n">
        <v>2.83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0.9819</v>
      </c>
      <c r="E16" t="n">
        <v>101.85</v>
      </c>
      <c r="F16" t="n">
        <v>97.11</v>
      </c>
      <c r="G16" t="n">
        <v>102.23</v>
      </c>
      <c r="H16" t="n">
        <v>1.23</v>
      </c>
      <c r="I16" t="n">
        <v>57</v>
      </c>
      <c r="J16" t="n">
        <v>217.04</v>
      </c>
      <c r="K16" t="n">
        <v>54.38</v>
      </c>
      <c r="L16" t="n">
        <v>15</v>
      </c>
      <c r="M16" t="n">
        <v>55</v>
      </c>
      <c r="N16" t="n">
        <v>47.66</v>
      </c>
      <c r="O16" t="n">
        <v>27002.55</v>
      </c>
      <c r="P16" t="n">
        <v>1166.93</v>
      </c>
      <c r="Q16" t="n">
        <v>3548.66</v>
      </c>
      <c r="R16" t="n">
        <v>255.25</v>
      </c>
      <c r="S16" t="n">
        <v>166.1</v>
      </c>
      <c r="T16" t="n">
        <v>44054.69</v>
      </c>
      <c r="U16" t="n">
        <v>0.65</v>
      </c>
      <c r="V16" t="n">
        <v>0.96</v>
      </c>
      <c r="W16" t="n">
        <v>0.37</v>
      </c>
      <c r="X16" t="n">
        <v>2.58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0.9851</v>
      </c>
      <c r="E17" t="n">
        <v>101.51</v>
      </c>
      <c r="F17" t="n">
        <v>96.93000000000001</v>
      </c>
      <c r="G17" t="n">
        <v>109.73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51</v>
      </c>
      <c r="N17" t="n">
        <v>48.31</v>
      </c>
      <c r="O17" t="n">
        <v>27204.98</v>
      </c>
      <c r="P17" t="n">
        <v>1146.32</v>
      </c>
      <c r="Q17" t="n">
        <v>3548.7</v>
      </c>
      <c r="R17" t="n">
        <v>249.04</v>
      </c>
      <c r="S17" t="n">
        <v>166.1</v>
      </c>
      <c r="T17" t="n">
        <v>40967.68</v>
      </c>
      <c r="U17" t="n">
        <v>0.67</v>
      </c>
      <c r="V17" t="n">
        <v>0.96</v>
      </c>
      <c r="W17" t="n">
        <v>0.36</v>
      </c>
      <c r="X17" t="n">
        <v>2.39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0.9888</v>
      </c>
      <c r="E18" t="n">
        <v>101.14</v>
      </c>
      <c r="F18" t="n">
        <v>96.70999999999999</v>
      </c>
      <c r="G18" t="n">
        <v>118.43</v>
      </c>
      <c r="H18" t="n">
        <v>1.37</v>
      </c>
      <c r="I18" t="n">
        <v>49</v>
      </c>
      <c r="J18" t="n">
        <v>220.33</v>
      </c>
      <c r="K18" t="n">
        <v>54.38</v>
      </c>
      <c r="L18" t="n">
        <v>17</v>
      </c>
      <c r="M18" t="n">
        <v>47</v>
      </c>
      <c r="N18" t="n">
        <v>48.95</v>
      </c>
      <c r="O18" t="n">
        <v>27408.3</v>
      </c>
      <c r="P18" t="n">
        <v>1133.24</v>
      </c>
      <c r="Q18" t="n">
        <v>3548.67</v>
      </c>
      <c r="R18" t="n">
        <v>241.79</v>
      </c>
      <c r="S18" t="n">
        <v>166.1</v>
      </c>
      <c r="T18" t="n">
        <v>37359.78</v>
      </c>
      <c r="U18" t="n">
        <v>0.6899999999999999</v>
      </c>
      <c r="V18" t="n">
        <v>0.96</v>
      </c>
      <c r="W18" t="n">
        <v>0.35</v>
      </c>
      <c r="X18" t="n">
        <v>2.17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0.9911</v>
      </c>
      <c r="E19" t="n">
        <v>100.89</v>
      </c>
      <c r="F19" t="n">
        <v>96.59</v>
      </c>
      <c r="G19" t="n">
        <v>125.98</v>
      </c>
      <c r="H19" t="n">
        <v>1.44</v>
      </c>
      <c r="I19" t="n">
        <v>46</v>
      </c>
      <c r="J19" t="n">
        <v>221.99</v>
      </c>
      <c r="K19" t="n">
        <v>54.38</v>
      </c>
      <c r="L19" t="n">
        <v>18</v>
      </c>
      <c r="M19" t="n">
        <v>44</v>
      </c>
      <c r="N19" t="n">
        <v>49.61</v>
      </c>
      <c r="O19" t="n">
        <v>27612.53</v>
      </c>
      <c r="P19" t="n">
        <v>1111.83</v>
      </c>
      <c r="Q19" t="n">
        <v>3548.64</v>
      </c>
      <c r="R19" t="n">
        <v>237.39</v>
      </c>
      <c r="S19" t="n">
        <v>166.1</v>
      </c>
      <c r="T19" t="n">
        <v>35175.85</v>
      </c>
      <c r="U19" t="n">
        <v>0.7</v>
      </c>
      <c r="V19" t="n">
        <v>0.97</v>
      </c>
      <c r="W19" t="n">
        <v>0.35</v>
      </c>
      <c r="X19" t="n">
        <v>2.05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0.9935</v>
      </c>
      <c r="E20" t="n">
        <v>100.66</v>
      </c>
      <c r="F20" t="n">
        <v>96.47</v>
      </c>
      <c r="G20" t="n">
        <v>134.61</v>
      </c>
      <c r="H20" t="n">
        <v>1.51</v>
      </c>
      <c r="I20" t="n">
        <v>43</v>
      </c>
      <c r="J20" t="n">
        <v>223.65</v>
      </c>
      <c r="K20" t="n">
        <v>54.38</v>
      </c>
      <c r="L20" t="n">
        <v>19</v>
      </c>
      <c r="M20" t="n">
        <v>41</v>
      </c>
      <c r="N20" t="n">
        <v>50.27</v>
      </c>
      <c r="O20" t="n">
        <v>27817.81</v>
      </c>
      <c r="P20" t="n">
        <v>1097.18</v>
      </c>
      <c r="Q20" t="n">
        <v>3548.65</v>
      </c>
      <c r="R20" t="n">
        <v>233.51</v>
      </c>
      <c r="S20" t="n">
        <v>166.1</v>
      </c>
      <c r="T20" t="n">
        <v>33250.53</v>
      </c>
      <c r="U20" t="n">
        <v>0.71</v>
      </c>
      <c r="V20" t="n">
        <v>0.97</v>
      </c>
      <c r="W20" t="n">
        <v>0.34</v>
      </c>
      <c r="X20" t="n">
        <v>1.93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0.9959</v>
      </c>
      <c r="E21" t="n">
        <v>100.41</v>
      </c>
      <c r="F21" t="n">
        <v>96.34</v>
      </c>
      <c r="G21" t="n">
        <v>144.51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1077.62</v>
      </c>
      <c r="Q21" t="n">
        <v>3548.68</v>
      </c>
      <c r="R21" t="n">
        <v>228.92</v>
      </c>
      <c r="S21" t="n">
        <v>166.1</v>
      </c>
      <c r="T21" t="n">
        <v>30974.45</v>
      </c>
      <c r="U21" t="n">
        <v>0.73</v>
      </c>
      <c r="V21" t="n">
        <v>0.97</v>
      </c>
      <c r="W21" t="n">
        <v>0.35</v>
      </c>
      <c r="X21" t="n">
        <v>1.8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0.9975000000000001</v>
      </c>
      <c r="E22" t="n">
        <v>100.25</v>
      </c>
      <c r="F22" t="n">
        <v>96.26000000000001</v>
      </c>
      <c r="G22" t="n">
        <v>151.99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21</v>
      </c>
      <c r="N22" t="n">
        <v>51.62</v>
      </c>
      <c r="O22" t="n">
        <v>28230.92</v>
      </c>
      <c r="P22" t="n">
        <v>1066.96</v>
      </c>
      <c r="Q22" t="n">
        <v>3548.64</v>
      </c>
      <c r="R22" t="n">
        <v>225.64</v>
      </c>
      <c r="S22" t="n">
        <v>166.1</v>
      </c>
      <c r="T22" t="n">
        <v>29342.29</v>
      </c>
      <c r="U22" t="n">
        <v>0.74</v>
      </c>
      <c r="V22" t="n">
        <v>0.97</v>
      </c>
      <c r="W22" t="n">
        <v>0.36</v>
      </c>
      <c r="X22" t="n">
        <v>1.72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0.9982</v>
      </c>
      <c r="E23" t="n">
        <v>100.18</v>
      </c>
      <c r="F23" t="n">
        <v>96.22</v>
      </c>
      <c r="G23" t="n">
        <v>156.04</v>
      </c>
      <c r="H23" t="n">
        <v>1.71</v>
      </c>
      <c r="I23" t="n">
        <v>37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1061.65</v>
      </c>
      <c r="Q23" t="n">
        <v>3548.7</v>
      </c>
      <c r="R23" t="n">
        <v>223.88</v>
      </c>
      <c r="S23" t="n">
        <v>166.1</v>
      </c>
      <c r="T23" t="n">
        <v>28467.85</v>
      </c>
      <c r="U23" t="n">
        <v>0.74</v>
      </c>
      <c r="V23" t="n">
        <v>0.97</v>
      </c>
      <c r="W23" t="n">
        <v>0.37</v>
      </c>
      <c r="X23" t="n">
        <v>1.68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0.9979</v>
      </c>
      <c r="E24" t="n">
        <v>100.21</v>
      </c>
      <c r="F24" t="n">
        <v>96.25</v>
      </c>
      <c r="G24" t="n">
        <v>156.09</v>
      </c>
      <c r="H24" t="n">
        <v>1.77</v>
      </c>
      <c r="I24" t="n">
        <v>37</v>
      </c>
      <c r="J24" t="n">
        <v>230.38</v>
      </c>
      <c r="K24" t="n">
        <v>54.38</v>
      </c>
      <c r="L24" t="n">
        <v>23</v>
      </c>
      <c r="M24" t="n">
        <v>2</v>
      </c>
      <c r="N24" t="n">
        <v>53</v>
      </c>
      <c r="O24" t="n">
        <v>28647.87</v>
      </c>
      <c r="P24" t="n">
        <v>1067.49</v>
      </c>
      <c r="Q24" t="n">
        <v>3548.68</v>
      </c>
      <c r="R24" t="n">
        <v>224.75</v>
      </c>
      <c r="S24" t="n">
        <v>166.1</v>
      </c>
      <c r="T24" t="n">
        <v>28900.54</v>
      </c>
      <c r="U24" t="n">
        <v>0.74</v>
      </c>
      <c r="V24" t="n">
        <v>0.97</v>
      </c>
      <c r="W24" t="n">
        <v>0.38</v>
      </c>
      <c r="X24" t="n">
        <v>1.71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0.9979</v>
      </c>
      <c r="E25" t="n">
        <v>100.21</v>
      </c>
      <c r="F25" t="n">
        <v>96.26000000000001</v>
      </c>
      <c r="G25" t="n">
        <v>156.09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1074.68</v>
      </c>
      <c r="Q25" t="n">
        <v>3548.68</v>
      </c>
      <c r="R25" t="n">
        <v>224.78</v>
      </c>
      <c r="S25" t="n">
        <v>166.1</v>
      </c>
      <c r="T25" t="n">
        <v>28916.19</v>
      </c>
      <c r="U25" t="n">
        <v>0.74</v>
      </c>
      <c r="V25" t="n">
        <v>0.97</v>
      </c>
      <c r="W25" t="n">
        <v>0.38</v>
      </c>
      <c r="X25" t="n">
        <v>1.72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0.6695</v>
      </c>
      <c r="E26" t="n">
        <v>149.36</v>
      </c>
      <c r="F26" t="n">
        <v>132.45</v>
      </c>
      <c r="G26" t="n">
        <v>10.02</v>
      </c>
      <c r="H26" t="n">
        <v>0.2</v>
      </c>
      <c r="I26" t="n">
        <v>793</v>
      </c>
      <c r="J26" t="n">
        <v>89.87</v>
      </c>
      <c r="K26" t="n">
        <v>37.55</v>
      </c>
      <c r="L26" t="n">
        <v>1</v>
      </c>
      <c r="M26" t="n">
        <v>791</v>
      </c>
      <c r="N26" t="n">
        <v>11.32</v>
      </c>
      <c r="O26" t="n">
        <v>11317.98</v>
      </c>
      <c r="P26" t="n">
        <v>1088.37</v>
      </c>
      <c r="Q26" t="n">
        <v>3549.08</v>
      </c>
      <c r="R26" t="n">
        <v>1455.29</v>
      </c>
      <c r="S26" t="n">
        <v>166.1</v>
      </c>
      <c r="T26" t="n">
        <v>640394.35</v>
      </c>
      <c r="U26" t="n">
        <v>0.11</v>
      </c>
      <c r="V26" t="n">
        <v>0.7</v>
      </c>
      <c r="W26" t="n">
        <v>1.54</v>
      </c>
      <c r="X26" t="n">
        <v>37.9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0.8564000000000001</v>
      </c>
      <c r="E27" t="n">
        <v>116.76</v>
      </c>
      <c r="F27" t="n">
        <v>108.95</v>
      </c>
      <c r="G27" t="n">
        <v>21.02</v>
      </c>
      <c r="H27" t="n">
        <v>0.39</v>
      </c>
      <c r="I27" t="n">
        <v>311</v>
      </c>
      <c r="J27" t="n">
        <v>91.09999999999999</v>
      </c>
      <c r="K27" t="n">
        <v>37.55</v>
      </c>
      <c r="L27" t="n">
        <v>2</v>
      </c>
      <c r="M27" t="n">
        <v>309</v>
      </c>
      <c r="N27" t="n">
        <v>11.54</v>
      </c>
      <c r="O27" t="n">
        <v>11468.97</v>
      </c>
      <c r="P27" t="n">
        <v>859.52</v>
      </c>
      <c r="Q27" t="n">
        <v>3548.8</v>
      </c>
      <c r="R27" t="n">
        <v>655.96</v>
      </c>
      <c r="S27" t="n">
        <v>166.1</v>
      </c>
      <c r="T27" t="n">
        <v>243138.69</v>
      </c>
      <c r="U27" t="n">
        <v>0.25</v>
      </c>
      <c r="V27" t="n">
        <v>0.86</v>
      </c>
      <c r="W27" t="n">
        <v>0.78</v>
      </c>
      <c r="X27" t="n">
        <v>14.4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0.921</v>
      </c>
      <c r="E28" t="n">
        <v>108.58</v>
      </c>
      <c r="F28" t="n">
        <v>103.11</v>
      </c>
      <c r="G28" t="n">
        <v>33.08</v>
      </c>
      <c r="H28" t="n">
        <v>0.57</v>
      </c>
      <c r="I28" t="n">
        <v>187</v>
      </c>
      <c r="J28" t="n">
        <v>92.31999999999999</v>
      </c>
      <c r="K28" t="n">
        <v>37.55</v>
      </c>
      <c r="L28" t="n">
        <v>3</v>
      </c>
      <c r="M28" t="n">
        <v>185</v>
      </c>
      <c r="N28" t="n">
        <v>11.77</v>
      </c>
      <c r="O28" t="n">
        <v>11620.34</v>
      </c>
      <c r="P28" t="n">
        <v>776.45</v>
      </c>
      <c r="Q28" t="n">
        <v>3548.7</v>
      </c>
      <c r="R28" t="n">
        <v>458.09</v>
      </c>
      <c r="S28" t="n">
        <v>166.1</v>
      </c>
      <c r="T28" t="n">
        <v>144823.06</v>
      </c>
      <c r="U28" t="n">
        <v>0.36</v>
      </c>
      <c r="V28" t="n">
        <v>0.9</v>
      </c>
      <c r="W28" t="n">
        <v>0.58</v>
      </c>
      <c r="X28" t="n">
        <v>8.57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0.9543</v>
      </c>
      <c r="E29" t="n">
        <v>104.79</v>
      </c>
      <c r="F29" t="n">
        <v>100.39</v>
      </c>
      <c r="G29" t="n">
        <v>46.33</v>
      </c>
      <c r="H29" t="n">
        <v>0.75</v>
      </c>
      <c r="I29" t="n">
        <v>130</v>
      </c>
      <c r="J29" t="n">
        <v>93.55</v>
      </c>
      <c r="K29" t="n">
        <v>37.55</v>
      </c>
      <c r="L29" t="n">
        <v>4</v>
      </c>
      <c r="M29" t="n">
        <v>127</v>
      </c>
      <c r="N29" t="n">
        <v>12</v>
      </c>
      <c r="O29" t="n">
        <v>11772.07</v>
      </c>
      <c r="P29" t="n">
        <v>716.16</v>
      </c>
      <c r="Q29" t="n">
        <v>3548.74</v>
      </c>
      <c r="R29" t="n">
        <v>366.22</v>
      </c>
      <c r="S29" t="n">
        <v>166.1</v>
      </c>
      <c r="T29" t="n">
        <v>99171.28999999999</v>
      </c>
      <c r="U29" t="n">
        <v>0.45</v>
      </c>
      <c r="V29" t="n">
        <v>0.93</v>
      </c>
      <c r="W29" t="n">
        <v>0.48</v>
      </c>
      <c r="X29" t="n">
        <v>5.85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0.9737</v>
      </c>
      <c r="E30" t="n">
        <v>102.7</v>
      </c>
      <c r="F30" t="n">
        <v>98.91</v>
      </c>
      <c r="G30" t="n">
        <v>60.56</v>
      </c>
      <c r="H30" t="n">
        <v>0.93</v>
      </c>
      <c r="I30" t="n">
        <v>98</v>
      </c>
      <c r="J30" t="n">
        <v>94.79000000000001</v>
      </c>
      <c r="K30" t="n">
        <v>37.55</v>
      </c>
      <c r="L30" t="n">
        <v>5</v>
      </c>
      <c r="M30" t="n">
        <v>76</v>
      </c>
      <c r="N30" t="n">
        <v>12.23</v>
      </c>
      <c r="O30" t="n">
        <v>11924.18</v>
      </c>
      <c r="P30" t="n">
        <v>666.91</v>
      </c>
      <c r="Q30" t="n">
        <v>3548.71</v>
      </c>
      <c r="R30" t="n">
        <v>315.01</v>
      </c>
      <c r="S30" t="n">
        <v>166.1</v>
      </c>
      <c r="T30" t="n">
        <v>73729.25999999999</v>
      </c>
      <c r="U30" t="n">
        <v>0.53</v>
      </c>
      <c r="V30" t="n">
        <v>0.9399999999999999</v>
      </c>
      <c r="W30" t="n">
        <v>0.46</v>
      </c>
      <c r="X30" t="n">
        <v>4.37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0.9775</v>
      </c>
      <c r="E31" t="n">
        <v>102.3</v>
      </c>
      <c r="F31" t="n">
        <v>98.66</v>
      </c>
      <c r="G31" t="n">
        <v>65.77</v>
      </c>
      <c r="H31" t="n">
        <v>1.1</v>
      </c>
      <c r="I31" t="n">
        <v>90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656.05</v>
      </c>
      <c r="Q31" t="n">
        <v>3548.72</v>
      </c>
      <c r="R31" t="n">
        <v>302.98</v>
      </c>
      <c r="S31" t="n">
        <v>166.1</v>
      </c>
      <c r="T31" t="n">
        <v>67752.56</v>
      </c>
      <c r="U31" t="n">
        <v>0.55</v>
      </c>
      <c r="V31" t="n">
        <v>0.9399999999999999</v>
      </c>
      <c r="W31" t="n">
        <v>0.55</v>
      </c>
      <c r="X31" t="n">
        <v>4.12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0.9776</v>
      </c>
      <c r="E32" t="n">
        <v>102.29</v>
      </c>
      <c r="F32" t="n">
        <v>98.65000000000001</v>
      </c>
      <c r="G32" t="n">
        <v>65.76000000000001</v>
      </c>
      <c r="H32" t="n">
        <v>1.27</v>
      </c>
      <c r="I32" t="n">
        <v>90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663.86</v>
      </c>
      <c r="Q32" t="n">
        <v>3548.73</v>
      </c>
      <c r="R32" t="n">
        <v>302.52</v>
      </c>
      <c r="S32" t="n">
        <v>166.1</v>
      </c>
      <c r="T32" t="n">
        <v>67521.64</v>
      </c>
      <c r="U32" t="n">
        <v>0.55</v>
      </c>
      <c r="V32" t="n">
        <v>0.95</v>
      </c>
      <c r="W32" t="n">
        <v>0.55</v>
      </c>
      <c r="X32" t="n">
        <v>4.11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0.737</v>
      </c>
      <c r="E33" t="n">
        <v>135.69</v>
      </c>
      <c r="F33" t="n">
        <v>124.12</v>
      </c>
      <c r="G33" t="n">
        <v>11.92</v>
      </c>
      <c r="H33" t="n">
        <v>0.24</v>
      </c>
      <c r="I33" t="n">
        <v>625</v>
      </c>
      <c r="J33" t="n">
        <v>71.52</v>
      </c>
      <c r="K33" t="n">
        <v>32.27</v>
      </c>
      <c r="L33" t="n">
        <v>1</v>
      </c>
      <c r="M33" t="n">
        <v>623</v>
      </c>
      <c r="N33" t="n">
        <v>8.25</v>
      </c>
      <c r="O33" t="n">
        <v>9054.6</v>
      </c>
      <c r="P33" t="n">
        <v>859.88</v>
      </c>
      <c r="Q33" t="n">
        <v>3549.04</v>
      </c>
      <c r="R33" t="n">
        <v>1171.95</v>
      </c>
      <c r="S33" t="n">
        <v>166.1</v>
      </c>
      <c r="T33" t="n">
        <v>499564.46</v>
      </c>
      <c r="U33" t="n">
        <v>0.14</v>
      </c>
      <c r="V33" t="n">
        <v>0.75</v>
      </c>
      <c r="W33" t="n">
        <v>1.27</v>
      </c>
      <c r="X33" t="n">
        <v>29.57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0.895</v>
      </c>
      <c r="E34" t="n">
        <v>111.73</v>
      </c>
      <c r="F34" t="n">
        <v>106.02</v>
      </c>
      <c r="G34" t="n">
        <v>25.55</v>
      </c>
      <c r="H34" t="n">
        <v>0.48</v>
      </c>
      <c r="I34" t="n">
        <v>249</v>
      </c>
      <c r="J34" t="n">
        <v>72.7</v>
      </c>
      <c r="K34" t="n">
        <v>32.27</v>
      </c>
      <c r="L34" t="n">
        <v>2</v>
      </c>
      <c r="M34" t="n">
        <v>247</v>
      </c>
      <c r="N34" t="n">
        <v>8.43</v>
      </c>
      <c r="O34" t="n">
        <v>9200.25</v>
      </c>
      <c r="P34" t="n">
        <v>687.91</v>
      </c>
      <c r="Q34" t="n">
        <v>3548.7</v>
      </c>
      <c r="R34" t="n">
        <v>556.73</v>
      </c>
      <c r="S34" t="n">
        <v>166.1</v>
      </c>
      <c r="T34" t="n">
        <v>193830.03</v>
      </c>
      <c r="U34" t="n">
        <v>0.3</v>
      </c>
      <c r="V34" t="n">
        <v>0.88</v>
      </c>
      <c r="W34" t="n">
        <v>0.68</v>
      </c>
      <c r="X34" t="n">
        <v>11.48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0.9488</v>
      </c>
      <c r="E35" t="n">
        <v>105.39</v>
      </c>
      <c r="F35" t="n">
        <v>101.26</v>
      </c>
      <c r="G35" t="n">
        <v>41.33</v>
      </c>
      <c r="H35" t="n">
        <v>0.71</v>
      </c>
      <c r="I35" t="n">
        <v>147</v>
      </c>
      <c r="J35" t="n">
        <v>73.88</v>
      </c>
      <c r="K35" t="n">
        <v>32.27</v>
      </c>
      <c r="L35" t="n">
        <v>3</v>
      </c>
      <c r="M35" t="n">
        <v>137</v>
      </c>
      <c r="N35" t="n">
        <v>8.609999999999999</v>
      </c>
      <c r="O35" t="n">
        <v>9346.23</v>
      </c>
      <c r="P35" t="n">
        <v>606.51</v>
      </c>
      <c r="Q35" t="n">
        <v>3548.72</v>
      </c>
      <c r="R35" t="n">
        <v>395.45</v>
      </c>
      <c r="S35" t="n">
        <v>166.1</v>
      </c>
      <c r="T35" t="n">
        <v>113704.65</v>
      </c>
      <c r="U35" t="n">
        <v>0.42</v>
      </c>
      <c r="V35" t="n">
        <v>0.92</v>
      </c>
      <c r="W35" t="n">
        <v>0.52</v>
      </c>
      <c r="X35" t="n">
        <v>6.72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0.9634</v>
      </c>
      <c r="E36" t="n">
        <v>103.8</v>
      </c>
      <c r="F36" t="n">
        <v>100.09</v>
      </c>
      <c r="G36" t="n">
        <v>50.05</v>
      </c>
      <c r="H36" t="n">
        <v>0.93</v>
      </c>
      <c r="I36" t="n">
        <v>120</v>
      </c>
      <c r="J36" t="n">
        <v>75.06999999999999</v>
      </c>
      <c r="K36" t="n">
        <v>32.27</v>
      </c>
      <c r="L36" t="n">
        <v>4</v>
      </c>
      <c r="M36" t="n">
        <v>2</v>
      </c>
      <c r="N36" t="n">
        <v>8.800000000000001</v>
      </c>
      <c r="O36" t="n">
        <v>9492.549999999999</v>
      </c>
      <c r="P36" t="n">
        <v>576.73</v>
      </c>
      <c r="Q36" t="n">
        <v>3548.8</v>
      </c>
      <c r="R36" t="n">
        <v>350.64</v>
      </c>
      <c r="S36" t="n">
        <v>166.1</v>
      </c>
      <c r="T36" t="n">
        <v>91429.75999999999</v>
      </c>
      <c r="U36" t="n">
        <v>0.47</v>
      </c>
      <c r="V36" t="n">
        <v>0.93</v>
      </c>
      <c r="W36" t="n">
        <v>0.62</v>
      </c>
      <c r="X36" t="n">
        <v>5.55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0.9633</v>
      </c>
      <c r="E37" t="n">
        <v>103.81</v>
      </c>
      <c r="F37" t="n">
        <v>100.1</v>
      </c>
      <c r="G37" t="n">
        <v>50.05</v>
      </c>
      <c r="H37" t="n">
        <v>1.15</v>
      </c>
      <c r="I37" t="n">
        <v>120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584.66</v>
      </c>
      <c r="Q37" t="n">
        <v>3548.79</v>
      </c>
      <c r="R37" t="n">
        <v>350.97</v>
      </c>
      <c r="S37" t="n">
        <v>166.1</v>
      </c>
      <c r="T37" t="n">
        <v>91598.84</v>
      </c>
      <c r="U37" t="n">
        <v>0.47</v>
      </c>
      <c r="V37" t="n">
        <v>0.93</v>
      </c>
      <c r="W37" t="n">
        <v>0.62</v>
      </c>
      <c r="X37" t="n">
        <v>5.56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0.8691</v>
      </c>
      <c r="E38" t="n">
        <v>115.06</v>
      </c>
      <c r="F38" t="n">
        <v>109.73</v>
      </c>
      <c r="G38" t="n">
        <v>20.13</v>
      </c>
      <c r="H38" t="n">
        <v>0.43</v>
      </c>
      <c r="I38" t="n">
        <v>327</v>
      </c>
      <c r="J38" t="n">
        <v>39.78</v>
      </c>
      <c r="K38" t="n">
        <v>19.54</v>
      </c>
      <c r="L38" t="n">
        <v>1</v>
      </c>
      <c r="M38" t="n">
        <v>315</v>
      </c>
      <c r="N38" t="n">
        <v>4.24</v>
      </c>
      <c r="O38" t="n">
        <v>5140</v>
      </c>
      <c r="P38" t="n">
        <v>451.37</v>
      </c>
      <c r="Q38" t="n">
        <v>3548.76</v>
      </c>
      <c r="R38" t="n">
        <v>682.1799999999999</v>
      </c>
      <c r="S38" t="n">
        <v>166.1</v>
      </c>
      <c r="T38" t="n">
        <v>256168.75</v>
      </c>
      <c r="U38" t="n">
        <v>0.24</v>
      </c>
      <c r="V38" t="n">
        <v>0.85</v>
      </c>
      <c r="W38" t="n">
        <v>0.82</v>
      </c>
      <c r="X38" t="n">
        <v>15.19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0.9098000000000001</v>
      </c>
      <c r="E39" t="n">
        <v>109.91</v>
      </c>
      <c r="F39" t="n">
        <v>105.57</v>
      </c>
      <c r="G39" t="n">
        <v>26.61</v>
      </c>
      <c r="H39" t="n">
        <v>0.84</v>
      </c>
      <c r="I39" t="n">
        <v>238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417.42</v>
      </c>
      <c r="Q39" t="n">
        <v>3548.9</v>
      </c>
      <c r="R39" t="n">
        <v>530.55</v>
      </c>
      <c r="S39" t="n">
        <v>166.1</v>
      </c>
      <c r="T39" t="n">
        <v>180797.62</v>
      </c>
      <c r="U39" t="n">
        <v>0.31</v>
      </c>
      <c r="V39" t="n">
        <v>0.88</v>
      </c>
      <c r="W39" t="n">
        <v>0.97</v>
      </c>
      <c r="X39" t="n">
        <v>11.03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0.4995</v>
      </c>
      <c r="E40" t="n">
        <v>200.21</v>
      </c>
      <c r="F40" t="n">
        <v>159.77</v>
      </c>
      <c r="G40" t="n">
        <v>7.25</v>
      </c>
      <c r="H40" t="n">
        <v>0.12</v>
      </c>
      <c r="I40" t="n">
        <v>1323</v>
      </c>
      <c r="J40" t="n">
        <v>141.81</v>
      </c>
      <c r="K40" t="n">
        <v>47.83</v>
      </c>
      <c r="L40" t="n">
        <v>1</v>
      </c>
      <c r="M40" t="n">
        <v>1321</v>
      </c>
      <c r="N40" t="n">
        <v>22.98</v>
      </c>
      <c r="O40" t="n">
        <v>17723.39</v>
      </c>
      <c r="P40" t="n">
        <v>1803.24</v>
      </c>
      <c r="Q40" t="n">
        <v>3549.16</v>
      </c>
      <c r="R40" t="n">
        <v>2386.53</v>
      </c>
      <c r="S40" t="n">
        <v>166.1</v>
      </c>
      <c r="T40" t="n">
        <v>1103361.66</v>
      </c>
      <c r="U40" t="n">
        <v>0.07000000000000001</v>
      </c>
      <c r="V40" t="n">
        <v>0.58</v>
      </c>
      <c r="W40" t="n">
        <v>2.4</v>
      </c>
      <c r="X40" t="n">
        <v>65.20999999999999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0.7564</v>
      </c>
      <c r="E41" t="n">
        <v>132.21</v>
      </c>
      <c r="F41" t="n">
        <v>116.46</v>
      </c>
      <c r="G41" t="n">
        <v>14.93</v>
      </c>
      <c r="H41" t="n">
        <v>0.25</v>
      </c>
      <c r="I41" t="n">
        <v>468</v>
      </c>
      <c r="J41" t="n">
        <v>143.17</v>
      </c>
      <c r="K41" t="n">
        <v>47.83</v>
      </c>
      <c r="L41" t="n">
        <v>2</v>
      </c>
      <c r="M41" t="n">
        <v>466</v>
      </c>
      <c r="N41" t="n">
        <v>23.34</v>
      </c>
      <c r="O41" t="n">
        <v>17891.86</v>
      </c>
      <c r="P41" t="n">
        <v>1290.6</v>
      </c>
      <c r="Q41" t="n">
        <v>3548.9</v>
      </c>
      <c r="R41" t="n">
        <v>911.5599999999999</v>
      </c>
      <c r="S41" t="n">
        <v>166.1</v>
      </c>
      <c r="T41" t="n">
        <v>370154.72</v>
      </c>
      <c r="U41" t="n">
        <v>0.18</v>
      </c>
      <c r="V41" t="n">
        <v>0.8</v>
      </c>
      <c r="W41" t="n">
        <v>1.02</v>
      </c>
      <c r="X41" t="n">
        <v>21.91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0.8481</v>
      </c>
      <c r="E42" t="n">
        <v>117.92</v>
      </c>
      <c r="F42" t="n">
        <v>107.54</v>
      </c>
      <c r="G42" t="n">
        <v>22.88</v>
      </c>
      <c r="H42" t="n">
        <v>0.37</v>
      </c>
      <c r="I42" t="n">
        <v>282</v>
      </c>
      <c r="J42" t="n">
        <v>144.54</v>
      </c>
      <c r="K42" t="n">
        <v>47.83</v>
      </c>
      <c r="L42" t="n">
        <v>3</v>
      </c>
      <c r="M42" t="n">
        <v>280</v>
      </c>
      <c r="N42" t="n">
        <v>23.71</v>
      </c>
      <c r="O42" t="n">
        <v>18060.85</v>
      </c>
      <c r="P42" t="n">
        <v>1170.97</v>
      </c>
      <c r="Q42" t="n">
        <v>3548.71</v>
      </c>
      <c r="R42" t="n">
        <v>608.59</v>
      </c>
      <c r="S42" t="n">
        <v>166.1</v>
      </c>
      <c r="T42" t="n">
        <v>219595.63</v>
      </c>
      <c r="U42" t="n">
        <v>0.27</v>
      </c>
      <c r="V42" t="n">
        <v>0.87</v>
      </c>
      <c r="W42" t="n">
        <v>0.73</v>
      </c>
      <c r="X42" t="n">
        <v>13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0.8945</v>
      </c>
      <c r="E43" t="n">
        <v>111.79</v>
      </c>
      <c r="F43" t="n">
        <v>103.75</v>
      </c>
      <c r="G43" t="n">
        <v>30.97</v>
      </c>
      <c r="H43" t="n">
        <v>0.49</v>
      </c>
      <c r="I43" t="n">
        <v>201</v>
      </c>
      <c r="J43" t="n">
        <v>145.92</v>
      </c>
      <c r="K43" t="n">
        <v>47.83</v>
      </c>
      <c r="L43" t="n">
        <v>4</v>
      </c>
      <c r="M43" t="n">
        <v>199</v>
      </c>
      <c r="N43" t="n">
        <v>24.09</v>
      </c>
      <c r="O43" t="n">
        <v>18230.35</v>
      </c>
      <c r="P43" t="n">
        <v>1110.07</v>
      </c>
      <c r="Q43" t="n">
        <v>3548.69</v>
      </c>
      <c r="R43" t="n">
        <v>480.52</v>
      </c>
      <c r="S43" t="n">
        <v>166.1</v>
      </c>
      <c r="T43" t="n">
        <v>155967.4</v>
      </c>
      <c r="U43" t="n">
        <v>0.35</v>
      </c>
      <c r="V43" t="n">
        <v>0.9</v>
      </c>
      <c r="W43" t="n">
        <v>0.59</v>
      </c>
      <c r="X43" t="n">
        <v>9.210000000000001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0.923</v>
      </c>
      <c r="E44" t="n">
        <v>108.34</v>
      </c>
      <c r="F44" t="n">
        <v>101.63</v>
      </c>
      <c r="G44" t="n">
        <v>39.34</v>
      </c>
      <c r="H44" t="n">
        <v>0.6</v>
      </c>
      <c r="I44" t="n">
        <v>155</v>
      </c>
      <c r="J44" t="n">
        <v>147.3</v>
      </c>
      <c r="K44" t="n">
        <v>47.83</v>
      </c>
      <c r="L44" t="n">
        <v>5</v>
      </c>
      <c r="M44" t="n">
        <v>153</v>
      </c>
      <c r="N44" t="n">
        <v>24.47</v>
      </c>
      <c r="O44" t="n">
        <v>18400.38</v>
      </c>
      <c r="P44" t="n">
        <v>1067.21</v>
      </c>
      <c r="Q44" t="n">
        <v>3548.72</v>
      </c>
      <c r="R44" t="n">
        <v>408.2</v>
      </c>
      <c r="S44" t="n">
        <v>166.1</v>
      </c>
      <c r="T44" t="n">
        <v>120035.98</v>
      </c>
      <c r="U44" t="n">
        <v>0.41</v>
      </c>
      <c r="V44" t="n">
        <v>0.92</v>
      </c>
      <c r="W44" t="n">
        <v>0.52</v>
      </c>
      <c r="X44" t="n">
        <v>7.09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0.9441000000000001</v>
      </c>
      <c r="E45" t="n">
        <v>105.92</v>
      </c>
      <c r="F45" t="n">
        <v>100.11</v>
      </c>
      <c r="G45" t="n">
        <v>48.44</v>
      </c>
      <c r="H45" t="n">
        <v>0.71</v>
      </c>
      <c r="I45" t="n">
        <v>124</v>
      </c>
      <c r="J45" t="n">
        <v>148.68</v>
      </c>
      <c r="K45" t="n">
        <v>47.83</v>
      </c>
      <c r="L45" t="n">
        <v>6</v>
      </c>
      <c r="M45" t="n">
        <v>122</v>
      </c>
      <c r="N45" t="n">
        <v>24.85</v>
      </c>
      <c r="O45" t="n">
        <v>18570.94</v>
      </c>
      <c r="P45" t="n">
        <v>1029.24</v>
      </c>
      <c r="Q45" t="n">
        <v>3548.65</v>
      </c>
      <c r="R45" t="n">
        <v>356.56</v>
      </c>
      <c r="S45" t="n">
        <v>166.1</v>
      </c>
      <c r="T45" t="n">
        <v>94373.37</v>
      </c>
      <c r="U45" t="n">
        <v>0.47</v>
      </c>
      <c r="V45" t="n">
        <v>0.93</v>
      </c>
      <c r="W45" t="n">
        <v>0.47</v>
      </c>
      <c r="X45" t="n">
        <v>5.57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0.9575</v>
      </c>
      <c r="E46" t="n">
        <v>104.44</v>
      </c>
      <c r="F46" t="n">
        <v>99.20999999999999</v>
      </c>
      <c r="G46" t="n">
        <v>57.24</v>
      </c>
      <c r="H46" t="n">
        <v>0.83</v>
      </c>
      <c r="I46" t="n">
        <v>104</v>
      </c>
      <c r="J46" t="n">
        <v>150.07</v>
      </c>
      <c r="K46" t="n">
        <v>47.83</v>
      </c>
      <c r="L46" t="n">
        <v>7</v>
      </c>
      <c r="M46" t="n">
        <v>102</v>
      </c>
      <c r="N46" t="n">
        <v>25.24</v>
      </c>
      <c r="O46" t="n">
        <v>18742.03</v>
      </c>
      <c r="P46" t="n">
        <v>998.6900000000001</v>
      </c>
      <c r="Q46" t="n">
        <v>3548.64</v>
      </c>
      <c r="R46" t="n">
        <v>326.3</v>
      </c>
      <c r="S46" t="n">
        <v>166.1</v>
      </c>
      <c r="T46" t="n">
        <v>79342.42</v>
      </c>
      <c r="U46" t="n">
        <v>0.51</v>
      </c>
      <c r="V46" t="n">
        <v>0.9399999999999999</v>
      </c>
      <c r="W46" t="n">
        <v>0.44</v>
      </c>
      <c r="X46" t="n">
        <v>4.67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0.976</v>
      </c>
      <c r="E47" t="n">
        <v>102.46</v>
      </c>
      <c r="F47" t="n">
        <v>97.72</v>
      </c>
      <c r="G47" t="n">
        <v>67.39</v>
      </c>
      <c r="H47" t="n">
        <v>0.9399999999999999</v>
      </c>
      <c r="I47" t="n">
        <v>87</v>
      </c>
      <c r="J47" t="n">
        <v>151.46</v>
      </c>
      <c r="K47" t="n">
        <v>47.83</v>
      </c>
      <c r="L47" t="n">
        <v>8</v>
      </c>
      <c r="M47" t="n">
        <v>85</v>
      </c>
      <c r="N47" t="n">
        <v>25.63</v>
      </c>
      <c r="O47" t="n">
        <v>18913.66</v>
      </c>
      <c r="P47" t="n">
        <v>959.22</v>
      </c>
      <c r="Q47" t="n">
        <v>3548.67</v>
      </c>
      <c r="R47" t="n">
        <v>274.27</v>
      </c>
      <c r="S47" t="n">
        <v>166.1</v>
      </c>
      <c r="T47" t="n">
        <v>53409.95</v>
      </c>
      <c r="U47" t="n">
        <v>0.61</v>
      </c>
      <c r="V47" t="n">
        <v>0.95</v>
      </c>
      <c r="W47" t="n">
        <v>0.41</v>
      </c>
      <c r="X47" t="n">
        <v>3.18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0.9757</v>
      </c>
      <c r="E48" t="n">
        <v>102.49</v>
      </c>
      <c r="F48" t="n">
        <v>98.06999999999999</v>
      </c>
      <c r="G48" t="n">
        <v>77.42</v>
      </c>
      <c r="H48" t="n">
        <v>1.04</v>
      </c>
      <c r="I48" t="n">
        <v>76</v>
      </c>
      <c r="J48" t="n">
        <v>152.85</v>
      </c>
      <c r="K48" t="n">
        <v>47.83</v>
      </c>
      <c r="L48" t="n">
        <v>9</v>
      </c>
      <c r="M48" t="n">
        <v>74</v>
      </c>
      <c r="N48" t="n">
        <v>26.03</v>
      </c>
      <c r="O48" t="n">
        <v>19085.83</v>
      </c>
      <c r="P48" t="n">
        <v>941.35</v>
      </c>
      <c r="Q48" t="n">
        <v>3548.66</v>
      </c>
      <c r="R48" t="n">
        <v>287.83</v>
      </c>
      <c r="S48" t="n">
        <v>166.1</v>
      </c>
      <c r="T48" t="n">
        <v>60245.01</v>
      </c>
      <c r="U48" t="n">
        <v>0.58</v>
      </c>
      <c r="V48" t="n">
        <v>0.95</v>
      </c>
      <c r="W48" t="n">
        <v>0.4</v>
      </c>
      <c r="X48" t="n">
        <v>3.53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0.9826</v>
      </c>
      <c r="E49" t="n">
        <v>101.77</v>
      </c>
      <c r="F49" t="n">
        <v>97.61</v>
      </c>
      <c r="G49" t="n">
        <v>87.41</v>
      </c>
      <c r="H49" t="n">
        <v>1.15</v>
      </c>
      <c r="I49" t="n">
        <v>67</v>
      </c>
      <c r="J49" t="n">
        <v>154.25</v>
      </c>
      <c r="K49" t="n">
        <v>47.83</v>
      </c>
      <c r="L49" t="n">
        <v>10</v>
      </c>
      <c r="M49" t="n">
        <v>65</v>
      </c>
      <c r="N49" t="n">
        <v>26.43</v>
      </c>
      <c r="O49" t="n">
        <v>19258.55</v>
      </c>
      <c r="P49" t="n">
        <v>911.45</v>
      </c>
      <c r="Q49" t="n">
        <v>3548.69</v>
      </c>
      <c r="R49" t="n">
        <v>272.07</v>
      </c>
      <c r="S49" t="n">
        <v>166.1</v>
      </c>
      <c r="T49" t="n">
        <v>52410</v>
      </c>
      <c r="U49" t="n">
        <v>0.61</v>
      </c>
      <c r="V49" t="n">
        <v>0.96</v>
      </c>
      <c r="W49" t="n">
        <v>0.38</v>
      </c>
      <c r="X49" t="n">
        <v>3.07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0.9888</v>
      </c>
      <c r="E50" t="n">
        <v>101.13</v>
      </c>
      <c r="F50" t="n">
        <v>97.2</v>
      </c>
      <c r="G50" t="n">
        <v>98.84999999999999</v>
      </c>
      <c r="H50" t="n">
        <v>1.25</v>
      </c>
      <c r="I50" t="n">
        <v>59</v>
      </c>
      <c r="J50" t="n">
        <v>155.66</v>
      </c>
      <c r="K50" t="n">
        <v>47.83</v>
      </c>
      <c r="L50" t="n">
        <v>11</v>
      </c>
      <c r="M50" t="n">
        <v>53</v>
      </c>
      <c r="N50" t="n">
        <v>26.83</v>
      </c>
      <c r="O50" t="n">
        <v>19431.82</v>
      </c>
      <c r="P50" t="n">
        <v>880.37</v>
      </c>
      <c r="Q50" t="n">
        <v>3548.65</v>
      </c>
      <c r="R50" t="n">
        <v>257.95</v>
      </c>
      <c r="S50" t="n">
        <v>166.1</v>
      </c>
      <c r="T50" t="n">
        <v>45392.69</v>
      </c>
      <c r="U50" t="n">
        <v>0.64</v>
      </c>
      <c r="V50" t="n">
        <v>0.96</v>
      </c>
      <c r="W50" t="n">
        <v>0.37</v>
      </c>
      <c r="X50" t="n">
        <v>2.66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0.9918</v>
      </c>
      <c r="E51" t="n">
        <v>100.83</v>
      </c>
      <c r="F51" t="n">
        <v>97.04000000000001</v>
      </c>
      <c r="G51" t="n">
        <v>107.82</v>
      </c>
      <c r="H51" t="n">
        <v>1.35</v>
      </c>
      <c r="I51" t="n">
        <v>54</v>
      </c>
      <c r="J51" t="n">
        <v>157.07</v>
      </c>
      <c r="K51" t="n">
        <v>47.83</v>
      </c>
      <c r="L51" t="n">
        <v>12</v>
      </c>
      <c r="M51" t="n">
        <v>20</v>
      </c>
      <c r="N51" t="n">
        <v>27.24</v>
      </c>
      <c r="O51" t="n">
        <v>19605.66</v>
      </c>
      <c r="P51" t="n">
        <v>858.4</v>
      </c>
      <c r="Q51" t="n">
        <v>3548.63</v>
      </c>
      <c r="R51" t="n">
        <v>251.29</v>
      </c>
      <c r="S51" t="n">
        <v>166.1</v>
      </c>
      <c r="T51" t="n">
        <v>42084.78</v>
      </c>
      <c r="U51" t="n">
        <v>0.66</v>
      </c>
      <c r="V51" t="n">
        <v>0.96</v>
      </c>
      <c r="W51" t="n">
        <v>0.41</v>
      </c>
      <c r="X51" t="n">
        <v>2.5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0.9937</v>
      </c>
      <c r="E52" t="n">
        <v>100.64</v>
      </c>
      <c r="F52" t="n">
        <v>96.91</v>
      </c>
      <c r="G52" t="n">
        <v>111.82</v>
      </c>
      <c r="H52" t="n">
        <v>1.45</v>
      </c>
      <c r="I52" t="n">
        <v>52</v>
      </c>
      <c r="J52" t="n">
        <v>158.48</v>
      </c>
      <c r="K52" t="n">
        <v>47.83</v>
      </c>
      <c r="L52" t="n">
        <v>13</v>
      </c>
      <c r="M52" t="n">
        <v>4</v>
      </c>
      <c r="N52" t="n">
        <v>27.65</v>
      </c>
      <c r="O52" t="n">
        <v>19780.06</v>
      </c>
      <c r="P52" t="n">
        <v>857.52</v>
      </c>
      <c r="Q52" t="n">
        <v>3548.67</v>
      </c>
      <c r="R52" t="n">
        <v>246.01</v>
      </c>
      <c r="S52" t="n">
        <v>166.1</v>
      </c>
      <c r="T52" t="n">
        <v>39458.01</v>
      </c>
      <c r="U52" t="n">
        <v>0.68</v>
      </c>
      <c r="V52" t="n">
        <v>0.96</v>
      </c>
      <c r="W52" t="n">
        <v>0.42</v>
      </c>
      <c r="X52" t="n">
        <v>2.37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0.9937</v>
      </c>
      <c r="E53" t="n">
        <v>100.64</v>
      </c>
      <c r="F53" t="n">
        <v>96.91</v>
      </c>
      <c r="G53" t="n">
        <v>111.81</v>
      </c>
      <c r="H53" t="n">
        <v>1.55</v>
      </c>
      <c r="I53" t="n">
        <v>52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864.95</v>
      </c>
      <c r="Q53" t="n">
        <v>3548.66</v>
      </c>
      <c r="R53" t="n">
        <v>245.97</v>
      </c>
      <c r="S53" t="n">
        <v>166.1</v>
      </c>
      <c r="T53" t="n">
        <v>39437.41</v>
      </c>
      <c r="U53" t="n">
        <v>0.68</v>
      </c>
      <c r="V53" t="n">
        <v>0.96</v>
      </c>
      <c r="W53" t="n">
        <v>0.42</v>
      </c>
      <c r="X53" t="n">
        <v>2.37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0.4004</v>
      </c>
      <c r="E54" t="n">
        <v>249.75</v>
      </c>
      <c r="F54" t="n">
        <v>184.25</v>
      </c>
      <c r="G54" t="n">
        <v>6.23</v>
      </c>
      <c r="H54" t="n">
        <v>0.1</v>
      </c>
      <c r="I54" t="n">
        <v>1774</v>
      </c>
      <c r="J54" t="n">
        <v>176.73</v>
      </c>
      <c r="K54" t="n">
        <v>52.44</v>
      </c>
      <c r="L54" t="n">
        <v>1</v>
      </c>
      <c r="M54" t="n">
        <v>1772</v>
      </c>
      <c r="N54" t="n">
        <v>33.29</v>
      </c>
      <c r="O54" t="n">
        <v>22031.19</v>
      </c>
      <c r="P54" t="n">
        <v>2406.37</v>
      </c>
      <c r="Q54" t="n">
        <v>3549.45</v>
      </c>
      <c r="R54" t="n">
        <v>3222.88</v>
      </c>
      <c r="S54" t="n">
        <v>166.1</v>
      </c>
      <c r="T54" t="n">
        <v>1519284.19</v>
      </c>
      <c r="U54" t="n">
        <v>0.05</v>
      </c>
      <c r="V54" t="n">
        <v>0.51</v>
      </c>
      <c r="W54" t="n">
        <v>3.14</v>
      </c>
      <c r="X54" t="n">
        <v>89.69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0.6948</v>
      </c>
      <c r="E55" t="n">
        <v>143.93</v>
      </c>
      <c r="F55" t="n">
        <v>121.31</v>
      </c>
      <c r="G55" t="n">
        <v>12.81</v>
      </c>
      <c r="H55" t="n">
        <v>0.2</v>
      </c>
      <c r="I55" t="n">
        <v>568</v>
      </c>
      <c r="J55" t="n">
        <v>178.21</v>
      </c>
      <c r="K55" t="n">
        <v>52.44</v>
      </c>
      <c r="L55" t="n">
        <v>2</v>
      </c>
      <c r="M55" t="n">
        <v>566</v>
      </c>
      <c r="N55" t="n">
        <v>33.77</v>
      </c>
      <c r="O55" t="n">
        <v>22213.89</v>
      </c>
      <c r="P55" t="n">
        <v>1564.57</v>
      </c>
      <c r="Q55" t="n">
        <v>3548.95</v>
      </c>
      <c r="R55" t="n">
        <v>1076.28</v>
      </c>
      <c r="S55" t="n">
        <v>166.1</v>
      </c>
      <c r="T55" t="n">
        <v>452012.4</v>
      </c>
      <c r="U55" t="n">
        <v>0.15</v>
      </c>
      <c r="V55" t="n">
        <v>0.77</v>
      </c>
      <c r="W55" t="n">
        <v>1.18</v>
      </c>
      <c r="X55" t="n">
        <v>26.77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0.8018</v>
      </c>
      <c r="E56" t="n">
        <v>124.72</v>
      </c>
      <c r="F56" t="n">
        <v>110.24</v>
      </c>
      <c r="G56" t="n">
        <v>19.51</v>
      </c>
      <c r="H56" t="n">
        <v>0.3</v>
      </c>
      <c r="I56" t="n">
        <v>339</v>
      </c>
      <c r="J56" t="n">
        <v>179.7</v>
      </c>
      <c r="K56" t="n">
        <v>52.44</v>
      </c>
      <c r="L56" t="n">
        <v>3</v>
      </c>
      <c r="M56" t="n">
        <v>337</v>
      </c>
      <c r="N56" t="n">
        <v>34.26</v>
      </c>
      <c r="O56" t="n">
        <v>22397.24</v>
      </c>
      <c r="P56" t="n">
        <v>1405.52</v>
      </c>
      <c r="Q56" t="n">
        <v>3548.9</v>
      </c>
      <c r="R56" t="n">
        <v>700.1900000000001</v>
      </c>
      <c r="S56" t="n">
        <v>166.1</v>
      </c>
      <c r="T56" t="n">
        <v>265113.81</v>
      </c>
      <c r="U56" t="n">
        <v>0.24</v>
      </c>
      <c r="V56" t="n">
        <v>0.85</v>
      </c>
      <c r="W56" t="n">
        <v>0.82</v>
      </c>
      <c r="X56" t="n">
        <v>15.7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0.8572</v>
      </c>
      <c r="E57" t="n">
        <v>116.66</v>
      </c>
      <c r="F57" t="n">
        <v>105.67</v>
      </c>
      <c r="G57" t="n">
        <v>26.31</v>
      </c>
      <c r="H57" t="n">
        <v>0.39</v>
      </c>
      <c r="I57" t="n">
        <v>241</v>
      </c>
      <c r="J57" t="n">
        <v>181.19</v>
      </c>
      <c r="K57" t="n">
        <v>52.44</v>
      </c>
      <c r="L57" t="n">
        <v>4</v>
      </c>
      <c r="M57" t="n">
        <v>239</v>
      </c>
      <c r="N57" t="n">
        <v>34.75</v>
      </c>
      <c r="O57" t="n">
        <v>22581.25</v>
      </c>
      <c r="P57" t="n">
        <v>1331.88</v>
      </c>
      <c r="Q57" t="n">
        <v>3548.71</v>
      </c>
      <c r="R57" t="n">
        <v>545.64</v>
      </c>
      <c r="S57" t="n">
        <v>166.1</v>
      </c>
      <c r="T57" t="n">
        <v>188326.7</v>
      </c>
      <c r="U57" t="n">
        <v>0.3</v>
      </c>
      <c r="V57" t="n">
        <v>0.88</v>
      </c>
      <c r="W57" t="n">
        <v>0.65</v>
      </c>
      <c r="X57" t="n">
        <v>11.13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0.8921</v>
      </c>
      <c r="E58" t="n">
        <v>112.09</v>
      </c>
      <c r="F58" t="n">
        <v>103.06</v>
      </c>
      <c r="G58" t="n">
        <v>33.24</v>
      </c>
      <c r="H58" t="n">
        <v>0.49</v>
      </c>
      <c r="I58" t="n">
        <v>186</v>
      </c>
      <c r="J58" t="n">
        <v>182.69</v>
      </c>
      <c r="K58" t="n">
        <v>52.44</v>
      </c>
      <c r="L58" t="n">
        <v>5</v>
      </c>
      <c r="M58" t="n">
        <v>184</v>
      </c>
      <c r="N58" t="n">
        <v>35.25</v>
      </c>
      <c r="O58" t="n">
        <v>22766.06</v>
      </c>
      <c r="P58" t="n">
        <v>1283.6</v>
      </c>
      <c r="Q58" t="n">
        <v>3548.7</v>
      </c>
      <c r="R58" t="n">
        <v>456.4</v>
      </c>
      <c r="S58" t="n">
        <v>166.1</v>
      </c>
      <c r="T58" t="n">
        <v>143984.49</v>
      </c>
      <c r="U58" t="n">
        <v>0.36</v>
      </c>
      <c r="V58" t="n">
        <v>0.9</v>
      </c>
      <c r="W58" t="n">
        <v>0.58</v>
      </c>
      <c r="X58" t="n">
        <v>8.52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0.9156</v>
      </c>
      <c r="E59" t="n">
        <v>109.22</v>
      </c>
      <c r="F59" t="n">
        <v>101.43</v>
      </c>
      <c r="G59" t="n">
        <v>40.3</v>
      </c>
      <c r="H59" t="n">
        <v>0.58</v>
      </c>
      <c r="I59" t="n">
        <v>151</v>
      </c>
      <c r="J59" t="n">
        <v>184.19</v>
      </c>
      <c r="K59" t="n">
        <v>52.44</v>
      </c>
      <c r="L59" t="n">
        <v>6</v>
      </c>
      <c r="M59" t="n">
        <v>149</v>
      </c>
      <c r="N59" t="n">
        <v>35.75</v>
      </c>
      <c r="O59" t="n">
        <v>22951.43</v>
      </c>
      <c r="P59" t="n">
        <v>1248.05</v>
      </c>
      <c r="Q59" t="n">
        <v>3548.73</v>
      </c>
      <c r="R59" t="n">
        <v>401.51</v>
      </c>
      <c r="S59" t="n">
        <v>166.1</v>
      </c>
      <c r="T59" t="n">
        <v>116712.82</v>
      </c>
      <c r="U59" t="n">
        <v>0.41</v>
      </c>
      <c r="V59" t="n">
        <v>0.92</v>
      </c>
      <c r="W59" t="n">
        <v>0.52</v>
      </c>
      <c r="X59" t="n">
        <v>6.89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0.9331</v>
      </c>
      <c r="E60" t="n">
        <v>107.17</v>
      </c>
      <c r="F60" t="n">
        <v>100.26</v>
      </c>
      <c r="G60" t="n">
        <v>47.75</v>
      </c>
      <c r="H60" t="n">
        <v>0.67</v>
      </c>
      <c r="I60" t="n">
        <v>126</v>
      </c>
      <c r="J60" t="n">
        <v>185.7</v>
      </c>
      <c r="K60" t="n">
        <v>52.44</v>
      </c>
      <c r="L60" t="n">
        <v>7</v>
      </c>
      <c r="M60" t="n">
        <v>124</v>
      </c>
      <c r="N60" t="n">
        <v>36.26</v>
      </c>
      <c r="O60" t="n">
        <v>23137.49</v>
      </c>
      <c r="P60" t="n">
        <v>1218.74</v>
      </c>
      <c r="Q60" t="n">
        <v>3548.67</v>
      </c>
      <c r="R60" t="n">
        <v>362.26</v>
      </c>
      <c r="S60" t="n">
        <v>166.1</v>
      </c>
      <c r="T60" t="n">
        <v>97212.08</v>
      </c>
      <c r="U60" t="n">
        <v>0.46</v>
      </c>
      <c r="V60" t="n">
        <v>0.93</v>
      </c>
      <c r="W60" t="n">
        <v>0.47</v>
      </c>
      <c r="X60" t="n">
        <v>5.72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0.9466</v>
      </c>
      <c r="E61" t="n">
        <v>105.64</v>
      </c>
      <c r="F61" t="n">
        <v>99.38</v>
      </c>
      <c r="G61" t="n">
        <v>55.21</v>
      </c>
      <c r="H61" t="n">
        <v>0.76</v>
      </c>
      <c r="I61" t="n">
        <v>108</v>
      </c>
      <c r="J61" t="n">
        <v>187.22</v>
      </c>
      <c r="K61" t="n">
        <v>52.44</v>
      </c>
      <c r="L61" t="n">
        <v>8</v>
      </c>
      <c r="M61" t="n">
        <v>106</v>
      </c>
      <c r="N61" t="n">
        <v>36.78</v>
      </c>
      <c r="O61" t="n">
        <v>23324.24</v>
      </c>
      <c r="P61" t="n">
        <v>1192.02</v>
      </c>
      <c r="Q61" t="n">
        <v>3548.65</v>
      </c>
      <c r="R61" t="n">
        <v>331.54</v>
      </c>
      <c r="S61" t="n">
        <v>166.1</v>
      </c>
      <c r="T61" t="n">
        <v>81940.91</v>
      </c>
      <c r="U61" t="n">
        <v>0.5</v>
      </c>
      <c r="V61" t="n">
        <v>0.9399999999999999</v>
      </c>
      <c r="W61" t="n">
        <v>0.45</v>
      </c>
      <c r="X61" t="n">
        <v>4.84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0.9578</v>
      </c>
      <c r="E62" t="n">
        <v>104.4</v>
      </c>
      <c r="F62" t="n">
        <v>98.64</v>
      </c>
      <c r="G62" t="n">
        <v>62.96</v>
      </c>
      <c r="H62" t="n">
        <v>0.85</v>
      </c>
      <c r="I62" t="n">
        <v>94</v>
      </c>
      <c r="J62" t="n">
        <v>188.74</v>
      </c>
      <c r="K62" t="n">
        <v>52.44</v>
      </c>
      <c r="L62" t="n">
        <v>9</v>
      </c>
      <c r="M62" t="n">
        <v>92</v>
      </c>
      <c r="N62" t="n">
        <v>37.3</v>
      </c>
      <c r="O62" t="n">
        <v>23511.69</v>
      </c>
      <c r="P62" t="n">
        <v>1167.89</v>
      </c>
      <c r="Q62" t="n">
        <v>3548.7</v>
      </c>
      <c r="R62" t="n">
        <v>306.72</v>
      </c>
      <c r="S62" t="n">
        <v>166.1</v>
      </c>
      <c r="T62" t="n">
        <v>69600.82000000001</v>
      </c>
      <c r="U62" t="n">
        <v>0.54</v>
      </c>
      <c r="V62" t="n">
        <v>0.95</v>
      </c>
      <c r="W62" t="n">
        <v>0.42</v>
      </c>
      <c r="X62" t="n">
        <v>4.1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0.9545</v>
      </c>
      <c r="E63" t="n">
        <v>104.77</v>
      </c>
      <c r="F63" t="n">
        <v>99.33</v>
      </c>
      <c r="G63" t="n">
        <v>70.11</v>
      </c>
      <c r="H63" t="n">
        <v>0.93</v>
      </c>
      <c r="I63" t="n">
        <v>85</v>
      </c>
      <c r="J63" t="n">
        <v>190.26</v>
      </c>
      <c r="K63" t="n">
        <v>52.44</v>
      </c>
      <c r="L63" t="n">
        <v>10</v>
      </c>
      <c r="M63" t="n">
        <v>83</v>
      </c>
      <c r="N63" t="n">
        <v>37.82</v>
      </c>
      <c r="O63" t="n">
        <v>23699.85</v>
      </c>
      <c r="P63" t="n">
        <v>1162.46</v>
      </c>
      <c r="Q63" t="n">
        <v>3548.68</v>
      </c>
      <c r="R63" t="n">
        <v>334.11</v>
      </c>
      <c r="S63" t="n">
        <v>166.1</v>
      </c>
      <c r="T63" t="n">
        <v>83341.06</v>
      </c>
      <c r="U63" t="n">
        <v>0.5</v>
      </c>
      <c r="V63" t="n">
        <v>0.9399999999999999</v>
      </c>
      <c r="W63" t="n">
        <v>0.36</v>
      </c>
      <c r="X63" t="n">
        <v>4.79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0.97</v>
      </c>
      <c r="E64" t="n">
        <v>103.09</v>
      </c>
      <c r="F64" t="n">
        <v>98.01000000000001</v>
      </c>
      <c r="G64" t="n">
        <v>78.40000000000001</v>
      </c>
      <c r="H64" t="n">
        <v>1.02</v>
      </c>
      <c r="I64" t="n">
        <v>75</v>
      </c>
      <c r="J64" t="n">
        <v>191.79</v>
      </c>
      <c r="K64" t="n">
        <v>52.44</v>
      </c>
      <c r="L64" t="n">
        <v>11</v>
      </c>
      <c r="M64" t="n">
        <v>73</v>
      </c>
      <c r="N64" t="n">
        <v>38.35</v>
      </c>
      <c r="O64" t="n">
        <v>23888.73</v>
      </c>
      <c r="P64" t="n">
        <v>1129.81</v>
      </c>
      <c r="Q64" t="n">
        <v>3548.74</v>
      </c>
      <c r="R64" t="n">
        <v>285.6</v>
      </c>
      <c r="S64" t="n">
        <v>166.1</v>
      </c>
      <c r="T64" t="n">
        <v>59135.65</v>
      </c>
      <c r="U64" t="n">
        <v>0.58</v>
      </c>
      <c r="V64" t="n">
        <v>0.95</v>
      </c>
      <c r="W64" t="n">
        <v>0.4</v>
      </c>
      <c r="X64" t="n">
        <v>3.47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0.9756</v>
      </c>
      <c r="E65" t="n">
        <v>102.5</v>
      </c>
      <c r="F65" t="n">
        <v>97.66</v>
      </c>
      <c r="G65" t="n">
        <v>86.17</v>
      </c>
      <c r="H65" t="n">
        <v>1.1</v>
      </c>
      <c r="I65" t="n">
        <v>68</v>
      </c>
      <c r="J65" t="n">
        <v>193.33</v>
      </c>
      <c r="K65" t="n">
        <v>52.44</v>
      </c>
      <c r="L65" t="n">
        <v>12</v>
      </c>
      <c r="M65" t="n">
        <v>66</v>
      </c>
      <c r="N65" t="n">
        <v>38.89</v>
      </c>
      <c r="O65" t="n">
        <v>24078.33</v>
      </c>
      <c r="P65" t="n">
        <v>1107.42</v>
      </c>
      <c r="Q65" t="n">
        <v>3548.74</v>
      </c>
      <c r="R65" t="n">
        <v>273.78</v>
      </c>
      <c r="S65" t="n">
        <v>166.1</v>
      </c>
      <c r="T65" t="n">
        <v>53260.67</v>
      </c>
      <c r="U65" t="n">
        <v>0.61</v>
      </c>
      <c r="V65" t="n">
        <v>0.95</v>
      </c>
      <c r="W65" t="n">
        <v>0.38</v>
      </c>
      <c r="X65" t="n">
        <v>3.12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0.9815</v>
      </c>
      <c r="E66" t="n">
        <v>101.88</v>
      </c>
      <c r="F66" t="n">
        <v>97.29000000000001</v>
      </c>
      <c r="G66" t="n">
        <v>95.7</v>
      </c>
      <c r="H66" t="n">
        <v>1.18</v>
      </c>
      <c r="I66" t="n">
        <v>61</v>
      </c>
      <c r="J66" t="n">
        <v>194.88</v>
      </c>
      <c r="K66" t="n">
        <v>52.44</v>
      </c>
      <c r="L66" t="n">
        <v>13</v>
      </c>
      <c r="M66" t="n">
        <v>59</v>
      </c>
      <c r="N66" t="n">
        <v>39.43</v>
      </c>
      <c r="O66" t="n">
        <v>24268.67</v>
      </c>
      <c r="P66" t="n">
        <v>1085.61</v>
      </c>
      <c r="Q66" t="n">
        <v>3548.63</v>
      </c>
      <c r="R66" t="n">
        <v>261.59</v>
      </c>
      <c r="S66" t="n">
        <v>166.1</v>
      </c>
      <c r="T66" t="n">
        <v>47200.23</v>
      </c>
      <c r="U66" t="n">
        <v>0.63</v>
      </c>
      <c r="V66" t="n">
        <v>0.96</v>
      </c>
      <c r="W66" t="n">
        <v>0.37</v>
      </c>
      <c r="X66" t="n">
        <v>2.76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0.9857</v>
      </c>
      <c r="E67" t="n">
        <v>101.45</v>
      </c>
      <c r="F67" t="n">
        <v>97.04000000000001</v>
      </c>
      <c r="G67" t="n">
        <v>103.97</v>
      </c>
      <c r="H67" t="n">
        <v>1.27</v>
      </c>
      <c r="I67" t="n">
        <v>56</v>
      </c>
      <c r="J67" t="n">
        <v>196.42</v>
      </c>
      <c r="K67" t="n">
        <v>52.44</v>
      </c>
      <c r="L67" t="n">
        <v>14</v>
      </c>
      <c r="M67" t="n">
        <v>54</v>
      </c>
      <c r="N67" t="n">
        <v>39.98</v>
      </c>
      <c r="O67" t="n">
        <v>24459.75</v>
      </c>
      <c r="P67" t="n">
        <v>1066.36</v>
      </c>
      <c r="Q67" t="n">
        <v>3548.64</v>
      </c>
      <c r="R67" t="n">
        <v>252.62</v>
      </c>
      <c r="S67" t="n">
        <v>166.1</v>
      </c>
      <c r="T67" t="n">
        <v>42744.64</v>
      </c>
      <c r="U67" t="n">
        <v>0.66</v>
      </c>
      <c r="V67" t="n">
        <v>0.96</v>
      </c>
      <c r="W67" t="n">
        <v>0.36</v>
      </c>
      <c r="X67" t="n">
        <v>2.5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0.9897</v>
      </c>
      <c r="E68" t="n">
        <v>101.04</v>
      </c>
      <c r="F68" t="n">
        <v>96.81</v>
      </c>
      <c r="G68" t="n">
        <v>113.89</v>
      </c>
      <c r="H68" t="n">
        <v>1.35</v>
      </c>
      <c r="I68" t="n">
        <v>51</v>
      </c>
      <c r="J68" t="n">
        <v>197.98</v>
      </c>
      <c r="K68" t="n">
        <v>52.44</v>
      </c>
      <c r="L68" t="n">
        <v>15</v>
      </c>
      <c r="M68" t="n">
        <v>49</v>
      </c>
      <c r="N68" t="n">
        <v>40.54</v>
      </c>
      <c r="O68" t="n">
        <v>24651.58</v>
      </c>
      <c r="P68" t="n">
        <v>1044.94</v>
      </c>
      <c r="Q68" t="n">
        <v>3548.64</v>
      </c>
      <c r="R68" t="n">
        <v>244.92</v>
      </c>
      <c r="S68" t="n">
        <v>166.1</v>
      </c>
      <c r="T68" t="n">
        <v>38916.24</v>
      </c>
      <c r="U68" t="n">
        <v>0.68</v>
      </c>
      <c r="V68" t="n">
        <v>0.96</v>
      </c>
      <c r="W68" t="n">
        <v>0.35</v>
      </c>
      <c r="X68" t="n">
        <v>2.27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0.9929</v>
      </c>
      <c r="E69" t="n">
        <v>100.71</v>
      </c>
      <c r="F69" t="n">
        <v>96.62</v>
      </c>
      <c r="G69" t="n">
        <v>123.35</v>
      </c>
      <c r="H69" t="n">
        <v>1.42</v>
      </c>
      <c r="I69" t="n">
        <v>47</v>
      </c>
      <c r="J69" t="n">
        <v>199.54</v>
      </c>
      <c r="K69" t="n">
        <v>52.44</v>
      </c>
      <c r="L69" t="n">
        <v>16</v>
      </c>
      <c r="M69" t="n">
        <v>43</v>
      </c>
      <c r="N69" t="n">
        <v>41.1</v>
      </c>
      <c r="O69" t="n">
        <v>24844.17</v>
      </c>
      <c r="P69" t="n">
        <v>1022.45</v>
      </c>
      <c r="Q69" t="n">
        <v>3548.67</v>
      </c>
      <c r="R69" t="n">
        <v>238.45</v>
      </c>
      <c r="S69" t="n">
        <v>166.1</v>
      </c>
      <c r="T69" t="n">
        <v>35702.07</v>
      </c>
      <c r="U69" t="n">
        <v>0.7</v>
      </c>
      <c r="V69" t="n">
        <v>0.96</v>
      </c>
      <c r="W69" t="n">
        <v>0.35</v>
      </c>
      <c r="X69" t="n">
        <v>2.08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0.9984</v>
      </c>
      <c r="E70" t="n">
        <v>100.16</v>
      </c>
      <c r="F70" t="n">
        <v>96.17</v>
      </c>
      <c r="G70" t="n">
        <v>131.14</v>
      </c>
      <c r="H70" t="n">
        <v>1.5</v>
      </c>
      <c r="I70" t="n">
        <v>44</v>
      </c>
      <c r="J70" t="n">
        <v>201.11</v>
      </c>
      <c r="K70" t="n">
        <v>52.44</v>
      </c>
      <c r="L70" t="n">
        <v>17</v>
      </c>
      <c r="M70" t="n">
        <v>34</v>
      </c>
      <c r="N70" t="n">
        <v>41.67</v>
      </c>
      <c r="O70" t="n">
        <v>25037.53</v>
      </c>
      <c r="P70" t="n">
        <v>1000.74</v>
      </c>
      <c r="Q70" t="n">
        <v>3548.65</v>
      </c>
      <c r="R70" t="n">
        <v>222.56</v>
      </c>
      <c r="S70" t="n">
        <v>166.1</v>
      </c>
      <c r="T70" t="n">
        <v>27773.86</v>
      </c>
      <c r="U70" t="n">
        <v>0.75</v>
      </c>
      <c r="V70" t="n">
        <v>0.97</v>
      </c>
      <c r="W70" t="n">
        <v>0.35</v>
      </c>
      <c r="X70" t="n">
        <v>1.63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0.9959</v>
      </c>
      <c r="E71" t="n">
        <v>100.41</v>
      </c>
      <c r="F71" t="n">
        <v>96.5</v>
      </c>
      <c r="G71" t="n">
        <v>137.85</v>
      </c>
      <c r="H71" t="n">
        <v>1.58</v>
      </c>
      <c r="I71" t="n">
        <v>42</v>
      </c>
      <c r="J71" t="n">
        <v>202.68</v>
      </c>
      <c r="K71" t="n">
        <v>52.44</v>
      </c>
      <c r="L71" t="n">
        <v>18</v>
      </c>
      <c r="M71" t="n">
        <v>14</v>
      </c>
      <c r="N71" t="n">
        <v>42.24</v>
      </c>
      <c r="O71" t="n">
        <v>25231.66</v>
      </c>
      <c r="P71" t="n">
        <v>991.08</v>
      </c>
      <c r="Q71" t="n">
        <v>3548.67</v>
      </c>
      <c r="R71" t="n">
        <v>233.2</v>
      </c>
      <c r="S71" t="n">
        <v>166.1</v>
      </c>
      <c r="T71" t="n">
        <v>33104.45</v>
      </c>
      <c r="U71" t="n">
        <v>0.71</v>
      </c>
      <c r="V71" t="n">
        <v>0.97</v>
      </c>
      <c r="W71" t="n">
        <v>0.38</v>
      </c>
      <c r="X71" t="n">
        <v>1.96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0.997</v>
      </c>
      <c r="E72" t="n">
        <v>100.3</v>
      </c>
      <c r="F72" t="n">
        <v>96.42</v>
      </c>
      <c r="G72" t="n">
        <v>141.11</v>
      </c>
      <c r="H72" t="n">
        <v>1.65</v>
      </c>
      <c r="I72" t="n">
        <v>41</v>
      </c>
      <c r="J72" t="n">
        <v>204.26</v>
      </c>
      <c r="K72" t="n">
        <v>52.44</v>
      </c>
      <c r="L72" t="n">
        <v>19</v>
      </c>
      <c r="M72" t="n">
        <v>3</v>
      </c>
      <c r="N72" t="n">
        <v>42.82</v>
      </c>
      <c r="O72" t="n">
        <v>25426.72</v>
      </c>
      <c r="P72" t="n">
        <v>994.33</v>
      </c>
      <c r="Q72" t="n">
        <v>3548.7</v>
      </c>
      <c r="R72" t="n">
        <v>230.22</v>
      </c>
      <c r="S72" t="n">
        <v>166.1</v>
      </c>
      <c r="T72" t="n">
        <v>31616.98</v>
      </c>
      <c r="U72" t="n">
        <v>0.72</v>
      </c>
      <c r="V72" t="n">
        <v>0.97</v>
      </c>
      <c r="W72" t="n">
        <v>0.39</v>
      </c>
      <c r="X72" t="n">
        <v>1.89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0.997</v>
      </c>
      <c r="E73" t="n">
        <v>100.3</v>
      </c>
      <c r="F73" t="n">
        <v>96.42</v>
      </c>
      <c r="G73" t="n">
        <v>141.11</v>
      </c>
      <c r="H73" t="n">
        <v>1.73</v>
      </c>
      <c r="I73" t="n">
        <v>41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1000.4</v>
      </c>
      <c r="Q73" t="n">
        <v>3548.69</v>
      </c>
      <c r="R73" t="n">
        <v>230.28</v>
      </c>
      <c r="S73" t="n">
        <v>166.1</v>
      </c>
      <c r="T73" t="n">
        <v>31648.49</v>
      </c>
      <c r="U73" t="n">
        <v>0.72</v>
      </c>
      <c r="V73" t="n">
        <v>0.97</v>
      </c>
      <c r="W73" t="n">
        <v>0.39</v>
      </c>
      <c r="X73" t="n">
        <v>1.88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0.9969</v>
      </c>
      <c r="E74" t="n">
        <v>100.31</v>
      </c>
      <c r="F74" t="n">
        <v>96.43000000000001</v>
      </c>
      <c r="G74" t="n">
        <v>141.12</v>
      </c>
      <c r="H74" t="n">
        <v>1.8</v>
      </c>
      <c r="I74" t="n">
        <v>41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1007.64</v>
      </c>
      <c r="Q74" t="n">
        <v>3548.69</v>
      </c>
      <c r="R74" t="n">
        <v>230.47</v>
      </c>
      <c r="S74" t="n">
        <v>166.1</v>
      </c>
      <c r="T74" t="n">
        <v>31743.7</v>
      </c>
      <c r="U74" t="n">
        <v>0.72</v>
      </c>
      <c r="V74" t="n">
        <v>0.97</v>
      </c>
      <c r="W74" t="n">
        <v>0.39</v>
      </c>
      <c r="X74" t="n">
        <v>1.89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0.8566</v>
      </c>
      <c r="E75" t="n">
        <v>116.74</v>
      </c>
      <c r="F75" t="n">
        <v>111.14</v>
      </c>
      <c r="G75" t="n">
        <v>18.73</v>
      </c>
      <c r="H75" t="n">
        <v>0.64</v>
      </c>
      <c r="I75" t="n">
        <v>356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320.84</v>
      </c>
      <c r="Q75" t="n">
        <v>3548.85</v>
      </c>
      <c r="R75" t="n">
        <v>713.78</v>
      </c>
      <c r="S75" t="n">
        <v>166.1</v>
      </c>
      <c r="T75" t="n">
        <v>271822.28</v>
      </c>
      <c r="U75" t="n">
        <v>0.23</v>
      </c>
      <c r="V75" t="n">
        <v>0.84</v>
      </c>
      <c r="W75" t="n">
        <v>1.32</v>
      </c>
      <c r="X75" t="n">
        <v>16.59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0.6385</v>
      </c>
      <c r="E76" t="n">
        <v>156.63</v>
      </c>
      <c r="F76" t="n">
        <v>136.63</v>
      </c>
      <c r="G76" t="n">
        <v>9.359999999999999</v>
      </c>
      <c r="H76" t="n">
        <v>0.18</v>
      </c>
      <c r="I76" t="n">
        <v>876</v>
      </c>
      <c r="J76" t="n">
        <v>98.70999999999999</v>
      </c>
      <c r="K76" t="n">
        <v>39.72</v>
      </c>
      <c r="L76" t="n">
        <v>1</v>
      </c>
      <c r="M76" t="n">
        <v>874</v>
      </c>
      <c r="N76" t="n">
        <v>12.99</v>
      </c>
      <c r="O76" t="n">
        <v>12407.75</v>
      </c>
      <c r="P76" t="n">
        <v>1201.03</v>
      </c>
      <c r="Q76" t="n">
        <v>3549.26</v>
      </c>
      <c r="R76" t="n">
        <v>1597.27</v>
      </c>
      <c r="S76" t="n">
        <v>166.1</v>
      </c>
      <c r="T76" t="n">
        <v>710969.03</v>
      </c>
      <c r="U76" t="n">
        <v>0.1</v>
      </c>
      <c r="V76" t="n">
        <v>0.68</v>
      </c>
      <c r="W76" t="n">
        <v>1.69</v>
      </c>
      <c r="X76" t="n">
        <v>42.08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0.8385</v>
      </c>
      <c r="E77" t="n">
        <v>119.27</v>
      </c>
      <c r="F77" t="n">
        <v>110.31</v>
      </c>
      <c r="G77" t="n">
        <v>19.52</v>
      </c>
      <c r="H77" t="n">
        <v>0.35</v>
      </c>
      <c r="I77" t="n">
        <v>339</v>
      </c>
      <c r="J77" t="n">
        <v>99.95</v>
      </c>
      <c r="K77" t="n">
        <v>39.72</v>
      </c>
      <c r="L77" t="n">
        <v>2</v>
      </c>
      <c r="M77" t="n">
        <v>337</v>
      </c>
      <c r="N77" t="n">
        <v>13.24</v>
      </c>
      <c r="O77" t="n">
        <v>12561.45</v>
      </c>
      <c r="P77" t="n">
        <v>936.91</v>
      </c>
      <c r="Q77" t="n">
        <v>3548.7</v>
      </c>
      <c r="R77" t="n">
        <v>702.65</v>
      </c>
      <c r="S77" t="n">
        <v>166.1</v>
      </c>
      <c r="T77" t="n">
        <v>266342.87</v>
      </c>
      <c r="U77" t="n">
        <v>0.24</v>
      </c>
      <c r="V77" t="n">
        <v>0.85</v>
      </c>
      <c r="W77" t="n">
        <v>0.82</v>
      </c>
      <c r="X77" t="n">
        <v>15.77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0.908</v>
      </c>
      <c r="E78" t="n">
        <v>110.14</v>
      </c>
      <c r="F78" t="n">
        <v>103.94</v>
      </c>
      <c r="G78" t="n">
        <v>30.42</v>
      </c>
      <c r="H78" t="n">
        <v>0.52</v>
      </c>
      <c r="I78" t="n">
        <v>205</v>
      </c>
      <c r="J78" t="n">
        <v>101.2</v>
      </c>
      <c r="K78" t="n">
        <v>39.72</v>
      </c>
      <c r="L78" t="n">
        <v>3</v>
      </c>
      <c r="M78" t="n">
        <v>203</v>
      </c>
      <c r="N78" t="n">
        <v>13.49</v>
      </c>
      <c r="O78" t="n">
        <v>12715.54</v>
      </c>
      <c r="P78" t="n">
        <v>850.74</v>
      </c>
      <c r="Q78" t="n">
        <v>3548.7</v>
      </c>
      <c r="R78" t="n">
        <v>486.3</v>
      </c>
      <c r="S78" t="n">
        <v>166.1</v>
      </c>
      <c r="T78" t="n">
        <v>158837.25</v>
      </c>
      <c r="U78" t="n">
        <v>0.34</v>
      </c>
      <c r="V78" t="n">
        <v>0.9</v>
      </c>
      <c r="W78" t="n">
        <v>0.6</v>
      </c>
      <c r="X78" t="n">
        <v>9.390000000000001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0.9429</v>
      </c>
      <c r="E79" t="n">
        <v>106.05</v>
      </c>
      <c r="F79" t="n">
        <v>101.1</v>
      </c>
      <c r="G79" t="n">
        <v>42.13</v>
      </c>
      <c r="H79" t="n">
        <v>0.6899999999999999</v>
      </c>
      <c r="I79" t="n">
        <v>144</v>
      </c>
      <c r="J79" t="n">
        <v>102.45</v>
      </c>
      <c r="K79" t="n">
        <v>39.72</v>
      </c>
      <c r="L79" t="n">
        <v>4</v>
      </c>
      <c r="M79" t="n">
        <v>142</v>
      </c>
      <c r="N79" t="n">
        <v>13.74</v>
      </c>
      <c r="O79" t="n">
        <v>12870.03</v>
      </c>
      <c r="P79" t="n">
        <v>793.42</v>
      </c>
      <c r="Q79" t="n">
        <v>3548.72</v>
      </c>
      <c r="R79" t="n">
        <v>390.36</v>
      </c>
      <c r="S79" t="n">
        <v>166.1</v>
      </c>
      <c r="T79" t="n">
        <v>111171.01</v>
      </c>
      <c r="U79" t="n">
        <v>0.43</v>
      </c>
      <c r="V79" t="n">
        <v>0.92</v>
      </c>
      <c r="W79" t="n">
        <v>0.51</v>
      </c>
      <c r="X79" t="n">
        <v>6.56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0.9651</v>
      </c>
      <c r="E80" t="n">
        <v>103.61</v>
      </c>
      <c r="F80" t="n">
        <v>99.40000000000001</v>
      </c>
      <c r="G80" t="n">
        <v>55.22</v>
      </c>
      <c r="H80" t="n">
        <v>0.85</v>
      </c>
      <c r="I80" t="n">
        <v>108</v>
      </c>
      <c r="J80" t="n">
        <v>103.71</v>
      </c>
      <c r="K80" t="n">
        <v>39.72</v>
      </c>
      <c r="L80" t="n">
        <v>5</v>
      </c>
      <c r="M80" t="n">
        <v>106</v>
      </c>
      <c r="N80" t="n">
        <v>14</v>
      </c>
      <c r="O80" t="n">
        <v>13024.91</v>
      </c>
      <c r="P80" t="n">
        <v>742.59</v>
      </c>
      <c r="Q80" t="n">
        <v>3548.67</v>
      </c>
      <c r="R80" t="n">
        <v>332.84</v>
      </c>
      <c r="S80" t="n">
        <v>166.1</v>
      </c>
      <c r="T80" t="n">
        <v>82591.77</v>
      </c>
      <c r="U80" t="n">
        <v>0.5</v>
      </c>
      <c r="V80" t="n">
        <v>0.9399999999999999</v>
      </c>
      <c r="W80" t="n">
        <v>0.45</v>
      </c>
      <c r="X80" t="n">
        <v>4.86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0.9782999999999999</v>
      </c>
      <c r="E81" t="n">
        <v>102.22</v>
      </c>
      <c r="F81" t="n">
        <v>98.45999999999999</v>
      </c>
      <c r="G81" t="n">
        <v>68.69</v>
      </c>
      <c r="H81" t="n">
        <v>1.01</v>
      </c>
      <c r="I81" t="n">
        <v>86</v>
      </c>
      <c r="J81" t="n">
        <v>104.97</v>
      </c>
      <c r="K81" t="n">
        <v>39.72</v>
      </c>
      <c r="L81" t="n">
        <v>6</v>
      </c>
      <c r="M81" t="n">
        <v>65</v>
      </c>
      <c r="N81" t="n">
        <v>14.25</v>
      </c>
      <c r="O81" t="n">
        <v>13180.19</v>
      </c>
      <c r="P81" t="n">
        <v>699.25</v>
      </c>
      <c r="Q81" t="n">
        <v>3548.66</v>
      </c>
      <c r="R81" t="n">
        <v>301.42</v>
      </c>
      <c r="S81" t="n">
        <v>166.1</v>
      </c>
      <c r="T81" t="n">
        <v>66990.27</v>
      </c>
      <c r="U81" t="n">
        <v>0.55</v>
      </c>
      <c r="V81" t="n">
        <v>0.95</v>
      </c>
      <c r="W81" t="n">
        <v>0.4</v>
      </c>
      <c r="X81" t="n">
        <v>3.92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0.9807</v>
      </c>
      <c r="E82" t="n">
        <v>101.96</v>
      </c>
      <c r="F82" t="n">
        <v>98.31</v>
      </c>
      <c r="G82" t="n">
        <v>72.81999999999999</v>
      </c>
      <c r="H82" t="n">
        <v>1.16</v>
      </c>
      <c r="I82" t="n">
        <v>81</v>
      </c>
      <c r="J82" t="n">
        <v>106.23</v>
      </c>
      <c r="K82" t="n">
        <v>39.72</v>
      </c>
      <c r="L82" t="n">
        <v>7</v>
      </c>
      <c r="M82" t="n">
        <v>3</v>
      </c>
      <c r="N82" t="n">
        <v>14.52</v>
      </c>
      <c r="O82" t="n">
        <v>13335.87</v>
      </c>
      <c r="P82" t="n">
        <v>692.08</v>
      </c>
      <c r="Q82" t="n">
        <v>3548.73</v>
      </c>
      <c r="R82" t="n">
        <v>292.27</v>
      </c>
      <c r="S82" t="n">
        <v>166.1</v>
      </c>
      <c r="T82" t="n">
        <v>62442.71</v>
      </c>
      <c r="U82" t="n">
        <v>0.57</v>
      </c>
      <c r="V82" t="n">
        <v>0.95</v>
      </c>
      <c r="W82" t="n">
        <v>0.51</v>
      </c>
      <c r="X82" t="n">
        <v>3.77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0.9815</v>
      </c>
      <c r="E83" t="n">
        <v>101.89</v>
      </c>
      <c r="F83" t="n">
        <v>98.26000000000001</v>
      </c>
      <c r="G83" t="n">
        <v>73.69</v>
      </c>
      <c r="H83" t="n">
        <v>1.31</v>
      </c>
      <c r="I83" t="n">
        <v>80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698.86</v>
      </c>
      <c r="Q83" t="n">
        <v>3548.67</v>
      </c>
      <c r="R83" t="n">
        <v>290.36</v>
      </c>
      <c r="S83" t="n">
        <v>166.1</v>
      </c>
      <c r="T83" t="n">
        <v>61492.42</v>
      </c>
      <c r="U83" t="n">
        <v>0.57</v>
      </c>
      <c r="V83" t="n">
        <v>0.95</v>
      </c>
      <c r="W83" t="n">
        <v>0.51</v>
      </c>
      <c r="X83" t="n">
        <v>3.72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0.5523</v>
      </c>
      <c r="E84" t="n">
        <v>181.06</v>
      </c>
      <c r="F84" t="n">
        <v>149.92</v>
      </c>
      <c r="G84" t="n">
        <v>7.93</v>
      </c>
      <c r="H84" t="n">
        <v>0.14</v>
      </c>
      <c r="I84" t="n">
        <v>1135</v>
      </c>
      <c r="J84" t="n">
        <v>124.63</v>
      </c>
      <c r="K84" t="n">
        <v>45</v>
      </c>
      <c r="L84" t="n">
        <v>1</v>
      </c>
      <c r="M84" t="n">
        <v>1133</v>
      </c>
      <c r="N84" t="n">
        <v>18.64</v>
      </c>
      <c r="O84" t="n">
        <v>15605.44</v>
      </c>
      <c r="P84" t="n">
        <v>1550.41</v>
      </c>
      <c r="Q84" t="n">
        <v>3549.28</v>
      </c>
      <c r="R84" t="n">
        <v>2050.36</v>
      </c>
      <c r="S84" t="n">
        <v>166.1</v>
      </c>
      <c r="T84" t="n">
        <v>936217.58</v>
      </c>
      <c r="U84" t="n">
        <v>0.08</v>
      </c>
      <c r="V84" t="n">
        <v>0.62</v>
      </c>
      <c r="W84" t="n">
        <v>2.1</v>
      </c>
      <c r="X84" t="n">
        <v>55.37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0.7889</v>
      </c>
      <c r="E85" t="n">
        <v>126.75</v>
      </c>
      <c r="F85" t="n">
        <v>113.97</v>
      </c>
      <c r="G85" t="n">
        <v>16.4</v>
      </c>
      <c r="H85" t="n">
        <v>0.28</v>
      </c>
      <c r="I85" t="n">
        <v>417</v>
      </c>
      <c r="J85" t="n">
        <v>125.95</v>
      </c>
      <c r="K85" t="n">
        <v>45</v>
      </c>
      <c r="L85" t="n">
        <v>2</v>
      </c>
      <c r="M85" t="n">
        <v>415</v>
      </c>
      <c r="N85" t="n">
        <v>18.95</v>
      </c>
      <c r="O85" t="n">
        <v>15767.7</v>
      </c>
      <c r="P85" t="n">
        <v>1151.97</v>
      </c>
      <c r="Q85" t="n">
        <v>3548.84</v>
      </c>
      <c r="R85" t="n">
        <v>826.77</v>
      </c>
      <c r="S85" t="n">
        <v>166.1</v>
      </c>
      <c r="T85" t="n">
        <v>328013.16</v>
      </c>
      <c r="U85" t="n">
        <v>0.2</v>
      </c>
      <c r="V85" t="n">
        <v>0.82</v>
      </c>
      <c r="W85" t="n">
        <v>0.9399999999999999</v>
      </c>
      <c r="X85" t="n">
        <v>19.42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0.8712</v>
      </c>
      <c r="E86" t="n">
        <v>114.78</v>
      </c>
      <c r="F86" t="n">
        <v>106.18</v>
      </c>
      <c r="G86" t="n">
        <v>25.18</v>
      </c>
      <c r="H86" t="n">
        <v>0.42</v>
      </c>
      <c r="I86" t="n">
        <v>253</v>
      </c>
      <c r="J86" t="n">
        <v>127.27</v>
      </c>
      <c r="K86" t="n">
        <v>45</v>
      </c>
      <c r="L86" t="n">
        <v>3</v>
      </c>
      <c r="M86" t="n">
        <v>251</v>
      </c>
      <c r="N86" t="n">
        <v>19.27</v>
      </c>
      <c r="O86" t="n">
        <v>15930.42</v>
      </c>
      <c r="P86" t="n">
        <v>1049.5</v>
      </c>
      <c r="Q86" t="n">
        <v>3548.73</v>
      </c>
      <c r="R86" t="n">
        <v>562.77</v>
      </c>
      <c r="S86" t="n">
        <v>166.1</v>
      </c>
      <c r="T86" t="n">
        <v>196833.62</v>
      </c>
      <c r="U86" t="n">
        <v>0.3</v>
      </c>
      <c r="V86" t="n">
        <v>0.88</v>
      </c>
      <c r="W86" t="n">
        <v>0.67</v>
      </c>
      <c r="X86" t="n">
        <v>11.64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0.914</v>
      </c>
      <c r="E87" t="n">
        <v>109.41</v>
      </c>
      <c r="F87" t="n">
        <v>102.7</v>
      </c>
      <c r="G87" t="n">
        <v>34.43</v>
      </c>
      <c r="H87" t="n">
        <v>0.55</v>
      </c>
      <c r="I87" t="n">
        <v>179</v>
      </c>
      <c r="J87" t="n">
        <v>128.59</v>
      </c>
      <c r="K87" t="n">
        <v>45</v>
      </c>
      <c r="L87" t="n">
        <v>4</v>
      </c>
      <c r="M87" t="n">
        <v>177</v>
      </c>
      <c r="N87" t="n">
        <v>19.59</v>
      </c>
      <c r="O87" t="n">
        <v>16093.6</v>
      </c>
      <c r="P87" t="n">
        <v>990.8099999999999</v>
      </c>
      <c r="Q87" t="n">
        <v>3548.73</v>
      </c>
      <c r="R87" t="n">
        <v>444.58</v>
      </c>
      <c r="S87" t="n">
        <v>166.1</v>
      </c>
      <c r="T87" t="n">
        <v>138107.73</v>
      </c>
      <c r="U87" t="n">
        <v>0.37</v>
      </c>
      <c r="V87" t="n">
        <v>0.91</v>
      </c>
      <c r="W87" t="n">
        <v>0.5600000000000001</v>
      </c>
      <c r="X87" t="n">
        <v>8.16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0.9399999999999999</v>
      </c>
      <c r="E88" t="n">
        <v>106.39</v>
      </c>
      <c r="F88" t="n">
        <v>100.75</v>
      </c>
      <c r="G88" t="n">
        <v>44.12</v>
      </c>
      <c r="H88" t="n">
        <v>0.68</v>
      </c>
      <c r="I88" t="n">
        <v>137</v>
      </c>
      <c r="J88" t="n">
        <v>129.92</v>
      </c>
      <c r="K88" t="n">
        <v>45</v>
      </c>
      <c r="L88" t="n">
        <v>5</v>
      </c>
      <c r="M88" t="n">
        <v>135</v>
      </c>
      <c r="N88" t="n">
        <v>19.92</v>
      </c>
      <c r="O88" t="n">
        <v>16257.24</v>
      </c>
      <c r="P88" t="n">
        <v>946.8200000000001</v>
      </c>
      <c r="Q88" t="n">
        <v>3548.72</v>
      </c>
      <c r="R88" t="n">
        <v>378.41</v>
      </c>
      <c r="S88" t="n">
        <v>166.1</v>
      </c>
      <c r="T88" t="n">
        <v>105231.89</v>
      </c>
      <c r="U88" t="n">
        <v>0.44</v>
      </c>
      <c r="V88" t="n">
        <v>0.93</v>
      </c>
      <c r="W88" t="n">
        <v>0.5</v>
      </c>
      <c r="X88" t="n">
        <v>6.21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0.9576</v>
      </c>
      <c r="E89" t="n">
        <v>104.43</v>
      </c>
      <c r="F89" t="n">
        <v>99.48</v>
      </c>
      <c r="G89" t="n">
        <v>54.26</v>
      </c>
      <c r="H89" t="n">
        <v>0.8100000000000001</v>
      </c>
      <c r="I89" t="n">
        <v>110</v>
      </c>
      <c r="J89" t="n">
        <v>131.25</v>
      </c>
      <c r="K89" t="n">
        <v>45</v>
      </c>
      <c r="L89" t="n">
        <v>6</v>
      </c>
      <c r="M89" t="n">
        <v>108</v>
      </c>
      <c r="N89" t="n">
        <v>20.25</v>
      </c>
      <c r="O89" t="n">
        <v>16421.36</v>
      </c>
      <c r="P89" t="n">
        <v>909.36</v>
      </c>
      <c r="Q89" t="n">
        <v>3548.7</v>
      </c>
      <c r="R89" t="n">
        <v>335.44</v>
      </c>
      <c r="S89" t="n">
        <v>166.1</v>
      </c>
      <c r="T89" t="n">
        <v>83884.00999999999</v>
      </c>
      <c r="U89" t="n">
        <v>0.5</v>
      </c>
      <c r="V89" t="n">
        <v>0.9399999999999999</v>
      </c>
      <c r="W89" t="n">
        <v>0.45</v>
      </c>
      <c r="X89" t="n">
        <v>4.94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0.9714</v>
      </c>
      <c r="E90" t="n">
        <v>102.94</v>
      </c>
      <c r="F90" t="n">
        <v>98.48999999999999</v>
      </c>
      <c r="G90" t="n">
        <v>64.94</v>
      </c>
      <c r="H90" t="n">
        <v>0.93</v>
      </c>
      <c r="I90" t="n">
        <v>91</v>
      </c>
      <c r="J90" t="n">
        <v>132.58</v>
      </c>
      <c r="K90" t="n">
        <v>45</v>
      </c>
      <c r="L90" t="n">
        <v>7</v>
      </c>
      <c r="M90" t="n">
        <v>89</v>
      </c>
      <c r="N90" t="n">
        <v>20.59</v>
      </c>
      <c r="O90" t="n">
        <v>16585.95</v>
      </c>
      <c r="P90" t="n">
        <v>872.1900000000001</v>
      </c>
      <c r="Q90" t="n">
        <v>3548.69</v>
      </c>
      <c r="R90" t="n">
        <v>301.18</v>
      </c>
      <c r="S90" t="n">
        <v>166.1</v>
      </c>
      <c r="T90" t="n">
        <v>66848.17999999999</v>
      </c>
      <c r="U90" t="n">
        <v>0.55</v>
      </c>
      <c r="V90" t="n">
        <v>0.95</v>
      </c>
      <c r="W90" t="n">
        <v>0.43</v>
      </c>
      <c r="X90" t="n">
        <v>3.95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0.9784</v>
      </c>
      <c r="E91" t="n">
        <v>102.21</v>
      </c>
      <c r="F91" t="n">
        <v>98.11</v>
      </c>
      <c r="G91" t="n">
        <v>76.45</v>
      </c>
      <c r="H91" t="n">
        <v>1.06</v>
      </c>
      <c r="I91" t="n">
        <v>77</v>
      </c>
      <c r="J91" t="n">
        <v>133.92</v>
      </c>
      <c r="K91" t="n">
        <v>45</v>
      </c>
      <c r="L91" t="n">
        <v>8</v>
      </c>
      <c r="M91" t="n">
        <v>74</v>
      </c>
      <c r="N91" t="n">
        <v>20.93</v>
      </c>
      <c r="O91" t="n">
        <v>16751.02</v>
      </c>
      <c r="P91" t="n">
        <v>840.88</v>
      </c>
      <c r="Q91" t="n">
        <v>3548.66</v>
      </c>
      <c r="R91" t="n">
        <v>289.17</v>
      </c>
      <c r="S91" t="n">
        <v>166.1</v>
      </c>
      <c r="T91" t="n">
        <v>60910.59</v>
      </c>
      <c r="U91" t="n">
        <v>0.57</v>
      </c>
      <c r="V91" t="n">
        <v>0.95</v>
      </c>
      <c r="W91" t="n">
        <v>0.4</v>
      </c>
      <c r="X91" t="n">
        <v>3.57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0.9861</v>
      </c>
      <c r="E92" t="n">
        <v>101.41</v>
      </c>
      <c r="F92" t="n">
        <v>97.59</v>
      </c>
      <c r="G92" t="n">
        <v>88.72</v>
      </c>
      <c r="H92" t="n">
        <v>1.18</v>
      </c>
      <c r="I92" t="n">
        <v>66</v>
      </c>
      <c r="J92" t="n">
        <v>135.27</v>
      </c>
      <c r="K92" t="n">
        <v>45</v>
      </c>
      <c r="L92" t="n">
        <v>9</v>
      </c>
      <c r="M92" t="n">
        <v>51</v>
      </c>
      <c r="N92" t="n">
        <v>21.27</v>
      </c>
      <c r="O92" t="n">
        <v>16916.71</v>
      </c>
      <c r="P92" t="n">
        <v>808.13</v>
      </c>
      <c r="Q92" t="n">
        <v>3548.7</v>
      </c>
      <c r="R92" t="n">
        <v>271.02</v>
      </c>
      <c r="S92" t="n">
        <v>166.1</v>
      </c>
      <c r="T92" t="n">
        <v>51892.11</v>
      </c>
      <c r="U92" t="n">
        <v>0.61</v>
      </c>
      <c r="V92" t="n">
        <v>0.96</v>
      </c>
      <c r="W92" t="n">
        <v>0.4</v>
      </c>
      <c r="X92" t="n">
        <v>3.06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0.9898</v>
      </c>
      <c r="E93" t="n">
        <v>101.03</v>
      </c>
      <c r="F93" t="n">
        <v>97.34</v>
      </c>
      <c r="G93" t="n">
        <v>95.73999999999999</v>
      </c>
      <c r="H93" t="n">
        <v>1.29</v>
      </c>
      <c r="I93" t="n">
        <v>61</v>
      </c>
      <c r="J93" t="n">
        <v>136.61</v>
      </c>
      <c r="K93" t="n">
        <v>45</v>
      </c>
      <c r="L93" t="n">
        <v>10</v>
      </c>
      <c r="M93" t="n">
        <v>9</v>
      </c>
      <c r="N93" t="n">
        <v>21.61</v>
      </c>
      <c r="O93" t="n">
        <v>17082.76</v>
      </c>
      <c r="P93" t="n">
        <v>791.78</v>
      </c>
      <c r="Q93" t="n">
        <v>3548.7</v>
      </c>
      <c r="R93" t="n">
        <v>260.63</v>
      </c>
      <c r="S93" t="n">
        <v>166.1</v>
      </c>
      <c r="T93" t="n">
        <v>46719.81</v>
      </c>
      <c r="U93" t="n">
        <v>0.64</v>
      </c>
      <c r="V93" t="n">
        <v>0.96</v>
      </c>
      <c r="W93" t="n">
        <v>0.44</v>
      </c>
      <c r="X93" t="n">
        <v>2.8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0.9898</v>
      </c>
      <c r="E94" t="n">
        <v>101.03</v>
      </c>
      <c r="F94" t="n">
        <v>97.34</v>
      </c>
      <c r="G94" t="n">
        <v>95.73999999999999</v>
      </c>
      <c r="H94" t="n">
        <v>1.41</v>
      </c>
      <c r="I94" t="n">
        <v>61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796.6900000000001</v>
      </c>
      <c r="Q94" t="n">
        <v>3548.66</v>
      </c>
      <c r="R94" t="n">
        <v>260.05</v>
      </c>
      <c r="S94" t="n">
        <v>166.1</v>
      </c>
      <c r="T94" t="n">
        <v>46431.59</v>
      </c>
      <c r="U94" t="n">
        <v>0.64</v>
      </c>
      <c r="V94" t="n">
        <v>0.96</v>
      </c>
      <c r="W94" t="n">
        <v>0.45</v>
      </c>
      <c r="X94" t="n">
        <v>2.8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0.4492</v>
      </c>
      <c r="E95" t="n">
        <v>222.64</v>
      </c>
      <c r="F95" t="n">
        <v>170.95</v>
      </c>
      <c r="G95" t="n">
        <v>6.7</v>
      </c>
      <c r="H95" t="n">
        <v>0.11</v>
      </c>
      <c r="I95" t="n">
        <v>1532</v>
      </c>
      <c r="J95" t="n">
        <v>159.12</v>
      </c>
      <c r="K95" t="n">
        <v>50.28</v>
      </c>
      <c r="L95" t="n">
        <v>1</v>
      </c>
      <c r="M95" t="n">
        <v>1530</v>
      </c>
      <c r="N95" t="n">
        <v>27.84</v>
      </c>
      <c r="O95" t="n">
        <v>19859.16</v>
      </c>
      <c r="P95" t="n">
        <v>2083.47</v>
      </c>
      <c r="Q95" t="n">
        <v>3549.3</v>
      </c>
      <c r="R95" t="n">
        <v>2768.33</v>
      </c>
      <c r="S95" t="n">
        <v>166.1</v>
      </c>
      <c r="T95" t="n">
        <v>1293217.8</v>
      </c>
      <c r="U95" t="n">
        <v>0.06</v>
      </c>
      <c r="V95" t="n">
        <v>0.55</v>
      </c>
      <c r="W95" t="n">
        <v>2.74</v>
      </c>
      <c r="X95" t="n">
        <v>76.39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0.7252</v>
      </c>
      <c r="E96" t="n">
        <v>137.89</v>
      </c>
      <c r="F96" t="n">
        <v>118.88</v>
      </c>
      <c r="G96" t="n">
        <v>13.77</v>
      </c>
      <c r="H96" t="n">
        <v>0.22</v>
      </c>
      <c r="I96" t="n">
        <v>518</v>
      </c>
      <c r="J96" t="n">
        <v>160.54</v>
      </c>
      <c r="K96" t="n">
        <v>50.28</v>
      </c>
      <c r="L96" t="n">
        <v>2</v>
      </c>
      <c r="M96" t="n">
        <v>516</v>
      </c>
      <c r="N96" t="n">
        <v>28.26</v>
      </c>
      <c r="O96" t="n">
        <v>20034.4</v>
      </c>
      <c r="P96" t="n">
        <v>1427.38</v>
      </c>
      <c r="Q96" t="n">
        <v>3548.93</v>
      </c>
      <c r="R96" t="n">
        <v>993.75</v>
      </c>
      <c r="S96" t="n">
        <v>166.1</v>
      </c>
      <c r="T96" t="n">
        <v>410996.68</v>
      </c>
      <c r="U96" t="n">
        <v>0.17</v>
      </c>
      <c r="V96" t="n">
        <v>0.78</v>
      </c>
      <c r="W96" t="n">
        <v>1.1</v>
      </c>
      <c r="X96" t="n">
        <v>24.33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0.8246</v>
      </c>
      <c r="E97" t="n">
        <v>121.26</v>
      </c>
      <c r="F97" t="n">
        <v>108.92</v>
      </c>
      <c r="G97" t="n">
        <v>21.01</v>
      </c>
      <c r="H97" t="n">
        <v>0.33</v>
      </c>
      <c r="I97" t="n">
        <v>311</v>
      </c>
      <c r="J97" t="n">
        <v>161.97</v>
      </c>
      <c r="K97" t="n">
        <v>50.28</v>
      </c>
      <c r="L97" t="n">
        <v>3</v>
      </c>
      <c r="M97" t="n">
        <v>309</v>
      </c>
      <c r="N97" t="n">
        <v>28.69</v>
      </c>
      <c r="O97" t="n">
        <v>20210.21</v>
      </c>
      <c r="P97" t="n">
        <v>1289.53</v>
      </c>
      <c r="Q97" t="n">
        <v>3548.87</v>
      </c>
      <c r="R97" t="n">
        <v>655.14</v>
      </c>
      <c r="S97" t="n">
        <v>166.1</v>
      </c>
      <c r="T97" t="n">
        <v>242726.44</v>
      </c>
      <c r="U97" t="n">
        <v>0.25</v>
      </c>
      <c r="V97" t="n">
        <v>0.86</v>
      </c>
      <c r="W97" t="n">
        <v>0.77</v>
      </c>
      <c r="X97" t="n">
        <v>14.38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0.8762</v>
      </c>
      <c r="E98" t="n">
        <v>114.13</v>
      </c>
      <c r="F98" t="n">
        <v>104.68</v>
      </c>
      <c r="G98" t="n">
        <v>28.42</v>
      </c>
      <c r="H98" t="n">
        <v>0.43</v>
      </c>
      <c r="I98" t="n">
        <v>221</v>
      </c>
      <c r="J98" t="n">
        <v>163.4</v>
      </c>
      <c r="K98" t="n">
        <v>50.28</v>
      </c>
      <c r="L98" t="n">
        <v>4</v>
      </c>
      <c r="M98" t="n">
        <v>219</v>
      </c>
      <c r="N98" t="n">
        <v>29.12</v>
      </c>
      <c r="O98" t="n">
        <v>20386.62</v>
      </c>
      <c r="P98" t="n">
        <v>1222.08</v>
      </c>
      <c r="Q98" t="n">
        <v>3548.77</v>
      </c>
      <c r="R98" t="n">
        <v>511.82</v>
      </c>
      <c r="S98" t="n">
        <v>166.1</v>
      </c>
      <c r="T98" t="n">
        <v>171514.83</v>
      </c>
      <c r="U98" t="n">
        <v>0.32</v>
      </c>
      <c r="V98" t="n">
        <v>0.89</v>
      </c>
      <c r="W98" t="n">
        <v>0.63</v>
      </c>
      <c r="X98" t="n">
        <v>10.14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0.9083</v>
      </c>
      <c r="E99" t="n">
        <v>110.09</v>
      </c>
      <c r="F99" t="n">
        <v>102.29</v>
      </c>
      <c r="G99" t="n">
        <v>36.1</v>
      </c>
      <c r="H99" t="n">
        <v>0.54</v>
      </c>
      <c r="I99" t="n">
        <v>170</v>
      </c>
      <c r="J99" t="n">
        <v>164.83</v>
      </c>
      <c r="K99" t="n">
        <v>50.28</v>
      </c>
      <c r="L99" t="n">
        <v>5</v>
      </c>
      <c r="M99" t="n">
        <v>168</v>
      </c>
      <c r="N99" t="n">
        <v>29.55</v>
      </c>
      <c r="O99" t="n">
        <v>20563.61</v>
      </c>
      <c r="P99" t="n">
        <v>1176.1</v>
      </c>
      <c r="Q99" t="n">
        <v>3548.69</v>
      </c>
      <c r="R99" t="n">
        <v>430.63</v>
      </c>
      <c r="S99" t="n">
        <v>166.1</v>
      </c>
      <c r="T99" t="n">
        <v>131176.8</v>
      </c>
      <c r="U99" t="n">
        <v>0.39</v>
      </c>
      <c r="V99" t="n">
        <v>0.91</v>
      </c>
      <c r="W99" t="n">
        <v>0.54</v>
      </c>
      <c r="X99" t="n">
        <v>7.75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0.9296</v>
      </c>
      <c r="E100" t="n">
        <v>107.57</v>
      </c>
      <c r="F100" t="n">
        <v>100.8</v>
      </c>
      <c r="G100" t="n">
        <v>43.83</v>
      </c>
      <c r="H100" t="n">
        <v>0.64</v>
      </c>
      <c r="I100" t="n">
        <v>138</v>
      </c>
      <c r="J100" t="n">
        <v>166.27</v>
      </c>
      <c r="K100" t="n">
        <v>50.28</v>
      </c>
      <c r="L100" t="n">
        <v>6</v>
      </c>
      <c r="M100" t="n">
        <v>136</v>
      </c>
      <c r="N100" t="n">
        <v>29.99</v>
      </c>
      <c r="O100" t="n">
        <v>20741.2</v>
      </c>
      <c r="P100" t="n">
        <v>1141.77</v>
      </c>
      <c r="Q100" t="n">
        <v>3548.69</v>
      </c>
      <c r="R100" t="n">
        <v>380.07</v>
      </c>
      <c r="S100" t="n">
        <v>166.1</v>
      </c>
      <c r="T100" t="n">
        <v>106058.81</v>
      </c>
      <c r="U100" t="n">
        <v>0.44</v>
      </c>
      <c r="V100" t="n">
        <v>0.92</v>
      </c>
      <c r="W100" t="n">
        <v>0.5</v>
      </c>
      <c r="X100" t="n">
        <v>6.26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0.9457</v>
      </c>
      <c r="E101" t="n">
        <v>105.74</v>
      </c>
      <c r="F101" t="n">
        <v>99.70999999999999</v>
      </c>
      <c r="G101" t="n">
        <v>52.02</v>
      </c>
      <c r="H101" t="n">
        <v>0.74</v>
      </c>
      <c r="I101" t="n">
        <v>115</v>
      </c>
      <c r="J101" t="n">
        <v>167.72</v>
      </c>
      <c r="K101" t="n">
        <v>50.28</v>
      </c>
      <c r="L101" t="n">
        <v>7</v>
      </c>
      <c r="M101" t="n">
        <v>113</v>
      </c>
      <c r="N101" t="n">
        <v>30.44</v>
      </c>
      <c r="O101" t="n">
        <v>20919.39</v>
      </c>
      <c r="P101" t="n">
        <v>1111.31</v>
      </c>
      <c r="Q101" t="n">
        <v>3548.68</v>
      </c>
      <c r="R101" t="n">
        <v>343.09</v>
      </c>
      <c r="S101" t="n">
        <v>166.1</v>
      </c>
      <c r="T101" t="n">
        <v>87684.03999999999</v>
      </c>
      <c r="U101" t="n">
        <v>0.48</v>
      </c>
      <c r="V101" t="n">
        <v>0.9399999999999999</v>
      </c>
      <c r="W101" t="n">
        <v>0.46</v>
      </c>
      <c r="X101" t="n">
        <v>5.17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0.9583</v>
      </c>
      <c r="E102" t="n">
        <v>104.35</v>
      </c>
      <c r="F102" t="n">
        <v>98.87</v>
      </c>
      <c r="G102" t="n">
        <v>60.53</v>
      </c>
      <c r="H102" t="n">
        <v>0.84</v>
      </c>
      <c r="I102" t="n">
        <v>98</v>
      </c>
      <c r="J102" t="n">
        <v>169.17</v>
      </c>
      <c r="K102" t="n">
        <v>50.28</v>
      </c>
      <c r="L102" t="n">
        <v>8</v>
      </c>
      <c r="M102" t="n">
        <v>96</v>
      </c>
      <c r="N102" t="n">
        <v>30.89</v>
      </c>
      <c r="O102" t="n">
        <v>21098.19</v>
      </c>
      <c r="P102" t="n">
        <v>1082.81</v>
      </c>
      <c r="Q102" t="n">
        <v>3548.72</v>
      </c>
      <c r="R102" t="n">
        <v>314.61</v>
      </c>
      <c r="S102" t="n">
        <v>166.1</v>
      </c>
      <c r="T102" t="n">
        <v>73525.48</v>
      </c>
      <c r="U102" t="n">
        <v>0.53</v>
      </c>
      <c r="V102" t="n">
        <v>0.9399999999999999</v>
      </c>
      <c r="W102" t="n">
        <v>0.43</v>
      </c>
      <c r="X102" t="n">
        <v>4.33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0.9702</v>
      </c>
      <c r="E103" t="n">
        <v>103.07</v>
      </c>
      <c r="F103" t="n">
        <v>98.01000000000001</v>
      </c>
      <c r="G103" t="n">
        <v>69.18000000000001</v>
      </c>
      <c r="H103" t="n">
        <v>0.9399999999999999</v>
      </c>
      <c r="I103" t="n">
        <v>85</v>
      </c>
      <c r="J103" t="n">
        <v>170.62</v>
      </c>
      <c r="K103" t="n">
        <v>50.28</v>
      </c>
      <c r="L103" t="n">
        <v>9</v>
      </c>
      <c r="M103" t="n">
        <v>83</v>
      </c>
      <c r="N103" t="n">
        <v>31.34</v>
      </c>
      <c r="O103" t="n">
        <v>21277.6</v>
      </c>
      <c r="P103" t="n">
        <v>1054.57</v>
      </c>
      <c r="Q103" t="n">
        <v>3548.72</v>
      </c>
      <c r="R103" t="n">
        <v>286.13</v>
      </c>
      <c r="S103" t="n">
        <v>166.1</v>
      </c>
      <c r="T103" t="n">
        <v>59350.42</v>
      </c>
      <c r="U103" t="n">
        <v>0.58</v>
      </c>
      <c r="V103" t="n">
        <v>0.95</v>
      </c>
      <c r="W103" t="n">
        <v>0.37</v>
      </c>
      <c r="X103" t="n">
        <v>3.47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0.9724</v>
      </c>
      <c r="E104" t="n">
        <v>102.83</v>
      </c>
      <c r="F104" t="n">
        <v>98.06</v>
      </c>
      <c r="G104" t="n">
        <v>77.42</v>
      </c>
      <c r="H104" t="n">
        <v>1.03</v>
      </c>
      <c r="I104" t="n">
        <v>76</v>
      </c>
      <c r="J104" t="n">
        <v>172.08</v>
      </c>
      <c r="K104" t="n">
        <v>50.28</v>
      </c>
      <c r="L104" t="n">
        <v>10</v>
      </c>
      <c r="M104" t="n">
        <v>74</v>
      </c>
      <c r="N104" t="n">
        <v>31.8</v>
      </c>
      <c r="O104" t="n">
        <v>21457.64</v>
      </c>
      <c r="P104" t="n">
        <v>1036.09</v>
      </c>
      <c r="Q104" t="n">
        <v>3548.65</v>
      </c>
      <c r="R104" t="n">
        <v>287.47</v>
      </c>
      <c r="S104" t="n">
        <v>166.1</v>
      </c>
      <c r="T104" t="n">
        <v>60067.91</v>
      </c>
      <c r="U104" t="n">
        <v>0.58</v>
      </c>
      <c r="V104" t="n">
        <v>0.95</v>
      </c>
      <c r="W104" t="n">
        <v>0.4</v>
      </c>
      <c r="X104" t="n">
        <v>3.52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0.9796</v>
      </c>
      <c r="E105" t="n">
        <v>102.09</v>
      </c>
      <c r="F105" t="n">
        <v>97.59999999999999</v>
      </c>
      <c r="G105" t="n">
        <v>87.41</v>
      </c>
      <c r="H105" t="n">
        <v>1.12</v>
      </c>
      <c r="I105" t="n">
        <v>67</v>
      </c>
      <c r="J105" t="n">
        <v>173.55</v>
      </c>
      <c r="K105" t="n">
        <v>50.28</v>
      </c>
      <c r="L105" t="n">
        <v>11</v>
      </c>
      <c r="M105" t="n">
        <v>65</v>
      </c>
      <c r="N105" t="n">
        <v>32.27</v>
      </c>
      <c r="O105" t="n">
        <v>21638.31</v>
      </c>
      <c r="P105" t="n">
        <v>1011.85</v>
      </c>
      <c r="Q105" t="n">
        <v>3548.68</v>
      </c>
      <c r="R105" t="n">
        <v>271.95</v>
      </c>
      <c r="S105" t="n">
        <v>166.1</v>
      </c>
      <c r="T105" t="n">
        <v>52350.86</v>
      </c>
      <c r="U105" t="n">
        <v>0.61</v>
      </c>
      <c r="V105" t="n">
        <v>0.96</v>
      </c>
      <c r="W105" t="n">
        <v>0.38</v>
      </c>
      <c r="X105" t="n">
        <v>3.06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0.9851</v>
      </c>
      <c r="E106" t="n">
        <v>101.52</v>
      </c>
      <c r="F106" t="n">
        <v>97.26000000000001</v>
      </c>
      <c r="G106" t="n">
        <v>97.26000000000001</v>
      </c>
      <c r="H106" t="n">
        <v>1.22</v>
      </c>
      <c r="I106" t="n">
        <v>60</v>
      </c>
      <c r="J106" t="n">
        <v>175.02</v>
      </c>
      <c r="K106" t="n">
        <v>50.28</v>
      </c>
      <c r="L106" t="n">
        <v>12</v>
      </c>
      <c r="M106" t="n">
        <v>58</v>
      </c>
      <c r="N106" t="n">
        <v>32.74</v>
      </c>
      <c r="O106" t="n">
        <v>21819.6</v>
      </c>
      <c r="P106" t="n">
        <v>986.1</v>
      </c>
      <c r="Q106" t="n">
        <v>3548.67</v>
      </c>
      <c r="R106" t="n">
        <v>260.22</v>
      </c>
      <c r="S106" t="n">
        <v>166.1</v>
      </c>
      <c r="T106" t="n">
        <v>46523.49</v>
      </c>
      <c r="U106" t="n">
        <v>0.64</v>
      </c>
      <c r="V106" t="n">
        <v>0.96</v>
      </c>
      <c r="W106" t="n">
        <v>0.37</v>
      </c>
      <c r="X106" t="n">
        <v>2.72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0.9901</v>
      </c>
      <c r="E107" t="n">
        <v>101</v>
      </c>
      <c r="F107" t="n">
        <v>96.94</v>
      </c>
      <c r="G107" t="n">
        <v>107.71</v>
      </c>
      <c r="H107" t="n">
        <v>1.31</v>
      </c>
      <c r="I107" t="n">
        <v>54</v>
      </c>
      <c r="J107" t="n">
        <v>176.49</v>
      </c>
      <c r="K107" t="n">
        <v>50.28</v>
      </c>
      <c r="L107" t="n">
        <v>13</v>
      </c>
      <c r="M107" t="n">
        <v>51</v>
      </c>
      <c r="N107" t="n">
        <v>33.21</v>
      </c>
      <c r="O107" t="n">
        <v>22001.54</v>
      </c>
      <c r="P107" t="n">
        <v>958.37</v>
      </c>
      <c r="Q107" t="n">
        <v>3548.66</v>
      </c>
      <c r="R107" t="n">
        <v>249.29</v>
      </c>
      <c r="S107" t="n">
        <v>166.1</v>
      </c>
      <c r="T107" t="n">
        <v>41085.48</v>
      </c>
      <c r="U107" t="n">
        <v>0.67</v>
      </c>
      <c r="V107" t="n">
        <v>0.96</v>
      </c>
      <c r="W107" t="n">
        <v>0.36</v>
      </c>
      <c r="X107" t="n">
        <v>2.4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0.9931</v>
      </c>
      <c r="E108" t="n">
        <v>100.7</v>
      </c>
      <c r="F108" t="n">
        <v>96.76000000000001</v>
      </c>
      <c r="G108" t="n">
        <v>116.12</v>
      </c>
      <c r="H108" t="n">
        <v>1.4</v>
      </c>
      <c r="I108" t="n">
        <v>50</v>
      </c>
      <c r="J108" t="n">
        <v>177.97</v>
      </c>
      <c r="K108" t="n">
        <v>50.28</v>
      </c>
      <c r="L108" t="n">
        <v>14</v>
      </c>
      <c r="M108" t="n">
        <v>42</v>
      </c>
      <c r="N108" t="n">
        <v>33.69</v>
      </c>
      <c r="O108" t="n">
        <v>22184.13</v>
      </c>
      <c r="P108" t="n">
        <v>936.42</v>
      </c>
      <c r="Q108" t="n">
        <v>3548.66</v>
      </c>
      <c r="R108" t="n">
        <v>243.02</v>
      </c>
      <c r="S108" t="n">
        <v>166.1</v>
      </c>
      <c r="T108" t="n">
        <v>37970.75</v>
      </c>
      <c r="U108" t="n">
        <v>0.68</v>
      </c>
      <c r="V108" t="n">
        <v>0.96</v>
      </c>
      <c r="W108" t="n">
        <v>0.36</v>
      </c>
      <c r="X108" t="n">
        <v>2.22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0.9949</v>
      </c>
      <c r="E109" t="n">
        <v>100.51</v>
      </c>
      <c r="F109" t="n">
        <v>96.67</v>
      </c>
      <c r="G109" t="n">
        <v>123.41</v>
      </c>
      <c r="H109" t="n">
        <v>1.48</v>
      </c>
      <c r="I109" t="n">
        <v>47</v>
      </c>
      <c r="J109" t="n">
        <v>179.46</v>
      </c>
      <c r="K109" t="n">
        <v>50.28</v>
      </c>
      <c r="L109" t="n">
        <v>15</v>
      </c>
      <c r="M109" t="n">
        <v>17</v>
      </c>
      <c r="N109" t="n">
        <v>34.18</v>
      </c>
      <c r="O109" t="n">
        <v>22367.38</v>
      </c>
      <c r="P109" t="n">
        <v>925.05</v>
      </c>
      <c r="Q109" t="n">
        <v>3548.64</v>
      </c>
      <c r="R109" t="n">
        <v>239.02</v>
      </c>
      <c r="S109" t="n">
        <v>166.1</v>
      </c>
      <c r="T109" t="n">
        <v>35989.16</v>
      </c>
      <c r="U109" t="n">
        <v>0.6899999999999999</v>
      </c>
      <c r="V109" t="n">
        <v>0.96</v>
      </c>
      <c r="W109" t="n">
        <v>0.39</v>
      </c>
      <c r="X109" t="n">
        <v>2.13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0.995</v>
      </c>
      <c r="E110" t="n">
        <v>100.5</v>
      </c>
      <c r="F110" t="n">
        <v>96.69</v>
      </c>
      <c r="G110" t="n">
        <v>126.12</v>
      </c>
      <c r="H110" t="n">
        <v>1.57</v>
      </c>
      <c r="I110" t="n">
        <v>46</v>
      </c>
      <c r="J110" t="n">
        <v>180.95</v>
      </c>
      <c r="K110" t="n">
        <v>50.28</v>
      </c>
      <c r="L110" t="n">
        <v>16</v>
      </c>
      <c r="M110" t="n">
        <v>3</v>
      </c>
      <c r="N110" t="n">
        <v>34.67</v>
      </c>
      <c r="O110" t="n">
        <v>22551.28</v>
      </c>
      <c r="P110" t="n">
        <v>928.41</v>
      </c>
      <c r="Q110" t="n">
        <v>3548.63</v>
      </c>
      <c r="R110" t="n">
        <v>239.02</v>
      </c>
      <c r="S110" t="n">
        <v>166.1</v>
      </c>
      <c r="T110" t="n">
        <v>35993.1</v>
      </c>
      <c r="U110" t="n">
        <v>0.6899999999999999</v>
      </c>
      <c r="V110" t="n">
        <v>0.96</v>
      </c>
      <c r="W110" t="n">
        <v>0.41</v>
      </c>
      <c r="X110" t="n">
        <v>2.16</v>
      </c>
      <c r="Y110" t="n">
        <v>0.5</v>
      </c>
      <c r="Z110" t="n">
        <v>10</v>
      </c>
    </row>
    <row r="111">
      <c r="A111" t="n">
        <v>16</v>
      </c>
      <c r="B111" t="n">
        <v>80</v>
      </c>
      <c r="C111" t="inlineStr">
        <is>
          <t xml:space="preserve">CONCLUIDO	</t>
        </is>
      </c>
      <c r="D111" t="n">
        <v>0.9953</v>
      </c>
      <c r="E111" t="n">
        <v>100.47</v>
      </c>
      <c r="F111" t="n">
        <v>96.67</v>
      </c>
      <c r="G111" t="n">
        <v>126.09</v>
      </c>
      <c r="H111" t="n">
        <v>1.65</v>
      </c>
      <c r="I111" t="n">
        <v>46</v>
      </c>
      <c r="J111" t="n">
        <v>182.45</v>
      </c>
      <c r="K111" t="n">
        <v>50.28</v>
      </c>
      <c r="L111" t="n">
        <v>17</v>
      </c>
      <c r="M111" t="n">
        <v>0</v>
      </c>
      <c r="N111" t="n">
        <v>35.17</v>
      </c>
      <c r="O111" t="n">
        <v>22735.98</v>
      </c>
      <c r="P111" t="n">
        <v>934.79</v>
      </c>
      <c r="Q111" t="n">
        <v>3548.63</v>
      </c>
      <c r="R111" t="n">
        <v>237.76</v>
      </c>
      <c r="S111" t="n">
        <v>166.1</v>
      </c>
      <c r="T111" t="n">
        <v>35364.17</v>
      </c>
      <c r="U111" t="n">
        <v>0.7</v>
      </c>
      <c r="V111" t="n">
        <v>0.96</v>
      </c>
      <c r="W111" t="n">
        <v>0.41</v>
      </c>
      <c r="X111" t="n">
        <v>2.13</v>
      </c>
      <c r="Y111" t="n">
        <v>0.5</v>
      </c>
      <c r="Z111" t="n">
        <v>10</v>
      </c>
    </row>
    <row r="112">
      <c r="A112" t="n">
        <v>0</v>
      </c>
      <c r="B112" t="n">
        <v>35</v>
      </c>
      <c r="C112" t="inlineStr">
        <is>
          <t xml:space="preserve">CONCLUIDO	</t>
        </is>
      </c>
      <c r="D112" t="n">
        <v>0.7019</v>
      </c>
      <c r="E112" t="n">
        <v>142.46</v>
      </c>
      <c r="F112" t="n">
        <v>128.34</v>
      </c>
      <c r="G112" t="n">
        <v>10.85</v>
      </c>
      <c r="H112" t="n">
        <v>0.22</v>
      </c>
      <c r="I112" t="n">
        <v>710</v>
      </c>
      <c r="J112" t="n">
        <v>80.84</v>
      </c>
      <c r="K112" t="n">
        <v>35.1</v>
      </c>
      <c r="L112" t="n">
        <v>1</v>
      </c>
      <c r="M112" t="n">
        <v>708</v>
      </c>
      <c r="N112" t="n">
        <v>9.74</v>
      </c>
      <c r="O112" t="n">
        <v>10204.21</v>
      </c>
      <c r="P112" t="n">
        <v>975.54</v>
      </c>
      <c r="Q112" t="n">
        <v>3549.1</v>
      </c>
      <c r="R112" t="n">
        <v>1315.01</v>
      </c>
      <c r="S112" t="n">
        <v>166.1</v>
      </c>
      <c r="T112" t="n">
        <v>570666.21</v>
      </c>
      <c r="U112" t="n">
        <v>0.13</v>
      </c>
      <c r="V112" t="n">
        <v>0.73</v>
      </c>
      <c r="W112" t="n">
        <v>1.42</v>
      </c>
      <c r="X112" t="n">
        <v>33.79</v>
      </c>
      <c r="Y112" t="n">
        <v>0.5</v>
      </c>
      <c r="Z112" t="n">
        <v>10</v>
      </c>
    </row>
    <row r="113">
      <c r="A113" t="n">
        <v>1</v>
      </c>
      <c r="B113" t="n">
        <v>35</v>
      </c>
      <c r="C113" t="inlineStr">
        <is>
          <t xml:space="preserve">CONCLUIDO	</t>
        </is>
      </c>
      <c r="D113" t="n">
        <v>0.8753</v>
      </c>
      <c r="E113" t="n">
        <v>114.25</v>
      </c>
      <c r="F113" t="n">
        <v>107.52</v>
      </c>
      <c r="G113" t="n">
        <v>22.96</v>
      </c>
      <c r="H113" t="n">
        <v>0.43</v>
      </c>
      <c r="I113" t="n">
        <v>281</v>
      </c>
      <c r="J113" t="n">
        <v>82.04000000000001</v>
      </c>
      <c r="K113" t="n">
        <v>35.1</v>
      </c>
      <c r="L113" t="n">
        <v>2</v>
      </c>
      <c r="M113" t="n">
        <v>279</v>
      </c>
      <c r="N113" t="n">
        <v>9.94</v>
      </c>
      <c r="O113" t="n">
        <v>10352.53</v>
      </c>
      <c r="P113" t="n">
        <v>776.66</v>
      </c>
      <c r="Q113" t="n">
        <v>3548.76</v>
      </c>
      <c r="R113" t="n">
        <v>607.89</v>
      </c>
      <c r="S113" t="n">
        <v>166.1</v>
      </c>
      <c r="T113" t="n">
        <v>219254.45</v>
      </c>
      <c r="U113" t="n">
        <v>0.27</v>
      </c>
      <c r="V113" t="n">
        <v>0.87</v>
      </c>
      <c r="W113" t="n">
        <v>0.73</v>
      </c>
      <c r="X113" t="n">
        <v>12.97</v>
      </c>
      <c r="Y113" t="n">
        <v>0.5</v>
      </c>
      <c r="Z113" t="n">
        <v>10</v>
      </c>
    </row>
    <row r="114">
      <c r="A114" t="n">
        <v>2</v>
      </c>
      <c r="B114" t="n">
        <v>35</v>
      </c>
      <c r="C114" t="inlineStr">
        <is>
          <t xml:space="preserve">CONCLUIDO	</t>
        </is>
      </c>
      <c r="D114" t="n">
        <v>0.9343</v>
      </c>
      <c r="E114" t="n">
        <v>107.04</v>
      </c>
      <c r="F114" t="n">
        <v>102.25</v>
      </c>
      <c r="G114" t="n">
        <v>36.52</v>
      </c>
      <c r="H114" t="n">
        <v>0.63</v>
      </c>
      <c r="I114" t="n">
        <v>168</v>
      </c>
      <c r="J114" t="n">
        <v>83.25</v>
      </c>
      <c r="K114" t="n">
        <v>35.1</v>
      </c>
      <c r="L114" t="n">
        <v>3</v>
      </c>
      <c r="M114" t="n">
        <v>166</v>
      </c>
      <c r="N114" t="n">
        <v>10.15</v>
      </c>
      <c r="O114" t="n">
        <v>10501.19</v>
      </c>
      <c r="P114" t="n">
        <v>696.83</v>
      </c>
      <c r="Q114" t="n">
        <v>3548.77</v>
      </c>
      <c r="R114" t="n">
        <v>429.42</v>
      </c>
      <c r="S114" t="n">
        <v>166.1</v>
      </c>
      <c r="T114" t="n">
        <v>130582.78</v>
      </c>
      <c r="U114" t="n">
        <v>0.39</v>
      </c>
      <c r="V114" t="n">
        <v>0.91</v>
      </c>
      <c r="W114" t="n">
        <v>0.54</v>
      </c>
      <c r="X114" t="n">
        <v>7.71</v>
      </c>
      <c r="Y114" t="n">
        <v>0.5</v>
      </c>
      <c r="Z114" t="n">
        <v>10</v>
      </c>
    </row>
    <row r="115">
      <c r="A115" t="n">
        <v>3</v>
      </c>
      <c r="B115" t="n">
        <v>35</v>
      </c>
      <c r="C115" t="inlineStr">
        <is>
          <t xml:space="preserve">CONCLUIDO	</t>
        </is>
      </c>
      <c r="D115" t="n">
        <v>0.9641</v>
      </c>
      <c r="E115" t="n">
        <v>103.73</v>
      </c>
      <c r="F115" t="n">
        <v>99.84</v>
      </c>
      <c r="G115" t="n">
        <v>51.64</v>
      </c>
      <c r="H115" t="n">
        <v>0.83</v>
      </c>
      <c r="I115" t="n">
        <v>116</v>
      </c>
      <c r="J115" t="n">
        <v>84.45999999999999</v>
      </c>
      <c r="K115" t="n">
        <v>35.1</v>
      </c>
      <c r="L115" t="n">
        <v>4</v>
      </c>
      <c r="M115" t="n">
        <v>95</v>
      </c>
      <c r="N115" t="n">
        <v>10.36</v>
      </c>
      <c r="O115" t="n">
        <v>10650.22</v>
      </c>
      <c r="P115" t="n">
        <v>633.96</v>
      </c>
      <c r="Q115" t="n">
        <v>3548.73</v>
      </c>
      <c r="R115" t="n">
        <v>346.57</v>
      </c>
      <c r="S115" t="n">
        <v>166.1</v>
      </c>
      <c r="T115" t="n">
        <v>89417.25</v>
      </c>
      <c r="U115" t="n">
        <v>0.48</v>
      </c>
      <c r="V115" t="n">
        <v>0.93</v>
      </c>
      <c r="W115" t="n">
        <v>0.49</v>
      </c>
      <c r="X115" t="n">
        <v>5.3</v>
      </c>
      <c r="Y115" t="n">
        <v>0.5</v>
      </c>
      <c r="Z115" t="n">
        <v>10</v>
      </c>
    </row>
    <row r="116">
      <c r="A116" t="n">
        <v>4</v>
      </c>
      <c r="B116" t="n">
        <v>35</v>
      </c>
      <c r="C116" t="inlineStr">
        <is>
          <t xml:space="preserve">CONCLUIDO	</t>
        </is>
      </c>
      <c r="D116" t="n">
        <v>0.9714</v>
      </c>
      <c r="E116" t="n">
        <v>102.94</v>
      </c>
      <c r="F116" t="n">
        <v>99.27</v>
      </c>
      <c r="G116" t="n">
        <v>57.83</v>
      </c>
      <c r="H116" t="n">
        <v>1.02</v>
      </c>
      <c r="I116" t="n">
        <v>103</v>
      </c>
      <c r="J116" t="n">
        <v>85.67</v>
      </c>
      <c r="K116" t="n">
        <v>35.1</v>
      </c>
      <c r="L116" t="n">
        <v>5</v>
      </c>
      <c r="M116" t="n">
        <v>1</v>
      </c>
      <c r="N116" t="n">
        <v>10.57</v>
      </c>
      <c r="O116" t="n">
        <v>10799.59</v>
      </c>
      <c r="P116" t="n">
        <v>619.0599999999999</v>
      </c>
      <c r="Q116" t="n">
        <v>3548.67</v>
      </c>
      <c r="R116" t="n">
        <v>323.76</v>
      </c>
      <c r="S116" t="n">
        <v>166.1</v>
      </c>
      <c r="T116" t="n">
        <v>78078.32000000001</v>
      </c>
      <c r="U116" t="n">
        <v>0.51</v>
      </c>
      <c r="V116" t="n">
        <v>0.9399999999999999</v>
      </c>
      <c r="W116" t="n">
        <v>0.57</v>
      </c>
      <c r="X116" t="n">
        <v>4.73</v>
      </c>
      <c r="Y116" t="n">
        <v>0.5</v>
      </c>
      <c r="Z116" t="n">
        <v>10</v>
      </c>
    </row>
    <row r="117">
      <c r="A117" t="n">
        <v>5</v>
      </c>
      <c r="B117" t="n">
        <v>35</v>
      </c>
      <c r="C117" t="inlineStr">
        <is>
          <t xml:space="preserve">CONCLUIDO	</t>
        </is>
      </c>
      <c r="D117" t="n">
        <v>0.9715</v>
      </c>
      <c r="E117" t="n">
        <v>102.94</v>
      </c>
      <c r="F117" t="n">
        <v>99.27</v>
      </c>
      <c r="G117" t="n">
        <v>57.83</v>
      </c>
      <c r="H117" t="n">
        <v>1.21</v>
      </c>
      <c r="I117" t="n">
        <v>103</v>
      </c>
      <c r="J117" t="n">
        <v>86.88</v>
      </c>
      <c r="K117" t="n">
        <v>35.1</v>
      </c>
      <c r="L117" t="n">
        <v>6</v>
      </c>
      <c r="M117" t="n">
        <v>0</v>
      </c>
      <c r="N117" t="n">
        <v>10.78</v>
      </c>
      <c r="O117" t="n">
        <v>10949.33</v>
      </c>
      <c r="P117" t="n">
        <v>627.02</v>
      </c>
      <c r="Q117" t="n">
        <v>3548.66</v>
      </c>
      <c r="R117" t="n">
        <v>323.62</v>
      </c>
      <c r="S117" t="n">
        <v>166.1</v>
      </c>
      <c r="T117" t="n">
        <v>78008.81</v>
      </c>
      <c r="U117" t="n">
        <v>0.51</v>
      </c>
      <c r="V117" t="n">
        <v>0.9399999999999999</v>
      </c>
      <c r="W117" t="n">
        <v>0.57</v>
      </c>
      <c r="X117" t="n">
        <v>4.73</v>
      </c>
      <c r="Y117" t="n">
        <v>0.5</v>
      </c>
      <c r="Z117" t="n">
        <v>10</v>
      </c>
    </row>
    <row r="118">
      <c r="A118" t="n">
        <v>0</v>
      </c>
      <c r="B118" t="n">
        <v>50</v>
      </c>
      <c r="C118" t="inlineStr">
        <is>
          <t xml:space="preserve">CONCLUIDO	</t>
        </is>
      </c>
      <c r="D118" t="n">
        <v>0.6087</v>
      </c>
      <c r="E118" t="n">
        <v>164.27</v>
      </c>
      <c r="F118" t="n">
        <v>140.9</v>
      </c>
      <c r="G118" t="n">
        <v>8.81</v>
      </c>
      <c r="H118" t="n">
        <v>0.16</v>
      </c>
      <c r="I118" t="n">
        <v>960</v>
      </c>
      <c r="J118" t="n">
        <v>107.41</v>
      </c>
      <c r="K118" t="n">
        <v>41.65</v>
      </c>
      <c r="L118" t="n">
        <v>1</v>
      </c>
      <c r="M118" t="n">
        <v>958</v>
      </c>
      <c r="N118" t="n">
        <v>14.77</v>
      </c>
      <c r="O118" t="n">
        <v>13481.73</v>
      </c>
      <c r="P118" t="n">
        <v>1314.76</v>
      </c>
      <c r="Q118" t="n">
        <v>3549.03</v>
      </c>
      <c r="R118" t="n">
        <v>1742.91</v>
      </c>
      <c r="S118" t="n">
        <v>166.1</v>
      </c>
      <c r="T118" t="n">
        <v>783366.1</v>
      </c>
      <c r="U118" t="n">
        <v>0.1</v>
      </c>
      <c r="V118" t="n">
        <v>0.66</v>
      </c>
      <c r="W118" t="n">
        <v>1.81</v>
      </c>
      <c r="X118" t="n">
        <v>46.35</v>
      </c>
      <c r="Y118" t="n">
        <v>0.5</v>
      </c>
      <c r="Z118" t="n">
        <v>10</v>
      </c>
    </row>
    <row r="119">
      <c r="A119" t="n">
        <v>1</v>
      </c>
      <c r="B119" t="n">
        <v>50</v>
      </c>
      <c r="C119" t="inlineStr">
        <is>
          <t xml:space="preserve">CONCLUIDO	</t>
        </is>
      </c>
      <c r="D119" t="n">
        <v>0.8215</v>
      </c>
      <c r="E119" t="n">
        <v>121.73</v>
      </c>
      <c r="F119" t="n">
        <v>111.56</v>
      </c>
      <c r="G119" t="n">
        <v>18.29</v>
      </c>
      <c r="H119" t="n">
        <v>0.32</v>
      </c>
      <c r="I119" t="n">
        <v>366</v>
      </c>
      <c r="J119" t="n">
        <v>108.68</v>
      </c>
      <c r="K119" t="n">
        <v>41.65</v>
      </c>
      <c r="L119" t="n">
        <v>2</v>
      </c>
      <c r="M119" t="n">
        <v>364</v>
      </c>
      <c r="N119" t="n">
        <v>15.03</v>
      </c>
      <c r="O119" t="n">
        <v>13638.32</v>
      </c>
      <c r="P119" t="n">
        <v>1010.9</v>
      </c>
      <c r="Q119" t="n">
        <v>3548.9</v>
      </c>
      <c r="R119" t="n">
        <v>744.98</v>
      </c>
      <c r="S119" t="n">
        <v>166.1</v>
      </c>
      <c r="T119" t="n">
        <v>287373.63</v>
      </c>
      <c r="U119" t="n">
        <v>0.22</v>
      </c>
      <c r="V119" t="n">
        <v>0.84</v>
      </c>
      <c r="W119" t="n">
        <v>0.85</v>
      </c>
      <c r="X119" t="n">
        <v>17.01</v>
      </c>
      <c r="Y119" t="n">
        <v>0.5</v>
      </c>
      <c r="Z119" t="n">
        <v>10</v>
      </c>
    </row>
    <row r="120">
      <c r="A120" t="n">
        <v>2</v>
      </c>
      <c r="B120" t="n">
        <v>50</v>
      </c>
      <c r="C120" t="inlineStr">
        <is>
          <t xml:space="preserve">CONCLUIDO	</t>
        </is>
      </c>
      <c r="D120" t="n">
        <v>0.8952</v>
      </c>
      <c r="E120" t="n">
        <v>111.71</v>
      </c>
      <c r="F120" t="n">
        <v>104.74</v>
      </c>
      <c r="G120" t="n">
        <v>28.31</v>
      </c>
      <c r="H120" t="n">
        <v>0.48</v>
      </c>
      <c r="I120" t="n">
        <v>222</v>
      </c>
      <c r="J120" t="n">
        <v>109.96</v>
      </c>
      <c r="K120" t="n">
        <v>41.65</v>
      </c>
      <c r="L120" t="n">
        <v>3</v>
      </c>
      <c r="M120" t="n">
        <v>220</v>
      </c>
      <c r="N120" t="n">
        <v>15.31</v>
      </c>
      <c r="O120" t="n">
        <v>13795.21</v>
      </c>
      <c r="P120" t="n">
        <v>920.0599999999999</v>
      </c>
      <c r="Q120" t="n">
        <v>3548.8</v>
      </c>
      <c r="R120" t="n">
        <v>513.59</v>
      </c>
      <c r="S120" t="n">
        <v>166.1</v>
      </c>
      <c r="T120" t="n">
        <v>172397.69</v>
      </c>
      <c r="U120" t="n">
        <v>0.32</v>
      </c>
      <c r="V120" t="n">
        <v>0.89</v>
      </c>
      <c r="W120" t="n">
        <v>0.63</v>
      </c>
      <c r="X120" t="n">
        <v>10.2</v>
      </c>
      <c r="Y120" t="n">
        <v>0.5</v>
      </c>
      <c r="Z120" t="n">
        <v>10</v>
      </c>
    </row>
    <row r="121">
      <c r="A121" t="n">
        <v>3</v>
      </c>
      <c r="B121" t="n">
        <v>50</v>
      </c>
      <c r="C121" t="inlineStr">
        <is>
          <t xml:space="preserve">CONCLUIDO	</t>
        </is>
      </c>
      <c r="D121" t="n">
        <v>0.9332</v>
      </c>
      <c r="E121" t="n">
        <v>107.16</v>
      </c>
      <c r="F121" t="n">
        <v>101.66</v>
      </c>
      <c r="G121" t="n">
        <v>39.1</v>
      </c>
      <c r="H121" t="n">
        <v>0.63</v>
      </c>
      <c r="I121" t="n">
        <v>156</v>
      </c>
      <c r="J121" t="n">
        <v>111.23</v>
      </c>
      <c r="K121" t="n">
        <v>41.65</v>
      </c>
      <c r="L121" t="n">
        <v>4</v>
      </c>
      <c r="M121" t="n">
        <v>154</v>
      </c>
      <c r="N121" t="n">
        <v>15.58</v>
      </c>
      <c r="O121" t="n">
        <v>13952.52</v>
      </c>
      <c r="P121" t="n">
        <v>863.45</v>
      </c>
      <c r="Q121" t="n">
        <v>3548.72</v>
      </c>
      <c r="R121" t="n">
        <v>409.1</v>
      </c>
      <c r="S121" t="n">
        <v>166.1</v>
      </c>
      <c r="T121" t="n">
        <v>120482</v>
      </c>
      <c r="U121" t="n">
        <v>0.41</v>
      </c>
      <c r="V121" t="n">
        <v>0.92</v>
      </c>
      <c r="W121" t="n">
        <v>0.53</v>
      </c>
      <c r="X121" t="n">
        <v>7.12</v>
      </c>
      <c r="Y121" t="n">
        <v>0.5</v>
      </c>
      <c r="Z121" t="n">
        <v>10</v>
      </c>
    </row>
    <row r="122">
      <c r="A122" t="n">
        <v>4</v>
      </c>
      <c r="B122" t="n">
        <v>50</v>
      </c>
      <c r="C122" t="inlineStr">
        <is>
          <t xml:space="preserve">CONCLUIDO	</t>
        </is>
      </c>
      <c r="D122" t="n">
        <v>0.9558</v>
      </c>
      <c r="E122" t="n">
        <v>104.63</v>
      </c>
      <c r="F122" t="n">
        <v>99.95</v>
      </c>
      <c r="G122" t="n">
        <v>50.39</v>
      </c>
      <c r="H122" t="n">
        <v>0.78</v>
      </c>
      <c r="I122" t="n">
        <v>119</v>
      </c>
      <c r="J122" t="n">
        <v>112.51</v>
      </c>
      <c r="K122" t="n">
        <v>41.65</v>
      </c>
      <c r="L122" t="n">
        <v>5</v>
      </c>
      <c r="M122" t="n">
        <v>117</v>
      </c>
      <c r="N122" t="n">
        <v>15.86</v>
      </c>
      <c r="O122" t="n">
        <v>14110.24</v>
      </c>
      <c r="P122" t="n">
        <v>817.5700000000001</v>
      </c>
      <c r="Q122" t="n">
        <v>3548.71</v>
      </c>
      <c r="R122" t="n">
        <v>351.08</v>
      </c>
      <c r="S122" t="n">
        <v>166.1</v>
      </c>
      <c r="T122" t="n">
        <v>91659.38</v>
      </c>
      <c r="U122" t="n">
        <v>0.47</v>
      </c>
      <c r="V122" t="n">
        <v>0.93</v>
      </c>
      <c r="W122" t="n">
        <v>0.47</v>
      </c>
      <c r="X122" t="n">
        <v>5.41</v>
      </c>
      <c r="Y122" t="n">
        <v>0.5</v>
      </c>
      <c r="Z122" t="n">
        <v>10</v>
      </c>
    </row>
    <row r="123">
      <c r="A123" t="n">
        <v>5</v>
      </c>
      <c r="B123" t="n">
        <v>50</v>
      </c>
      <c r="C123" t="inlineStr">
        <is>
          <t xml:space="preserve">CONCLUIDO	</t>
        </is>
      </c>
      <c r="D123" t="n">
        <v>0.9726</v>
      </c>
      <c r="E123" t="n">
        <v>102.82</v>
      </c>
      <c r="F123" t="n">
        <v>98.69</v>
      </c>
      <c r="G123" t="n">
        <v>62.99</v>
      </c>
      <c r="H123" t="n">
        <v>0.93</v>
      </c>
      <c r="I123" t="n">
        <v>94</v>
      </c>
      <c r="J123" t="n">
        <v>113.79</v>
      </c>
      <c r="K123" t="n">
        <v>41.65</v>
      </c>
      <c r="L123" t="n">
        <v>6</v>
      </c>
      <c r="M123" t="n">
        <v>90</v>
      </c>
      <c r="N123" t="n">
        <v>16.14</v>
      </c>
      <c r="O123" t="n">
        <v>14268.39</v>
      </c>
      <c r="P123" t="n">
        <v>773.27</v>
      </c>
      <c r="Q123" t="n">
        <v>3548.7</v>
      </c>
      <c r="R123" t="n">
        <v>308.07</v>
      </c>
      <c r="S123" t="n">
        <v>166.1</v>
      </c>
      <c r="T123" t="n">
        <v>70274.83</v>
      </c>
      <c r="U123" t="n">
        <v>0.54</v>
      </c>
      <c r="V123" t="n">
        <v>0.9399999999999999</v>
      </c>
      <c r="W123" t="n">
        <v>0.43</v>
      </c>
      <c r="X123" t="n">
        <v>4.15</v>
      </c>
      <c r="Y123" t="n">
        <v>0.5</v>
      </c>
      <c r="Z123" t="n">
        <v>10</v>
      </c>
    </row>
    <row r="124">
      <c r="A124" t="n">
        <v>6</v>
      </c>
      <c r="B124" t="n">
        <v>50</v>
      </c>
      <c r="C124" t="inlineStr">
        <is>
          <t xml:space="preserve">CONCLUIDO	</t>
        </is>
      </c>
      <c r="D124" t="n">
        <v>0.9818</v>
      </c>
      <c r="E124" t="n">
        <v>101.85</v>
      </c>
      <c r="F124" t="n">
        <v>98.11</v>
      </c>
      <c r="G124" t="n">
        <v>76.45</v>
      </c>
      <c r="H124" t="n">
        <v>1.07</v>
      </c>
      <c r="I124" t="n">
        <v>77</v>
      </c>
      <c r="J124" t="n">
        <v>115.08</v>
      </c>
      <c r="K124" t="n">
        <v>41.65</v>
      </c>
      <c r="L124" t="n">
        <v>7</v>
      </c>
      <c r="M124" t="n">
        <v>53</v>
      </c>
      <c r="N124" t="n">
        <v>16.43</v>
      </c>
      <c r="O124" t="n">
        <v>14426.96</v>
      </c>
      <c r="P124" t="n">
        <v>734.46</v>
      </c>
      <c r="Q124" t="n">
        <v>3548.69</v>
      </c>
      <c r="R124" t="n">
        <v>287.9</v>
      </c>
      <c r="S124" t="n">
        <v>166.1</v>
      </c>
      <c r="T124" t="n">
        <v>60278.32</v>
      </c>
      <c r="U124" t="n">
        <v>0.58</v>
      </c>
      <c r="V124" t="n">
        <v>0.95</v>
      </c>
      <c r="W124" t="n">
        <v>0.43</v>
      </c>
      <c r="X124" t="n">
        <v>3.57</v>
      </c>
      <c r="Y124" t="n">
        <v>0.5</v>
      </c>
      <c r="Z124" t="n">
        <v>10</v>
      </c>
    </row>
    <row r="125">
      <c r="A125" t="n">
        <v>7</v>
      </c>
      <c r="B125" t="n">
        <v>50</v>
      </c>
      <c r="C125" t="inlineStr">
        <is>
          <t xml:space="preserve">CONCLUIDO	</t>
        </is>
      </c>
      <c r="D125" t="n">
        <v>0.9841</v>
      </c>
      <c r="E125" t="n">
        <v>101.62</v>
      </c>
      <c r="F125" t="n">
        <v>97.95999999999999</v>
      </c>
      <c r="G125" t="n">
        <v>80.52</v>
      </c>
      <c r="H125" t="n">
        <v>1.21</v>
      </c>
      <c r="I125" t="n">
        <v>73</v>
      </c>
      <c r="J125" t="n">
        <v>116.37</v>
      </c>
      <c r="K125" t="n">
        <v>41.65</v>
      </c>
      <c r="L125" t="n">
        <v>8</v>
      </c>
      <c r="M125" t="n">
        <v>2</v>
      </c>
      <c r="N125" t="n">
        <v>16.72</v>
      </c>
      <c r="O125" t="n">
        <v>14585.96</v>
      </c>
      <c r="P125" t="n">
        <v>725.13</v>
      </c>
      <c r="Q125" t="n">
        <v>3548.64</v>
      </c>
      <c r="R125" t="n">
        <v>280.97</v>
      </c>
      <c r="S125" t="n">
        <v>166.1</v>
      </c>
      <c r="T125" t="n">
        <v>56831.63</v>
      </c>
      <c r="U125" t="n">
        <v>0.59</v>
      </c>
      <c r="V125" t="n">
        <v>0.95</v>
      </c>
      <c r="W125" t="n">
        <v>0.48</v>
      </c>
      <c r="X125" t="n">
        <v>3.42</v>
      </c>
      <c r="Y125" t="n">
        <v>0.5</v>
      </c>
      <c r="Z125" t="n">
        <v>10</v>
      </c>
    </row>
    <row r="126">
      <c r="A126" t="n">
        <v>8</v>
      </c>
      <c r="B126" t="n">
        <v>50</v>
      </c>
      <c r="C126" t="inlineStr">
        <is>
          <t xml:space="preserve">CONCLUIDO	</t>
        </is>
      </c>
      <c r="D126" t="n">
        <v>0.985</v>
      </c>
      <c r="E126" t="n">
        <v>101.52</v>
      </c>
      <c r="F126" t="n">
        <v>97.89</v>
      </c>
      <c r="G126" t="n">
        <v>81.56999999999999</v>
      </c>
      <c r="H126" t="n">
        <v>1.35</v>
      </c>
      <c r="I126" t="n">
        <v>72</v>
      </c>
      <c r="J126" t="n">
        <v>117.66</v>
      </c>
      <c r="K126" t="n">
        <v>41.65</v>
      </c>
      <c r="L126" t="n">
        <v>9</v>
      </c>
      <c r="M126" t="n">
        <v>0</v>
      </c>
      <c r="N126" t="n">
        <v>17.01</v>
      </c>
      <c r="O126" t="n">
        <v>14745.39</v>
      </c>
      <c r="P126" t="n">
        <v>730.95</v>
      </c>
      <c r="Q126" t="n">
        <v>3548.66</v>
      </c>
      <c r="R126" t="n">
        <v>278.36</v>
      </c>
      <c r="S126" t="n">
        <v>166.1</v>
      </c>
      <c r="T126" t="n">
        <v>55531.22</v>
      </c>
      <c r="U126" t="n">
        <v>0.6</v>
      </c>
      <c r="V126" t="n">
        <v>0.95</v>
      </c>
      <c r="W126" t="n">
        <v>0.48</v>
      </c>
      <c r="X126" t="n">
        <v>3.35</v>
      </c>
      <c r="Y126" t="n">
        <v>0.5</v>
      </c>
      <c r="Z126" t="n">
        <v>10</v>
      </c>
    </row>
    <row r="127">
      <c r="A127" t="n">
        <v>0</v>
      </c>
      <c r="B127" t="n">
        <v>25</v>
      </c>
      <c r="C127" t="inlineStr">
        <is>
          <t xml:space="preserve">CONCLUIDO	</t>
        </is>
      </c>
      <c r="D127" t="n">
        <v>0.7751</v>
      </c>
      <c r="E127" t="n">
        <v>129.02</v>
      </c>
      <c r="F127" t="n">
        <v>119.78</v>
      </c>
      <c r="G127" t="n">
        <v>13.41</v>
      </c>
      <c r="H127" t="n">
        <v>0.28</v>
      </c>
      <c r="I127" t="n">
        <v>536</v>
      </c>
      <c r="J127" t="n">
        <v>61.76</v>
      </c>
      <c r="K127" t="n">
        <v>28.92</v>
      </c>
      <c r="L127" t="n">
        <v>1</v>
      </c>
      <c r="M127" t="n">
        <v>534</v>
      </c>
      <c r="N127" t="n">
        <v>6.84</v>
      </c>
      <c r="O127" t="n">
        <v>7851.41</v>
      </c>
      <c r="P127" t="n">
        <v>738.66</v>
      </c>
      <c r="Q127" t="n">
        <v>3548.91</v>
      </c>
      <c r="R127" t="n">
        <v>1023.93</v>
      </c>
      <c r="S127" t="n">
        <v>166.1</v>
      </c>
      <c r="T127" t="n">
        <v>425999.52</v>
      </c>
      <c r="U127" t="n">
        <v>0.16</v>
      </c>
      <c r="V127" t="n">
        <v>0.78</v>
      </c>
      <c r="W127" t="n">
        <v>1.13</v>
      </c>
      <c r="X127" t="n">
        <v>25.24</v>
      </c>
      <c r="Y127" t="n">
        <v>0.5</v>
      </c>
      <c r="Z127" t="n">
        <v>10</v>
      </c>
    </row>
    <row r="128">
      <c r="A128" t="n">
        <v>1</v>
      </c>
      <c r="B128" t="n">
        <v>25</v>
      </c>
      <c r="C128" t="inlineStr">
        <is>
          <t xml:space="preserve">CONCLUIDO	</t>
        </is>
      </c>
      <c r="D128" t="n">
        <v>0.9173</v>
      </c>
      <c r="E128" t="n">
        <v>109.01</v>
      </c>
      <c r="F128" t="n">
        <v>104.27</v>
      </c>
      <c r="G128" t="n">
        <v>29.51</v>
      </c>
      <c r="H128" t="n">
        <v>0.55</v>
      </c>
      <c r="I128" t="n">
        <v>212</v>
      </c>
      <c r="J128" t="n">
        <v>62.92</v>
      </c>
      <c r="K128" t="n">
        <v>28.92</v>
      </c>
      <c r="L128" t="n">
        <v>2</v>
      </c>
      <c r="M128" t="n">
        <v>210</v>
      </c>
      <c r="N128" t="n">
        <v>7</v>
      </c>
      <c r="O128" t="n">
        <v>7994.37</v>
      </c>
      <c r="P128" t="n">
        <v>587.11</v>
      </c>
      <c r="Q128" t="n">
        <v>3548.76</v>
      </c>
      <c r="R128" t="n">
        <v>497.56</v>
      </c>
      <c r="S128" t="n">
        <v>166.1</v>
      </c>
      <c r="T128" t="n">
        <v>164432.14</v>
      </c>
      <c r="U128" t="n">
        <v>0.33</v>
      </c>
      <c r="V128" t="n">
        <v>0.89</v>
      </c>
      <c r="W128" t="n">
        <v>0.62</v>
      </c>
      <c r="X128" t="n">
        <v>9.73</v>
      </c>
      <c r="Y128" t="n">
        <v>0.5</v>
      </c>
      <c r="Z128" t="n">
        <v>10</v>
      </c>
    </row>
    <row r="129">
      <c r="A129" t="n">
        <v>2</v>
      </c>
      <c r="B129" t="n">
        <v>25</v>
      </c>
      <c r="C129" t="inlineStr">
        <is>
          <t xml:space="preserve">CONCLUIDO	</t>
        </is>
      </c>
      <c r="D129" t="n">
        <v>0.9517</v>
      </c>
      <c r="E129" t="n">
        <v>105.08</v>
      </c>
      <c r="F129" t="n">
        <v>101.28</v>
      </c>
      <c r="G129" t="n">
        <v>42.2</v>
      </c>
      <c r="H129" t="n">
        <v>0.8100000000000001</v>
      </c>
      <c r="I129" t="n">
        <v>144</v>
      </c>
      <c r="J129" t="n">
        <v>64.08</v>
      </c>
      <c r="K129" t="n">
        <v>28.92</v>
      </c>
      <c r="L129" t="n">
        <v>3</v>
      </c>
      <c r="M129" t="n">
        <v>11</v>
      </c>
      <c r="N129" t="n">
        <v>7.16</v>
      </c>
      <c r="O129" t="n">
        <v>8137.65</v>
      </c>
      <c r="P129" t="n">
        <v>530.9400000000001</v>
      </c>
      <c r="Q129" t="n">
        <v>3548.78</v>
      </c>
      <c r="R129" t="n">
        <v>390.51</v>
      </c>
      <c r="S129" t="n">
        <v>166.1</v>
      </c>
      <c r="T129" t="n">
        <v>111249.21</v>
      </c>
      <c r="U129" t="n">
        <v>0.43</v>
      </c>
      <c r="V129" t="n">
        <v>0.92</v>
      </c>
      <c r="W129" t="n">
        <v>0.68</v>
      </c>
      <c r="X129" t="n">
        <v>6.74</v>
      </c>
      <c r="Y129" t="n">
        <v>0.5</v>
      </c>
      <c r="Z129" t="n">
        <v>10</v>
      </c>
    </row>
    <row r="130">
      <c r="A130" t="n">
        <v>3</v>
      </c>
      <c r="B130" t="n">
        <v>25</v>
      </c>
      <c r="C130" t="inlineStr">
        <is>
          <t xml:space="preserve">CONCLUIDO	</t>
        </is>
      </c>
      <c r="D130" t="n">
        <v>0.9524</v>
      </c>
      <c r="E130" t="n">
        <v>105</v>
      </c>
      <c r="F130" t="n">
        <v>101.22</v>
      </c>
      <c r="G130" t="n">
        <v>42.47</v>
      </c>
      <c r="H130" t="n">
        <v>1.07</v>
      </c>
      <c r="I130" t="n">
        <v>143</v>
      </c>
      <c r="J130" t="n">
        <v>65.25</v>
      </c>
      <c r="K130" t="n">
        <v>28.92</v>
      </c>
      <c r="L130" t="n">
        <v>4</v>
      </c>
      <c r="M130" t="n">
        <v>0</v>
      </c>
      <c r="N130" t="n">
        <v>7.33</v>
      </c>
      <c r="O130" t="n">
        <v>8281.25</v>
      </c>
      <c r="P130" t="n">
        <v>538.7</v>
      </c>
      <c r="Q130" t="n">
        <v>3548.73</v>
      </c>
      <c r="R130" t="n">
        <v>387.73</v>
      </c>
      <c r="S130" t="n">
        <v>166.1</v>
      </c>
      <c r="T130" t="n">
        <v>109859.99</v>
      </c>
      <c r="U130" t="n">
        <v>0.43</v>
      </c>
      <c r="V130" t="n">
        <v>0.92</v>
      </c>
      <c r="W130" t="n">
        <v>0.6899999999999999</v>
      </c>
      <c r="X130" t="n">
        <v>6.68</v>
      </c>
      <c r="Y130" t="n">
        <v>0.5</v>
      </c>
      <c r="Z130" t="n">
        <v>10</v>
      </c>
    </row>
    <row r="131">
      <c r="A131" t="n">
        <v>0</v>
      </c>
      <c r="B131" t="n">
        <v>85</v>
      </c>
      <c r="C131" t="inlineStr">
        <is>
          <t xml:space="preserve">CONCLUIDO	</t>
        </is>
      </c>
      <c r="D131" t="n">
        <v>0.4246</v>
      </c>
      <c r="E131" t="n">
        <v>235.49</v>
      </c>
      <c r="F131" t="n">
        <v>177.27</v>
      </c>
      <c r="G131" t="n">
        <v>6.45</v>
      </c>
      <c r="H131" t="n">
        <v>0.11</v>
      </c>
      <c r="I131" t="n">
        <v>1648</v>
      </c>
      <c r="J131" t="n">
        <v>167.88</v>
      </c>
      <c r="K131" t="n">
        <v>51.39</v>
      </c>
      <c r="L131" t="n">
        <v>1</v>
      </c>
      <c r="M131" t="n">
        <v>1646</v>
      </c>
      <c r="N131" t="n">
        <v>30.49</v>
      </c>
      <c r="O131" t="n">
        <v>20939.59</v>
      </c>
      <c r="P131" t="n">
        <v>2238.36</v>
      </c>
      <c r="Q131" t="n">
        <v>3549.43</v>
      </c>
      <c r="R131" t="n">
        <v>2984.51</v>
      </c>
      <c r="S131" t="n">
        <v>166.1</v>
      </c>
      <c r="T131" t="n">
        <v>1400729.21</v>
      </c>
      <c r="U131" t="n">
        <v>0.06</v>
      </c>
      <c r="V131" t="n">
        <v>0.53</v>
      </c>
      <c r="W131" t="n">
        <v>2.93</v>
      </c>
      <c r="X131" t="n">
        <v>82.70999999999999</v>
      </c>
      <c r="Y131" t="n">
        <v>0.5</v>
      </c>
      <c r="Z131" t="n">
        <v>10</v>
      </c>
    </row>
    <row r="132">
      <c r="A132" t="n">
        <v>1</v>
      </c>
      <c r="B132" t="n">
        <v>85</v>
      </c>
      <c r="C132" t="inlineStr">
        <is>
          <t xml:space="preserve">CONCLUIDO	</t>
        </is>
      </c>
      <c r="D132" t="n">
        <v>0.7099</v>
      </c>
      <c r="E132" t="n">
        <v>140.87</v>
      </c>
      <c r="F132" t="n">
        <v>120.09</v>
      </c>
      <c r="G132" t="n">
        <v>13.27</v>
      </c>
      <c r="H132" t="n">
        <v>0.21</v>
      </c>
      <c r="I132" t="n">
        <v>543</v>
      </c>
      <c r="J132" t="n">
        <v>169.33</v>
      </c>
      <c r="K132" t="n">
        <v>51.39</v>
      </c>
      <c r="L132" t="n">
        <v>2</v>
      </c>
      <c r="M132" t="n">
        <v>541</v>
      </c>
      <c r="N132" t="n">
        <v>30.94</v>
      </c>
      <c r="O132" t="n">
        <v>21118.46</v>
      </c>
      <c r="P132" t="n">
        <v>1495.67</v>
      </c>
      <c r="Q132" t="n">
        <v>3548.9</v>
      </c>
      <c r="R132" t="n">
        <v>1035.14</v>
      </c>
      <c r="S132" t="n">
        <v>166.1</v>
      </c>
      <c r="T132" t="n">
        <v>431567.55</v>
      </c>
      <c r="U132" t="n">
        <v>0.16</v>
      </c>
      <c r="V132" t="n">
        <v>0.78</v>
      </c>
      <c r="W132" t="n">
        <v>1.14</v>
      </c>
      <c r="X132" t="n">
        <v>25.55</v>
      </c>
      <c r="Y132" t="n">
        <v>0.5</v>
      </c>
      <c r="Z132" t="n">
        <v>10</v>
      </c>
    </row>
    <row r="133">
      <c r="A133" t="n">
        <v>2</v>
      </c>
      <c r="B133" t="n">
        <v>85</v>
      </c>
      <c r="C133" t="inlineStr">
        <is>
          <t xml:space="preserve">CONCLUIDO	</t>
        </is>
      </c>
      <c r="D133" t="n">
        <v>0.8133</v>
      </c>
      <c r="E133" t="n">
        <v>122.96</v>
      </c>
      <c r="F133" t="n">
        <v>109.58</v>
      </c>
      <c r="G133" t="n">
        <v>20.23</v>
      </c>
      <c r="H133" t="n">
        <v>0.31</v>
      </c>
      <c r="I133" t="n">
        <v>325</v>
      </c>
      <c r="J133" t="n">
        <v>170.79</v>
      </c>
      <c r="K133" t="n">
        <v>51.39</v>
      </c>
      <c r="L133" t="n">
        <v>3</v>
      </c>
      <c r="M133" t="n">
        <v>323</v>
      </c>
      <c r="N133" t="n">
        <v>31.4</v>
      </c>
      <c r="O133" t="n">
        <v>21297.94</v>
      </c>
      <c r="P133" t="n">
        <v>1347.57</v>
      </c>
      <c r="Q133" t="n">
        <v>3548.93</v>
      </c>
      <c r="R133" t="n">
        <v>677.63</v>
      </c>
      <c r="S133" t="n">
        <v>166.1</v>
      </c>
      <c r="T133" t="n">
        <v>253903.07</v>
      </c>
      <c r="U133" t="n">
        <v>0.25</v>
      </c>
      <c r="V133" t="n">
        <v>0.85</v>
      </c>
      <c r="W133" t="n">
        <v>0.8</v>
      </c>
      <c r="X133" t="n">
        <v>15.03</v>
      </c>
      <c r="Y133" t="n">
        <v>0.5</v>
      </c>
      <c r="Z133" t="n">
        <v>10</v>
      </c>
    </row>
    <row r="134">
      <c r="A134" t="n">
        <v>3</v>
      </c>
      <c r="B134" t="n">
        <v>85</v>
      </c>
      <c r="C134" t="inlineStr">
        <is>
          <t xml:space="preserve">CONCLUIDO	</t>
        </is>
      </c>
      <c r="D134" t="n">
        <v>0.8668</v>
      </c>
      <c r="E134" t="n">
        <v>115.37</v>
      </c>
      <c r="F134" t="n">
        <v>105.17</v>
      </c>
      <c r="G134" t="n">
        <v>27.32</v>
      </c>
      <c r="H134" t="n">
        <v>0.41</v>
      </c>
      <c r="I134" t="n">
        <v>231</v>
      </c>
      <c r="J134" t="n">
        <v>172.25</v>
      </c>
      <c r="K134" t="n">
        <v>51.39</v>
      </c>
      <c r="L134" t="n">
        <v>4</v>
      </c>
      <c r="M134" t="n">
        <v>229</v>
      </c>
      <c r="N134" t="n">
        <v>31.86</v>
      </c>
      <c r="O134" t="n">
        <v>21478.05</v>
      </c>
      <c r="P134" t="n">
        <v>1277.22</v>
      </c>
      <c r="Q134" t="n">
        <v>3548.77</v>
      </c>
      <c r="R134" t="n">
        <v>528.22</v>
      </c>
      <c r="S134" t="n">
        <v>166.1</v>
      </c>
      <c r="T134" t="n">
        <v>179664.98</v>
      </c>
      <c r="U134" t="n">
        <v>0.31</v>
      </c>
      <c r="V134" t="n">
        <v>0.89</v>
      </c>
      <c r="W134" t="n">
        <v>0.65</v>
      </c>
      <c r="X134" t="n">
        <v>10.63</v>
      </c>
      <c r="Y134" t="n">
        <v>0.5</v>
      </c>
      <c r="Z134" t="n">
        <v>10</v>
      </c>
    </row>
    <row r="135">
      <c r="A135" t="n">
        <v>4</v>
      </c>
      <c r="B135" t="n">
        <v>85</v>
      </c>
      <c r="C135" t="inlineStr">
        <is>
          <t xml:space="preserve">CONCLUIDO	</t>
        </is>
      </c>
      <c r="D135" t="n">
        <v>0.9003</v>
      </c>
      <c r="E135" t="n">
        <v>111.07</v>
      </c>
      <c r="F135" t="n">
        <v>102.66</v>
      </c>
      <c r="G135" t="n">
        <v>34.61</v>
      </c>
      <c r="H135" t="n">
        <v>0.51</v>
      </c>
      <c r="I135" t="n">
        <v>178</v>
      </c>
      <c r="J135" t="n">
        <v>173.71</v>
      </c>
      <c r="K135" t="n">
        <v>51.39</v>
      </c>
      <c r="L135" t="n">
        <v>5</v>
      </c>
      <c r="M135" t="n">
        <v>176</v>
      </c>
      <c r="N135" t="n">
        <v>32.32</v>
      </c>
      <c r="O135" t="n">
        <v>21658.78</v>
      </c>
      <c r="P135" t="n">
        <v>1229.79</v>
      </c>
      <c r="Q135" t="n">
        <v>3548.73</v>
      </c>
      <c r="R135" t="n">
        <v>443.14</v>
      </c>
      <c r="S135" t="n">
        <v>166.1</v>
      </c>
      <c r="T135" t="n">
        <v>137391.98</v>
      </c>
      <c r="U135" t="n">
        <v>0.37</v>
      </c>
      <c r="V135" t="n">
        <v>0.91</v>
      </c>
      <c r="W135" t="n">
        <v>0.5600000000000001</v>
      </c>
      <c r="X135" t="n">
        <v>8.119999999999999</v>
      </c>
      <c r="Y135" t="n">
        <v>0.5</v>
      </c>
      <c r="Z135" t="n">
        <v>10</v>
      </c>
    </row>
    <row r="136">
      <c r="A136" t="n">
        <v>5</v>
      </c>
      <c r="B136" t="n">
        <v>85</v>
      </c>
      <c r="C136" t="inlineStr">
        <is>
          <t xml:space="preserve">CONCLUIDO	</t>
        </is>
      </c>
      <c r="D136" t="n">
        <v>0.9233</v>
      </c>
      <c r="E136" t="n">
        <v>108.31</v>
      </c>
      <c r="F136" t="n">
        <v>101.06</v>
      </c>
      <c r="G136" t="n">
        <v>42.11</v>
      </c>
      <c r="H136" t="n">
        <v>0.61</v>
      </c>
      <c r="I136" t="n">
        <v>144</v>
      </c>
      <c r="J136" t="n">
        <v>175.18</v>
      </c>
      <c r="K136" t="n">
        <v>51.39</v>
      </c>
      <c r="L136" t="n">
        <v>6</v>
      </c>
      <c r="M136" t="n">
        <v>142</v>
      </c>
      <c r="N136" t="n">
        <v>32.79</v>
      </c>
      <c r="O136" t="n">
        <v>21840.16</v>
      </c>
      <c r="P136" t="n">
        <v>1195.41</v>
      </c>
      <c r="Q136" t="n">
        <v>3548.7</v>
      </c>
      <c r="R136" t="n">
        <v>388.58</v>
      </c>
      <c r="S136" t="n">
        <v>166.1</v>
      </c>
      <c r="T136" t="n">
        <v>110280.64</v>
      </c>
      <c r="U136" t="n">
        <v>0.43</v>
      </c>
      <c r="V136" t="n">
        <v>0.92</v>
      </c>
      <c r="W136" t="n">
        <v>0.51</v>
      </c>
      <c r="X136" t="n">
        <v>6.52</v>
      </c>
      <c r="Y136" t="n">
        <v>0.5</v>
      </c>
      <c r="Z136" t="n">
        <v>10</v>
      </c>
    </row>
    <row r="137">
      <c r="A137" t="n">
        <v>6</v>
      </c>
      <c r="B137" t="n">
        <v>85</v>
      </c>
      <c r="C137" t="inlineStr">
        <is>
          <t xml:space="preserve">CONCLUIDO	</t>
        </is>
      </c>
      <c r="D137" t="n">
        <v>0.9391</v>
      </c>
      <c r="E137" t="n">
        <v>106.48</v>
      </c>
      <c r="F137" t="n">
        <v>100.01</v>
      </c>
      <c r="G137" t="n">
        <v>49.59</v>
      </c>
      <c r="H137" t="n">
        <v>0.7</v>
      </c>
      <c r="I137" t="n">
        <v>121</v>
      </c>
      <c r="J137" t="n">
        <v>176.66</v>
      </c>
      <c r="K137" t="n">
        <v>51.39</v>
      </c>
      <c r="L137" t="n">
        <v>7</v>
      </c>
      <c r="M137" t="n">
        <v>119</v>
      </c>
      <c r="N137" t="n">
        <v>33.27</v>
      </c>
      <c r="O137" t="n">
        <v>22022.17</v>
      </c>
      <c r="P137" t="n">
        <v>1165.52</v>
      </c>
      <c r="Q137" t="n">
        <v>3548.69</v>
      </c>
      <c r="R137" t="n">
        <v>353.21</v>
      </c>
      <c r="S137" t="n">
        <v>166.1</v>
      </c>
      <c r="T137" t="n">
        <v>92713.92999999999</v>
      </c>
      <c r="U137" t="n">
        <v>0.47</v>
      </c>
      <c r="V137" t="n">
        <v>0.93</v>
      </c>
      <c r="W137" t="n">
        <v>0.47</v>
      </c>
      <c r="X137" t="n">
        <v>5.47</v>
      </c>
      <c r="Y137" t="n">
        <v>0.5</v>
      </c>
      <c r="Z137" t="n">
        <v>10</v>
      </c>
    </row>
    <row r="138">
      <c r="A138" t="n">
        <v>7</v>
      </c>
      <c r="B138" t="n">
        <v>85</v>
      </c>
      <c r="C138" t="inlineStr">
        <is>
          <t xml:space="preserve">CONCLUIDO	</t>
        </is>
      </c>
      <c r="D138" t="n">
        <v>0.9513</v>
      </c>
      <c r="E138" t="n">
        <v>105.12</v>
      </c>
      <c r="F138" t="n">
        <v>99.22</v>
      </c>
      <c r="G138" t="n">
        <v>57.24</v>
      </c>
      <c r="H138" t="n">
        <v>0.8</v>
      </c>
      <c r="I138" t="n">
        <v>104</v>
      </c>
      <c r="J138" t="n">
        <v>178.14</v>
      </c>
      <c r="K138" t="n">
        <v>51.39</v>
      </c>
      <c r="L138" t="n">
        <v>8</v>
      </c>
      <c r="M138" t="n">
        <v>102</v>
      </c>
      <c r="N138" t="n">
        <v>33.75</v>
      </c>
      <c r="O138" t="n">
        <v>22204.83</v>
      </c>
      <c r="P138" t="n">
        <v>1140.53</v>
      </c>
      <c r="Q138" t="n">
        <v>3548.76</v>
      </c>
      <c r="R138" t="n">
        <v>326.53</v>
      </c>
      <c r="S138" t="n">
        <v>166.1</v>
      </c>
      <c r="T138" t="n">
        <v>79457.85000000001</v>
      </c>
      <c r="U138" t="n">
        <v>0.51</v>
      </c>
      <c r="V138" t="n">
        <v>0.9399999999999999</v>
      </c>
      <c r="W138" t="n">
        <v>0.44</v>
      </c>
      <c r="X138" t="n">
        <v>4.68</v>
      </c>
      <c r="Y138" t="n">
        <v>0.5</v>
      </c>
      <c r="Z138" t="n">
        <v>10</v>
      </c>
    </row>
    <row r="139">
      <c r="A139" t="n">
        <v>8</v>
      </c>
      <c r="B139" t="n">
        <v>85</v>
      </c>
      <c r="C139" t="inlineStr">
        <is>
          <t xml:space="preserve">CONCLUIDO	</t>
        </is>
      </c>
      <c r="D139" t="n">
        <v>0.963</v>
      </c>
      <c r="E139" t="n">
        <v>103.85</v>
      </c>
      <c r="F139" t="n">
        <v>98.42</v>
      </c>
      <c r="G139" t="n">
        <v>65.62</v>
      </c>
      <c r="H139" t="n">
        <v>0.89</v>
      </c>
      <c r="I139" t="n">
        <v>90</v>
      </c>
      <c r="J139" t="n">
        <v>179.63</v>
      </c>
      <c r="K139" t="n">
        <v>51.39</v>
      </c>
      <c r="L139" t="n">
        <v>9</v>
      </c>
      <c r="M139" t="n">
        <v>88</v>
      </c>
      <c r="N139" t="n">
        <v>34.24</v>
      </c>
      <c r="O139" t="n">
        <v>22388.15</v>
      </c>
      <c r="P139" t="n">
        <v>1112.86</v>
      </c>
      <c r="Q139" t="n">
        <v>3548.68</v>
      </c>
      <c r="R139" t="n">
        <v>299.04</v>
      </c>
      <c r="S139" t="n">
        <v>166.1</v>
      </c>
      <c r="T139" t="n">
        <v>65780.64</v>
      </c>
      <c r="U139" t="n">
        <v>0.5600000000000001</v>
      </c>
      <c r="V139" t="n">
        <v>0.95</v>
      </c>
      <c r="W139" t="n">
        <v>0.42</v>
      </c>
      <c r="X139" t="n">
        <v>3.88</v>
      </c>
      <c r="Y139" t="n">
        <v>0.5</v>
      </c>
      <c r="Z139" t="n">
        <v>10</v>
      </c>
    </row>
    <row r="140">
      <c r="A140" t="n">
        <v>9</v>
      </c>
      <c r="B140" t="n">
        <v>85</v>
      </c>
      <c r="C140" t="inlineStr">
        <is>
          <t xml:space="preserve">CONCLUIDO	</t>
        </is>
      </c>
      <c r="D140" t="n">
        <v>0.9671999999999999</v>
      </c>
      <c r="E140" t="n">
        <v>103.39</v>
      </c>
      <c r="F140" t="n">
        <v>98.31</v>
      </c>
      <c r="G140" t="n">
        <v>73.73</v>
      </c>
      <c r="H140" t="n">
        <v>0.98</v>
      </c>
      <c r="I140" t="n">
        <v>80</v>
      </c>
      <c r="J140" t="n">
        <v>181.12</v>
      </c>
      <c r="K140" t="n">
        <v>51.39</v>
      </c>
      <c r="L140" t="n">
        <v>10</v>
      </c>
      <c r="M140" t="n">
        <v>78</v>
      </c>
      <c r="N140" t="n">
        <v>34.73</v>
      </c>
      <c r="O140" t="n">
        <v>22572.13</v>
      </c>
      <c r="P140" t="n">
        <v>1095.72</v>
      </c>
      <c r="Q140" t="n">
        <v>3548.72</v>
      </c>
      <c r="R140" t="n">
        <v>295.84</v>
      </c>
      <c r="S140" t="n">
        <v>166.1</v>
      </c>
      <c r="T140" t="n">
        <v>64232.39</v>
      </c>
      <c r="U140" t="n">
        <v>0.5600000000000001</v>
      </c>
      <c r="V140" t="n">
        <v>0.95</v>
      </c>
      <c r="W140" t="n">
        <v>0.4</v>
      </c>
      <c r="X140" t="n">
        <v>3.77</v>
      </c>
      <c r="Y140" t="n">
        <v>0.5</v>
      </c>
      <c r="Z140" t="n">
        <v>10</v>
      </c>
    </row>
    <row r="141">
      <c r="A141" t="n">
        <v>10</v>
      </c>
      <c r="B141" t="n">
        <v>85</v>
      </c>
      <c r="C141" t="inlineStr">
        <is>
          <t xml:space="preserve">CONCLUIDO	</t>
        </is>
      </c>
      <c r="D141" t="n">
        <v>0.9748</v>
      </c>
      <c r="E141" t="n">
        <v>102.59</v>
      </c>
      <c r="F141" t="n">
        <v>97.81</v>
      </c>
      <c r="G141" t="n">
        <v>82.66</v>
      </c>
      <c r="H141" t="n">
        <v>1.07</v>
      </c>
      <c r="I141" t="n">
        <v>71</v>
      </c>
      <c r="J141" t="n">
        <v>182.62</v>
      </c>
      <c r="K141" t="n">
        <v>51.39</v>
      </c>
      <c r="L141" t="n">
        <v>11</v>
      </c>
      <c r="M141" t="n">
        <v>69</v>
      </c>
      <c r="N141" t="n">
        <v>35.22</v>
      </c>
      <c r="O141" t="n">
        <v>22756.91</v>
      </c>
      <c r="P141" t="n">
        <v>1070.47</v>
      </c>
      <c r="Q141" t="n">
        <v>3548.69</v>
      </c>
      <c r="R141" t="n">
        <v>279.12</v>
      </c>
      <c r="S141" t="n">
        <v>166.1</v>
      </c>
      <c r="T141" t="n">
        <v>55917.1</v>
      </c>
      <c r="U141" t="n">
        <v>0.6</v>
      </c>
      <c r="V141" t="n">
        <v>0.95</v>
      </c>
      <c r="W141" t="n">
        <v>0.38</v>
      </c>
      <c r="X141" t="n">
        <v>3.27</v>
      </c>
      <c r="Y141" t="n">
        <v>0.5</v>
      </c>
      <c r="Z141" t="n">
        <v>10</v>
      </c>
    </row>
    <row r="142">
      <c r="A142" t="n">
        <v>11</v>
      </c>
      <c r="B142" t="n">
        <v>85</v>
      </c>
      <c r="C142" t="inlineStr">
        <is>
          <t xml:space="preserve">CONCLUIDO	</t>
        </is>
      </c>
      <c r="D142" t="n">
        <v>0.9806</v>
      </c>
      <c r="E142" t="n">
        <v>101.98</v>
      </c>
      <c r="F142" t="n">
        <v>97.44</v>
      </c>
      <c r="G142" t="n">
        <v>91.34999999999999</v>
      </c>
      <c r="H142" t="n">
        <v>1.16</v>
      </c>
      <c r="I142" t="n">
        <v>64</v>
      </c>
      <c r="J142" t="n">
        <v>184.12</v>
      </c>
      <c r="K142" t="n">
        <v>51.39</v>
      </c>
      <c r="L142" t="n">
        <v>12</v>
      </c>
      <c r="M142" t="n">
        <v>62</v>
      </c>
      <c r="N142" t="n">
        <v>35.73</v>
      </c>
      <c r="O142" t="n">
        <v>22942.24</v>
      </c>
      <c r="P142" t="n">
        <v>1048.24</v>
      </c>
      <c r="Q142" t="n">
        <v>3548.66</v>
      </c>
      <c r="R142" t="n">
        <v>266.09</v>
      </c>
      <c r="S142" t="n">
        <v>166.1</v>
      </c>
      <c r="T142" t="n">
        <v>49438.01</v>
      </c>
      <c r="U142" t="n">
        <v>0.62</v>
      </c>
      <c r="V142" t="n">
        <v>0.96</v>
      </c>
      <c r="W142" t="n">
        <v>0.38</v>
      </c>
      <c r="X142" t="n">
        <v>2.9</v>
      </c>
      <c r="Y142" t="n">
        <v>0.5</v>
      </c>
      <c r="Z142" t="n">
        <v>10</v>
      </c>
    </row>
    <row r="143">
      <c r="A143" t="n">
        <v>12</v>
      </c>
      <c r="B143" t="n">
        <v>85</v>
      </c>
      <c r="C143" t="inlineStr">
        <is>
          <t xml:space="preserve">CONCLUIDO	</t>
        </is>
      </c>
      <c r="D143" t="n">
        <v>0.9854000000000001</v>
      </c>
      <c r="E143" t="n">
        <v>101.48</v>
      </c>
      <c r="F143" t="n">
        <v>97.14</v>
      </c>
      <c r="G143" t="n">
        <v>100.49</v>
      </c>
      <c r="H143" t="n">
        <v>1.24</v>
      </c>
      <c r="I143" t="n">
        <v>58</v>
      </c>
      <c r="J143" t="n">
        <v>185.63</v>
      </c>
      <c r="K143" t="n">
        <v>51.39</v>
      </c>
      <c r="L143" t="n">
        <v>13</v>
      </c>
      <c r="M143" t="n">
        <v>56</v>
      </c>
      <c r="N143" t="n">
        <v>36.24</v>
      </c>
      <c r="O143" t="n">
        <v>23128.27</v>
      </c>
      <c r="P143" t="n">
        <v>1026.98</v>
      </c>
      <c r="Q143" t="n">
        <v>3548.65</v>
      </c>
      <c r="R143" t="n">
        <v>256.16</v>
      </c>
      <c r="S143" t="n">
        <v>166.1</v>
      </c>
      <c r="T143" t="n">
        <v>44503.93</v>
      </c>
      <c r="U143" t="n">
        <v>0.65</v>
      </c>
      <c r="V143" t="n">
        <v>0.96</v>
      </c>
      <c r="W143" t="n">
        <v>0.37</v>
      </c>
      <c r="X143" t="n">
        <v>2.6</v>
      </c>
      <c r="Y143" t="n">
        <v>0.5</v>
      </c>
      <c r="Z143" t="n">
        <v>10</v>
      </c>
    </row>
    <row r="144">
      <c r="A144" t="n">
        <v>13</v>
      </c>
      <c r="B144" t="n">
        <v>85</v>
      </c>
      <c r="C144" t="inlineStr">
        <is>
          <t xml:space="preserve">CONCLUIDO	</t>
        </is>
      </c>
      <c r="D144" t="n">
        <v>0.989</v>
      </c>
      <c r="E144" t="n">
        <v>101.11</v>
      </c>
      <c r="F144" t="n">
        <v>96.94</v>
      </c>
      <c r="G144" t="n">
        <v>109.75</v>
      </c>
      <c r="H144" t="n">
        <v>1.33</v>
      </c>
      <c r="I144" t="n">
        <v>53</v>
      </c>
      <c r="J144" t="n">
        <v>187.14</v>
      </c>
      <c r="K144" t="n">
        <v>51.39</v>
      </c>
      <c r="L144" t="n">
        <v>14</v>
      </c>
      <c r="M144" t="n">
        <v>51</v>
      </c>
      <c r="N144" t="n">
        <v>36.75</v>
      </c>
      <c r="O144" t="n">
        <v>23314.98</v>
      </c>
      <c r="P144" t="n">
        <v>1000.15</v>
      </c>
      <c r="Q144" t="n">
        <v>3548.66</v>
      </c>
      <c r="R144" t="n">
        <v>249.44</v>
      </c>
      <c r="S144" t="n">
        <v>166.1</v>
      </c>
      <c r="T144" t="n">
        <v>41167.96</v>
      </c>
      <c r="U144" t="n">
        <v>0.67</v>
      </c>
      <c r="V144" t="n">
        <v>0.96</v>
      </c>
      <c r="W144" t="n">
        <v>0.36</v>
      </c>
      <c r="X144" t="n">
        <v>2.4</v>
      </c>
      <c r="Y144" t="n">
        <v>0.5</v>
      </c>
      <c r="Z144" t="n">
        <v>10</v>
      </c>
    </row>
    <row r="145">
      <c r="A145" t="n">
        <v>14</v>
      </c>
      <c r="B145" t="n">
        <v>85</v>
      </c>
      <c r="C145" t="inlineStr">
        <is>
          <t xml:space="preserve">CONCLUIDO	</t>
        </is>
      </c>
      <c r="D145" t="n">
        <v>0.9938</v>
      </c>
      <c r="E145" t="n">
        <v>100.63</v>
      </c>
      <c r="F145" t="n">
        <v>96.63</v>
      </c>
      <c r="G145" t="n">
        <v>120.79</v>
      </c>
      <c r="H145" t="n">
        <v>1.41</v>
      </c>
      <c r="I145" t="n">
        <v>48</v>
      </c>
      <c r="J145" t="n">
        <v>188.66</v>
      </c>
      <c r="K145" t="n">
        <v>51.39</v>
      </c>
      <c r="L145" t="n">
        <v>15</v>
      </c>
      <c r="M145" t="n">
        <v>45</v>
      </c>
      <c r="N145" t="n">
        <v>37.27</v>
      </c>
      <c r="O145" t="n">
        <v>23502.4</v>
      </c>
      <c r="P145" t="n">
        <v>975.21</v>
      </c>
      <c r="Q145" t="n">
        <v>3548.65</v>
      </c>
      <c r="R145" t="n">
        <v>238.58</v>
      </c>
      <c r="S145" t="n">
        <v>166.1</v>
      </c>
      <c r="T145" t="n">
        <v>35760.1</v>
      </c>
      <c r="U145" t="n">
        <v>0.7</v>
      </c>
      <c r="V145" t="n">
        <v>0.96</v>
      </c>
      <c r="W145" t="n">
        <v>0.35</v>
      </c>
      <c r="X145" t="n">
        <v>2.09</v>
      </c>
      <c r="Y145" t="n">
        <v>0.5</v>
      </c>
      <c r="Z145" t="n">
        <v>10</v>
      </c>
    </row>
    <row r="146">
      <c r="A146" t="n">
        <v>15</v>
      </c>
      <c r="B146" t="n">
        <v>85</v>
      </c>
      <c r="C146" t="inlineStr">
        <is>
          <t xml:space="preserve">CONCLUIDO	</t>
        </is>
      </c>
      <c r="D146" t="n">
        <v>0.9958</v>
      </c>
      <c r="E146" t="n">
        <v>100.42</v>
      </c>
      <c r="F146" t="n">
        <v>96.52</v>
      </c>
      <c r="G146" t="n">
        <v>128.7</v>
      </c>
      <c r="H146" t="n">
        <v>1.49</v>
      </c>
      <c r="I146" t="n">
        <v>45</v>
      </c>
      <c r="J146" t="n">
        <v>190.19</v>
      </c>
      <c r="K146" t="n">
        <v>51.39</v>
      </c>
      <c r="L146" t="n">
        <v>16</v>
      </c>
      <c r="M146" t="n">
        <v>27</v>
      </c>
      <c r="N146" t="n">
        <v>37.79</v>
      </c>
      <c r="O146" t="n">
        <v>23690.52</v>
      </c>
      <c r="P146" t="n">
        <v>963.29</v>
      </c>
      <c r="Q146" t="n">
        <v>3548.63</v>
      </c>
      <c r="R146" t="n">
        <v>234.3</v>
      </c>
      <c r="S146" t="n">
        <v>166.1</v>
      </c>
      <c r="T146" t="n">
        <v>33635.46</v>
      </c>
      <c r="U146" t="n">
        <v>0.71</v>
      </c>
      <c r="V146" t="n">
        <v>0.97</v>
      </c>
      <c r="W146" t="n">
        <v>0.37</v>
      </c>
      <c r="X146" t="n">
        <v>1.98</v>
      </c>
      <c r="Y146" t="n">
        <v>0.5</v>
      </c>
      <c r="Z146" t="n">
        <v>10</v>
      </c>
    </row>
    <row r="147">
      <c r="A147" t="n">
        <v>16</v>
      </c>
      <c r="B147" t="n">
        <v>85</v>
      </c>
      <c r="C147" t="inlineStr">
        <is>
          <t xml:space="preserve">CONCLUIDO	</t>
        </is>
      </c>
      <c r="D147" t="n">
        <v>0.9971</v>
      </c>
      <c r="E147" t="n">
        <v>100.29</v>
      </c>
      <c r="F147" t="n">
        <v>96.43000000000001</v>
      </c>
      <c r="G147" t="n">
        <v>131.49</v>
      </c>
      <c r="H147" t="n">
        <v>1.57</v>
      </c>
      <c r="I147" t="n">
        <v>44</v>
      </c>
      <c r="J147" t="n">
        <v>191.72</v>
      </c>
      <c r="K147" t="n">
        <v>51.39</v>
      </c>
      <c r="L147" t="n">
        <v>17</v>
      </c>
      <c r="M147" t="n">
        <v>7</v>
      </c>
      <c r="N147" t="n">
        <v>38.33</v>
      </c>
      <c r="O147" t="n">
        <v>23879.37</v>
      </c>
      <c r="P147" t="n">
        <v>953.92</v>
      </c>
      <c r="Q147" t="n">
        <v>3548.7</v>
      </c>
      <c r="R147" t="n">
        <v>230.34</v>
      </c>
      <c r="S147" t="n">
        <v>166.1</v>
      </c>
      <c r="T147" t="n">
        <v>31660.33</v>
      </c>
      <c r="U147" t="n">
        <v>0.72</v>
      </c>
      <c r="V147" t="n">
        <v>0.97</v>
      </c>
      <c r="W147" t="n">
        <v>0.39</v>
      </c>
      <c r="X147" t="n">
        <v>1.89</v>
      </c>
      <c r="Y147" t="n">
        <v>0.5</v>
      </c>
      <c r="Z147" t="n">
        <v>10</v>
      </c>
    </row>
    <row r="148">
      <c r="A148" t="n">
        <v>17</v>
      </c>
      <c r="B148" t="n">
        <v>85</v>
      </c>
      <c r="C148" t="inlineStr">
        <is>
          <t xml:space="preserve">CONCLUIDO	</t>
        </is>
      </c>
      <c r="D148" t="n">
        <v>0.997</v>
      </c>
      <c r="E148" t="n">
        <v>100.3</v>
      </c>
      <c r="F148" t="n">
        <v>96.47</v>
      </c>
      <c r="G148" t="n">
        <v>134.62</v>
      </c>
      <c r="H148" t="n">
        <v>1.65</v>
      </c>
      <c r="I148" t="n">
        <v>43</v>
      </c>
      <c r="J148" t="n">
        <v>193.26</v>
      </c>
      <c r="K148" t="n">
        <v>51.39</v>
      </c>
      <c r="L148" t="n">
        <v>18</v>
      </c>
      <c r="M148" t="n">
        <v>1</v>
      </c>
      <c r="N148" t="n">
        <v>38.86</v>
      </c>
      <c r="O148" t="n">
        <v>24068.93</v>
      </c>
      <c r="P148" t="n">
        <v>960.64</v>
      </c>
      <c r="Q148" t="n">
        <v>3548.7</v>
      </c>
      <c r="R148" t="n">
        <v>231.64</v>
      </c>
      <c r="S148" t="n">
        <v>166.1</v>
      </c>
      <c r="T148" t="n">
        <v>32319.13</v>
      </c>
      <c r="U148" t="n">
        <v>0.72</v>
      </c>
      <c r="V148" t="n">
        <v>0.97</v>
      </c>
      <c r="W148" t="n">
        <v>0.4</v>
      </c>
      <c r="X148" t="n">
        <v>1.94</v>
      </c>
      <c r="Y148" t="n">
        <v>0.5</v>
      </c>
      <c r="Z148" t="n">
        <v>10</v>
      </c>
    </row>
    <row r="149">
      <c r="A149" t="n">
        <v>18</v>
      </c>
      <c r="B149" t="n">
        <v>85</v>
      </c>
      <c r="C149" t="inlineStr">
        <is>
          <t xml:space="preserve">CONCLUIDO	</t>
        </is>
      </c>
      <c r="D149" t="n">
        <v>0.9971</v>
      </c>
      <c r="E149" t="n">
        <v>100.29</v>
      </c>
      <c r="F149" t="n">
        <v>96.47</v>
      </c>
      <c r="G149" t="n">
        <v>134.6</v>
      </c>
      <c r="H149" t="n">
        <v>1.73</v>
      </c>
      <c r="I149" t="n">
        <v>43</v>
      </c>
      <c r="J149" t="n">
        <v>194.8</v>
      </c>
      <c r="K149" t="n">
        <v>51.39</v>
      </c>
      <c r="L149" t="n">
        <v>19</v>
      </c>
      <c r="M149" t="n">
        <v>0</v>
      </c>
      <c r="N149" t="n">
        <v>39.41</v>
      </c>
      <c r="O149" t="n">
        <v>24259.23</v>
      </c>
      <c r="P149" t="n">
        <v>967.7</v>
      </c>
      <c r="Q149" t="n">
        <v>3548.71</v>
      </c>
      <c r="R149" t="n">
        <v>231.23</v>
      </c>
      <c r="S149" t="n">
        <v>166.1</v>
      </c>
      <c r="T149" t="n">
        <v>32112.22</v>
      </c>
      <c r="U149" t="n">
        <v>0.72</v>
      </c>
      <c r="V149" t="n">
        <v>0.97</v>
      </c>
      <c r="W149" t="n">
        <v>0.4</v>
      </c>
      <c r="X149" t="n">
        <v>1.93</v>
      </c>
      <c r="Y149" t="n">
        <v>0.5</v>
      </c>
      <c r="Z149" t="n">
        <v>10</v>
      </c>
    </row>
    <row r="150">
      <c r="A150" t="n">
        <v>0</v>
      </c>
      <c r="B150" t="n">
        <v>20</v>
      </c>
      <c r="C150" t="inlineStr">
        <is>
          <t xml:space="preserve">CONCLUIDO	</t>
        </is>
      </c>
      <c r="D150" t="n">
        <v>0.8177</v>
      </c>
      <c r="E150" t="n">
        <v>122.29</v>
      </c>
      <c r="F150" t="n">
        <v>115.17</v>
      </c>
      <c r="G150" t="n">
        <v>15.7</v>
      </c>
      <c r="H150" t="n">
        <v>0.34</v>
      </c>
      <c r="I150" t="n">
        <v>440</v>
      </c>
      <c r="J150" t="n">
        <v>51.33</v>
      </c>
      <c r="K150" t="n">
        <v>24.83</v>
      </c>
      <c r="L150" t="n">
        <v>1</v>
      </c>
      <c r="M150" t="n">
        <v>438</v>
      </c>
      <c r="N150" t="n">
        <v>5.51</v>
      </c>
      <c r="O150" t="n">
        <v>6564.78</v>
      </c>
      <c r="P150" t="n">
        <v>607.02</v>
      </c>
      <c r="Q150" t="n">
        <v>3548.9</v>
      </c>
      <c r="R150" t="n">
        <v>867.65</v>
      </c>
      <c r="S150" t="n">
        <v>166.1</v>
      </c>
      <c r="T150" t="n">
        <v>348336.33</v>
      </c>
      <c r="U150" t="n">
        <v>0.19</v>
      </c>
      <c r="V150" t="n">
        <v>0.8100000000000001</v>
      </c>
      <c r="W150" t="n">
        <v>0.97</v>
      </c>
      <c r="X150" t="n">
        <v>20.62</v>
      </c>
      <c r="Y150" t="n">
        <v>0.5</v>
      </c>
      <c r="Z150" t="n">
        <v>10</v>
      </c>
    </row>
    <row r="151">
      <c r="A151" t="n">
        <v>1</v>
      </c>
      <c r="B151" t="n">
        <v>20</v>
      </c>
      <c r="C151" t="inlineStr">
        <is>
          <t xml:space="preserve">CONCLUIDO	</t>
        </is>
      </c>
      <c r="D151" t="n">
        <v>0.9342</v>
      </c>
      <c r="E151" t="n">
        <v>107.04</v>
      </c>
      <c r="F151" t="n">
        <v>103.04</v>
      </c>
      <c r="G151" t="n">
        <v>33.6</v>
      </c>
      <c r="H151" t="n">
        <v>0.66</v>
      </c>
      <c r="I151" t="n">
        <v>184</v>
      </c>
      <c r="J151" t="n">
        <v>52.47</v>
      </c>
      <c r="K151" t="n">
        <v>24.83</v>
      </c>
      <c r="L151" t="n">
        <v>2</v>
      </c>
      <c r="M151" t="n">
        <v>60</v>
      </c>
      <c r="N151" t="n">
        <v>5.64</v>
      </c>
      <c r="O151" t="n">
        <v>6705.1</v>
      </c>
      <c r="P151" t="n">
        <v>480.36</v>
      </c>
      <c r="Q151" t="n">
        <v>3548.79</v>
      </c>
      <c r="R151" t="n">
        <v>450.36</v>
      </c>
      <c r="S151" t="n">
        <v>166.1</v>
      </c>
      <c r="T151" t="n">
        <v>140970.18</v>
      </c>
      <c r="U151" t="n">
        <v>0.37</v>
      </c>
      <c r="V151" t="n">
        <v>0.9</v>
      </c>
      <c r="W151" t="n">
        <v>0.73</v>
      </c>
      <c r="X151" t="n">
        <v>8.5</v>
      </c>
      <c r="Y151" t="n">
        <v>0.5</v>
      </c>
      <c r="Z151" t="n">
        <v>10</v>
      </c>
    </row>
    <row r="152">
      <c r="A152" t="n">
        <v>2</v>
      </c>
      <c r="B152" t="n">
        <v>20</v>
      </c>
      <c r="C152" t="inlineStr">
        <is>
          <t xml:space="preserve">CONCLUIDO	</t>
        </is>
      </c>
      <c r="D152" t="n">
        <v>0.9365</v>
      </c>
      <c r="E152" t="n">
        <v>106.78</v>
      </c>
      <c r="F152" t="n">
        <v>102.84</v>
      </c>
      <c r="G152" t="n">
        <v>34.47</v>
      </c>
      <c r="H152" t="n">
        <v>0.97</v>
      </c>
      <c r="I152" t="n">
        <v>179</v>
      </c>
      <c r="J152" t="n">
        <v>53.61</v>
      </c>
      <c r="K152" t="n">
        <v>24.83</v>
      </c>
      <c r="L152" t="n">
        <v>3</v>
      </c>
      <c r="M152" t="n">
        <v>0</v>
      </c>
      <c r="N152" t="n">
        <v>5.78</v>
      </c>
      <c r="O152" t="n">
        <v>6845.59</v>
      </c>
      <c r="P152" t="n">
        <v>485.59</v>
      </c>
      <c r="Q152" t="n">
        <v>3548.72</v>
      </c>
      <c r="R152" t="n">
        <v>440.92</v>
      </c>
      <c r="S152" t="n">
        <v>166.1</v>
      </c>
      <c r="T152" t="n">
        <v>136278.45</v>
      </c>
      <c r="U152" t="n">
        <v>0.38</v>
      </c>
      <c r="V152" t="n">
        <v>0.91</v>
      </c>
      <c r="W152" t="n">
        <v>0.8</v>
      </c>
      <c r="X152" t="n">
        <v>8.300000000000001</v>
      </c>
      <c r="Y152" t="n">
        <v>0.5</v>
      </c>
      <c r="Z152" t="n">
        <v>10</v>
      </c>
    </row>
    <row r="153">
      <c r="A153" t="n">
        <v>0</v>
      </c>
      <c r="B153" t="n">
        <v>65</v>
      </c>
      <c r="C153" t="inlineStr">
        <is>
          <t xml:space="preserve">CONCLUIDO	</t>
        </is>
      </c>
      <c r="D153" t="n">
        <v>0.5255</v>
      </c>
      <c r="E153" t="n">
        <v>190.31</v>
      </c>
      <c r="F153" t="n">
        <v>154.73</v>
      </c>
      <c r="G153" t="n">
        <v>7.57</v>
      </c>
      <c r="H153" t="n">
        <v>0.13</v>
      </c>
      <c r="I153" t="n">
        <v>1227</v>
      </c>
      <c r="J153" t="n">
        <v>133.21</v>
      </c>
      <c r="K153" t="n">
        <v>46.47</v>
      </c>
      <c r="L153" t="n">
        <v>1</v>
      </c>
      <c r="M153" t="n">
        <v>1225</v>
      </c>
      <c r="N153" t="n">
        <v>20.75</v>
      </c>
      <c r="O153" t="n">
        <v>16663.42</v>
      </c>
      <c r="P153" t="n">
        <v>1674.25</v>
      </c>
      <c r="Q153" t="n">
        <v>3549.31</v>
      </c>
      <c r="R153" t="n">
        <v>2214.27</v>
      </c>
      <c r="S153" t="n">
        <v>166.1</v>
      </c>
      <c r="T153" t="n">
        <v>1017710.05</v>
      </c>
      <c r="U153" t="n">
        <v>0.08</v>
      </c>
      <c r="V153" t="n">
        <v>0.6</v>
      </c>
      <c r="W153" t="n">
        <v>2.24</v>
      </c>
      <c r="X153" t="n">
        <v>60.17</v>
      </c>
      <c r="Y153" t="n">
        <v>0.5</v>
      </c>
      <c r="Z153" t="n">
        <v>10</v>
      </c>
    </row>
    <row r="154">
      <c r="A154" t="n">
        <v>1</v>
      </c>
      <c r="B154" t="n">
        <v>65</v>
      </c>
      <c r="C154" t="inlineStr">
        <is>
          <t xml:space="preserve">CONCLUIDO	</t>
        </is>
      </c>
      <c r="D154" t="n">
        <v>0.7723</v>
      </c>
      <c r="E154" t="n">
        <v>129.49</v>
      </c>
      <c r="F154" t="n">
        <v>115.25</v>
      </c>
      <c r="G154" t="n">
        <v>15.61</v>
      </c>
      <c r="H154" t="n">
        <v>0.26</v>
      </c>
      <c r="I154" t="n">
        <v>443</v>
      </c>
      <c r="J154" t="n">
        <v>134.55</v>
      </c>
      <c r="K154" t="n">
        <v>46.47</v>
      </c>
      <c r="L154" t="n">
        <v>2</v>
      </c>
      <c r="M154" t="n">
        <v>441</v>
      </c>
      <c r="N154" t="n">
        <v>21.09</v>
      </c>
      <c r="O154" t="n">
        <v>16828.84</v>
      </c>
      <c r="P154" t="n">
        <v>1222.11</v>
      </c>
      <c r="Q154" t="n">
        <v>3548.87</v>
      </c>
      <c r="R154" t="n">
        <v>870.73</v>
      </c>
      <c r="S154" t="n">
        <v>166.1</v>
      </c>
      <c r="T154" t="n">
        <v>349861.91</v>
      </c>
      <c r="U154" t="n">
        <v>0.19</v>
      </c>
      <c r="V154" t="n">
        <v>0.8100000000000001</v>
      </c>
      <c r="W154" t="n">
        <v>0.97</v>
      </c>
      <c r="X154" t="n">
        <v>20.7</v>
      </c>
      <c r="Y154" t="n">
        <v>0.5</v>
      </c>
      <c r="Z154" t="n">
        <v>10</v>
      </c>
    </row>
    <row r="155">
      <c r="A155" t="n">
        <v>2</v>
      </c>
      <c r="B155" t="n">
        <v>65</v>
      </c>
      <c r="C155" t="inlineStr">
        <is>
          <t xml:space="preserve">CONCLUIDO	</t>
        </is>
      </c>
      <c r="D155" t="n">
        <v>0.8594000000000001</v>
      </c>
      <c r="E155" t="n">
        <v>116.36</v>
      </c>
      <c r="F155" t="n">
        <v>106.89</v>
      </c>
      <c r="G155" t="n">
        <v>23.93</v>
      </c>
      <c r="H155" t="n">
        <v>0.39</v>
      </c>
      <c r="I155" t="n">
        <v>268</v>
      </c>
      <c r="J155" t="n">
        <v>135.9</v>
      </c>
      <c r="K155" t="n">
        <v>46.47</v>
      </c>
      <c r="L155" t="n">
        <v>3</v>
      </c>
      <c r="M155" t="n">
        <v>266</v>
      </c>
      <c r="N155" t="n">
        <v>21.43</v>
      </c>
      <c r="O155" t="n">
        <v>16994.64</v>
      </c>
      <c r="P155" t="n">
        <v>1111.05</v>
      </c>
      <c r="Q155" t="n">
        <v>3548.72</v>
      </c>
      <c r="R155" t="n">
        <v>586.16</v>
      </c>
      <c r="S155" t="n">
        <v>166.1</v>
      </c>
      <c r="T155" t="n">
        <v>208452.81</v>
      </c>
      <c r="U155" t="n">
        <v>0.28</v>
      </c>
      <c r="V155" t="n">
        <v>0.87</v>
      </c>
      <c r="W155" t="n">
        <v>0.71</v>
      </c>
      <c r="X155" t="n">
        <v>12.34</v>
      </c>
      <c r="Y155" t="n">
        <v>0.5</v>
      </c>
      <c r="Z155" t="n">
        <v>10</v>
      </c>
    </row>
    <row r="156">
      <c r="A156" t="n">
        <v>3</v>
      </c>
      <c r="B156" t="n">
        <v>65</v>
      </c>
      <c r="C156" t="inlineStr">
        <is>
          <t xml:space="preserve">CONCLUIDO	</t>
        </is>
      </c>
      <c r="D156" t="n">
        <v>0.9043</v>
      </c>
      <c r="E156" t="n">
        <v>110.58</v>
      </c>
      <c r="F156" t="n">
        <v>103.23</v>
      </c>
      <c r="G156" t="n">
        <v>32.6</v>
      </c>
      <c r="H156" t="n">
        <v>0.52</v>
      </c>
      <c r="I156" t="n">
        <v>190</v>
      </c>
      <c r="J156" t="n">
        <v>137.25</v>
      </c>
      <c r="K156" t="n">
        <v>46.47</v>
      </c>
      <c r="L156" t="n">
        <v>4</v>
      </c>
      <c r="M156" t="n">
        <v>188</v>
      </c>
      <c r="N156" t="n">
        <v>21.78</v>
      </c>
      <c r="O156" t="n">
        <v>17160.92</v>
      </c>
      <c r="P156" t="n">
        <v>1051.33</v>
      </c>
      <c r="Q156" t="n">
        <v>3548.83</v>
      </c>
      <c r="R156" t="n">
        <v>462.4</v>
      </c>
      <c r="S156" t="n">
        <v>166.1</v>
      </c>
      <c r="T156" t="n">
        <v>146962.66</v>
      </c>
      <c r="U156" t="n">
        <v>0.36</v>
      </c>
      <c r="V156" t="n">
        <v>0.9</v>
      </c>
      <c r="W156" t="n">
        <v>0.58</v>
      </c>
      <c r="X156" t="n">
        <v>8.69</v>
      </c>
      <c r="Y156" t="n">
        <v>0.5</v>
      </c>
      <c r="Z156" t="n">
        <v>10</v>
      </c>
    </row>
    <row r="157">
      <c r="A157" t="n">
        <v>4</v>
      </c>
      <c r="B157" t="n">
        <v>65</v>
      </c>
      <c r="C157" t="inlineStr">
        <is>
          <t xml:space="preserve">CONCLUIDO	</t>
        </is>
      </c>
      <c r="D157" t="n">
        <v>0.9317</v>
      </c>
      <c r="E157" t="n">
        <v>107.34</v>
      </c>
      <c r="F157" t="n">
        <v>101.18</v>
      </c>
      <c r="G157" t="n">
        <v>41.58</v>
      </c>
      <c r="H157" t="n">
        <v>0.64</v>
      </c>
      <c r="I157" t="n">
        <v>146</v>
      </c>
      <c r="J157" t="n">
        <v>138.6</v>
      </c>
      <c r="K157" t="n">
        <v>46.47</v>
      </c>
      <c r="L157" t="n">
        <v>5</v>
      </c>
      <c r="M157" t="n">
        <v>144</v>
      </c>
      <c r="N157" t="n">
        <v>22.13</v>
      </c>
      <c r="O157" t="n">
        <v>17327.69</v>
      </c>
      <c r="P157" t="n">
        <v>1008.12</v>
      </c>
      <c r="Q157" t="n">
        <v>3548.7</v>
      </c>
      <c r="R157" t="n">
        <v>393.01</v>
      </c>
      <c r="S157" t="n">
        <v>166.1</v>
      </c>
      <c r="T157" t="n">
        <v>112485.87</v>
      </c>
      <c r="U157" t="n">
        <v>0.42</v>
      </c>
      <c r="V157" t="n">
        <v>0.92</v>
      </c>
      <c r="W157" t="n">
        <v>0.51</v>
      </c>
      <c r="X157" t="n">
        <v>6.64</v>
      </c>
      <c r="Y157" t="n">
        <v>0.5</v>
      </c>
      <c r="Z157" t="n">
        <v>10</v>
      </c>
    </row>
    <row r="158">
      <c r="A158" t="n">
        <v>5</v>
      </c>
      <c r="B158" t="n">
        <v>65</v>
      </c>
      <c r="C158" t="inlineStr">
        <is>
          <t xml:space="preserve">CONCLUIDO	</t>
        </is>
      </c>
      <c r="D158" t="n">
        <v>0.9508</v>
      </c>
      <c r="E158" t="n">
        <v>105.18</v>
      </c>
      <c r="F158" t="n">
        <v>99.81</v>
      </c>
      <c r="G158" t="n">
        <v>51.18</v>
      </c>
      <c r="H158" t="n">
        <v>0.76</v>
      </c>
      <c r="I158" t="n">
        <v>117</v>
      </c>
      <c r="J158" t="n">
        <v>139.95</v>
      </c>
      <c r="K158" t="n">
        <v>46.47</v>
      </c>
      <c r="L158" t="n">
        <v>6</v>
      </c>
      <c r="M158" t="n">
        <v>115</v>
      </c>
      <c r="N158" t="n">
        <v>22.49</v>
      </c>
      <c r="O158" t="n">
        <v>17494.97</v>
      </c>
      <c r="P158" t="n">
        <v>969.87</v>
      </c>
      <c r="Q158" t="n">
        <v>3548.66</v>
      </c>
      <c r="R158" t="n">
        <v>346.44</v>
      </c>
      <c r="S158" t="n">
        <v>166.1</v>
      </c>
      <c r="T158" t="n">
        <v>89348.73</v>
      </c>
      <c r="U158" t="n">
        <v>0.48</v>
      </c>
      <c r="V158" t="n">
        <v>0.93</v>
      </c>
      <c r="W158" t="n">
        <v>0.46</v>
      </c>
      <c r="X158" t="n">
        <v>5.27</v>
      </c>
      <c r="Y158" t="n">
        <v>0.5</v>
      </c>
      <c r="Z158" t="n">
        <v>10</v>
      </c>
    </row>
    <row r="159">
      <c r="A159" t="n">
        <v>6</v>
      </c>
      <c r="B159" t="n">
        <v>65</v>
      </c>
      <c r="C159" t="inlineStr">
        <is>
          <t xml:space="preserve">CONCLUIDO	</t>
        </is>
      </c>
      <c r="D159" t="n">
        <v>0.9649</v>
      </c>
      <c r="E159" t="n">
        <v>103.63</v>
      </c>
      <c r="F159" t="n">
        <v>98.81</v>
      </c>
      <c r="G159" t="n">
        <v>61.12</v>
      </c>
      <c r="H159" t="n">
        <v>0.88</v>
      </c>
      <c r="I159" t="n">
        <v>97</v>
      </c>
      <c r="J159" t="n">
        <v>141.31</v>
      </c>
      <c r="K159" t="n">
        <v>46.47</v>
      </c>
      <c r="L159" t="n">
        <v>7</v>
      </c>
      <c r="M159" t="n">
        <v>95</v>
      </c>
      <c r="N159" t="n">
        <v>22.85</v>
      </c>
      <c r="O159" t="n">
        <v>17662.75</v>
      </c>
      <c r="P159" t="n">
        <v>936.49</v>
      </c>
      <c r="Q159" t="n">
        <v>3548.65</v>
      </c>
      <c r="R159" t="n">
        <v>312.44</v>
      </c>
      <c r="S159" t="n">
        <v>166.1</v>
      </c>
      <c r="T159" t="n">
        <v>72445.46000000001</v>
      </c>
      <c r="U159" t="n">
        <v>0.53</v>
      </c>
      <c r="V159" t="n">
        <v>0.9399999999999999</v>
      </c>
      <c r="W159" t="n">
        <v>0.43</v>
      </c>
      <c r="X159" t="n">
        <v>4.27</v>
      </c>
      <c r="Y159" t="n">
        <v>0.5</v>
      </c>
      <c r="Z159" t="n">
        <v>10</v>
      </c>
    </row>
    <row r="160">
      <c r="A160" t="n">
        <v>7</v>
      </c>
      <c r="B160" t="n">
        <v>65</v>
      </c>
      <c r="C160" t="inlineStr">
        <is>
          <t xml:space="preserve">CONCLUIDO	</t>
        </is>
      </c>
      <c r="D160" t="n">
        <v>0.9716</v>
      </c>
      <c r="E160" t="n">
        <v>102.92</v>
      </c>
      <c r="F160" t="n">
        <v>98.48</v>
      </c>
      <c r="G160" t="n">
        <v>71.19</v>
      </c>
      <c r="H160" t="n">
        <v>0.99</v>
      </c>
      <c r="I160" t="n">
        <v>83</v>
      </c>
      <c r="J160" t="n">
        <v>142.68</v>
      </c>
      <c r="K160" t="n">
        <v>46.47</v>
      </c>
      <c r="L160" t="n">
        <v>8</v>
      </c>
      <c r="M160" t="n">
        <v>81</v>
      </c>
      <c r="N160" t="n">
        <v>23.21</v>
      </c>
      <c r="O160" t="n">
        <v>17831.04</v>
      </c>
      <c r="P160" t="n">
        <v>908.04</v>
      </c>
      <c r="Q160" t="n">
        <v>3548.68</v>
      </c>
      <c r="R160" t="n">
        <v>302.52</v>
      </c>
      <c r="S160" t="n">
        <v>166.1</v>
      </c>
      <c r="T160" t="n">
        <v>67559.32000000001</v>
      </c>
      <c r="U160" t="n">
        <v>0.55</v>
      </c>
      <c r="V160" t="n">
        <v>0.95</v>
      </c>
      <c r="W160" t="n">
        <v>0.39</v>
      </c>
      <c r="X160" t="n">
        <v>3.94</v>
      </c>
      <c r="Y160" t="n">
        <v>0.5</v>
      </c>
      <c r="Z160" t="n">
        <v>10</v>
      </c>
    </row>
    <row r="161">
      <c r="A161" t="n">
        <v>8</v>
      </c>
      <c r="B161" t="n">
        <v>65</v>
      </c>
      <c r="C161" t="inlineStr">
        <is>
          <t xml:space="preserve">CONCLUIDO	</t>
        </is>
      </c>
      <c r="D161" t="n">
        <v>0.9815</v>
      </c>
      <c r="E161" t="n">
        <v>101.88</v>
      </c>
      <c r="F161" t="n">
        <v>97.77</v>
      </c>
      <c r="G161" t="n">
        <v>82.62</v>
      </c>
      <c r="H161" t="n">
        <v>1.11</v>
      </c>
      <c r="I161" t="n">
        <v>71</v>
      </c>
      <c r="J161" t="n">
        <v>144.05</v>
      </c>
      <c r="K161" t="n">
        <v>46.47</v>
      </c>
      <c r="L161" t="n">
        <v>9</v>
      </c>
      <c r="M161" t="n">
        <v>69</v>
      </c>
      <c r="N161" t="n">
        <v>23.58</v>
      </c>
      <c r="O161" t="n">
        <v>17999.83</v>
      </c>
      <c r="P161" t="n">
        <v>871.4</v>
      </c>
      <c r="Q161" t="n">
        <v>3548.64</v>
      </c>
      <c r="R161" t="n">
        <v>277.56</v>
      </c>
      <c r="S161" t="n">
        <v>166.1</v>
      </c>
      <c r="T161" t="n">
        <v>55138.93</v>
      </c>
      <c r="U161" t="n">
        <v>0.6</v>
      </c>
      <c r="V161" t="n">
        <v>0.95</v>
      </c>
      <c r="W161" t="n">
        <v>0.39</v>
      </c>
      <c r="X161" t="n">
        <v>3.23</v>
      </c>
      <c r="Y161" t="n">
        <v>0.5</v>
      </c>
      <c r="Z161" t="n">
        <v>10</v>
      </c>
    </row>
    <row r="162">
      <c r="A162" t="n">
        <v>9</v>
      </c>
      <c r="B162" t="n">
        <v>65</v>
      </c>
      <c r="C162" t="inlineStr">
        <is>
          <t xml:space="preserve">CONCLUIDO	</t>
        </is>
      </c>
      <c r="D162" t="n">
        <v>0.9877</v>
      </c>
      <c r="E162" t="n">
        <v>101.25</v>
      </c>
      <c r="F162" t="n">
        <v>97.38</v>
      </c>
      <c r="G162" t="n">
        <v>94.23999999999999</v>
      </c>
      <c r="H162" t="n">
        <v>1.22</v>
      </c>
      <c r="I162" t="n">
        <v>62</v>
      </c>
      <c r="J162" t="n">
        <v>145.42</v>
      </c>
      <c r="K162" t="n">
        <v>46.47</v>
      </c>
      <c r="L162" t="n">
        <v>10</v>
      </c>
      <c r="M162" t="n">
        <v>53</v>
      </c>
      <c r="N162" t="n">
        <v>23.95</v>
      </c>
      <c r="O162" t="n">
        <v>18169.15</v>
      </c>
      <c r="P162" t="n">
        <v>842.04</v>
      </c>
      <c r="Q162" t="n">
        <v>3548.63</v>
      </c>
      <c r="R162" t="n">
        <v>264.07</v>
      </c>
      <c r="S162" t="n">
        <v>166.1</v>
      </c>
      <c r="T162" t="n">
        <v>48437.77</v>
      </c>
      <c r="U162" t="n">
        <v>0.63</v>
      </c>
      <c r="V162" t="n">
        <v>0.96</v>
      </c>
      <c r="W162" t="n">
        <v>0.38</v>
      </c>
      <c r="X162" t="n">
        <v>2.84</v>
      </c>
      <c r="Y162" t="n">
        <v>0.5</v>
      </c>
      <c r="Z162" t="n">
        <v>10</v>
      </c>
    </row>
    <row r="163">
      <c r="A163" t="n">
        <v>10</v>
      </c>
      <c r="B163" t="n">
        <v>65</v>
      </c>
      <c r="C163" t="inlineStr">
        <is>
          <t xml:space="preserve">CONCLUIDO	</t>
        </is>
      </c>
      <c r="D163" t="n">
        <v>0.9915</v>
      </c>
      <c r="E163" t="n">
        <v>100.86</v>
      </c>
      <c r="F163" t="n">
        <v>97.13</v>
      </c>
      <c r="G163" t="n">
        <v>102.24</v>
      </c>
      <c r="H163" t="n">
        <v>1.33</v>
      </c>
      <c r="I163" t="n">
        <v>57</v>
      </c>
      <c r="J163" t="n">
        <v>146.8</v>
      </c>
      <c r="K163" t="n">
        <v>46.47</v>
      </c>
      <c r="L163" t="n">
        <v>11</v>
      </c>
      <c r="M163" t="n">
        <v>17</v>
      </c>
      <c r="N163" t="n">
        <v>24.33</v>
      </c>
      <c r="O163" t="n">
        <v>18338.99</v>
      </c>
      <c r="P163" t="n">
        <v>825.96</v>
      </c>
      <c r="Q163" t="n">
        <v>3548.66</v>
      </c>
      <c r="R163" t="n">
        <v>253.88</v>
      </c>
      <c r="S163" t="n">
        <v>166.1</v>
      </c>
      <c r="T163" t="n">
        <v>43366.98</v>
      </c>
      <c r="U163" t="n">
        <v>0.65</v>
      </c>
      <c r="V163" t="n">
        <v>0.96</v>
      </c>
      <c r="W163" t="n">
        <v>0.42</v>
      </c>
      <c r="X163" t="n">
        <v>2.59</v>
      </c>
      <c r="Y163" t="n">
        <v>0.5</v>
      </c>
      <c r="Z163" t="n">
        <v>10</v>
      </c>
    </row>
    <row r="164">
      <c r="A164" t="n">
        <v>11</v>
      </c>
      <c r="B164" t="n">
        <v>65</v>
      </c>
      <c r="C164" t="inlineStr">
        <is>
          <t xml:space="preserve">CONCLUIDO	</t>
        </is>
      </c>
      <c r="D164" t="n">
        <v>0.9917</v>
      </c>
      <c r="E164" t="n">
        <v>100.83</v>
      </c>
      <c r="F164" t="n">
        <v>97.13</v>
      </c>
      <c r="G164" t="n">
        <v>104.07</v>
      </c>
      <c r="H164" t="n">
        <v>1.43</v>
      </c>
      <c r="I164" t="n">
        <v>56</v>
      </c>
      <c r="J164" t="n">
        <v>148.18</v>
      </c>
      <c r="K164" t="n">
        <v>46.47</v>
      </c>
      <c r="L164" t="n">
        <v>12</v>
      </c>
      <c r="M164" t="n">
        <v>0</v>
      </c>
      <c r="N164" t="n">
        <v>24.71</v>
      </c>
      <c r="O164" t="n">
        <v>18509.36</v>
      </c>
      <c r="P164" t="n">
        <v>827.88</v>
      </c>
      <c r="Q164" t="n">
        <v>3548.79</v>
      </c>
      <c r="R164" t="n">
        <v>253.32</v>
      </c>
      <c r="S164" t="n">
        <v>166.1</v>
      </c>
      <c r="T164" t="n">
        <v>43093.83</v>
      </c>
      <c r="U164" t="n">
        <v>0.66</v>
      </c>
      <c r="V164" t="n">
        <v>0.96</v>
      </c>
      <c r="W164" t="n">
        <v>0.44</v>
      </c>
      <c r="X164" t="n">
        <v>2.59</v>
      </c>
      <c r="Y164" t="n">
        <v>0.5</v>
      </c>
      <c r="Z164" t="n">
        <v>10</v>
      </c>
    </row>
    <row r="165">
      <c r="A165" t="n">
        <v>0</v>
      </c>
      <c r="B165" t="n">
        <v>75</v>
      </c>
      <c r="C165" t="inlineStr">
        <is>
          <t xml:space="preserve">CONCLUIDO	</t>
        </is>
      </c>
      <c r="D165" t="n">
        <v>0.4741</v>
      </c>
      <c r="E165" t="n">
        <v>210.92</v>
      </c>
      <c r="F165" t="n">
        <v>165.13</v>
      </c>
      <c r="G165" t="n">
        <v>6.96</v>
      </c>
      <c r="H165" t="n">
        <v>0.12</v>
      </c>
      <c r="I165" t="n">
        <v>1424</v>
      </c>
      <c r="J165" t="n">
        <v>150.44</v>
      </c>
      <c r="K165" t="n">
        <v>49.1</v>
      </c>
      <c r="L165" t="n">
        <v>1</v>
      </c>
      <c r="M165" t="n">
        <v>1422</v>
      </c>
      <c r="N165" t="n">
        <v>25.34</v>
      </c>
      <c r="O165" t="n">
        <v>18787.76</v>
      </c>
      <c r="P165" t="n">
        <v>1938.85</v>
      </c>
      <c r="Q165" t="n">
        <v>3549.23</v>
      </c>
      <c r="R165" t="n">
        <v>2569.67</v>
      </c>
      <c r="S165" t="n">
        <v>166.1</v>
      </c>
      <c r="T165" t="n">
        <v>1194428.79</v>
      </c>
      <c r="U165" t="n">
        <v>0.06</v>
      </c>
      <c r="V165" t="n">
        <v>0.5600000000000001</v>
      </c>
      <c r="W165" t="n">
        <v>2.56</v>
      </c>
      <c r="X165" t="n">
        <v>70.58</v>
      </c>
      <c r="Y165" t="n">
        <v>0.5</v>
      </c>
      <c r="Z165" t="n">
        <v>10</v>
      </c>
    </row>
    <row r="166">
      <c r="A166" t="n">
        <v>1</v>
      </c>
      <c r="B166" t="n">
        <v>75</v>
      </c>
      <c r="C166" t="inlineStr">
        <is>
          <t xml:space="preserve">CONCLUIDO	</t>
        </is>
      </c>
      <c r="D166" t="n">
        <v>0.7407</v>
      </c>
      <c r="E166" t="n">
        <v>135</v>
      </c>
      <c r="F166" t="n">
        <v>117.66</v>
      </c>
      <c r="G166" t="n">
        <v>14.32</v>
      </c>
      <c r="H166" t="n">
        <v>0.23</v>
      </c>
      <c r="I166" t="n">
        <v>493</v>
      </c>
      <c r="J166" t="n">
        <v>151.83</v>
      </c>
      <c r="K166" t="n">
        <v>49.1</v>
      </c>
      <c r="L166" t="n">
        <v>2</v>
      </c>
      <c r="M166" t="n">
        <v>491</v>
      </c>
      <c r="N166" t="n">
        <v>25.73</v>
      </c>
      <c r="O166" t="n">
        <v>18959.54</v>
      </c>
      <c r="P166" t="n">
        <v>1359.04</v>
      </c>
      <c r="Q166" t="n">
        <v>3548.85</v>
      </c>
      <c r="R166" t="n">
        <v>952.21</v>
      </c>
      <c r="S166" t="n">
        <v>166.1</v>
      </c>
      <c r="T166" t="n">
        <v>390351.94</v>
      </c>
      <c r="U166" t="n">
        <v>0.17</v>
      </c>
      <c r="V166" t="n">
        <v>0.79</v>
      </c>
      <c r="W166" t="n">
        <v>1.07</v>
      </c>
      <c r="X166" t="n">
        <v>23.12</v>
      </c>
      <c r="Y166" t="n">
        <v>0.5</v>
      </c>
      <c r="Z166" t="n">
        <v>10</v>
      </c>
    </row>
    <row r="167">
      <c r="A167" t="n">
        <v>2</v>
      </c>
      <c r="B167" t="n">
        <v>75</v>
      </c>
      <c r="C167" t="inlineStr">
        <is>
          <t xml:space="preserve">CONCLUIDO	</t>
        </is>
      </c>
      <c r="D167" t="n">
        <v>0.836</v>
      </c>
      <c r="E167" t="n">
        <v>119.62</v>
      </c>
      <c r="F167" t="n">
        <v>108.27</v>
      </c>
      <c r="G167" t="n">
        <v>21.87</v>
      </c>
      <c r="H167" t="n">
        <v>0.35</v>
      </c>
      <c r="I167" t="n">
        <v>297</v>
      </c>
      <c r="J167" t="n">
        <v>153.23</v>
      </c>
      <c r="K167" t="n">
        <v>49.1</v>
      </c>
      <c r="L167" t="n">
        <v>3</v>
      </c>
      <c r="M167" t="n">
        <v>295</v>
      </c>
      <c r="N167" t="n">
        <v>26.13</v>
      </c>
      <c r="O167" t="n">
        <v>19131.85</v>
      </c>
      <c r="P167" t="n">
        <v>1231.15</v>
      </c>
      <c r="Q167" t="n">
        <v>3548.71</v>
      </c>
      <c r="R167" t="n">
        <v>633.25</v>
      </c>
      <c r="S167" t="n">
        <v>166.1</v>
      </c>
      <c r="T167" t="n">
        <v>231854.59</v>
      </c>
      <c r="U167" t="n">
        <v>0.26</v>
      </c>
      <c r="V167" t="n">
        <v>0.86</v>
      </c>
      <c r="W167" t="n">
        <v>0.75</v>
      </c>
      <c r="X167" t="n">
        <v>13.72</v>
      </c>
      <c r="Y167" t="n">
        <v>0.5</v>
      </c>
      <c r="Z167" t="n">
        <v>10</v>
      </c>
    </row>
    <row r="168">
      <c r="A168" t="n">
        <v>3</v>
      </c>
      <c r="B168" t="n">
        <v>75</v>
      </c>
      <c r="C168" t="inlineStr">
        <is>
          <t xml:space="preserve">CONCLUIDO	</t>
        </is>
      </c>
      <c r="D168" t="n">
        <v>0.8853</v>
      </c>
      <c r="E168" t="n">
        <v>112.96</v>
      </c>
      <c r="F168" t="n">
        <v>104.23</v>
      </c>
      <c r="G168" t="n">
        <v>29.64</v>
      </c>
      <c r="H168" t="n">
        <v>0.46</v>
      </c>
      <c r="I168" t="n">
        <v>211</v>
      </c>
      <c r="J168" t="n">
        <v>154.63</v>
      </c>
      <c r="K168" t="n">
        <v>49.1</v>
      </c>
      <c r="L168" t="n">
        <v>4</v>
      </c>
      <c r="M168" t="n">
        <v>209</v>
      </c>
      <c r="N168" t="n">
        <v>26.53</v>
      </c>
      <c r="O168" t="n">
        <v>19304.72</v>
      </c>
      <c r="P168" t="n">
        <v>1166.63</v>
      </c>
      <c r="Q168" t="n">
        <v>3548.71</v>
      </c>
      <c r="R168" t="n">
        <v>496.4</v>
      </c>
      <c r="S168" t="n">
        <v>166.1</v>
      </c>
      <c r="T168" t="n">
        <v>163859.19</v>
      </c>
      <c r="U168" t="n">
        <v>0.33</v>
      </c>
      <c r="V168" t="n">
        <v>0.89</v>
      </c>
      <c r="W168" t="n">
        <v>0.61</v>
      </c>
      <c r="X168" t="n">
        <v>9.69</v>
      </c>
      <c r="Y168" t="n">
        <v>0.5</v>
      </c>
      <c r="Z168" t="n">
        <v>10</v>
      </c>
    </row>
    <row r="169">
      <c r="A169" t="n">
        <v>4</v>
      </c>
      <c r="B169" t="n">
        <v>75</v>
      </c>
      <c r="C169" t="inlineStr">
        <is>
          <t xml:space="preserve">CONCLUIDO	</t>
        </is>
      </c>
      <c r="D169" t="n">
        <v>0.9145</v>
      </c>
      <c r="E169" t="n">
        <v>109.35</v>
      </c>
      <c r="F169" t="n">
        <v>102.1</v>
      </c>
      <c r="G169" t="n">
        <v>37.58</v>
      </c>
      <c r="H169" t="n">
        <v>0.57</v>
      </c>
      <c r="I169" t="n">
        <v>163</v>
      </c>
      <c r="J169" t="n">
        <v>156.03</v>
      </c>
      <c r="K169" t="n">
        <v>49.1</v>
      </c>
      <c r="L169" t="n">
        <v>5</v>
      </c>
      <c r="M169" t="n">
        <v>161</v>
      </c>
      <c r="N169" t="n">
        <v>26.94</v>
      </c>
      <c r="O169" t="n">
        <v>19478.15</v>
      </c>
      <c r="P169" t="n">
        <v>1123.59</v>
      </c>
      <c r="Q169" t="n">
        <v>3548.8</v>
      </c>
      <c r="R169" t="n">
        <v>424.07</v>
      </c>
      <c r="S169" t="n">
        <v>166.1</v>
      </c>
      <c r="T169" t="n">
        <v>127933.19</v>
      </c>
      <c r="U169" t="n">
        <v>0.39</v>
      </c>
      <c r="V169" t="n">
        <v>0.91</v>
      </c>
      <c r="W169" t="n">
        <v>0.54</v>
      </c>
      <c r="X169" t="n">
        <v>7.55</v>
      </c>
      <c r="Y169" t="n">
        <v>0.5</v>
      </c>
      <c r="Z169" t="n">
        <v>10</v>
      </c>
    </row>
    <row r="170">
      <c r="A170" t="n">
        <v>5</v>
      </c>
      <c r="B170" t="n">
        <v>75</v>
      </c>
      <c r="C170" t="inlineStr">
        <is>
          <t xml:space="preserve">CONCLUIDO	</t>
        </is>
      </c>
      <c r="D170" t="n">
        <v>0.9368</v>
      </c>
      <c r="E170" t="n">
        <v>106.74</v>
      </c>
      <c r="F170" t="n">
        <v>100.47</v>
      </c>
      <c r="G170" t="n">
        <v>46.01</v>
      </c>
      <c r="H170" t="n">
        <v>0.67</v>
      </c>
      <c r="I170" t="n">
        <v>131</v>
      </c>
      <c r="J170" t="n">
        <v>157.44</v>
      </c>
      <c r="K170" t="n">
        <v>49.1</v>
      </c>
      <c r="L170" t="n">
        <v>6</v>
      </c>
      <c r="M170" t="n">
        <v>129</v>
      </c>
      <c r="N170" t="n">
        <v>27.35</v>
      </c>
      <c r="O170" t="n">
        <v>19652.13</v>
      </c>
      <c r="P170" t="n">
        <v>1086.73</v>
      </c>
      <c r="Q170" t="n">
        <v>3548.71</v>
      </c>
      <c r="R170" t="n">
        <v>368.53</v>
      </c>
      <c r="S170" t="n">
        <v>166.1</v>
      </c>
      <c r="T170" t="n">
        <v>100323.38</v>
      </c>
      <c r="U170" t="n">
        <v>0.45</v>
      </c>
      <c r="V170" t="n">
        <v>0.93</v>
      </c>
      <c r="W170" t="n">
        <v>0.49</v>
      </c>
      <c r="X170" t="n">
        <v>5.93</v>
      </c>
      <c r="Y170" t="n">
        <v>0.5</v>
      </c>
      <c r="Z170" t="n">
        <v>10</v>
      </c>
    </row>
    <row r="171">
      <c r="A171" t="n">
        <v>6</v>
      </c>
      <c r="B171" t="n">
        <v>75</v>
      </c>
      <c r="C171" t="inlineStr">
        <is>
          <t xml:space="preserve">CONCLUIDO	</t>
        </is>
      </c>
      <c r="D171" t="n">
        <v>0.951</v>
      </c>
      <c r="E171" t="n">
        <v>105.15</v>
      </c>
      <c r="F171" t="n">
        <v>99.51000000000001</v>
      </c>
      <c r="G171" t="n">
        <v>54.28</v>
      </c>
      <c r="H171" t="n">
        <v>0.78</v>
      </c>
      <c r="I171" t="n">
        <v>110</v>
      </c>
      <c r="J171" t="n">
        <v>158.86</v>
      </c>
      <c r="K171" t="n">
        <v>49.1</v>
      </c>
      <c r="L171" t="n">
        <v>7</v>
      </c>
      <c r="M171" t="n">
        <v>108</v>
      </c>
      <c r="N171" t="n">
        <v>27.77</v>
      </c>
      <c r="O171" t="n">
        <v>19826.68</v>
      </c>
      <c r="P171" t="n">
        <v>1056.18</v>
      </c>
      <c r="Q171" t="n">
        <v>3548.72</v>
      </c>
      <c r="R171" t="n">
        <v>336.51</v>
      </c>
      <c r="S171" t="n">
        <v>166.1</v>
      </c>
      <c r="T171" t="n">
        <v>84417.94</v>
      </c>
      <c r="U171" t="n">
        <v>0.49</v>
      </c>
      <c r="V171" t="n">
        <v>0.9399999999999999</v>
      </c>
      <c r="W171" t="n">
        <v>0.45</v>
      </c>
      <c r="X171" t="n">
        <v>4.97</v>
      </c>
      <c r="Y171" t="n">
        <v>0.5</v>
      </c>
      <c r="Z171" t="n">
        <v>10</v>
      </c>
    </row>
    <row r="172">
      <c r="A172" t="n">
        <v>7</v>
      </c>
      <c r="B172" t="n">
        <v>75</v>
      </c>
      <c r="C172" t="inlineStr">
        <is>
          <t xml:space="preserve">CONCLUIDO	</t>
        </is>
      </c>
      <c r="D172" t="n">
        <v>0.9643</v>
      </c>
      <c r="E172" t="n">
        <v>103.71</v>
      </c>
      <c r="F172" t="n">
        <v>98.59</v>
      </c>
      <c r="G172" t="n">
        <v>63.6</v>
      </c>
      <c r="H172" t="n">
        <v>0.88</v>
      </c>
      <c r="I172" t="n">
        <v>93</v>
      </c>
      <c r="J172" t="n">
        <v>160.28</v>
      </c>
      <c r="K172" t="n">
        <v>49.1</v>
      </c>
      <c r="L172" t="n">
        <v>8</v>
      </c>
      <c r="M172" t="n">
        <v>91</v>
      </c>
      <c r="N172" t="n">
        <v>28.19</v>
      </c>
      <c r="O172" t="n">
        <v>20001.93</v>
      </c>
      <c r="P172" t="n">
        <v>1026.81</v>
      </c>
      <c r="Q172" t="n">
        <v>3548.72</v>
      </c>
      <c r="R172" t="n">
        <v>304.78</v>
      </c>
      <c r="S172" t="n">
        <v>166.1</v>
      </c>
      <c r="T172" t="n">
        <v>68636.77</v>
      </c>
      <c r="U172" t="n">
        <v>0.54</v>
      </c>
      <c r="V172" t="n">
        <v>0.95</v>
      </c>
      <c r="W172" t="n">
        <v>0.42</v>
      </c>
      <c r="X172" t="n">
        <v>4.05</v>
      </c>
      <c r="Y172" t="n">
        <v>0.5</v>
      </c>
      <c r="Z172" t="n">
        <v>10</v>
      </c>
    </row>
    <row r="173">
      <c r="A173" t="n">
        <v>8</v>
      </c>
      <c r="B173" t="n">
        <v>75</v>
      </c>
      <c r="C173" t="inlineStr">
        <is>
          <t xml:space="preserve">CONCLUIDO	</t>
        </is>
      </c>
      <c r="D173" t="n">
        <v>0.9676</v>
      </c>
      <c r="E173" t="n">
        <v>103.35</v>
      </c>
      <c r="F173" t="n">
        <v>98.56999999999999</v>
      </c>
      <c r="G173" t="n">
        <v>72.12</v>
      </c>
      <c r="H173" t="n">
        <v>0.99</v>
      </c>
      <c r="I173" t="n">
        <v>82</v>
      </c>
      <c r="J173" t="n">
        <v>161.71</v>
      </c>
      <c r="K173" t="n">
        <v>49.1</v>
      </c>
      <c r="L173" t="n">
        <v>9</v>
      </c>
      <c r="M173" t="n">
        <v>80</v>
      </c>
      <c r="N173" t="n">
        <v>28.61</v>
      </c>
      <c r="O173" t="n">
        <v>20177.64</v>
      </c>
      <c r="P173" t="n">
        <v>1006.48</v>
      </c>
      <c r="Q173" t="n">
        <v>3548.69</v>
      </c>
      <c r="R173" t="n">
        <v>305.5</v>
      </c>
      <c r="S173" t="n">
        <v>166.1</v>
      </c>
      <c r="T173" t="n">
        <v>69051.42999999999</v>
      </c>
      <c r="U173" t="n">
        <v>0.54</v>
      </c>
      <c r="V173" t="n">
        <v>0.95</v>
      </c>
      <c r="W173" t="n">
        <v>0.4</v>
      </c>
      <c r="X173" t="n">
        <v>4.03</v>
      </c>
      <c r="Y173" t="n">
        <v>0.5</v>
      </c>
      <c r="Z173" t="n">
        <v>10</v>
      </c>
    </row>
    <row r="174">
      <c r="A174" t="n">
        <v>9</v>
      </c>
      <c r="B174" t="n">
        <v>75</v>
      </c>
      <c r="C174" t="inlineStr">
        <is>
          <t xml:space="preserve">CONCLUIDO	</t>
        </is>
      </c>
      <c r="D174" t="n">
        <v>0.9779</v>
      </c>
      <c r="E174" t="n">
        <v>102.26</v>
      </c>
      <c r="F174" t="n">
        <v>97.81999999999999</v>
      </c>
      <c r="G174" t="n">
        <v>82.66</v>
      </c>
      <c r="H174" t="n">
        <v>1.09</v>
      </c>
      <c r="I174" t="n">
        <v>71</v>
      </c>
      <c r="J174" t="n">
        <v>163.13</v>
      </c>
      <c r="K174" t="n">
        <v>49.1</v>
      </c>
      <c r="L174" t="n">
        <v>10</v>
      </c>
      <c r="M174" t="n">
        <v>69</v>
      </c>
      <c r="N174" t="n">
        <v>29.04</v>
      </c>
      <c r="O174" t="n">
        <v>20353.94</v>
      </c>
      <c r="P174" t="n">
        <v>974.4</v>
      </c>
      <c r="Q174" t="n">
        <v>3548.65</v>
      </c>
      <c r="R174" t="n">
        <v>279.21</v>
      </c>
      <c r="S174" t="n">
        <v>166.1</v>
      </c>
      <c r="T174" t="n">
        <v>55963.29</v>
      </c>
      <c r="U174" t="n">
        <v>0.59</v>
      </c>
      <c r="V174" t="n">
        <v>0.95</v>
      </c>
      <c r="W174" t="n">
        <v>0.39</v>
      </c>
      <c r="X174" t="n">
        <v>3.28</v>
      </c>
      <c r="Y174" t="n">
        <v>0.5</v>
      </c>
      <c r="Z174" t="n">
        <v>10</v>
      </c>
    </row>
    <row r="175">
      <c r="A175" t="n">
        <v>10</v>
      </c>
      <c r="B175" t="n">
        <v>75</v>
      </c>
      <c r="C175" t="inlineStr">
        <is>
          <t xml:space="preserve">CONCLUIDO	</t>
        </is>
      </c>
      <c r="D175" t="n">
        <v>0.984</v>
      </c>
      <c r="E175" t="n">
        <v>101.62</v>
      </c>
      <c r="F175" t="n">
        <v>97.42</v>
      </c>
      <c r="G175" t="n">
        <v>92.78</v>
      </c>
      <c r="H175" t="n">
        <v>1.18</v>
      </c>
      <c r="I175" t="n">
        <v>63</v>
      </c>
      <c r="J175" t="n">
        <v>164.57</v>
      </c>
      <c r="K175" t="n">
        <v>49.1</v>
      </c>
      <c r="L175" t="n">
        <v>11</v>
      </c>
      <c r="M175" t="n">
        <v>61</v>
      </c>
      <c r="N175" t="n">
        <v>29.47</v>
      </c>
      <c r="O175" t="n">
        <v>20530.82</v>
      </c>
      <c r="P175" t="n">
        <v>947.46</v>
      </c>
      <c r="Q175" t="n">
        <v>3548.71</v>
      </c>
      <c r="R175" t="n">
        <v>265.82</v>
      </c>
      <c r="S175" t="n">
        <v>166.1</v>
      </c>
      <c r="T175" t="n">
        <v>49308.61</v>
      </c>
      <c r="U175" t="n">
        <v>0.62</v>
      </c>
      <c r="V175" t="n">
        <v>0.96</v>
      </c>
      <c r="W175" t="n">
        <v>0.37</v>
      </c>
      <c r="X175" t="n">
        <v>2.88</v>
      </c>
      <c r="Y175" t="n">
        <v>0.5</v>
      </c>
      <c r="Z175" t="n">
        <v>10</v>
      </c>
    </row>
    <row r="176">
      <c r="A176" t="n">
        <v>11</v>
      </c>
      <c r="B176" t="n">
        <v>75</v>
      </c>
      <c r="C176" t="inlineStr">
        <is>
          <t xml:space="preserve">CONCLUIDO	</t>
        </is>
      </c>
      <c r="D176" t="n">
        <v>0.9893</v>
      </c>
      <c r="E176" t="n">
        <v>101.08</v>
      </c>
      <c r="F176" t="n">
        <v>97.09999999999999</v>
      </c>
      <c r="G176" t="n">
        <v>104.03</v>
      </c>
      <c r="H176" t="n">
        <v>1.28</v>
      </c>
      <c r="I176" t="n">
        <v>56</v>
      </c>
      <c r="J176" t="n">
        <v>166.01</v>
      </c>
      <c r="K176" t="n">
        <v>49.1</v>
      </c>
      <c r="L176" t="n">
        <v>12</v>
      </c>
      <c r="M176" t="n">
        <v>53</v>
      </c>
      <c r="N176" t="n">
        <v>29.91</v>
      </c>
      <c r="O176" t="n">
        <v>20708.3</v>
      </c>
      <c r="P176" t="n">
        <v>919.21</v>
      </c>
      <c r="Q176" t="n">
        <v>3548.65</v>
      </c>
      <c r="R176" t="n">
        <v>254.74</v>
      </c>
      <c r="S176" t="n">
        <v>166.1</v>
      </c>
      <c r="T176" t="n">
        <v>43804.39</v>
      </c>
      <c r="U176" t="n">
        <v>0.65</v>
      </c>
      <c r="V176" t="n">
        <v>0.96</v>
      </c>
      <c r="W176" t="n">
        <v>0.36</v>
      </c>
      <c r="X176" t="n">
        <v>2.56</v>
      </c>
      <c r="Y176" t="n">
        <v>0.5</v>
      </c>
      <c r="Z176" t="n">
        <v>10</v>
      </c>
    </row>
    <row r="177">
      <c r="A177" t="n">
        <v>12</v>
      </c>
      <c r="B177" t="n">
        <v>75</v>
      </c>
      <c r="C177" t="inlineStr">
        <is>
          <t xml:space="preserve">CONCLUIDO	</t>
        </is>
      </c>
      <c r="D177" t="n">
        <v>0.9935</v>
      </c>
      <c r="E177" t="n">
        <v>100.65</v>
      </c>
      <c r="F177" t="n">
        <v>96.81999999999999</v>
      </c>
      <c r="G177" t="n">
        <v>113.9</v>
      </c>
      <c r="H177" t="n">
        <v>1.38</v>
      </c>
      <c r="I177" t="n">
        <v>51</v>
      </c>
      <c r="J177" t="n">
        <v>167.45</v>
      </c>
      <c r="K177" t="n">
        <v>49.1</v>
      </c>
      <c r="L177" t="n">
        <v>13</v>
      </c>
      <c r="M177" t="n">
        <v>34</v>
      </c>
      <c r="N177" t="n">
        <v>30.36</v>
      </c>
      <c r="O177" t="n">
        <v>20886.38</v>
      </c>
      <c r="P177" t="n">
        <v>896.11</v>
      </c>
      <c r="Q177" t="n">
        <v>3548.68</v>
      </c>
      <c r="R177" t="n">
        <v>244.3</v>
      </c>
      <c r="S177" t="n">
        <v>166.1</v>
      </c>
      <c r="T177" t="n">
        <v>38606.38</v>
      </c>
      <c r="U177" t="n">
        <v>0.68</v>
      </c>
      <c r="V177" t="n">
        <v>0.96</v>
      </c>
      <c r="W177" t="n">
        <v>0.38</v>
      </c>
      <c r="X177" t="n">
        <v>2.28</v>
      </c>
      <c r="Y177" t="n">
        <v>0.5</v>
      </c>
      <c r="Z177" t="n">
        <v>10</v>
      </c>
    </row>
    <row r="178">
      <c r="A178" t="n">
        <v>13</v>
      </c>
      <c r="B178" t="n">
        <v>75</v>
      </c>
      <c r="C178" t="inlineStr">
        <is>
          <t xml:space="preserve">CONCLUIDO	</t>
        </is>
      </c>
      <c r="D178" t="n">
        <v>0.9947</v>
      </c>
      <c r="E178" t="n">
        <v>100.53</v>
      </c>
      <c r="F178" t="n">
        <v>96.76000000000001</v>
      </c>
      <c r="G178" t="n">
        <v>118.48</v>
      </c>
      <c r="H178" t="n">
        <v>1.47</v>
      </c>
      <c r="I178" t="n">
        <v>49</v>
      </c>
      <c r="J178" t="n">
        <v>168.9</v>
      </c>
      <c r="K178" t="n">
        <v>49.1</v>
      </c>
      <c r="L178" t="n">
        <v>14</v>
      </c>
      <c r="M178" t="n">
        <v>7</v>
      </c>
      <c r="N178" t="n">
        <v>30.81</v>
      </c>
      <c r="O178" t="n">
        <v>21065.06</v>
      </c>
      <c r="P178" t="n">
        <v>889.16</v>
      </c>
      <c r="Q178" t="n">
        <v>3548.66</v>
      </c>
      <c r="R178" t="n">
        <v>241.45</v>
      </c>
      <c r="S178" t="n">
        <v>166.1</v>
      </c>
      <c r="T178" t="n">
        <v>37189.93</v>
      </c>
      <c r="U178" t="n">
        <v>0.6899999999999999</v>
      </c>
      <c r="V178" t="n">
        <v>0.96</v>
      </c>
      <c r="W178" t="n">
        <v>0.41</v>
      </c>
      <c r="X178" t="n">
        <v>2.22</v>
      </c>
      <c r="Y178" t="n">
        <v>0.5</v>
      </c>
      <c r="Z178" t="n">
        <v>10</v>
      </c>
    </row>
    <row r="179">
      <c r="A179" t="n">
        <v>14</v>
      </c>
      <c r="B179" t="n">
        <v>75</v>
      </c>
      <c r="C179" t="inlineStr">
        <is>
          <t xml:space="preserve">CONCLUIDO	</t>
        </is>
      </c>
      <c r="D179" t="n">
        <v>0.9947</v>
      </c>
      <c r="E179" t="n">
        <v>100.54</v>
      </c>
      <c r="F179" t="n">
        <v>96.76000000000001</v>
      </c>
      <c r="G179" t="n">
        <v>118.49</v>
      </c>
      <c r="H179" t="n">
        <v>1.56</v>
      </c>
      <c r="I179" t="n">
        <v>49</v>
      </c>
      <c r="J179" t="n">
        <v>170.35</v>
      </c>
      <c r="K179" t="n">
        <v>49.1</v>
      </c>
      <c r="L179" t="n">
        <v>15</v>
      </c>
      <c r="M179" t="n">
        <v>0</v>
      </c>
      <c r="N179" t="n">
        <v>31.26</v>
      </c>
      <c r="O179" t="n">
        <v>21244.37</v>
      </c>
      <c r="P179" t="n">
        <v>895.74</v>
      </c>
      <c r="Q179" t="n">
        <v>3548.66</v>
      </c>
      <c r="R179" t="n">
        <v>241.16</v>
      </c>
      <c r="S179" t="n">
        <v>166.1</v>
      </c>
      <c r="T179" t="n">
        <v>37047.35</v>
      </c>
      <c r="U179" t="n">
        <v>0.6899999999999999</v>
      </c>
      <c r="V179" t="n">
        <v>0.96</v>
      </c>
      <c r="W179" t="n">
        <v>0.42</v>
      </c>
      <c r="X179" t="n">
        <v>2.22</v>
      </c>
      <c r="Y179" t="n">
        <v>0.5</v>
      </c>
      <c r="Z179" t="n">
        <v>10</v>
      </c>
    </row>
    <row r="180">
      <c r="A180" t="n">
        <v>0</v>
      </c>
      <c r="B180" t="n">
        <v>95</v>
      </c>
      <c r="C180" t="inlineStr">
        <is>
          <t xml:space="preserve">CONCLUIDO	</t>
        </is>
      </c>
      <c r="D180" t="n">
        <v>0.3768</v>
      </c>
      <c r="E180" t="n">
        <v>265.4</v>
      </c>
      <c r="F180" t="n">
        <v>191.83</v>
      </c>
      <c r="G180" t="n">
        <v>6.03</v>
      </c>
      <c r="H180" t="n">
        <v>0.1</v>
      </c>
      <c r="I180" t="n">
        <v>1910</v>
      </c>
      <c r="J180" t="n">
        <v>185.69</v>
      </c>
      <c r="K180" t="n">
        <v>53.44</v>
      </c>
      <c r="L180" t="n">
        <v>1</v>
      </c>
      <c r="M180" t="n">
        <v>1908</v>
      </c>
      <c r="N180" t="n">
        <v>36.26</v>
      </c>
      <c r="O180" t="n">
        <v>23136.14</v>
      </c>
      <c r="P180" t="n">
        <v>2587.62</v>
      </c>
      <c r="Q180" t="n">
        <v>3549.68</v>
      </c>
      <c r="R180" t="n">
        <v>3483.11</v>
      </c>
      <c r="S180" t="n">
        <v>166.1</v>
      </c>
      <c r="T180" t="n">
        <v>1648714.8</v>
      </c>
      <c r="U180" t="n">
        <v>0.05</v>
      </c>
      <c r="V180" t="n">
        <v>0.49</v>
      </c>
      <c r="W180" t="n">
        <v>3.35</v>
      </c>
      <c r="X180" t="n">
        <v>97.27</v>
      </c>
      <c r="Y180" t="n">
        <v>0.5</v>
      </c>
      <c r="Z180" t="n">
        <v>10</v>
      </c>
    </row>
    <row r="181">
      <c r="A181" t="n">
        <v>1</v>
      </c>
      <c r="B181" t="n">
        <v>95</v>
      </c>
      <c r="C181" t="inlineStr">
        <is>
          <t xml:space="preserve">CONCLUIDO	</t>
        </is>
      </c>
      <c r="D181" t="n">
        <v>0.6801</v>
      </c>
      <c r="E181" t="n">
        <v>147.05</v>
      </c>
      <c r="F181" t="n">
        <v>122.5</v>
      </c>
      <c r="G181" t="n">
        <v>12.4</v>
      </c>
      <c r="H181" t="n">
        <v>0.19</v>
      </c>
      <c r="I181" t="n">
        <v>593</v>
      </c>
      <c r="J181" t="n">
        <v>187.21</v>
      </c>
      <c r="K181" t="n">
        <v>53.44</v>
      </c>
      <c r="L181" t="n">
        <v>2</v>
      </c>
      <c r="M181" t="n">
        <v>591</v>
      </c>
      <c r="N181" t="n">
        <v>36.77</v>
      </c>
      <c r="O181" t="n">
        <v>23322.88</v>
      </c>
      <c r="P181" t="n">
        <v>1633.07</v>
      </c>
      <c r="Q181" t="n">
        <v>3548.9</v>
      </c>
      <c r="R181" t="n">
        <v>1117.07</v>
      </c>
      <c r="S181" t="n">
        <v>166.1</v>
      </c>
      <c r="T181" t="n">
        <v>472282.04</v>
      </c>
      <c r="U181" t="n">
        <v>0.15</v>
      </c>
      <c r="V181" t="n">
        <v>0.76</v>
      </c>
      <c r="W181" t="n">
        <v>1.22</v>
      </c>
      <c r="X181" t="n">
        <v>27.96</v>
      </c>
      <c r="Y181" t="n">
        <v>0.5</v>
      </c>
      <c r="Z181" t="n">
        <v>10</v>
      </c>
    </row>
    <row r="182">
      <c r="A182" t="n">
        <v>2</v>
      </c>
      <c r="B182" t="n">
        <v>95</v>
      </c>
      <c r="C182" t="inlineStr">
        <is>
          <t xml:space="preserve">CONCLUIDO	</t>
        </is>
      </c>
      <c r="D182" t="n">
        <v>0.7904</v>
      </c>
      <c r="E182" t="n">
        <v>126.52</v>
      </c>
      <c r="F182" t="n">
        <v>110.91</v>
      </c>
      <c r="G182" t="n">
        <v>18.85</v>
      </c>
      <c r="H182" t="n">
        <v>0.28</v>
      </c>
      <c r="I182" t="n">
        <v>353</v>
      </c>
      <c r="J182" t="n">
        <v>188.73</v>
      </c>
      <c r="K182" t="n">
        <v>53.44</v>
      </c>
      <c r="L182" t="n">
        <v>3</v>
      </c>
      <c r="M182" t="n">
        <v>351</v>
      </c>
      <c r="N182" t="n">
        <v>37.29</v>
      </c>
      <c r="O182" t="n">
        <v>23510.33</v>
      </c>
      <c r="P182" t="n">
        <v>1463.39</v>
      </c>
      <c r="Q182" t="n">
        <v>3548.81</v>
      </c>
      <c r="R182" t="n">
        <v>722.91</v>
      </c>
      <c r="S182" t="n">
        <v>166.1</v>
      </c>
      <c r="T182" t="n">
        <v>276399.81</v>
      </c>
      <c r="U182" t="n">
        <v>0.23</v>
      </c>
      <c r="V182" t="n">
        <v>0.84</v>
      </c>
      <c r="W182" t="n">
        <v>0.84</v>
      </c>
      <c r="X182" t="n">
        <v>16.37</v>
      </c>
      <c r="Y182" t="n">
        <v>0.5</v>
      </c>
      <c r="Z182" t="n">
        <v>10</v>
      </c>
    </row>
    <row r="183">
      <c r="A183" t="n">
        <v>3</v>
      </c>
      <c r="B183" t="n">
        <v>95</v>
      </c>
      <c r="C183" t="inlineStr">
        <is>
          <t xml:space="preserve">CONCLUIDO	</t>
        </is>
      </c>
      <c r="D183" t="n">
        <v>0.8479</v>
      </c>
      <c r="E183" t="n">
        <v>117.94</v>
      </c>
      <c r="F183" t="n">
        <v>106.13</v>
      </c>
      <c r="G183" t="n">
        <v>25.37</v>
      </c>
      <c r="H183" t="n">
        <v>0.37</v>
      </c>
      <c r="I183" t="n">
        <v>251</v>
      </c>
      <c r="J183" t="n">
        <v>190.25</v>
      </c>
      <c r="K183" t="n">
        <v>53.44</v>
      </c>
      <c r="L183" t="n">
        <v>4</v>
      </c>
      <c r="M183" t="n">
        <v>249</v>
      </c>
      <c r="N183" t="n">
        <v>37.82</v>
      </c>
      <c r="O183" t="n">
        <v>23698.48</v>
      </c>
      <c r="P183" t="n">
        <v>1386.25</v>
      </c>
      <c r="Q183" t="n">
        <v>3548.8</v>
      </c>
      <c r="R183" t="n">
        <v>561.38</v>
      </c>
      <c r="S183" t="n">
        <v>166.1</v>
      </c>
      <c r="T183" t="n">
        <v>196145.35</v>
      </c>
      <c r="U183" t="n">
        <v>0.3</v>
      </c>
      <c r="V183" t="n">
        <v>0.88</v>
      </c>
      <c r="W183" t="n">
        <v>0.66</v>
      </c>
      <c r="X183" t="n">
        <v>11.59</v>
      </c>
      <c r="Y183" t="n">
        <v>0.5</v>
      </c>
      <c r="Z183" t="n">
        <v>10</v>
      </c>
    </row>
    <row r="184">
      <c r="A184" t="n">
        <v>4</v>
      </c>
      <c r="B184" t="n">
        <v>95</v>
      </c>
      <c r="C184" t="inlineStr">
        <is>
          <t xml:space="preserve">CONCLUIDO	</t>
        </is>
      </c>
      <c r="D184" t="n">
        <v>0.8849</v>
      </c>
      <c r="E184" t="n">
        <v>113.01</v>
      </c>
      <c r="F184" t="n">
        <v>103.35</v>
      </c>
      <c r="G184" t="n">
        <v>32.13</v>
      </c>
      <c r="H184" t="n">
        <v>0.46</v>
      </c>
      <c r="I184" t="n">
        <v>193</v>
      </c>
      <c r="J184" t="n">
        <v>191.78</v>
      </c>
      <c r="K184" t="n">
        <v>53.44</v>
      </c>
      <c r="L184" t="n">
        <v>5</v>
      </c>
      <c r="M184" t="n">
        <v>191</v>
      </c>
      <c r="N184" t="n">
        <v>38.35</v>
      </c>
      <c r="O184" t="n">
        <v>23887.36</v>
      </c>
      <c r="P184" t="n">
        <v>1335.76</v>
      </c>
      <c r="Q184" t="n">
        <v>3548.76</v>
      </c>
      <c r="R184" t="n">
        <v>466.7</v>
      </c>
      <c r="S184" t="n">
        <v>166.1</v>
      </c>
      <c r="T184" t="n">
        <v>149096.18</v>
      </c>
      <c r="U184" t="n">
        <v>0.36</v>
      </c>
      <c r="V184" t="n">
        <v>0.9</v>
      </c>
      <c r="W184" t="n">
        <v>0.58</v>
      </c>
      <c r="X184" t="n">
        <v>8.81</v>
      </c>
      <c r="Y184" t="n">
        <v>0.5</v>
      </c>
      <c r="Z184" t="n">
        <v>10</v>
      </c>
    </row>
    <row r="185">
      <c r="A185" t="n">
        <v>5</v>
      </c>
      <c r="B185" t="n">
        <v>95</v>
      </c>
      <c r="C185" t="inlineStr">
        <is>
          <t xml:space="preserve">CONCLUIDO	</t>
        </is>
      </c>
      <c r="D185" t="n">
        <v>0.9089</v>
      </c>
      <c r="E185" t="n">
        <v>110.02</v>
      </c>
      <c r="F185" t="n">
        <v>101.71</v>
      </c>
      <c r="G185" t="n">
        <v>38.87</v>
      </c>
      <c r="H185" t="n">
        <v>0.55</v>
      </c>
      <c r="I185" t="n">
        <v>157</v>
      </c>
      <c r="J185" t="n">
        <v>193.32</v>
      </c>
      <c r="K185" t="n">
        <v>53.44</v>
      </c>
      <c r="L185" t="n">
        <v>6</v>
      </c>
      <c r="M185" t="n">
        <v>155</v>
      </c>
      <c r="N185" t="n">
        <v>38.89</v>
      </c>
      <c r="O185" t="n">
        <v>24076.95</v>
      </c>
      <c r="P185" t="n">
        <v>1301.05</v>
      </c>
      <c r="Q185" t="n">
        <v>3548.73</v>
      </c>
      <c r="R185" t="n">
        <v>410.83</v>
      </c>
      <c r="S185" t="n">
        <v>166.1</v>
      </c>
      <c r="T185" t="n">
        <v>121342.88</v>
      </c>
      <c r="U185" t="n">
        <v>0.4</v>
      </c>
      <c r="V185" t="n">
        <v>0.92</v>
      </c>
      <c r="W185" t="n">
        <v>0.53</v>
      </c>
      <c r="X185" t="n">
        <v>7.17</v>
      </c>
      <c r="Y185" t="n">
        <v>0.5</v>
      </c>
      <c r="Z185" t="n">
        <v>10</v>
      </c>
    </row>
    <row r="186">
      <c r="A186" t="n">
        <v>6</v>
      </c>
      <c r="B186" t="n">
        <v>95</v>
      </c>
      <c r="C186" t="inlineStr">
        <is>
          <t xml:space="preserve">CONCLUIDO	</t>
        </is>
      </c>
      <c r="D186" t="n">
        <v>0.9266</v>
      </c>
      <c r="E186" t="n">
        <v>107.92</v>
      </c>
      <c r="F186" t="n">
        <v>100.54</v>
      </c>
      <c r="G186" t="n">
        <v>45.7</v>
      </c>
      <c r="H186" t="n">
        <v>0.64</v>
      </c>
      <c r="I186" t="n">
        <v>132</v>
      </c>
      <c r="J186" t="n">
        <v>194.86</v>
      </c>
      <c r="K186" t="n">
        <v>53.44</v>
      </c>
      <c r="L186" t="n">
        <v>7</v>
      </c>
      <c r="M186" t="n">
        <v>130</v>
      </c>
      <c r="N186" t="n">
        <v>39.43</v>
      </c>
      <c r="O186" t="n">
        <v>24267.28</v>
      </c>
      <c r="P186" t="n">
        <v>1272.25</v>
      </c>
      <c r="Q186" t="n">
        <v>3548.68</v>
      </c>
      <c r="R186" t="n">
        <v>370.97</v>
      </c>
      <c r="S186" t="n">
        <v>166.1</v>
      </c>
      <c r="T186" t="n">
        <v>101534.94</v>
      </c>
      <c r="U186" t="n">
        <v>0.45</v>
      </c>
      <c r="V186" t="n">
        <v>0.93</v>
      </c>
      <c r="W186" t="n">
        <v>0.49</v>
      </c>
      <c r="X186" t="n">
        <v>6</v>
      </c>
      <c r="Y186" t="n">
        <v>0.5</v>
      </c>
      <c r="Z186" t="n">
        <v>10</v>
      </c>
    </row>
    <row r="187">
      <c r="A187" t="n">
        <v>7</v>
      </c>
      <c r="B187" t="n">
        <v>95</v>
      </c>
      <c r="C187" t="inlineStr">
        <is>
          <t xml:space="preserve">CONCLUIDO	</t>
        </is>
      </c>
      <c r="D187" t="n">
        <v>0.9407</v>
      </c>
      <c r="E187" t="n">
        <v>106.3</v>
      </c>
      <c r="F187" t="n">
        <v>99.63</v>
      </c>
      <c r="G187" t="n">
        <v>52.9</v>
      </c>
      <c r="H187" t="n">
        <v>0.72</v>
      </c>
      <c r="I187" t="n">
        <v>113</v>
      </c>
      <c r="J187" t="n">
        <v>196.41</v>
      </c>
      <c r="K187" t="n">
        <v>53.44</v>
      </c>
      <c r="L187" t="n">
        <v>8</v>
      </c>
      <c r="M187" t="n">
        <v>111</v>
      </c>
      <c r="N187" t="n">
        <v>39.98</v>
      </c>
      <c r="O187" t="n">
        <v>24458.36</v>
      </c>
      <c r="P187" t="n">
        <v>1246.6</v>
      </c>
      <c r="Q187" t="n">
        <v>3548.73</v>
      </c>
      <c r="R187" t="n">
        <v>340.14</v>
      </c>
      <c r="S187" t="n">
        <v>166.1</v>
      </c>
      <c r="T187" t="n">
        <v>86215.86</v>
      </c>
      <c r="U187" t="n">
        <v>0.49</v>
      </c>
      <c r="V187" t="n">
        <v>0.9399999999999999</v>
      </c>
      <c r="W187" t="n">
        <v>0.46</v>
      </c>
      <c r="X187" t="n">
        <v>5.09</v>
      </c>
      <c r="Y187" t="n">
        <v>0.5</v>
      </c>
      <c r="Z187" t="n">
        <v>10</v>
      </c>
    </row>
    <row r="188">
      <c r="A188" t="n">
        <v>8</v>
      </c>
      <c r="B188" t="n">
        <v>95</v>
      </c>
      <c r="C188" t="inlineStr">
        <is>
          <t xml:space="preserve">CONCLUIDO	</t>
        </is>
      </c>
      <c r="D188" t="n">
        <v>0.9514</v>
      </c>
      <c r="E188" t="n">
        <v>105.11</v>
      </c>
      <c r="F188" t="n">
        <v>98.95</v>
      </c>
      <c r="G188" t="n">
        <v>59.97</v>
      </c>
      <c r="H188" t="n">
        <v>0.8100000000000001</v>
      </c>
      <c r="I188" t="n">
        <v>99</v>
      </c>
      <c r="J188" t="n">
        <v>197.97</v>
      </c>
      <c r="K188" t="n">
        <v>53.44</v>
      </c>
      <c r="L188" t="n">
        <v>9</v>
      </c>
      <c r="M188" t="n">
        <v>97</v>
      </c>
      <c r="N188" t="n">
        <v>40.53</v>
      </c>
      <c r="O188" t="n">
        <v>24650.18</v>
      </c>
      <c r="P188" t="n">
        <v>1222.52</v>
      </c>
      <c r="Q188" t="n">
        <v>3548.76</v>
      </c>
      <c r="R188" t="n">
        <v>317.26</v>
      </c>
      <c r="S188" t="n">
        <v>166.1</v>
      </c>
      <c r="T188" t="n">
        <v>74848.05</v>
      </c>
      <c r="U188" t="n">
        <v>0.52</v>
      </c>
      <c r="V188" t="n">
        <v>0.9399999999999999</v>
      </c>
      <c r="W188" t="n">
        <v>0.43</v>
      </c>
      <c r="X188" t="n">
        <v>4.41</v>
      </c>
      <c r="Y188" t="n">
        <v>0.5</v>
      </c>
      <c r="Z188" t="n">
        <v>10</v>
      </c>
    </row>
    <row r="189">
      <c r="A189" t="n">
        <v>9</v>
      </c>
      <c r="B189" t="n">
        <v>95</v>
      </c>
      <c r="C189" t="inlineStr">
        <is>
          <t xml:space="preserve">CONCLUIDO	</t>
        </is>
      </c>
      <c r="D189" t="n">
        <v>0.9667</v>
      </c>
      <c r="E189" t="n">
        <v>103.44</v>
      </c>
      <c r="F189" t="n">
        <v>97.73999999999999</v>
      </c>
      <c r="G189" t="n">
        <v>67.40000000000001</v>
      </c>
      <c r="H189" t="n">
        <v>0.89</v>
      </c>
      <c r="I189" t="n">
        <v>87</v>
      </c>
      <c r="J189" t="n">
        <v>199.53</v>
      </c>
      <c r="K189" t="n">
        <v>53.44</v>
      </c>
      <c r="L189" t="n">
        <v>10</v>
      </c>
      <c r="M189" t="n">
        <v>85</v>
      </c>
      <c r="N189" t="n">
        <v>41.1</v>
      </c>
      <c r="O189" t="n">
        <v>24842.77</v>
      </c>
      <c r="P189" t="n">
        <v>1192.06</v>
      </c>
      <c r="Q189" t="n">
        <v>3548.68</v>
      </c>
      <c r="R189" t="n">
        <v>275.31</v>
      </c>
      <c r="S189" t="n">
        <v>166.1</v>
      </c>
      <c r="T189" t="n">
        <v>53932.18</v>
      </c>
      <c r="U189" t="n">
        <v>0.6</v>
      </c>
      <c r="V189" t="n">
        <v>0.95</v>
      </c>
      <c r="W189" t="n">
        <v>0.4</v>
      </c>
      <c r="X189" t="n">
        <v>3.2</v>
      </c>
      <c r="Y189" t="n">
        <v>0.5</v>
      </c>
      <c r="Z189" t="n">
        <v>10</v>
      </c>
    </row>
    <row r="190">
      <c r="A190" t="n">
        <v>10</v>
      </c>
      <c r="B190" t="n">
        <v>95</v>
      </c>
      <c r="C190" t="inlineStr">
        <is>
          <t xml:space="preserve">CONCLUIDO	</t>
        </is>
      </c>
      <c r="D190" t="n">
        <v>0.9648</v>
      </c>
      <c r="E190" t="n">
        <v>103.65</v>
      </c>
      <c r="F190" t="n">
        <v>98.23999999999999</v>
      </c>
      <c r="G190" t="n">
        <v>74.61</v>
      </c>
      <c r="H190" t="n">
        <v>0.97</v>
      </c>
      <c r="I190" t="n">
        <v>79</v>
      </c>
      <c r="J190" t="n">
        <v>201.1</v>
      </c>
      <c r="K190" t="n">
        <v>53.44</v>
      </c>
      <c r="L190" t="n">
        <v>11</v>
      </c>
      <c r="M190" t="n">
        <v>77</v>
      </c>
      <c r="N190" t="n">
        <v>41.66</v>
      </c>
      <c r="O190" t="n">
        <v>25036.12</v>
      </c>
      <c r="P190" t="n">
        <v>1184.5</v>
      </c>
      <c r="Q190" t="n">
        <v>3548.69</v>
      </c>
      <c r="R190" t="n">
        <v>293.64</v>
      </c>
      <c r="S190" t="n">
        <v>166.1</v>
      </c>
      <c r="T190" t="n">
        <v>63137.34</v>
      </c>
      <c r="U190" t="n">
        <v>0.57</v>
      </c>
      <c r="V190" t="n">
        <v>0.95</v>
      </c>
      <c r="W190" t="n">
        <v>0.4</v>
      </c>
      <c r="X190" t="n">
        <v>3.7</v>
      </c>
      <c r="Y190" t="n">
        <v>0.5</v>
      </c>
      <c r="Z190" t="n">
        <v>10</v>
      </c>
    </row>
    <row r="191">
      <c r="A191" t="n">
        <v>11</v>
      </c>
      <c r="B191" t="n">
        <v>95</v>
      </c>
      <c r="C191" t="inlineStr">
        <is>
          <t xml:space="preserve">CONCLUIDO	</t>
        </is>
      </c>
      <c r="D191" t="n">
        <v>0.9718</v>
      </c>
      <c r="E191" t="n">
        <v>102.9</v>
      </c>
      <c r="F191" t="n">
        <v>97.79000000000001</v>
      </c>
      <c r="G191" t="n">
        <v>82.64</v>
      </c>
      <c r="H191" t="n">
        <v>1.05</v>
      </c>
      <c r="I191" t="n">
        <v>71</v>
      </c>
      <c r="J191" t="n">
        <v>202.67</v>
      </c>
      <c r="K191" t="n">
        <v>53.44</v>
      </c>
      <c r="L191" t="n">
        <v>12</v>
      </c>
      <c r="M191" t="n">
        <v>69</v>
      </c>
      <c r="N191" t="n">
        <v>42.24</v>
      </c>
      <c r="O191" t="n">
        <v>25230.25</v>
      </c>
      <c r="P191" t="n">
        <v>1161.53</v>
      </c>
      <c r="Q191" t="n">
        <v>3548.7</v>
      </c>
      <c r="R191" t="n">
        <v>278.5</v>
      </c>
      <c r="S191" t="n">
        <v>166.1</v>
      </c>
      <c r="T191" t="n">
        <v>55607.53</v>
      </c>
      <c r="U191" t="n">
        <v>0.6</v>
      </c>
      <c r="V191" t="n">
        <v>0.95</v>
      </c>
      <c r="W191" t="n">
        <v>0.39</v>
      </c>
      <c r="X191" t="n">
        <v>3.25</v>
      </c>
      <c r="Y191" t="n">
        <v>0.5</v>
      </c>
      <c r="Z191" t="n">
        <v>10</v>
      </c>
    </row>
    <row r="192">
      <c r="A192" t="n">
        <v>12</v>
      </c>
      <c r="B192" t="n">
        <v>95</v>
      </c>
      <c r="C192" t="inlineStr">
        <is>
          <t xml:space="preserve">CONCLUIDO	</t>
        </is>
      </c>
      <c r="D192" t="n">
        <v>0.9766</v>
      </c>
      <c r="E192" t="n">
        <v>102.4</v>
      </c>
      <c r="F192" t="n">
        <v>97.51000000000001</v>
      </c>
      <c r="G192" t="n">
        <v>90.01000000000001</v>
      </c>
      <c r="H192" t="n">
        <v>1.13</v>
      </c>
      <c r="I192" t="n">
        <v>65</v>
      </c>
      <c r="J192" t="n">
        <v>204.25</v>
      </c>
      <c r="K192" t="n">
        <v>53.44</v>
      </c>
      <c r="L192" t="n">
        <v>13</v>
      </c>
      <c r="M192" t="n">
        <v>63</v>
      </c>
      <c r="N192" t="n">
        <v>42.82</v>
      </c>
      <c r="O192" t="n">
        <v>25425.3</v>
      </c>
      <c r="P192" t="n">
        <v>1145.38</v>
      </c>
      <c r="Q192" t="n">
        <v>3548.64</v>
      </c>
      <c r="R192" t="n">
        <v>269.05</v>
      </c>
      <c r="S192" t="n">
        <v>166.1</v>
      </c>
      <c r="T192" t="n">
        <v>50910.86</v>
      </c>
      <c r="U192" t="n">
        <v>0.62</v>
      </c>
      <c r="V192" t="n">
        <v>0.96</v>
      </c>
      <c r="W192" t="n">
        <v>0.37</v>
      </c>
      <c r="X192" t="n">
        <v>2.97</v>
      </c>
      <c r="Y192" t="n">
        <v>0.5</v>
      </c>
      <c r="Z192" t="n">
        <v>10</v>
      </c>
    </row>
    <row r="193">
      <c r="A193" t="n">
        <v>13</v>
      </c>
      <c r="B193" t="n">
        <v>95</v>
      </c>
      <c r="C193" t="inlineStr">
        <is>
          <t xml:space="preserve">CONCLUIDO	</t>
        </is>
      </c>
      <c r="D193" t="n">
        <v>0.9816</v>
      </c>
      <c r="E193" t="n">
        <v>101.88</v>
      </c>
      <c r="F193" t="n">
        <v>97.20999999999999</v>
      </c>
      <c r="G193" t="n">
        <v>98.86</v>
      </c>
      <c r="H193" t="n">
        <v>1.21</v>
      </c>
      <c r="I193" t="n">
        <v>59</v>
      </c>
      <c r="J193" t="n">
        <v>205.84</v>
      </c>
      <c r="K193" t="n">
        <v>53.44</v>
      </c>
      <c r="L193" t="n">
        <v>14</v>
      </c>
      <c r="M193" t="n">
        <v>57</v>
      </c>
      <c r="N193" t="n">
        <v>43.4</v>
      </c>
      <c r="O193" t="n">
        <v>25621.03</v>
      </c>
      <c r="P193" t="n">
        <v>1126.06</v>
      </c>
      <c r="Q193" t="n">
        <v>3548.66</v>
      </c>
      <c r="R193" t="n">
        <v>258.54</v>
      </c>
      <c r="S193" t="n">
        <v>166.1</v>
      </c>
      <c r="T193" t="n">
        <v>45686.25</v>
      </c>
      <c r="U193" t="n">
        <v>0.64</v>
      </c>
      <c r="V193" t="n">
        <v>0.96</v>
      </c>
      <c r="W193" t="n">
        <v>0.37</v>
      </c>
      <c r="X193" t="n">
        <v>2.67</v>
      </c>
      <c r="Y193" t="n">
        <v>0.5</v>
      </c>
      <c r="Z193" t="n">
        <v>10</v>
      </c>
    </row>
    <row r="194">
      <c r="A194" t="n">
        <v>14</v>
      </c>
      <c r="B194" t="n">
        <v>95</v>
      </c>
      <c r="C194" t="inlineStr">
        <is>
          <t xml:space="preserve">CONCLUIDO	</t>
        </is>
      </c>
      <c r="D194" t="n">
        <v>0.9859</v>
      </c>
      <c r="E194" t="n">
        <v>101.43</v>
      </c>
      <c r="F194" t="n">
        <v>96.95</v>
      </c>
      <c r="G194" t="n">
        <v>107.72</v>
      </c>
      <c r="H194" t="n">
        <v>1.28</v>
      </c>
      <c r="I194" t="n">
        <v>54</v>
      </c>
      <c r="J194" t="n">
        <v>207.43</v>
      </c>
      <c r="K194" t="n">
        <v>53.44</v>
      </c>
      <c r="L194" t="n">
        <v>15</v>
      </c>
      <c r="M194" t="n">
        <v>52</v>
      </c>
      <c r="N194" t="n">
        <v>44</v>
      </c>
      <c r="O194" t="n">
        <v>25817.56</v>
      </c>
      <c r="P194" t="n">
        <v>1105.12</v>
      </c>
      <c r="Q194" t="n">
        <v>3548.65</v>
      </c>
      <c r="R194" t="n">
        <v>249.78</v>
      </c>
      <c r="S194" t="n">
        <v>166.1</v>
      </c>
      <c r="T194" t="n">
        <v>41330.93</v>
      </c>
      <c r="U194" t="n">
        <v>0.67</v>
      </c>
      <c r="V194" t="n">
        <v>0.96</v>
      </c>
      <c r="W194" t="n">
        <v>0.36</v>
      </c>
      <c r="X194" t="n">
        <v>2.41</v>
      </c>
      <c r="Y194" t="n">
        <v>0.5</v>
      </c>
      <c r="Z194" t="n">
        <v>10</v>
      </c>
    </row>
    <row r="195">
      <c r="A195" t="n">
        <v>15</v>
      </c>
      <c r="B195" t="n">
        <v>95</v>
      </c>
      <c r="C195" t="inlineStr">
        <is>
          <t xml:space="preserve">CONCLUIDO	</t>
        </is>
      </c>
      <c r="D195" t="n">
        <v>0.9891</v>
      </c>
      <c r="E195" t="n">
        <v>101.1</v>
      </c>
      <c r="F195" t="n">
        <v>96.77</v>
      </c>
      <c r="G195" t="n">
        <v>116.12</v>
      </c>
      <c r="H195" t="n">
        <v>1.36</v>
      </c>
      <c r="I195" t="n">
        <v>50</v>
      </c>
      <c r="J195" t="n">
        <v>209.03</v>
      </c>
      <c r="K195" t="n">
        <v>53.44</v>
      </c>
      <c r="L195" t="n">
        <v>16</v>
      </c>
      <c r="M195" t="n">
        <v>48</v>
      </c>
      <c r="N195" t="n">
        <v>44.6</v>
      </c>
      <c r="O195" t="n">
        <v>26014.91</v>
      </c>
      <c r="P195" t="n">
        <v>1083.85</v>
      </c>
      <c r="Q195" t="n">
        <v>3548.67</v>
      </c>
      <c r="R195" t="n">
        <v>243.49</v>
      </c>
      <c r="S195" t="n">
        <v>166.1</v>
      </c>
      <c r="T195" t="n">
        <v>38206.86</v>
      </c>
      <c r="U195" t="n">
        <v>0.68</v>
      </c>
      <c r="V195" t="n">
        <v>0.96</v>
      </c>
      <c r="W195" t="n">
        <v>0.36</v>
      </c>
      <c r="X195" t="n">
        <v>2.23</v>
      </c>
      <c r="Y195" t="n">
        <v>0.5</v>
      </c>
      <c r="Z195" t="n">
        <v>10</v>
      </c>
    </row>
    <row r="196">
      <c r="A196" t="n">
        <v>16</v>
      </c>
      <c r="B196" t="n">
        <v>95</v>
      </c>
      <c r="C196" t="inlineStr">
        <is>
          <t xml:space="preserve">CONCLUIDO	</t>
        </is>
      </c>
      <c r="D196" t="n">
        <v>0.9923999999999999</v>
      </c>
      <c r="E196" t="n">
        <v>100.76</v>
      </c>
      <c r="F196" t="n">
        <v>96.58</v>
      </c>
      <c r="G196" t="n">
        <v>125.98</v>
      </c>
      <c r="H196" t="n">
        <v>1.43</v>
      </c>
      <c r="I196" t="n">
        <v>46</v>
      </c>
      <c r="J196" t="n">
        <v>210.64</v>
      </c>
      <c r="K196" t="n">
        <v>53.44</v>
      </c>
      <c r="L196" t="n">
        <v>17</v>
      </c>
      <c r="M196" t="n">
        <v>44</v>
      </c>
      <c r="N196" t="n">
        <v>45.21</v>
      </c>
      <c r="O196" t="n">
        <v>26213.09</v>
      </c>
      <c r="P196" t="n">
        <v>1065.69</v>
      </c>
      <c r="Q196" t="n">
        <v>3548.65</v>
      </c>
      <c r="R196" t="n">
        <v>237.19</v>
      </c>
      <c r="S196" t="n">
        <v>166.1</v>
      </c>
      <c r="T196" t="n">
        <v>35078.86</v>
      </c>
      <c r="U196" t="n">
        <v>0.7</v>
      </c>
      <c r="V196" t="n">
        <v>0.97</v>
      </c>
      <c r="W196" t="n">
        <v>0.35</v>
      </c>
      <c r="X196" t="n">
        <v>2.04</v>
      </c>
      <c r="Y196" t="n">
        <v>0.5</v>
      </c>
      <c r="Z196" t="n">
        <v>10</v>
      </c>
    </row>
    <row r="197">
      <c r="A197" t="n">
        <v>17</v>
      </c>
      <c r="B197" t="n">
        <v>95</v>
      </c>
      <c r="C197" t="inlineStr">
        <is>
          <t xml:space="preserve">CONCLUIDO	</t>
        </is>
      </c>
      <c r="D197" t="n">
        <v>0.9936</v>
      </c>
      <c r="E197" t="n">
        <v>100.64</v>
      </c>
      <c r="F197" t="n">
        <v>96.58</v>
      </c>
      <c r="G197" t="n">
        <v>134.76</v>
      </c>
      <c r="H197" t="n">
        <v>1.51</v>
      </c>
      <c r="I197" t="n">
        <v>43</v>
      </c>
      <c r="J197" t="n">
        <v>212.25</v>
      </c>
      <c r="K197" t="n">
        <v>53.44</v>
      </c>
      <c r="L197" t="n">
        <v>18</v>
      </c>
      <c r="M197" t="n">
        <v>38</v>
      </c>
      <c r="N197" t="n">
        <v>45.82</v>
      </c>
      <c r="O197" t="n">
        <v>26412.11</v>
      </c>
      <c r="P197" t="n">
        <v>1048.84</v>
      </c>
      <c r="Q197" t="n">
        <v>3548.65</v>
      </c>
      <c r="R197" t="n">
        <v>238.11</v>
      </c>
      <c r="S197" t="n">
        <v>166.1</v>
      </c>
      <c r="T197" t="n">
        <v>35554.71</v>
      </c>
      <c r="U197" t="n">
        <v>0.7</v>
      </c>
      <c r="V197" t="n">
        <v>0.97</v>
      </c>
      <c r="W197" t="n">
        <v>0.32</v>
      </c>
      <c r="X197" t="n">
        <v>2.04</v>
      </c>
      <c r="Y197" t="n">
        <v>0.5</v>
      </c>
      <c r="Z197" t="n">
        <v>10</v>
      </c>
    </row>
    <row r="198">
      <c r="A198" t="n">
        <v>18</v>
      </c>
      <c r="B198" t="n">
        <v>95</v>
      </c>
      <c r="C198" t="inlineStr">
        <is>
          <t xml:space="preserve">CONCLUIDO	</t>
        </is>
      </c>
      <c r="D198" t="n">
        <v>0.9958</v>
      </c>
      <c r="E198" t="n">
        <v>100.42</v>
      </c>
      <c r="F198" t="n">
        <v>96.42</v>
      </c>
      <c r="G198" t="n">
        <v>141.11</v>
      </c>
      <c r="H198" t="n">
        <v>1.58</v>
      </c>
      <c r="I198" t="n">
        <v>41</v>
      </c>
      <c r="J198" t="n">
        <v>213.87</v>
      </c>
      <c r="K198" t="n">
        <v>53.44</v>
      </c>
      <c r="L198" t="n">
        <v>19</v>
      </c>
      <c r="M198" t="n">
        <v>26</v>
      </c>
      <c r="N198" t="n">
        <v>46.44</v>
      </c>
      <c r="O198" t="n">
        <v>26611.98</v>
      </c>
      <c r="P198" t="n">
        <v>1034.26</v>
      </c>
      <c r="Q198" t="n">
        <v>3548.67</v>
      </c>
      <c r="R198" t="n">
        <v>231.38</v>
      </c>
      <c r="S198" t="n">
        <v>166.1</v>
      </c>
      <c r="T198" t="n">
        <v>32196.61</v>
      </c>
      <c r="U198" t="n">
        <v>0.72</v>
      </c>
      <c r="V198" t="n">
        <v>0.97</v>
      </c>
      <c r="W198" t="n">
        <v>0.36</v>
      </c>
      <c r="X198" t="n">
        <v>1.89</v>
      </c>
      <c r="Y198" t="n">
        <v>0.5</v>
      </c>
      <c r="Z198" t="n">
        <v>10</v>
      </c>
    </row>
    <row r="199">
      <c r="A199" t="n">
        <v>19</v>
      </c>
      <c r="B199" t="n">
        <v>95</v>
      </c>
      <c r="C199" t="inlineStr">
        <is>
          <t xml:space="preserve">CONCLUIDO	</t>
        </is>
      </c>
      <c r="D199" t="n">
        <v>0.9976</v>
      </c>
      <c r="E199" t="n">
        <v>100.24</v>
      </c>
      <c r="F199" t="n">
        <v>96.31999999999999</v>
      </c>
      <c r="G199" t="n">
        <v>148.19</v>
      </c>
      <c r="H199" t="n">
        <v>1.65</v>
      </c>
      <c r="I199" t="n">
        <v>39</v>
      </c>
      <c r="J199" t="n">
        <v>215.5</v>
      </c>
      <c r="K199" t="n">
        <v>53.44</v>
      </c>
      <c r="L199" t="n">
        <v>20</v>
      </c>
      <c r="M199" t="n">
        <v>9</v>
      </c>
      <c r="N199" t="n">
        <v>47.07</v>
      </c>
      <c r="O199" t="n">
        <v>26812.71</v>
      </c>
      <c r="P199" t="n">
        <v>1024.61</v>
      </c>
      <c r="Q199" t="n">
        <v>3548.66</v>
      </c>
      <c r="R199" t="n">
        <v>227.27</v>
      </c>
      <c r="S199" t="n">
        <v>166.1</v>
      </c>
      <c r="T199" t="n">
        <v>30151.14</v>
      </c>
      <c r="U199" t="n">
        <v>0.73</v>
      </c>
      <c r="V199" t="n">
        <v>0.97</v>
      </c>
      <c r="W199" t="n">
        <v>0.37</v>
      </c>
      <c r="X199" t="n">
        <v>1.78</v>
      </c>
      <c r="Y199" t="n">
        <v>0.5</v>
      </c>
      <c r="Z199" t="n">
        <v>10</v>
      </c>
    </row>
    <row r="200">
      <c r="A200" t="n">
        <v>20</v>
      </c>
      <c r="B200" t="n">
        <v>95</v>
      </c>
      <c r="C200" t="inlineStr">
        <is>
          <t xml:space="preserve">CONCLUIDO	</t>
        </is>
      </c>
      <c r="D200" t="n">
        <v>0.9977</v>
      </c>
      <c r="E200" t="n">
        <v>100.23</v>
      </c>
      <c r="F200" t="n">
        <v>96.31</v>
      </c>
      <c r="G200" t="n">
        <v>148.16</v>
      </c>
      <c r="H200" t="n">
        <v>1.72</v>
      </c>
      <c r="I200" t="n">
        <v>39</v>
      </c>
      <c r="J200" t="n">
        <v>217.14</v>
      </c>
      <c r="K200" t="n">
        <v>53.44</v>
      </c>
      <c r="L200" t="n">
        <v>21</v>
      </c>
      <c r="M200" t="n">
        <v>2</v>
      </c>
      <c r="N200" t="n">
        <v>47.7</v>
      </c>
      <c r="O200" t="n">
        <v>27014.3</v>
      </c>
      <c r="P200" t="n">
        <v>1030.3</v>
      </c>
      <c r="Q200" t="n">
        <v>3548.66</v>
      </c>
      <c r="R200" t="n">
        <v>226.33</v>
      </c>
      <c r="S200" t="n">
        <v>166.1</v>
      </c>
      <c r="T200" t="n">
        <v>29684.65</v>
      </c>
      <c r="U200" t="n">
        <v>0.73</v>
      </c>
      <c r="V200" t="n">
        <v>0.97</v>
      </c>
      <c r="W200" t="n">
        <v>0.38</v>
      </c>
      <c r="X200" t="n">
        <v>1.77</v>
      </c>
      <c r="Y200" t="n">
        <v>0.5</v>
      </c>
      <c r="Z200" t="n">
        <v>10</v>
      </c>
    </row>
    <row r="201">
      <c r="A201" t="n">
        <v>21</v>
      </c>
      <c r="B201" t="n">
        <v>95</v>
      </c>
      <c r="C201" t="inlineStr">
        <is>
          <t xml:space="preserve">CONCLUIDO	</t>
        </is>
      </c>
      <c r="D201" t="n">
        <v>0.9976</v>
      </c>
      <c r="E201" t="n">
        <v>100.24</v>
      </c>
      <c r="F201" t="n">
        <v>96.31999999999999</v>
      </c>
      <c r="G201" t="n">
        <v>148.19</v>
      </c>
      <c r="H201" t="n">
        <v>1.79</v>
      </c>
      <c r="I201" t="n">
        <v>39</v>
      </c>
      <c r="J201" t="n">
        <v>218.78</v>
      </c>
      <c r="K201" t="n">
        <v>53.44</v>
      </c>
      <c r="L201" t="n">
        <v>22</v>
      </c>
      <c r="M201" t="n">
        <v>0</v>
      </c>
      <c r="N201" t="n">
        <v>48.34</v>
      </c>
      <c r="O201" t="n">
        <v>27216.79</v>
      </c>
      <c r="P201" t="n">
        <v>1036.52</v>
      </c>
      <c r="Q201" t="n">
        <v>3548.66</v>
      </c>
      <c r="R201" t="n">
        <v>226.86</v>
      </c>
      <c r="S201" t="n">
        <v>166.1</v>
      </c>
      <c r="T201" t="n">
        <v>29948.47</v>
      </c>
      <c r="U201" t="n">
        <v>0.73</v>
      </c>
      <c r="V201" t="n">
        <v>0.97</v>
      </c>
      <c r="W201" t="n">
        <v>0.38</v>
      </c>
      <c r="X201" t="n">
        <v>1.78</v>
      </c>
      <c r="Y201" t="n">
        <v>0.5</v>
      </c>
      <c r="Z201" t="n">
        <v>10</v>
      </c>
    </row>
    <row r="202">
      <c r="A202" t="n">
        <v>0</v>
      </c>
      <c r="B202" t="n">
        <v>55</v>
      </c>
      <c r="C202" t="inlineStr">
        <is>
          <t xml:space="preserve">CONCLUIDO	</t>
        </is>
      </c>
      <c r="D202" t="n">
        <v>0.5800999999999999</v>
      </c>
      <c r="E202" t="n">
        <v>172.39</v>
      </c>
      <c r="F202" t="n">
        <v>145.32</v>
      </c>
      <c r="G202" t="n">
        <v>8.34</v>
      </c>
      <c r="H202" t="n">
        <v>0.15</v>
      </c>
      <c r="I202" t="n">
        <v>1046</v>
      </c>
      <c r="J202" t="n">
        <v>116.05</v>
      </c>
      <c r="K202" t="n">
        <v>43.4</v>
      </c>
      <c r="L202" t="n">
        <v>1</v>
      </c>
      <c r="M202" t="n">
        <v>1044</v>
      </c>
      <c r="N202" t="n">
        <v>16.65</v>
      </c>
      <c r="O202" t="n">
        <v>14546.17</v>
      </c>
      <c r="P202" t="n">
        <v>1430.86</v>
      </c>
      <c r="Q202" t="n">
        <v>3549.2</v>
      </c>
      <c r="R202" t="n">
        <v>1893.15</v>
      </c>
      <c r="S202" t="n">
        <v>166.1</v>
      </c>
      <c r="T202" t="n">
        <v>858058.45</v>
      </c>
      <c r="U202" t="n">
        <v>0.09</v>
      </c>
      <c r="V202" t="n">
        <v>0.64</v>
      </c>
      <c r="W202" t="n">
        <v>1.95</v>
      </c>
      <c r="X202" t="n">
        <v>50.77</v>
      </c>
      <c r="Y202" t="n">
        <v>0.5</v>
      </c>
      <c r="Z202" t="n">
        <v>10</v>
      </c>
    </row>
    <row r="203">
      <c r="A203" t="n">
        <v>1</v>
      </c>
      <c r="B203" t="n">
        <v>55</v>
      </c>
      <c r="C203" t="inlineStr">
        <is>
          <t xml:space="preserve">CONCLUIDO	</t>
        </is>
      </c>
      <c r="D203" t="n">
        <v>0.8048999999999999</v>
      </c>
      <c r="E203" t="n">
        <v>124.25</v>
      </c>
      <c r="F203" t="n">
        <v>112.8</v>
      </c>
      <c r="G203" t="n">
        <v>17.26</v>
      </c>
      <c r="H203" t="n">
        <v>0.3</v>
      </c>
      <c r="I203" t="n">
        <v>392</v>
      </c>
      <c r="J203" t="n">
        <v>117.34</v>
      </c>
      <c r="K203" t="n">
        <v>43.4</v>
      </c>
      <c r="L203" t="n">
        <v>2</v>
      </c>
      <c r="M203" t="n">
        <v>390</v>
      </c>
      <c r="N203" t="n">
        <v>16.94</v>
      </c>
      <c r="O203" t="n">
        <v>14705.49</v>
      </c>
      <c r="P203" t="n">
        <v>1082.57</v>
      </c>
      <c r="Q203" t="n">
        <v>3548.79</v>
      </c>
      <c r="R203" t="n">
        <v>787.04</v>
      </c>
      <c r="S203" t="n">
        <v>166.1</v>
      </c>
      <c r="T203" t="n">
        <v>308272.78</v>
      </c>
      <c r="U203" t="n">
        <v>0.21</v>
      </c>
      <c r="V203" t="n">
        <v>0.83</v>
      </c>
      <c r="W203" t="n">
        <v>0.9</v>
      </c>
      <c r="X203" t="n">
        <v>18.25</v>
      </c>
      <c r="Y203" t="n">
        <v>0.5</v>
      </c>
      <c r="Z203" t="n">
        <v>10</v>
      </c>
    </row>
    <row r="204">
      <c r="A204" t="n">
        <v>2</v>
      </c>
      <c r="B204" t="n">
        <v>55</v>
      </c>
      <c r="C204" t="inlineStr">
        <is>
          <t xml:space="preserve">CONCLUIDO	</t>
        </is>
      </c>
      <c r="D204" t="n">
        <v>0.8829</v>
      </c>
      <c r="E204" t="n">
        <v>113.26</v>
      </c>
      <c r="F204" t="n">
        <v>105.49</v>
      </c>
      <c r="G204" t="n">
        <v>26.59</v>
      </c>
      <c r="H204" t="n">
        <v>0.45</v>
      </c>
      <c r="I204" t="n">
        <v>238</v>
      </c>
      <c r="J204" t="n">
        <v>118.63</v>
      </c>
      <c r="K204" t="n">
        <v>43.4</v>
      </c>
      <c r="L204" t="n">
        <v>3</v>
      </c>
      <c r="M204" t="n">
        <v>236</v>
      </c>
      <c r="N204" t="n">
        <v>17.23</v>
      </c>
      <c r="O204" t="n">
        <v>14865.24</v>
      </c>
      <c r="P204" t="n">
        <v>986.27</v>
      </c>
      <c r="Q204" t="n">
        <v>3548.74</v>
      </c>
      <c r="R204" t="n">
        <v>539.67</v>
      </c>
      <c r="S204" t="n">
        <v>166.1</v>
      </c>
      <c r="T204" t="n">
        <v>185357.91</v>
      </c>
      <c r="U204" t="n">
        <v>0.31</v>
      </c>
      <c r="V204" t="n">
        <v>0.88</v>
      </c>
      <c r="W204" t="n">
        <v>0.64</v>
      </c>
      <c r="X204" t="n">
        <v>10.95</v>
      </c>
      <c r="Y204" t="n">
        <v>0.5</v>
      </c>
      <c r="Z204" t="n">
        <v>10</v>
      </c>
    </row>
    <row r="205">
      <c r="A205" t="n">
        <v>3</v>
      </c>
      <c r="B205" t="n">
        <v>55</v>
      </c>
      <c r="C205" t="inlineStr">
        <is>
          <t xml:space="preserve">CONCLUIDO	</t>
        </is>
      </c>
      <c r="D205" t="n">
        <v>0.923</v>
      </c>
      <c r="E205" t="n">
        <v>108.34</v>
      </c>
      <c r="F205" t="n">
        <v>102.24</v>
      </c>
      <c r="G205" t="n">
        <v>36.51</v>
      </c>
      <c r="H205" t="n">
        <v>0.59</v>
      </c>
      <c r="I205" t="n">
        <v>168</v>
      </c>
      <c r="J205" t="n">
        <v>119.93</v>
      </c>
      <c r="K205" t="n">
        <v>43.4</v>
      </c>
      <c r="L205" t="n">
        <v>4</v>
      </c>
      <c r="M205" t="n">
        <v>166</v>
      </c>
      <c r="N205" t="n">
        <v>17.53</v>
      </c>
      <c r="O205" t="n">
        <v>15025.44</v>
      </c>
      <c r="P205" t="n">
        <v>929.61</v>
      </c>
      <c r="Q205" t="n">
        <v>3548.72</v>
      </c>
      <c r="R205" t="n">
        <v>429.15</v>
      </c>
      <c r="S205" t="n">
        <v>166.1</v>
      </c>
      <c r="T205" t="n">
        <v>130447.41</v>
      </c>
      <c r="U205" t="n">
        <v>0.39</v>
      </c>
      <c r="V205" t="n">
        <v>0.91</v>
      </c>
      <c r="W205" t="n">
        <v>0.54</v>
      </c>
      <c r="X205" t="n">
        <v>7.7</v>
      </c>
      <c r="Y205" t="n">
        <v>0.5</v>
      </c>
      <c r="Z205" t="n">
        <v>10</v>
      </c>
    </row>
    <row r="206">
      <c r="A206" t="n">
        <v>4</v>
      </c>
      <c r="B206" t="n">
        <v>55</v>
      </c>
      <c r="C206" t="inlineStr">
        <is>
          <t xml:space="preserve">CONCLUIDO	</t>
        </is>
      </c>
      <c r="D206" t="n">
        <v>0.9483</v>
      </c>
      <c r="E206" t="n">
        <v>105.45</v>
      </c>
      <c r="F206" t="n">
        <v>100.31</v>
      </c>
      <c r="G206" t="n">
        <v>47.02</v>
      </c>
      <c r="H206" t="n">
        <v>0.73</v>
      </c>
      <c r="I206" t="n">
        <v>128</v>
      </c>
      <c r="J206" t="n">
        <v>121.23</v>
      </c>
      <c r="K206" t="n">
        <v>43.4</v>
      </c>
      <c r="L206" t="n">
        <v>5</v>
      </c>
      <c r="M206" t="n">
        <v>126</v>
      </c>
      <c r="N206" t="n">
        <v>17.83</v>
      </c>
      <c r="O206" t="n">
        <v>15186.08</v>
      </c>
      <c r="P206" t="n">
        <v>883.28</v>
      </c>
      <c r="Q206" t="n">
        <v>3548.68</v>
      </c>
      <c r="R206" t="n">
        <v>363.35</v>
      </c>
      <c r="S206" t="n">
        <v>166.1</v>
      </c>
      <c r="T206" t="n">
        <v>97747.7</v>
      </c>
      <c r="U206" t="n">
        <v>0.46</v>
      </c>
      <c r="V206" t="n">
        <v>0.93</v>
      </c>
      <c r="W206" t="n">
        <v>0.48</v>
      </c>
      <c r="X206" t="n">
        <v>5.77</v>
      </c>
      <c r="Y206" t="n">
        <v>0.5</v>
      </c>
      <c r="Z206" t="n">
        <v>10</v>
      </c>
    </row>
    <row r="207">
      <c r="A207" t="n">
        <v>5</v>
      </c>
      <c r="B207" t="n">
        <v>55</v>
      </c>
      <c r="C207" t="inlineStr">
        <is>
          <t xml:space="preserve">CONCLUIDO	</t>
        </is>
      </c>
      <c r="D207" t="n">
        <v>0.9653</v>
      </c>
      <c r="E207" t="n">
        <v>103.6</v>
      </c>
      <c r="F207" t="n">
        <v>99.08</v>
      </c>
      <c r="G207" t="n">
        <v>58.28</v>
      </c>
      <c r="H207" t="n">
        <v>0.86</v>
      </c>
      <c r="I207" t="n">
        <v>102</v>
      </c>
      <c r="J207" t="n">
        <v>122.54</v>
      </c>
      <c r="K207" t="n">
        <v>43.4</v>
      </c>
      <c r="L207" t="n">
        <v>6</v>
      </c>
      <c r="M207" t="n">
        <v>100</v>
      </c>
      <c r="N207" t="n">
        <v>18.14</v>
      </c>
      <c r="O207" t="n">
        <v>15347.16</v>
      </c>
      <c r="P207" t="n">
        <v>843.66</v>
      </c>
      <c r="Q207" t="n">
        <v>3548.68</v>
      </c>
      <c r="R207" t="n">
        <v>321.58</v>
      </c>
      <c r="S207" t="n">
        <v>166.1</v>
      </c>
      <c r="T207" t="n">
        <v>76990.87</v>
      </c>
      <c r="U207" t="n">
        <v>0.52</v>
      </c>
      <c r="V207" t="n">
        <v>0.9399999999999999</v>
      </c>
      <c r="W207" t="n">
        <v>0.44</v>
      </c>
      <c r="X207" t="n">
        <v>4.54</v>
      </c>
      <c r="Y207" t="n">
        <v>0.5</v>
      </c>
      <c r="Z207" t="n">
        <v>10</v>
      </c>
    </row>
    <row r="208">
      <c r="A208" t="n">
        <v>6</v>
      </c>
      <c r="B208" t="n">
        <v>55</v>
      </c>
      <c r="C208" t="inlineStr">
        <is>
          <t xml:space="preserve">CONCLUIDO	</t>
        </is>
      </c>
      <c r="D208" t="n">
        <v>0.968</v>
      </c>
      <c r="E208" t="n">
        <v>103.31</v>
      </c>
      <c r="F208" t="n">
        <v>99.19</v>
      </c>
      <c r="G208" t="n">
        <v>70.02</v>
      </c>
      <c r="H208" t="n">
        <v>1</v>
      </c>
      <c r="I208" t="n">
        <v>85</v>
      </c>
      <c r="J208" t="n">
        <v>123.85</v>
      </c>
      <c r="K208" t="n">
        <v>43.4</v>
      </c>
      <c r="L208" t="n">
        <v>7</v>
      </c>
      <c r="M208" t="n">
        <v>83</v>
      </c>
      <c r="N208" t="n">
        <v>18.45</v>
      </c>
      <c r="O208" t="n">
        <v>15508.69</v>
      </c>
      <c r="P208" t="n">
        <v>815.1799999999999</v>
      </c>
      <c r="Q208" t="n">
        <v>3548.66</v>
      </c>
      <c r="R208" t="n">
        <v>329.17</v>
      </c>
      <c r="S208" t="n">
        <v>166.1</v>
      </c>
      <c r="T208" t="n">
        <v>80872.63</v>
      </c>
      <c r="U208" t="n">
        <v>0.5</v>
      </c>
      <c r="V208" t="n">
        <v>0.9399999999999999</v>
      </c>
      <c r="W208" t="n">
        <v>0.36</v>
      </c>
      <c r="X208" t="n">
        <v>4.65</v>
      </c>
      <c r="Y208" t="n">
        <v>0.5</v>
      </c>
      <c r="Z208" t="n">
        <v>10</v>
      </c>
    </row>
    <row r="209">
      <c r="A209" t="n">
        <v>7</v>
      </c>
      <c r="B209" t="n">
        <v>55</v>
      </c>
      <c r="C209" t="inlineStr">
        <is>
          <t xml:space="preserve">CONCLUIDO	</t>
        </is>
      </c>
      <c r="D209" t="n">
        <v>0.9842</v>
      </c>
      <c r="E209" t="n">
        <v>101.6</v>
      </c>
      <c r="F209" t="n">
        <v>97.81999999999999</v>
      </c>
      <c r="G209" t="n">
        <v>82.67</v>
      </c>
      <c r="H209" t="n">
        <v>1.13</v>
      </c>
      <c r="I209" t="n">
        <v>71</v>
      </c>
      <c r="J209" t="n">
        <v>125.16</v>
      </c>
      <c r="K209" t="n">
        <v>43.4</v>
      </c>
      <c r="L209" t="n">
        <v>8</v>
      </c>
      <c r="M209" t="n">
        <v>51</v>
      </c>
      <c r="N209" t="n">
        <v>18.76</v>
      </c>
      <c r="O209" t="n">
        <v>15670.68</v>
      </c>
      <c r="P209" t="n">
        <v>767.78</v>
      </c>
      <c r="Q209" t="n">
        <v>3548.76</v>
      </c>
      <c r="R209" t="n">
        <v>278.63</v>
      </c>
      <c r="S209" t="n">
        <v>166.1</v>
      </c>
      <c r="T209" t="n">
        <v>55672.43</v>
      </c>
      <c r="U209" t="n">
        <v>0.6</v>
      </c>
      <c r="V209" t="n">
        <v>0.95</v>
      </c>
      <c r="W209" t="n">
        <v>0.41</v>
      </c>
      <c r="X209" t="n">
        <v>3.28</v>
      </c>
      <c r="Y209" t="n">
        <v>0.5</v>
      </c>
      <c r="Z209" t="n">
        <v>10</v>
      </c>
    </row>
    <row r="210">
      <c r="A210" t="n">
        <v>8</v>
      </c>
      <c r="B210" t="n">
        <v>55</v>
      </c>
      <c r="C210" t="inlineStr">
        <is>
          <t xml:space="preserve">CONCLUIDO	</t>
        </is>
      </c>
      <c r="D210" t="n">
        <v>0.9881</v>
      </c>
      <c r="E210" t="n">
        <v>101.21</v>
      </c>
      <c r="F210" t="n">
        <v>97.55</v>
      </c>
      <c r="G210" t="n">
        <v>88.68000000000001</v>
      </c>
      <c r="H210" t="n">
        <v>1.26</v>
      </c>
      <c r="I210" t="n">
        <v>66</v>
      </c>
      <c r="J210" t="n">
        <v>126.48</v>
      </c>
      <c r="K210" t="n">
        <v>43.4</v>
      </c>
      <c r="L210" t="n">
        <v>9</v>
      </c>
      <c r="M210" t="n">
        <v>6</v>
      </c>
      <c r="N210" t="n">
        <v>19.08</v>
      </c>
      <c r="O210" t="n">
        <v>15833.12</v>
      </c>
      <c r="P210" t="n">
        <v>759.74</v>
      </c>
      <c r="Q210" t="n">
        <v>3548.65</v>
      </c>
      <c r="R210" t="n">
        <v>267.19</v>
      </c>
      <c r="S210" t="n">
        <v>166.1</v>
      </c>
      <c r="T210" t="n">
        <v>49979.45</v>
      </c>
      <c r="U210" t="n">
        <v>0.62</v>
      </c>
      <c r="V210" t="n">
        <v>0.96</v>
      </c>
      <c r="W210" t="n">
        <v>0.46</v>
      </c>
      <c r="X210" t="n">
        <v>3.01</v>
      </c>
      <c r="Y210" t="n">
        <v>0.5</v>
      </c>
      <c r="Z210" t="n">
        <v>10</v>
      </c>
    </row>
    <row r="211">
      <c r="A211" t="n">
        <v>9</v>
      </c>
      <c r="B211" t="n">
        <v>55</v>
      </c>
      <c r="C211" t="inlineStr">
        <is>
          <t xml:space="preserve">CONCLUIDO	</t>
        </is>
      </c>
      <c r="D211" t="n">
        <v>0.988</v>
      </c>
      <c r="E211" t="n">
        <v>101.22</v>
      </c>
      <c r="F211" t="n">
        <v>97.56</v>
      </c>
      <c r="G211" t="n">
        <v>88.69</v>
      </c>
      <c r="H211" t="n">
        <v>1.38</v>
      </c>
      <c r="I211" t="n">
        <v>66</v>
      </c>
      <c r="J211" t="n">
        <v>127.8</v>
      </c>
      <c r="K211" t="n">
        <v>43.4</v>
      </c>
      <c r="L211" t="n">
        <v>10</v>
      </c>
      <c r="M211" t="n">
        <v>0</v>
      </c>
      <c r="N211" t="n">
        <v>19.4</v>
      </c>
      <c r="O211" t="n">
        <v>15996.02</v>
      </c>
      <c r="P211" t="n">
        <v>766.83</v>
      </c>
      <c r="Q211" t="n">
        <v>3548.63</v>
      </c>
      <c r="R211" t="n">
        <v>267.26</v>
      </c>
      <c r="S211" t="n">
        <v>166.1</v>
      </c>
      <c r="T211" t="n">
        <v>50011.23</v>
      </c>
      <c r="U211" t="n">
        <v>0.62</v>
      </c>
      <c r="V211" t="n">
        <v>0.96</v>
      </c>
      <c r="W211" t="n">
        <v>0.47</v>
      </c>
      <c r="X211" t="n">
        <v>3.02</v>
      </c>
      <c r="Y211" t="n">
        <v>0.5</v>
      </c>
      <c r="Z2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INDEX(resultados!$A$2:$ZZ$211, 1, MATCH($B$1, resultados!$A$1:$ZZ$1, 0))</f>
        <v/>
      </c>
      <c r="B7">
        <f>INDEX(resultados!$A$2:$ZZ$211, 1, MATCH($B$2, resultados!$A$1:$ZZ$1, 0))</f>
        <v/>
      </c>
      <c r="C7">
        <f>INDEX(resultados!$A$2:$ZZ$211, 1, MATCH($B$3, resultados!$A$1:$ZZ$1, 0))</f>
        <v/>
      </c>
    </row>
    <row r="8">
      <c r="A8">
        <f>INDEX(resultados!$A$2:$ZZ$211, 2, MATCH($B$1, resultados!$A$1:$ZZ$1, 0))</f>
        <v/>
      </c>
      <c r="B8">
        <f>INDEX(resultados!$A$2:$ZZ$211, 2, MATCH($B$2, resultados!$A$1:$ZZ$1, 0))</f>
        <v/>
      </c>
      <c r="C8">
        <f>INDEX(resultados!$A$2:$ZZ$211, 2, MATCH($B$3, resultados!$A$1:$ZZ$1, 0))</f>
        <v/>
      </c>
    </row>
    <row r="9">
      <c r="A9">
        <f>INDEX(resultados!$A$2:$ZZ$211, 3, MATCH($B$1, resultados!$A$1:$ZZ$1, 0))</f>
        <v/>
      </c>
      <c r="B9">
        <f>INDEX(resultados!$A$2:$ZZ$211, 3, MATCH($B$2, resultados!$A$1:$ZZ$1, 0))</f>
        <v/>
      </c>
      <c r="C9">
        <f>INDEX(resultados!$A$2:$ZZ$211, 3, MATCH($B$3, resultados!$A$1:$ZZ$1, 0))</f>
        <v/>
      </c>
    </row>
    <row r="10">
      <c r="A10">
        <f>INDEX(resultados!$A$2:$ZZ$211, 4, MATCH($B$1, resultados!$A$1:$ZZ$1, 0))</f>
        <v/>
      </c>
      <c r="B10">
        <f>INDEX(resultados!$A$2:$ZZ$211, 4, MATCH($B$2, resultados!$A$1:$ZZ$1, 0))</f>
        <v/>
      </c>
      <c r="C10">
        <f>INDEX(resultados!$A$2:$ZZ$211, 4, MATCH($B$3, resultados!$A$1:$ZZ$1, 0))</f>
        <v/>
      </c>
    </row>
    <row r="11">
      <c r="A11">
        <f>INDEX(resultados!$A$2:$ZZ$211, 5, MATCH($B$1, resultados!$A$1:$ZZ$1, 0))</f>
        <v/>
      </c>
      <c r="B11">
        <f>INDEX(resultados!$A$2:$ZZ$211, 5, MATCH($B$2, resultados!$A$1:$ZZ$1, 0))</f>
        <v/>
      </c>
      <c r="C11">
        <f>INDEX(resultados!$A$2:$ZZ$211, 5, MATCH($B$3, resultados!$A$1:$ZZ$1, 0))</f>
        <v/>
      </c>
    </row>
    <row r="12">
      <c r="A12">
        <f>INDEX(resultados!$A$2:$ZZ$211, 6, MATCH($B$1, resultados!$A$1:$ZZ$1, 0))</f>
        <v/>
      </c>
      <c r="B12">
        <f>INDEX(resultados!$A$2:$ZZ$211, 6, MATCH($B$2, resultados!$A$1:$ZZ$1, 0))</f>
        <v/>
      </c>
      <c r="C12">
        <f>INDEX(resultados!$A$2:$ZZ$211, 6, MATCH($B$3, resultados!$A$1:$ZZ$1, 0))</f>
        <v/>
      </c>
    </row>
    <row r="13">
      <c r="A13">
        <f>INDEX(resultados!$A$2:$ZZ$211, 7, MATCH($B$1, resultados!$A$1:$ZZ$1, 0))</f>
        <v/>
      </c>
      <c r="B13">
        <f>INDEX(resultados!$A$2:$ZZ$211, 7, MATCH($B$2, resultados!$A$1:$ZZ$1, 0))</f>
        <v/>
      </c>
      <c r="C13">
        <f>INDEX(resultados!$A$2:$ZZ$211, 7, MATCH($B$3, resultados!$A$1:$ZZ$1, 0))</f>
        <v/>
      </c>
    </row>
    <row r="14">
      <c r="A14">
        <f>INDEX(resultados!$A$2:$ZZ$211, 8, MATCH($B$1, resultados!$A$1:$ZZ$1, 0))</f>
        <v/>
      </c>
      <c r="B14">
        <f>INDEX(resultados!$A$2:$ZZ$211, 8, MATCH($B$2, resultados!$A$1:$ZZ$1, 0))</f>
        <v/>
      </c>
      <c r="C14">
        <f>INDEX(resultados!$A$2:$ZZ$211, 8, MATCH($B$3, resultados!$A$1:$ZZ$1, 0))</f>
        <v/>
      </c>
    </row>
    <row r="15">
      <c r="A15">
        <f>INDEX(resultados!$A$2:$ZZ$211, 9, MATCH($B$1, resultados!$A$1:$ZZ$1, 0))</f>
        <v/>
      </c>
      <c r="B15">
        <f>INDEX(resultados!$A$2:$ZZ$211, 9, MATCH($B$2, resultados!$A$1:$ZZ$1, 0))</f>
        <v/>
      </c>
      <c r="C15">
        <f>INDEX(resultados!$A$2:$ZZ$211, 9, MATCH($B$3, resultados!$A$1:$ZZ$1, 0))</f>
        <v/>
      </c>
    </row>
    <row r="16">
      <c r="A16">
        <f>INDEX(resultados!$A$2:$ZZ$211, 10, MATCH($B$1, resultados!$A$1:$ZZ$1, 0))</f>
        <v/>
      </c>
      <c r="B16">
        <f>INDEX(resultados!$A$2:$ZZ$211, 10, MATCH($B$2, resultados!$A$1:$ZZ$1, 0))</f>
        <v/>
      </c>
      <c r="C16">
        <f>INDEX(resultados!$A$2:$ZZ$211, 10, MATCH($B$3, resultados!$A$1:$ZZ$1, 0))</f>
        <v/>
      </c>
    </row>
    <row r="17">
      <c r="A17">
        <f>INDEX(resultados!$A$2:$ZZ$211, 11, MATCH($B$1, resultados!$A$1:$ZZ$1, 0))</f>
        <v/>
      </c>
      <c r="B17">
        <f>INDEX(resultados!$A$2:$ZZ$211, 11, MATCH($B$2, resultados!$A$1:$ZZ$1, 0))</f>
        <v/>
      </c>
      <c r="C17">
        <f>INDEX(resultados!$A$2:$ZZ$211, 11, MATCH($B$3, resultados!$A$1:$ZZ$1, 0))</f>
        <v/>
      </c>
    </row>
    <row r="18">
      <c r="A18">
        <f>INDEX(resultados!$A$2:$ZZ$211, 12, MATCH($B$1, resultados!$A$1:$ZZ$1, 0))</f>
        <v/>
      </c>
      <c r="B18">
        <f>INDEX(resultados!$A$2:$ZZ$211, 12, MATCH($B$2, resultados!$A$1:$ZZ$1, 0))</f>
        <v/>
      </c>
      <c r="C18">
        <f>INDEX(resultados!$A$2:$ZZ$211, 12, MATCH($B$3, resultados!$A$1:$ZZ$1, 0))</f>
        <v/>
      </c>
    </row>
    <row r="19">
      <c r="A19">
        <f>INDEX(resultados!$A$2:$ZZ$211, 13, MATCH($B$1, resultados!$A$1:$ZZ$1, 0))</f>
        <v/>
      </c>
      <c r="B19">
        <f>INDEX(resultados!$A$2:$ZZ$211, 13, MATCH($B$2, resultados!$A$1:$ZZ$1, 0))</f>
        <v/>
      </c>
      <c r="C19">
        <f>INDEX(resultados!$A$2:$ZZ$211, 13, MATCH($B$3, resultados!$A$1:$ZZ$1, 0))</f>
        <v/>
      </c>
    </row>
    <row r="20">
      <c r="A20">
        <f>INDEX(resultados!$A$2:$ZZ$211, 14, MATCH($B$1, resultados!$A$1:$ZZ$1, 0))</f>
        <v/>
      </c>
      <c r="B20">
        <f>INDEX(resultados!$A$2:$ZZ$211, 14, MATCH($B$2, resultados!$A$1:$ZZ$1, 0))</f>
        <v/>
      </c>
      <c r="C20">
        <f>INDEX(resultados!$A$2:$ZZ$211, 14, MATCH($B$3, resultados!$A$1:$ZZ$1, 0))</f>
        <v/>
      </c>
    </row>
    <row r="21">
      <c r="A21">
        <f>INDEX(resultados!$A$2:$ZZ$211, 15, MATCH($B$1, resultados!$A$1:$ZZ$1, 0))</f>
        <v/>
      </c>
      <c r="B21">
        <f>INDEX(resultados!$A$2:$ZZ$211, 15, MATCH($B$2, resultados!$A$1:$ZZ$1, 0))</f>
        <v/>
      </c>
      <c r="C21">
        <f>INDEX(resultados!$A$2:$ZZ$211, 15, MATCH($B$3, resultados!$A$1:$ZZ$1, 0))</f>
        <v/>
      </c>
    </row>
    <row r="22">
      <c r="A22">
        <f>INDEX(resultados!$A$2:$ZZ$211, 16, MATCH($B$1, resultados!$A$1:$ZZ$1, 0))</f>
        <v/>
      </c>
      <c r="B22">
        <f>INDEX(resultados!$A$2:$ZZ$211, 16, MATCH($B$2, resultados!$A$1:$ZZ$1, 0))</f>
        <v/>
      </c>
      <c r="C22">
        <f>INDEX(resultados!$A$2:$ZZ$211, 16, MATCH($B$3, resultados!$A$1:$ZZ$1, 0))</f>
        <v/>
      </c>
    </row>
    <row r="23">
      <c r="A23">
        <f>INDEX(resultados!$A$2:$ZZ$211, 17, MATCH($B$1, resultados!$A$1:$ZZ$1, 0))</f>
        <v/>
      </c>
      <c r="B23">
        <f>INDEX(resultados!$A$2:$ZZ$211, 17, MATCH($B$2, resultados!$A$1:$ZZ$1, 0))</f>
        <v/>
      </c>
      <c r="C23">
        <f>INDEX(resultados!$A$2:$ZZ$211, 17, MATCH($B$3, resultados!$A$1:$ZZ$1, 0))</f>
        <v/>
      </c>
    </row>
    <row r="24">
      <c r="A24">
        <f>INDEX(resultados!$A$2:$ZZ$211, 18, MATCH($B$1, resultados!$A$1:$ZZ$1, 0))</f>
        <v/>
      </c>
      <c r="B24">
        <f>INDEX(resultados!$A$2:$ZZ$211, 18, MATCH($B$2, resultados!$A$1:$ZZ$1, 0))</f>
        <v/>
      </c>
      <c r="C24">
        <f>INDEX(resultados!$A$2:$ZZ$211, 18, MATCH($B$3, resultados!$A$1:$ZZ$1, 0))</f>
        <v/>
      </c>
    </row>
    <row r="25">
      <c r="A25">
        <f>INDEX(resultados!$A$2:$ZZ$211, 19, MATCH($B$1, resultados!$A$1:$ZZ$1, 0))</f>
        <v/>
      </c>
      <c r="B25">
        <f>INDEX(resultados!$A$2:$ZZ$211, 19, MATCH($B$2, resultados!$A$1:$ZZ$1, 0))</f>
        <v/>
      </c>
      <c r="C25">
        <f>INDEX(resultados!$A$2:$ZZ$211, 19, MATCH($B$3, resultados!$A$1:$ZZ$1, 0))</f>
        <v/>
      </c>
    </row>
    <row r="26">
      <c r="A26">
        <f>INDEX(resultados!$A$2:$ZZ$211, 20, MATCH($B$1, resultados!$A$1:$ZZ$1, 0))</f>
        <v/>
      </c>
      <c r="B26">
        <f>INDEX(resultados!$A$2:$ZZ$211, 20, MATCH($B$2, resultados!$A$1:$ZZ$1, 0))</f>
        <v/>
      </c>
      <c r="C26">
        <f>INDEX(resultados!$A$2:$ZZ$211, 20, MATCH($B$3, resultados!$A$1:$ZZ$1, 0))</f>
        <v/>
      </c>
    </row>
    <row r="27">
      <c r="A27">
        <f>INDEX(resultados!$A$2:$ZZ$211, 21, MATCH($B$1, resultados!$A$1:$ZZ$1, 0))</f>
        <v/>
      </c>
      <c r="B27">
        <f>INDEX(resultados!$A$2:$ZZ$211, 21, MATCH($B$2, resultados!$A$1:$ZZ$1, 0))</f>
        <v/>
      </c>
      <c r="C27">
        <f>INDEX(resultados!$A$2:$ZZ$211, 21, MATCH($B$3, resultados!$A$1:$ZZ$1, 0))</f>
        <v/>
      </c>
    </row>
    <row r="28">
      <c r="A28">
        <f>INDEX(resultados!$A$2:$ZZ$211, 22, MATCH($B$1, resultados!$A$1:$ZZ$1, 0))</f>
        <v/>
      </c>
      <c r="B28">
        <f>INDEX(resultados!$A$2:$ZZ$211, 22, MATCH($B$2, resultados!$A$1:$ZZ$1, 0))</f>
        <v/>
      </c>
      <c r="C28">
        <f>INDEX(resultados!$A$2:$ZZ$211, 22, MATCH($B$3, resultados!$A$1:$ZZ$1, 0))</f>
        <v/>
      </c>
    </row>
    <row r="29">
      <c r="A29">
        <f>INDEX(resultados!$A$2:$ZZ$211, 23, MATCH($B$1, resultados!$A$1:$ZZ$1, 0))</f>
        <v/>
      </c>
      <c r="B29">
        <f>INDEX(resultados!$A$2:$ZZ$211, 23, MATCH($B$2, resultados!$A$1:$ZZ$1, 0))</f>
        <v/>
      </c>
      <c r="C29">
        <f>INDEX(resultados!$A$2:$ZZ$211, 23, MATCH($B$3, resultados!$A$1:$ZZ$1, 0))</f>
        <v/>
      </c>
    </row>
    <row r="30">
      <c r="A30">
        <f>INDEX(resultados!$A$2:$ZZ$211, 24, MATCH($B$1, resultados!$A$1:$ZZ$1, 0))</f>
        <v/>
      </c>
      <c r="B30">
        <f>INDEX(resultados!$A$2:$ZZ$211, 24, MATCH($B$2, resultados!$A$1:$ZZ$1, 0))</f>
        <v/>
      </c>
      <c r="C30">
        <f>INDEX(resultados!$A$2:$ZZ$211, 24, MATCH($B$3, resultados!$A$1:$ZZ$1, 0))</f>
        <v/>
      </c>
    </row>
    <row r="31">
      <c r="A31">
        <f>INDEX(resultados!$A$2:$ZZ$211, 25, MATCH($B$1, resultados!$A$1:$ZZ$1, 0))</f>
        <v/>
      </c>
      <c r="B31">
        <f>INDEX(resultados!$A$2:$ZZ$211, 25, MATCH($B$2, resultados!$A$1:$ZZ$1, 0))</f>
        <v/>
      </c>
      <c r="C31">
        <f>INDEX(resultados!$A$2:$ZZ$211, 25, MATCH($B$3, resultados!$A$1:$ZZ$1, 0))</f>
        <v/>
      </c>
    </row>
    <row r="32">
      <c r="A32">
        <f>INDEX(resultados!$A$2:$ZZ$211, 26, MATCH($B$1, resultados!$A$1:$ZZ$1, 0))</f>
        <v/>
      </c>
      <c r="B32">
        <f>INDEX(resultados!$A$2:$ZZ$211, 26, MATCH($B$2, resultados!$A$1:$ZZ$1, 0))</f>
        <v/>
      </c>
      <c r="C32">
        <f>INDEX(resultados!$A$2:$ZZ$211, 26, MATCH($B$3, resultados!$A$1:$ZZ$1, 0))</f>
        <v/>
      </c>
    </row>
    <row r="33">
      <c r="A33">
        <f>INDEX(resultados!$A$2:$ZZ$211, 27, MATCH($B$1, resultados!$A$1:$ZZ$1, 0))</f>
        <v/>
      </c>
      <c r="B33">
        <f>INDEX(resultados!$A$2:$ZZ$211, 27, MATCH($B$2, resultados!$A$1:$ZZ$1, 0))</f>
        <v/>
      </c>
      <c r="C33">
        <f>INDEX(resultados!$A$2:$ZZ$211, 27, MATCH($B$3, resultados!$A$1:$ZZ$1, 0))</f>
        <v/>
      </c>
    </row>
    <row r="34">
      <c r="A34">
        <f>INDEX(resultados!$A$2:$ZZ$211, 28, MATCH($B$1, resultados!$A$1:$ZZ$1, 0))</f>
        <v/>
      </c>
      <c r="B34">
        <f>INDEX(resultados!$A$2:$ZZ$211, 28, MATCH($B$2, resultados!$A$1:$ZZ$1, 0))</f>
        <v/>
      </c>
      <c r="C34">
        <f>INDEX(resultados!$A$2:$ZZ$211, 28, MATCH($B$3, resultados!$A$1:$ZZ$1, 0))</f>
        <v/>
      </c>
    </row>
    <row r="35">
      <c r="A35">
        <f>INDEX(resultados!$A$2:$ZZ$211, 29, MATCH($B$1, resultados!$A$1:$ZZ$1, 0))</f>
        <v/>
      </c>
      <c r="B35">
        <f>INDEX(resultados!$A$2:$ZZ$211, 29, MATCH($B$2, resultados!$A$1:$ZZ$1, 0))</f>
        <v/>
      </c>
      <c r="C35">
        <f>INDEX(resultados!$A$2:$ZZ$211, 29, MATCH($B$3, resultados!$A$1:$ZZ$1, 0))</f>
        <v/>
      </c>
    </row>
    <row r="36">
      <c r="A36">
        <f>INDEX(resultados!$A$2:$ZZ$211, 30, MATCH($B$1, resultados!$A$1:$ZZ$1, 0))</f>
        <v/>
      </c>
      <c r="B36">
        <f>INDEX(resultados!$A$2:$ZZ$211, 30, MATCH($B$2, resultados!$A$1:$ZZ$1, 0))</f>
        <v/>
      </c>
      <c r="C36">
        <f>INDEX(resultados!$A$2:$ZZ$211, 30, MATCH($B$3, resultados!$A$1:$ZZ$1, 0))</f>
        <v/>
      </c>
    </row>
    <row r="37">
      <c r="A37">
        <f>INDEX(resultados!$A$2:$ZZ$211, 31, MATCH($B$1, resultados!$A$1:$ZZ$1, 0))</f>
        <v/>
      </c>
      <c r="B37">
        <f>INDEX(resultados!$A$2:$ZZ$211, 31, MATCH($B$2, resultados!$A$1:$ZZ$1, 0))</f>
        <v/>
      </c>
      <c r="C37">
        <f>INDEX(resultados!$A$2:$ZZ$211, 31, MATCH($B$3, resultados!$A$1:$ZZ$1, 0))</f>
        <v/>
      </c>
    </row>
    <row r="38">
      <c r="A38">
        <f>INDEX(resultados!$A$2:$ZZ$211, 32, MATCH($B$1, resultados!$A$1:$ZZ$1, 0))</f>
        <v/>
      </c>
      <c r="B38">
        <f>INDEX(resultados!$A$2:$ZZ$211, 32, MATCH($B$2, resultados!$A$1:$ZZ$1, 0))</f>
        <v/>
      </c>
      <c r="C38">
        <f>INDEX(resultados!$A$2:$ZZ$211, 32, MATCH($B$3, resultados!$A$1:$ZZ$1, 0))</f>
        <v/>
      </c>
    </row>
    <row r="39">
      <c r="A39">
        <f>INDEX(resultados!$A$2:$ZZ$211, 33, MATCH($B$1, resultados!$A$1:$ZZ$1, 0))</f>
        <v/>
      </c>
      <c r="B39">
        <f>INDEX(resultados!$A$2:$ZZ$211, 33, MATCH($B$2, resultados!$A$1:$ZZ$1, 0))</f>
        <v/>
      </c>
      <c r="C39">
        <f>INDEX(resultados!$A$2:$ZZ$211, 33, MATCH($B$3, resultados!$A$1:$ZZ$1, 0))</f>
        <v/>
      </c>
    </row>
    <row r="40">
      <c r="A40">
        <f>INDEX(resultados!$A$2:$ZZ$211, 34, MATCH($B$1, resultados!$A$1:$ZZ$1, 0))</f>
        <v/>
      </c>
      <c r="B40">
        <f>INDEX(resultados!$A$2:$ZZ$211, 34, MATCH($B$2, resultados!$A$1:$ZZ$1, 0))</f>
        <v/>
      </c>
      <c r="C40">
        <f>INDEX(resultados!$A$2:$ZZ$211, 34, MATCH($B$3, resultados!$A$1:$ZZ$1, 0))</f>
        <v/>
      </c>
    </row>
    <row r="41">
      <c r="A41">
        <f>INDEX(resultados!$A$2:$ZZ$211, 35, MATCH($B$1, resultados!$A$1:$ZZ$1, 0))</f>
        <v/>
      </c>
      <c r="B41">
        <f>INDEX(resultados!$A$2:$ZZ$211, 35, MATCH($B$2, resultados!$A$1:$ZZ$1, 0))</f>
        <v/>
      </c>
      <c r="C41">
        <f>INDEX(resultados!$A$2:$ZZ$211, 35, MATCH($B$3, resultados!$A$1:$ZZ$1, 0))</f>
        <v/>
      </c>
    </row>
    <row r="42">
      <c r="A42">
        <f>INDEX(resultados!$A$2:$ZZ$211, 36, MATCH($B$1, resultados!$A$1:$ZZ$1, 0))</f>
        <v/>
      </c>
      <c r="B42">
        <f>INDEX(resultados!$A$2:$ZZ$211, 36, MATCH($B$2, resultados!$A$1:$ZZ$1, 0))</f>
        <v/>
      </c>
      <c r="C42">
        <f>INDEX(resultados!$A$2:$ZZ$211, 36, MATCH($B$3, resultados!$A$1:$ZZ$1, 0))</f>
        <v/>
      </c>
    </row>
    <row r="43">
      <c r="A43">
        <f>INDEX(resultados!$A$2:$ZZ$211, 37, MATCH($B$1, resultados!$A$1:$ZZ$1, 0))</f>
        <v/>
      </c>
      <c r="B43">
        <f>INDEX(resultados!$A$2:$ZZ$211, 37, MATCH($B$2, resultados!$A$1:$ZZ$1, 0))</f>
        <v/>
      </c>
      <c r="C43">
        <f>INDEX(resultados!$A$2:$ZZ$211, 37, MATCH($B$3, resultados!$A$1:$ZZ$1, 0))</f>
        <v/>
      </c>
    </row>
    <row r="44">
      <c r="A44">
        <f>INDEX(resultados!$A$2:$ZZ$211, 38, MATCH($B$1, resultados!$A$1:$ZZ$1, 0))</f>
        <v/>
      </c>
      <c r="B44">
        <f>INDEX(resultados!$A$2:$ZZ$211, 38, MATCH($B$2, resultados!$A$1:$ZZ$1, 0))</f>
        <v/>
      </c>
      <c r="C44">
        <f>INDEX(resultados!$A$2:$ZZ$211, 38, MATCH($B$3, resultados!$A$1:$ZZ$1, 0))</f>
        <v/>
      </c>
    </row>
    <row r="45">
      <c r="A45">
        <f>INDEX(resultados!$A$2:$ZZ$211, 39, MATCH($B$1, resultados!$A$1:$ZZ$1, 0))</f>
        <v/>
      </c>
      <c r="B45">
        <f>INDEX(resultados!$A$2:$ZZ$211, 39, MATCH($B$2, resultados!$A$1:$ZZ$1, 0))</f>
        <v/>
      </c>
      <c r="C45">
        <f>INDEX(resultados!$A$2:$ZZ$211, 39, MATCH($B$3, resultados!$A$1:$ZZ$1, 0))</f>
        <v/>
      </c>
    </row>
    <row r="46">
      <c r="A46">
        <f>INDEX(resultados!$A$2:$ZZ$211, 40, MATCH($B$1, resultados!$A$1:$ZZ$1, 0))</f>
        <v/>
      </c>
      <c r="B46">
        <f>INDEX(resultados!$A$2:$ZZ$211, 40, MATCH($B$2, resultados!$A$1:$ZZ$1, 0))</f>
        <v/>
      </c>
      <c r="C46">
        <f>INDEX(resultados!$A$2:$ZZ$211, 40, MATCH($B$3, resultados!$A$1:$ZZ$1, 0))</f>
        <v/>
      </c>
    </row>
    <row r="47">
      <c r="A47">
        <f>INDEX(resultados!$A$2:$ZZ$211, 41, MATCH($B$1, resultados!$A$1:$ZZ$1, 0))</f>
        <v/>
      </c>
      <c r="B47">
        <f>INDEX(resultados!$A$2:$ZZ$211, 41, MATCH($B$2, resultados!$A$1:$ZZ$1, 0))</f>
        <v/>
      </c>
      <c r="C47">
        <f>INDEX(resultados!$A$2:$ZZ$211, 41, MATCH($B$3, resultados!$A$1:$ZZ$1, 0))</f>
        <v/>
      </c>
    </row>
    <row r="48">
      <c r="A48">
        <f>INDEX(resultados!$A$2:$ZZ$211, 42, MATCH($B$1, resultados!$A$1:$ZZ$1, 0))</f>
        <v/>
      </c>
      <c r="B48">
        <f>INDEX(resultados!$A$2:$ZZ$211, 42, MATCH($B$2, resultados!$A$1:$ZZ$1, 0))</f>
        <v/>
      </c>
      <c r="C48">
        <f>INDEX(resultados!$A$2:$ZZ$211, 42, MATCH($B$3, resultados!$A$1:$ZZ$1, 0))</f>
        <v/>
      </c>
    </row>
    <row r="49">
      <c r="A49">
        <f>INDEX(resultados!$A$2:$ZZ$211, 43, MATCH($B$1, resultados!$A$1:$ZZ$1, 0))</f>
        <v/>
      </c>
      <c r="B49">
        <f>INDEX(resultados!$A$2:$ZZ$211, 43, MATCH($B$2, resultados!$A$1:$ZZ$1, 0))</f>
        <v/>
      </c>
      <c r="C49">
        <f>INDEX(resultados!$A$2:$ZZ$211, 43, MATCH($B$3, resultados!$A$1:$ZZ$1, 0))</f>
        <v/>
      </c>
    </row>
    <row r="50">
      <c r="A50">
        <f>INDEX(resultados!$A$2:$ZZ$211, 44, MATCH($B$1, resultados!$A$1:$ZZ$1, 0))</f>
        <v/>
      </c>
      <c r="B50">
        <f>INDEX(resultados!$A$2:$ZZ$211, 44, MATCH($B$2, resultados!$A$1:$ZZ$1, 0))</f>
        <v/>
      </c>
      <c r="C50">
        <f>INDEX(resultados!$A$2:$ZZ$211, 44, MATCH($B$3, resultados!$A$1:$ZZ$1, 0))</f>
        <v/>
      </c>
    </row>
    <row r="51">
      <c r="A51">
        <f>INDEX(resultados!$A$2:$ZZ$211, 45, MATCH($B$1, resultados!$A$1:$ZZ$1, 0))</f>
        <v/>
      </c>
      <c r="B51">
        <f>INDEX(resultados!$A$2:$ZZ$211, 45, MATCH($B$2, resultados!$A$1:$ZZ$1, 0))</f>
        <v/>
      </c>
      <c r="C51">
        <f>INDEX(resultados!$A$2:$ZZ$211, 45, MATCH($B$3, resultados!$A$1:$ZZ$1, 0))</f>
        <v/>
      </c>
    </row>
    <row r="52">
      <c r="A52">
        <f>INDEX(resultados!$A$2:$ZZ$211, 46, MATCH($B$1, resultados!$A$1:$ZZ$1, 0))</f>
        <v/>
      </c>
      <c r="B52">
        <f>INDEX(resultados!$A$2:$ZZ$211, 46, MATCH($B$2, resultados!$A$1:$ZZ$1, 0))</f>
        <v/>
      </c>
      <c r="C52">
        <f>INDEX(resultados!$A$2:$ZZ$211, 46, MATCH($B$3, resultados!$A$1:$ZZ$1, 0))</f>
        <v/>
      </c>
    </row>
    <row r="53">
      <c r="A53">
        <f>INDEX(resultados!$A$2:$ZZ$211, 47, MATCH($B$1, resultados!$A$1:$ZZ$1, 0))</f>
        <v/>
      </c>
      <c r="B53">
        <f>INDEX(resultados!$A$2:$ZZ$211, 47, MATCH($B$2, resultados!$A$1:$ZZ$1, 0))</f>
        <v/>
      </c>
      <c r="C53">
        <f>INDEX(resultados!$A$2:$ZZ$211, 47, MATCH($B$3, resultados!$A$1:$ZZ$1, 0))</f>
        <v/>
      </c>
    </row>
    <row r="54">
      <c r="A54">
        <f>INDEX(resultados!$A$2:$ZZ$211, 48, MATCH($B$1, resultados!$A$1:$ZZ$1, 0))</f>
        <v/>
      </c>
      <c r="B54">
        <f>INDEX(resultados!$A$2:$ZZ$211, 48, MATCH($B$2, resultados!$A$1:$ZZ$1, 0))</f>
        <v/>
      </c>
      <c r="C54">
        <f>INDEX(resultados!$A$2:$ZZ$211, 48, MATCH($B$3, resultados!$A$1:$ZZ$1, 0))</f>
        <v/>
      </c>
    </row>
    <row r="55">
      <c r="A55">
        <f>INDEX(resultados!$A$2:$ZZ$211, 49, MATCH($B$1, resultados!$A$1:$ZZ$1, 0))</f>
        <v/>
      </c>
      <c r="B55">
        <f>INDEX(resultados!$A$2:$ZZ$211, 49, MATCH($B$2, resultados!$A$1:$ZZ$1, 0))</f>
        <v/>
      </c>
      <c r="C55">
        <f>INDEX(resultados!$A$2:$ZZ$211, 49, MATCH($B$3, resultados!$A$1:$ZZ$1, 0))</f>
        <v/>
      </c>
    </row>
    <row r="56">
      <c r="A56">
        <f>INDEX(resultados!$A$2:$ZZ$211, 50, MATCH($B$1, resultados!$A$1:$ZZ$1, 0))</f>
        <v/>
      </c>
      <c r="B56">
        <f>INDEX(resultados!$A$2:$ZZ$211, 50, MATCH($B$2, resultados!$A$1:$ZZ$1, 0))</f>
        <v/>
      </c>
      <c r="C56">
        <f>INDEX(resultados!$A$2:$ZZ$211, 50, MATCH($B$3, resultados!$A$1:$ZZ$1, 0))</f>
        <v/>
      </c>
    </row>
    <row r="57">
      <c r="A57">
        <f>INDEX(resultados!$A$2:$ZZ$211, 51, MATCH($B$1, resultados!$A$1:$ZZ$1, 0))</f>
        <v/>
      </c>
      <c r="B57">
        <f>INDEX(resultados!$A$2:$ZZ$211, 51, MATCH($B$2, resultados!$A$1:$ZZ$1, 0))</f>
        <v/>
      </c>
      <c r="C57">
        <f>INDEX(resultados!$A$2:$ZZ$211, 51, MATCH($B$3, resultados!$A$1:$ZZ$1, 0))</f>
        <v/>
      </c>
    </row>
    <row r="58">
      <c r="A58">
        <f>INDEX(resultados!$A$2:$ZZ$211, 52, MATCH($B$1, resultados!$A$1:$ZZ$1, 0))</f>
        <v/>
      </c>
      <c r="B58">
        <f>INDEX(resultados!$A$2:$ZZ$211, 52, MATCH($B$2, resultados!$A$1:$ZZ$1, 0))</f>
        <v/>
      </c>
      <c r="C58">
        <f>INDEX(resultados!$A$2:$ZZ$211, 52, MATCH($B$3, resultados!$A$1:$ZZ$1, 0))</f>
        <v/>
      </c>
    </row>
    <row r="59">
      <c r="A59">
        <f>INDEX(resultados!$A$2:$ZZ$211, 53, MATCH($B$1, resultados!$A$1:$ZZ$1, 0))</f>
        <v/>
      </c>
      <c r="B59">
        <f>INDEX(resultados!$A$2:$ZZ$211, 53, MATCH($B$2, resultados!$A$1:$ZZ$1, 0))</f>
        <v/>
      </c>
      <c r="C59">
        <f>INDEX(resultados!$A$2:$ZZ$211, 53, MATCH($B$3, resultados!$A$1:$ZZ$1, 0))</f>
        <v/>
      </c>
    </row>
    <row r="60">
      <c r="A60">
        <f>INDEX(resultados!$A$2:$ZZ$211, 54, MATCH($B$1, resultados!$A$1:$ZZ$1, 0))</f>
        <v/>
      </c>
      <c r="B60">
        <f>INDEX(resultados!$A$2:$ZZ$211, 54, MATCH($B$2, resultados!$A$1:$ZZ$1, 0))</f>
        <v/>
      </c>
      <c r="C60">
        <f>INDEX(resultados!$A$2:$ZZ$211, 54, MATCH($B$3, resultados!$A$1:$ZZ$1, 0))</f>
        <v/>
      </c>
    </row>
    <row r="61">
      <c r="A61">
        <f>INDEX(resultados!$A$2:$ZZ$211, 55, MATCH($B$1, resultados!$A$1:$ZZ$1, 0))</f>
        <v/>
      </c>
      <c r="B61">
        <f>INDEX(resultados!$A$2:$ZZ$211, 55, MATCH($B$2, resultados!$A$1:$ZZ$1, 0))</f>
        <v/>
      </c>
      <c r="C61">
        <f>INDEX(resultados!$A$2:$ZZ$211, 55, MATCH($B$3, resultados!$A$1:$ZZ$1, 0))</f>
        <v/>
      </c>
    </row>
    <row r="62">
      <c r="A62">
        <f>INDEX(resultados!$A$2:$ZZ$211, 56, MATCH($B$1, resultados!$A$1:$ZZ$1, 0))</f>
        <v/>
      </c>
      <c r="B62">
        <f>INDEX(resultados!$A$2:$ZZ$211, 56, MATCH($B$2, resultados!$A$1:$ZZ$1, 0))</f>
        <v/>
      </c>
      <c r="C62">
        <f>INDEX(resultados!$A$2:$ZZ$211, 56, MATCH($B$3, resultados!$A$1:$ZZ$1, 0))</f>
        <v/>
      </c>
    </row>
    <row r="63">
      <c r="A63">
        <f>INDEX(resultados!$A$2:$ZZ$211, 57, MATCH($B$1, resultados!$A$1:$ZZ$1, 0))</f>
        <v/>
      </c>
      <c r="B63">
        <f>INDEX(resultados!$A$2:$ZZ$211, 57, MATCH($B$2, resultados!$A$1:$ZZ$1, 0))</f>
        <v/>
      </c>
      <c r="C63">
        <f>INDEX(resultados!$A$2:$ZZ$211, 57, MATCH($B$3, resultados!$A$1:$ZZ$1, 0))</f>
        <v/>
      </c>
    </row>
    <row r="64">
      <c r="A64">
        <f>INDEX(resultados!$A$2:$ZZ$211, 58, MATCH($B$1, resultados!$A$1:$ZZ$1, 0))</f>
        <v/>
      </c>
      <c r="B64">
        <f>INDEX(resultados!$A$2:$ZZ$211, 58, MATCH($B$2, resultados!$A$1:$ZZ$1, 0))</f>
        <v/>
      </c>
      <c r="C64">
        <f>INDEX(resultados!$A$2:$ZZ$211, 58, MATCH($B$3, resultados!$A$1:$ZZ$1, 0))</f>
        <v/>
      </c>
    </row>
    <row r="65">
      <c r="A65">
        <f>INDEX(resultados!$A$2:$ZZ$211, 59, MATCH($B$1, resultados!$A$1:$ZZ$1, 0))</f>
        <v/>
      </c>
      <c r="B65">
        <f>INDEX(resultados!$A$2:$ZZ$211, 59, MATCH($B$2, resultados!$A$1:$ZZ$1, 0))</f>
        <v/>
      </c>
      <c r="C65">
        <f>INDEX(resultados!$A$2:$ZZ$211, 59, MATCH($B$3, resultados!$A$1:$ZZ$1, 0))</f>
        <v/>
      </c>
    </row>
    <row r="66">
      <c r="A66">
        <f>INDEX(resultados!$A$2:$ZZ$211, 60, MATCH($B$1, resultados!$A$1:$ZZ$1, 0))</f>
        <v/>
      </c>
      <c r="B66">
        <f>INDEX(resultados!$A$2:$ZZ$211, 60, MATCH($B$2, resultados!$A$1:$ZZ$1, 0))</f>
        <v/>
      </c>
      <c r="C66">
        <f>INDEX(resultados!$A$2:$ZZ$211, 60, MATCH($B$3, resultados!$A$1:$ZZ$1, 0))</f>
        <v/>
      </c>
    </row>
    <row r="67">
      <c r="A67">
        <f>INDEX(resultados!$A$2:$ZZ$211, 61, MATCH($B$1, resultados!$A$1:$ZZ$1, 0))</f>
        <v/>
      </c>
      <c r="B67">
        <f>INDEX(resultados!$A$2:$ZZ$211, 61, MATCH($B$2, resultados!$A$1:$ZZ$1, 0))</f>
        <v/>
      </c>
      <c r="C67">
        <f>INDEX(resultados!$A$2:$ZZ$211, 61, MATCH($B$3, resultados!$A$1:$ZZ$1, 0))</f>
        <v/>
      </c>
    </row>
    <row r="68">
      <c r="A68">
        <f>INDEX(resultados!$A$2:$ZZ$211, 62, MATCH($B$1, resultados!$A$1:$ZZ$1, 0))</f>
        <v/>
      </c>
      <c r="B68">
        <f>INDEX(resultados!$A$2:$ZZ$211, 62, MATCH($B$2, resultados!$A$1:$ZZ$1, 0))</f>
        <v/>
      </c>
      <c r="C68">
        <f>INDEX(resultados!$A$2:$ZZ$211, 62, MATCH($B$3, resultados!$A$1:$ZZ$1, 0))</f>
        <v/>
      </c>
    </row>
    <row r="69">
      <c r="A69">
        <f>INDEX(resultados!$A$2:$ZZ$211, 63, MATCH($B$1, resultados!$A$1:$ZZ$1, 0))</f>
        <v/>
      </c>
      <c r="B69">
        <f>INDEX(resultados!$A$2:$ZZ$211, 63, MATCH($B$2, resultados!$A$1:$ZZ$1, 0))</f>
        <v/>
      </c>
      <c r="C69">
        <f>INDEX(resultados!$A$2:$ZZ$211, 63, MATCH($B$3, resultados!$A$1:$ZZ$1, 0))</f>
        <v/>
      </c>
    </row>
    <row r="70">
      <c r="A70">
        <f>INDEX(resultados!$A$2:$ZZ$211, 64, MATCH($B$1, resultados!$A$1:$ZZ$1, 0))</f>
        <v/>
      </c>
      <c r="B70">
        <f>INDEX(resultados!$A$2:$ZZ$211, 64, MATCH($B$2, resultados!$A$1:$ZZ$1, 0))</f>
        <v/>
      </c>
      <c r="C70">
        <f>INDEX(resultados!$A$2:$ZZ$211, 64, MATCH($B$3, resultados!$A$1:$ZZ$1, 0))</f>
        <v/>
      </c>
    </row>
    <row r="71">
      <c r="A71">
        <f>INDEX(resultados!$A$2:$ZZ$211, 65, MATCH($B$1, resultados!$A$1:$ZZ$1, 0))</f>
        <v/>
      </c>
      <c r="B71">
        <f>INDEX(resultados!$A$2:$ZZ$211, 65, MATCH($B$2, resultados!$A$1:$ZZ$1, 0))</f>
        <v/>
      </c>
      <c r="C71">
        <f>INDEX(resultados!$A$2:$ZZ$211, 65, MATCH($B$3, resultados!$A$1:$ZZ$1, 0))</f>
        <v/>
      </c>
    </row>
    <row r="72">
      <c r="A72">
        <f>INDEX(resultados!$A$2:$ZZ$211, 66, MATCH($B$1, resultados!$A$1:$ZZ$1, 0))</f>
        <v/>
      </c>
      <c r="B72">
        <f>INDEX(resultados!$A$2:$ZZ$211, 66, MATCH($B$2, resultados!$A$1:$ZZ$1, 0))</f>
        <v/>
      </c>
      <c r="C72">
        <f>INDEX(resultados!$A$2:$ZZ$211, 66, MATCH($B$3, resultados!$A$1:$ZZ$1, 0))</f>
        <v/>
      </c>
    </row>
    <row r="73">
      <c r="A73">
        <f>INDEX(resultados!$A$2:$ZZ$211, 67, MATCH($B$1, resultados!$A$1:$ZZ$1, 0))</f>
        <v/>
      </c>
      <c r="B73">
        <f>INDEX(resultados!$A$2:$ZZ$211, 67, MATCH($B$2, resultados!$A$1:$ZZ$1, 0))</f>
        <v/>
      </c>
      <c r="C73">
        <f>INDEX(resultados!$A$2:$ZZ$211, 67, MATCH($B$3, resultados!$A$1:$ZZ$1, 0))</f>
        <v/>
      </c>
    </row>
    <row r="74">
      <c r="A74">
        <f>INDEX(resultados!$A$2:$ZZ$211, 68, MATCH($B$1, resultados!$A$1:$ZZ$1, 0))</f>
        <v/>
      </c>
      <c r="B74">
        <f>INDEX(resultados!$A$2:$ZZ$211, 68, MATCH($B$2, resultados!$A$1:$ZZ$1, 0))</f>
        <v/>
      </c>
      <c r="C74">
        <f>INDEX(resultados!$A$2:$ZZ$211, 68, MATCH($B$3, resultados!$A$1:$ZZ$1, 0))</f>
        <v/>
      </c>
    </row>
    <row r="75">
      <c r="A75">
        <f>INDEX(resultados!$A$2:$ZZ$211, 69, MATCH($B$1, resultados!$A$1:$ZZ$1, 0))</f>
        <v/>
      </c>
      <c r="B75">
        <f>INDEX(resultados!$A$2:$ZZ$211, 69, MATCH($B$2, resultados!$A$1:$ZZ$1, 0))</f>
        <v/>
      </c>
      <c r="C75">
        <f>INDEX(resultados!$A$2:$ZZ$211, 69, MATCH($B$3, resultados!$A$1:$ZZ$1, 0))</f>
        <v/>
      </c>
    </row>
    <row r="76">
      <c r="A76">
        <f>INDEX(resultados!$A$2:$ZZ$211, 70, MATCH($B$1, resultados!$A$1:$ZZ$1, 0))</f>
        <v/>
      </c>
      <c r="B76">
        <f>INDEX(resultados!$A$2:$ZZ$211, 70, MATCH($B$2, resultados!$A$1:$ZZ$1, 0))</f>
        <v/>
      </c>
      <c r="C76">
        <f>INDEX(resultados!$A$2:$ZZ$211, 70, MATCH($B$3, resultados!$A$1:$ZZ$1, 0))</f>
        <v/>
      </c>
    </row>
    <row r="77">
      <c r="A77">
        <f>INDEX(resultados!$A$2:$ZZ$211, 71, MATCH($B$1, resultados!$A$1:$ZZ$1, 0))</f>
        <v/>
      </c>
      <c r="B77">
        <f>INDEX(resultados!$A$2:$ZZ$211, 71, MATCH($B$2, resultados!$A$1:$ZZ$1, 0))</f>
        <v/>
      </c>
      <c r="C77">
        <f>INDEX(resultados!$A$2:$ZZ$211, 71, MATCH($B$3, resultados!$A$1:$ZZ$1, 0))</f>
        <v/>
      </c>
    </row>
    <row r="78">
      <c r="A78">
        <f>INDEX(resultados!$A$2:$ZZ$211, 72, MATCH($B$1, resultados!$A$1:$ZZ$1, 0))</f>
        <v/>
      </c>
      <c r="B78">
        <f>INDEX(resultados!$A$2:$ZZ$211, 72, MATCH($B$2, resultados!$A$1:$ZZ$1, 0))</f>
        <v/>
      </c>
      <c r="C78">
        <f>INDEX(resultados!$A$2:$ZZ$211, 72, MATCH($B$3, resultados!$A$1:$ZZ$1, 0))</f>
        <v/>
      </c>
    </row>
    <row r="79">
      <c r="A79">
        <f>INDEX(resultados!$A$2:$ZZ$211, 73, MATCH($B$1, resultados!$A$1:$ZZ$1, 0))</f>
        <v/>
      </c>
      <c r="B79">
        <f>INDEX(resultados!$A$2:$ZZ$211, 73, MATCH($B$2, resultados!$A$1:$ZZ$1, 0))</f>
        <v/>
      </c>
      <c r="C79">
        <f>INDEX(resultados!$A$2:$ZZ$211, 73, MATCH($B$3, resultados!$A$1:$ZZ$1, 0))</f>
        <v/>
      </c>
    </row>
    <row r="80">
      <c r="A80">
        <f>INDEX(resultados!$A$2:$ZZ$211, 74, MATCH($B$1, resultados!$A$1:$ZZ$1, 0))</f>
        <v/>
      </c>
      <c r="B80">
        <f>INDEX(resultados!$A$2:$ZZ$211, 74, MATCH($B$2, resultados!$A$1:$ZZ$1, 0))</f>
        <v/>
      </c>
      <c r="C80">
        <f>INDEX(resultados!$A$2:$ZZ$211, 74, MATCH($B$3, resultados!$A$1:$ZZ$1, 0))</f>
        <v/>
      </c>
    </row>
    <row r="81">
      <c r="A81">
        <f>INDEX(resultados!$A$2:$ZZ$211, 75, MATCH($B$1, resultados!$A$1:$ZZ$1, 0))</f>
        <v/>
      </c>
      <c r="B81">
        <f>INDEX(resultados!$A$2:$ZZ$211, 75, MATCH($B$2, resultados!$A$1:$ZZ$1, 0))</f>
        <v/>
      </c>
      <c r="C81">
        <f>INDEX(resultados!$A$2:$ZZ$211, 75, MATCH($B$3, resultados!$A$1:$ZZ$1, 0))</f>
        <v/>
      </c>
    </row>
    <row r="82">
      <c r="A82">
        <f>INDEX(resultados!$A$2:$ZZ$211, 76, MATCH($B$1, resultados!$A$1:$ZZ$1, 0))</f>
        <v/>
      </c>
      <c r="B82">
        <f>INDEX(resultados!$A$2:$ZZ$211, 76, MATCH($B$2, resultados!$A$1:$ZZ$1, 0))</f>
        <v/>
      </c>
      <c r="C82">
        <f>INDEX(resultados!$A$2:$ZZ$211, 76, MATCH($B$3, resultados!$A$1:$ZZ$1, 0))</f>
        <v/>
      </c>
    </row>
    <row r="83">
      <c r="A83">
        <f>INDEX(resultados!$A$2:$ZZ$211, 77, MATCH($B$1, resultados!$A$1:$ZZ$1, 0))</f>
        <v/>
      </c>
      <c r="B83">
        <f>INDEX(resultados!$A$2:$ZZ$211, 77, MATCH($B$2, resultados!$A$1:$ZZ$1, 0))</f>
        <v/>
      </c>
      <c r="C83">
        <f>INDEX(resultados!$A$2:$ZZ$211, 77, MATCH($B$3, resultados!$A$1:$ZZ$1, 0))</f>
        <v/>
      </c>
    </row>
    <row r="84">
      <c r="A84">
        <f>INDEX(resultados!$A$2:$ZZ$211, 78, MATCH($B$1, resultados!$A$1:$ZZ$1, 0))</f>
        <v/>
      </c>
      <c r="B84">
        <f>INDEX(resultados!$A$2:$ZZ$211, 78, MATCH($B$2, resultados!$A$1:$ZZ$1, 0))</f>
        <v/>
      </c>
      <c r="C84">
        <f>INDEX(resultados!$A$2:$ZZ$211, 78, MATCH($B$3, resultados!$A$1:$ZZ$1, 0))</f>
        <v/>
      </c>
    </row>
    <row r="85">
      <c r="A85">
        <f>INDEX(resultados!$A$2:$ZZ$211, 79, MATCH($B$1, resultados!$A$1:$ZZ$1, 0))</f>
        <v/>
      </c>
      <c r="B85">
        <f>INDEX(resultados!$A$2:$ZZ$211, 79, MATCH($B$2, resultados!$A$1:$ZZ$1, 0))</f>
        <v/>
      </c>
      <c r="C85">
        <f>INDEX(resultados!$A$2:$ZZ$211, 79, MATCH($B$3, resultados!$A$1:$ZZ$1, 0))</f>
        <v/>
      </c>
    </row>
    <row r="86">
      <c r="A86">
        <f>INDEX(resultados!$A$2:$ZZ$211, 80, MATCH($B$1, resultados!$A$1:$ZZ$1, 0))</f>
        <v/>
      </c>
      <c r="B86">
        <f>INDEX(resultados!$A$2:$ZZ$211, 80, MATCH($B$2, resultados!$A$1:$ZZ$1, 0))</f>
        <v/>
      </c>
      <c r="C86">
        <f>INDEX(resultados!$A$2:$ZZ$211, 80, MATCH($B$3, resultados!$A$1:$ZZ$1, 0))</f>
        <v/>
      </c>
    </row>
    <row r="87">
      <c r="A87">
        <f>INDEX(resultados!$A$2:$ZZ$211, 81, MATCH($B$1, resultados!$A$1:$ZZ$1, 0))</f>
        <v/>
      </c>
      <c r="B87">
        <f>INDEX(resultados!$A$2:$ZZ$211, 81, MATCH($B$2, resultados!$A$1:$ZZ$1, 0))</f>
        <v/>
      </c>
      <c r="C87">
        <f>INDEX(resultados!$A$2:$ZZ$211, 81, MATCH($B$3, resultados!$A$1:$ZZ$1, 0))</f>
        <v/>
      </c>
    </row>
    <row r="88">
      <c r="A88">
        <f>INDEX(resultados!$A$2:$ZZ$211, 82, MATCH($B$1, resultados!$A$1:$ZZ$1, 0))</f>
        <v/>
      </c>
      <c r="B88">
        <f>INDEX(resultados!$A$2:$ZZ$211, 82, MATCH($B$2, resultados!$A$1:$ZZ$1, 0))</f>
        <v/>
      </c>
      <c r="C88">
        <f>INDEX(resultados!$A$2:$ZZ$211, 82, MATCH($B$3, resultados!$A$1:$ZZ$1, 0))</f>
        <v/>
      </c>
    </row>
    <row r="89">
      <c r="A89">
        <f>INDEX(resultados!$A$2:$ZZ$211, 83, MATCH($B$1, resultados!$A$1:$ZZ$1, 0))</f>
        <v/>
      </c>
      <c r="B89">
        <f>INDEX(resultados!$A$2:$ZZ$211, 83, MATCH($B$2, resultados!$A$1:$ZZ$1, 0))</f>
        <v/>
      </c>
      <c r="C89">
        <f>INDEX(resultados!$A$2:$ZZ$211, 83, MATCH($B$3, resultados!$A$1:$ZZ$1, 0))</f>
        <v/>
      </c>
    </row>
    <row r="90">
      <c r="A90">
        <f>INDEX(resultados!$A$2:$ZZ$211, 84, MATCH($B$1, resultados!$A$1:$ZZ$1, 0))</f>
        <v/>
      </c>
      <c r="B90">
        <f>INDEX(resultados!$A$2:$ZZ$211, 84, MATCH($B$2, resultados!$A$1:$ZZ$1, 0))</f>
        <v/>
      </c>
      <c r="C90">
        <f>INDEX(resultados!$A$2:$ZZ$211, 84, MATCH($B$3, resultados!$A$1:$ZZ$1, 0))</f>
        <v/>
      </c>
    </row>
    <row r="91">
      <c r="A91">
        <f>INDEX(resultados!$A$2:$ZZ$211, 85, MATCH($B$1, resultados!$A$1:$ZZ$1, 0))</f>
        <v/>
      </c>
      <c r="B91">
        <f>INDEX(resultados!$A$2:$ZZ$211, 85, MATCH($B$2, resultados!$A$1:$ZZ$1, 0))</f>
        <v/>
      </c>
      <c r="C91">
        <f>INDEX(resultados!$A$2:$ZZ$211, 85, MATCH($B$3, resultados!$A$1:$ZZ$1, 0))</f>
        <v/>
      </c>
    </row>
    <row r="92">
      <c r="A92">
        <f>INDEX(resultados!$A$2:$ZZ$211, 86, MATCH($B$1, resultados!$A$1:$ZZ$1, 0))</f>
        <v/>
      </c>
      <c r="B92">
        <f>INDEX(resultados!$A$2:$ZZ$211, 86, MATCH($B$2, resultados!$A$1:$ZZ$1, 0))</f>
        <v/>
      </c>
      <c r="C92">
        <f>INDEX(resultados!$A$2:$ZZ$211, 86, MATCH($B$3, resultados!$A$1:$ZZ$1, 0))</f>
        <v/>
      </c>
    </row>
    <row r="93">
      <c r="A93">
        <f>INDEX(resultados!$A$2:$ZZ$211, 87, MATCH($B$1, resultados!$A$1:$ZZ$1, 0))</f>
        <v/>
      </c>
      <c r="B93">
        <f>INDEX(resultados!$A$2:$ZZ$211, 87, MATCH($B$2, resultados!$A$1:$ZZ$1, 0))</f>
        <v/>
      </c>
      <c r="C93">
        <f>INDEX(resultados!$A$2:$ZZ$211, 87, MATCH($B$3, resultados!$A$1:$ZZ$1, 0))</f>
        <v/>
      </c>
    </row>
    <row r="94">
      <c r="A94">
        <f>INDEX(resultados!$A$2:$ZZ$211, 88, MATCH($B$1, resultados!$A$1:$ZZ$1, 0))</f>
        <v/>
      </c>
      <c r="B94">
        <f>INDEX(resultados!$A$2:$ZZ$211, 88, MATCH($B$2, resultados!$A$1:$ZZ$1, 0))</f>
        <v/>
      </c>
      <c r="C94">
        <f>INDEX(resultados!$A$2:$ZZ$211, 88, MATCH($B$3, resultados!$A$1:$ZZ$1, 0))</f>
        <v/>
      </c>
    </row>
    <row r="95">
      <c r="A95">
        <f>INDEX(resultados!$A$2:$ZZ$211, 89, MATCH($B$1, resultados!$A$1:$ZZ$1, 0))</f>
        <v/>
      </c>
      <c r="B95">
        <f>INDEX(resultados!$A$2:$ZZ$211, 89, MATCH($B$2, resultados!$A$1:$ZZ$1, 0))</f>
        <v/>
      </c>
      <c r="C95">
        <f>INDEX(resultados!$A$2:$ZZ$211, 89, MATCH($B$3, resultados!$A$1:$ZZ$1, 0))</f>
        <v/>
      </c>
    </row>
    <row r="96">
      <c r="A96">
        <f>INDEX(resultados!$A$2:$ZZ$211, 90, MATCH($B$1, resultados!$A$1:$ZZ$1, 0))</f>
        <v/>
      </c>
      <c r="B96">
        <f>INDEX(resultados!$A$2:$ZZ$211, 90, MATCH($B$2, resultados!$A$1:$ZZ$1, 0))</f>
        <v/>
      </c>
      <c r="C96">
        <f>INDEX(resultados!$A$2:$ZZ$211, 90, MATCH($B$3, resultados!$A$1:$ZZ$1, 0))</f>
        <v/>
      </c>
    </row>
    <row r="97">
      <c r="A97">
        <f>INDEX(resultados!$A$2:$ZZ$211, 91, MATCH($B$1, resultados!$A$1:$ZZ$1, 0))</f>
        <v/>
      </c>
      <c r="B97">
        <f>INDEX(resultados!$A$2:$ZZ$211, 91, MATCH($B$2, resultados!$A$1:$ZZ$1, 0))</f>
        <v/>
      </c>
      <c r="C97">
        <f>INDEX(resultados!$A$2:$ZZ$211, 91, MATCH($B$3, resultados!$A$1:$ZZ$1, 0))</f>
        <v/>
      </c>
    </row>
    <row r="98">
      <c r="A98">
        <f>INDEX(resultados!$A$2:$ZZ$211, 92, MATCH($B$1, resultados!$A$1:$ZZ$1, 0))</f>
        <v/>
      </c>
      <c r="B98">
        <f>INDEX(resultados!$A$2:$ZZ$211, 92, MATCH($B$2, resultados!$A$1:$ZZ$1, 0))</f>
        <v/>
      </c>
      <c r="C98">
        <f>INDEX(resultados!$A$2:$ZZ$211, 92, MATCH($B$3, resultados!$A$1:$ZZ$1, 0))</f>
        <v/>
      </c>
    </row>
    <row r="99">
      <c r="A99">
        <f>INDEX(resultados!$A$2:$ZZ$211, 93, MATCH($B$1, resultados!$A$1:$ZZ$1, 0))</f>
        <v/>
      </c>
      <c r="B99">
        <f>INDEX(resultados!$A$2:$ZZ$211, 93, MATCH($B$2, resultados!$A$1:$ZZ$1, 0))</f>
        <v/>
      </c>
      <c r="C99">
        <f>INDEX(resultados!$A$2:$ZZ$211, 93, MATCH($B$3, resultados!$A$1:$ZZ$1, 0))</f>
        <v/>
      </c>
    </row>
    <row r="100">
      <c r="A100">
        <f>INDEX(resultados!$A$2:$ZZ$211, 94, MATCH($B$1, resultados!$A$1:$ZZ$1, 0))</f>
        <v/>
      </c>
      <c r="B100">
        <f>INDEX(resultados!$A$2:$ZZ$211, 94, MATCH($B$2, resultados!$A$1:$ZZ$1, 0))</f>
        <v/>
      </c>
      <c r="C100">
        <f>INDEX(resultados!$A$2:$ZZ$211, 94, MATCH($B$3, resultados!$A$1:$ZZ$1, 0))</f>
        <v/>
      </c>
    </row>
    <row r="101">
      <c r="A101">
        <f>INDEX(resultados!$A$2:$ZZ$211, 95, MATCH($B$1, resultados!$A$1:$ZZ$1, 0))</f>
        <v/>
      </c>
      <c r="B101">
        <f>INDEX(resultados!$A$2:$ZZ$211, 95, MATCH($B$2, resultados!$A$1:$ZZ$1, 0))</f>
        <v/>
      </c>
      <c r="C101">
        <f>INDEX(resultados!$A$2:$ZZ$211, 95, MATCH($B$3, resultados!$A$1:$ZZ$1, 0))</f>
        <v/>
      </c>
    </row>
    <row r="102">
      <c r="A102">
        <f>INDEX(resultados!$A$2:$ZZ$211, 96, MATCH($B$1, resultados!$A$1:$ZZ$1, 0))</f>
        <v/>
      </c>
      <c r="B102">
        <f>INDEX(resultados!$A$2:$ZZ$211, 96, MATCH($B$2, resultados!$A$1:$ZZ$1, 0))</f>
        <v/>
      </c>
      <c r="C102">
        <f>INDEX(resultados!$A$2:$ZZ$211, 96, MATCH($B$3, resultados!$A$1:$ZZ$1, 0))</f>
        <v/>
      </c>
    </row>
    <row r="103">
      <c r="A103">
        <f>INDEX(resultados!$A$2:$ZZ$211, 97, MATCH($B$1, resultados!$A$1:$ZZ$1, 0))</f>
        <v/>
      </c>
      <c r="B103">
        <f>INDEX(resultados!$A$2:$ZZ$211, 97, MATCH($B$2, resultados!$A$1:$ZZ$1, 0))</f>
        <v/>
      </c>
      <c r="C103">
        <f>INDEX(resultados!$A$2:$ZZ$211, 97, MATCH($B$3, resultados!$A$1:$ZZ$1, 0))</f>
        <v/>
      </c>
    </row>
    <row r="104">
      <c r="A104">
        <f>INDEX(resultados!$A$2:$ZZ$211, 98, MATCH($B$1, resultados!$A$1:$ZZ$1, 0))</f>
        <v/>
      </c>
      <c r="B104">
        <f>INDEX(resultados!$A$2:$ZZ$211, 98, MATCH($B$2, resultados!$A$1:$ZZ$1, 0))</f>
        <v/>
      </c>
      <c r="C104">
        <f>INDEX(resultados!$A$2:$ZZ$211, 98, MATCH($B$3, resultados!$A$1:$ZZ$1, 0))</f>
        <v/>
      </c>
    </row>
    <row r="105">
      <c r="A105">
        <f>INDEX(resultados!$A$2:$ZZ$211, 99, MATCH($B$1, resultados!$A$1:$ZZ$1, 0))</f>
        <v/>
      </c>
      <c r="B105">
        <f>INDEX(resultados!$A$2:$ZZ$211, 99, MATCH($B$2, resultados!$A$1:$ZZ$1, 0))</f>
        <v/>
      </c>
      <c r="C105">
        <f>INDEX(resultados!$A$2:$ZZ$211, 99, MATCH($B$3, resultados!$A$1:$ZZ$1, 0))</f>
        <v/>
      </c>
    </row>
    <row r="106">
      <c r="A106">
        <f>INDEX(resultados!$A$2:$ZZ$211, 100, MATCH($B$1, resultados!$A$1:$ZZ$1, 0))</f>
        <v/>
      </c>
      <c r="B106">
        <f>INDEX(resultados!$A$2:$ZZ$211, 100, MATCH($B$2, resultados!$A$1:$ZZ$1, 0))</f>
        <v/>
      </c>
      <c r="C106">
        <f>INDEX(resultados!$A$2:$ZZ$211, 100, MATCH($B$3, resultados!$A$1:$ZZ$1, 0))</f>
        <v/>
      </c>
    </row>
    <row r="107">
      <c r="A107">
        <f>INDEX(resultados!$A$2:$ZZ$211, 101, MATCH($B$1, resultados!$A$1:$ZZ$1, 0))</f>
        <v/>
      </c>
      <c r="B107">
        <f>INDEX(resultados!$A$2:$ZZ$211, 101, MATCH($B$2, resultados!$A$1:$ZZ$1, 0))</f>
        <v/>
      </c>
      <c r="C107">
        <f>INDEX(resultados!$A$2:$ZZ$211, 101, MATCH($B$3, resultados!$A$1:$ZZ$1, 0))</f>
        <v/>
      </c>
    </row>
    <row r="108">
      <c r="A108">
        <f>INDEX(resultados!$A$2:$ZZ$211, 102, MATCH($B$1, resultados!$A$1:$ZZ$1, 0))</f>
        <v/>
      </c>
      <c r="B108">
        <f>INDEX(resultados!$A$2:$ZZ$211, 102, MATCH($B$2, resultados!$A$1:$ZZ$1, 0))</f>
        <v/>
      </c>
      <c r="C108">
        <f>INDEX(resultados!$A$2:$ZZ$211, 102, MATCH($B$3, resultados!$A$1:$ZZ$1, 0))</f>
        <v/>
      </c>
    </row>
    <row r="109">
      <c r="A109">
        <f>INDEX(resultados!$A$2:$ZZ$211, 103, MATCH($B$1, resultados!$A$1:$ZZ$1, 0))</f>
        <v/>
      </c>
      <c r="B109">
        <f>INDEX(resultados!$A$2:$ZZ$211, 103, MATCH($B$2, resultados!$A$1:$ZZ$1, 0))</f>
        <v/>
      </c>
      <c r="C109">
        <f>INDEX(resultados!$A$2:$ZZ$211, 103, MATCH($B$3, resultados!$A$1:$ZZ$1, 0))</f>
        <v/>
      </c>
    </row>
    <row r="110">
      <c r="A110">
        <f>INDEX(resultados!$A$2:$ZZ$211, 104, MATCH($B$1, resultados!$A$1:$ZZ$1, 0))</f>
        <v/>
      </c>
      <c r="B110">
        <f>INDEX(resultados!$A$2:$ZZ$211, 104, MATCH($B$2, resultados!$A$1:$ZZ$1, 0))</f>
        <v/>
      </c>
      <c r="C110">
        <f>INDEX(resultados!$A$2:$ZZ$211, 104, MATCH($B$3, resultados!$A$1:$ZZ$1, 0))</f>
        <v/>
      </c>
    </row>
    <row r="111">
      <c r="A111">
        <f>INDEX(resultados!$A$2:$ZZ$211, 105, MATCH($B$1, resultados!$A$1:$ZZ$1, 0))</f>
        <v/>
      </c>
      <c r="B111">
        <f>INDEX(resultados!$A$2:$ZZ$211, 105, MATCH($B$2, resultados!$A$1:$ZZ$1, 0))</f>
        <v/>
      </c>
      <c r="C111">
        <f>INDEX(resultados!$A$2:$ZZ$211, 105, MATCH($B$3, resultados!$A$1:$ZZ$1, 0))</f>
        <v/>
      </c>
    </row>
    <row r="112">
      <c r="A112">
        <f>INDEX(resultados!$A$2:$ZZ$211, 106, MATCH($B$1, resultados!$A$1:$ZZ$1, 0))</f>
        <v/>
      </c>
      <c r="B112">
        <f>INDEX(resultados!$A$2:$ZZ$211, 106, MATCH($B$2, resultados!$A$1:$ZZ$1, 0))</f>
        <v/>
      </c>
      <c r="C112">
        <f>INDEX(resultados!$A$2:$ZZ$211, 106, MATCH($B$3, resultados!$A$1:$ZZ$1, 0))</f>
        <v/>
      </c>
    </row>
    <row r="113">
      <c r="A113">
        <f>INDEX(resultados!$A$2:$ZZ$211, 107, MATCH($B$1, resultados!$A$1:$ZZ$1, 0))</f>
        <v/>
      </c>
      <c r="B113">
        <f>INDEX(resultados!$A$2:$ZZ$211, 107, MATCH($B$2, resultados!$A$1:$ZZ$1, 0))</f>
        <v/>
      </c>
      <c r="C113">
        <f>INDEX(resultados!$A$2:$ZZ$211, 107, MATCH($B$3, resultados!$A$1:$ZZ$1, 0))</f>
        <v/>
      </c>
    </row>
    <row r="114">
      <c r="A114">
        <f>INDEX(resultados!$A$2:$ZZ$211, 108, MATCH($B$1, resultados!$A$1:$ZZ$1, 0))</f>
        <v/>
      </c>
      <c r="B114">
        <f>INDEX(resultados!$A$2:$ZZ$211, 108, MATCH($B$2, resultados!$A$1:$ZZ$1, 0))</f>
        <v/>
      </c>
      <c r="C114">
        <f>INDEX(resultados!$A$2:$ZZ$211, 108, MATCH($B$3, resultados!$A$1:$ZZ$1, 0))</f>
        <v/>
      </c>
    </row>
    <row r="115">
      <c r="A115">
        <f>INDEX(resultados!$A$2:$ZZ$211, 109, MATCH($B$1, resultados!$A$1:$ZZ$1, 0))</f>
        <v/>
      </c>
      <c r="B115">
        <f>INDEX(resultados!$A$2:$ZZ$211, 109, MATCH($B$2, resultados!$A$1:$ZZ$1, 0))</f>
        <v/>
      </c>
      <c r="C115">
        <f>INDEX(resultados!$A$2:$ZZ$211, 109, MATCH($B$3, resultados!$A$1:$ZZ$1, 0))</f>
        <v/>
      </c>
    </row>
    <row r="116">
      <c r="A116">
        <f>INDEX(resultados!$A$2:$ZZ$211, 110, MATCH($B$1, resultados!$A$1:$ZZ$1, 0))</f>
        <v/>
      </c>
      <c r="B116">
        <f>INDEX(resultados!$A$2:$ZZ$211, 110, MATCH($B$2, resultados!$A$1:$ZZ$1, 0))</f>
        <v/>
      </c>
      <c r="C116">
        <f>INDEX(resultados!$A$2:$ZZ$211, 110, MATCH($B$3, resultados!$A$1:$ZZ$1, 0))</f>
        <v/>
      </c>
    </row>
    <row r="117">
      <c r="A117">
        <f>INDEX(resultados!$A$2:$ZZ$211, 111, MATCH($B$1, resultados!$A$1:$ZZ$1, 0))</f>
        <v/>
      </c>
      <c r="B117">
        <f>INDEX(resultados!$A$2:$ZZ$211, 111, MATCH($B$2, resultados!$A$1:$ZZ$1, 0))</f>
        <v/>
      </c>
      <c r="C117">
        <f>INDEX(resultados!$A$2:$ZZ$211, 111, MATCH($B$3, resultados!$A$1:$ZZ$1, 0))</f>
        <v/>
      </c>
    </row>
    <row r="118">
      <c r="A118">
        <f>INDEX(resultados!$A$2:$ZZ$211, 112, MATCH($B$1, resultados!$A$1:$ZZ$1, 0))</f>
        <v/>
      </c>
      <c r="B118">
        <f>INDEX(resultados!$A$2:$ZZ$211, 112, MATCH($B$2, resultados!$A$1:$ZZ$1, 0))</f>
        <v/>
      </c>
      <c r="C118">
        <f>INDEX(resultados!$A$2:$ZZ$211, 112, MATCH($B$3, resultados!$A$1:$ZZ$1, 0))</f>
        <v/>
      </c>
    </row>
    <row r="119">
      <c r="A119">
        <f>INDEX(resultados!$A$2:$ZZ$211, 113, MATCH($B$1, resultados!$A$1:$ZZ$1, 0))</f>
        <v/>
      </c>
      <c r="B119">
        <f>INDEX(resultados!$A$2:$ZZ$211, 113, MATCH($B$2, resultados!$A$1:$ZZ$1, 0))</f>
        <v/>
      </c>
      <c r="C119">
        <f>INDEX(resultados!$A$2:$ZZ$211, 113, MATCH($B$3, resultados!$A$1:$ZZ$1, 0))</f>
        <v/>
      </c>
    </row>
    <row r="120">
      <c r="A120">
        <f>INDEX(resultados!$A$2:$ZZ$211, 114, MATCH($B$1, resultados!$A$1:$ZZ$1, 0))</f>
        <v/>
      </c>
      <c r="B120">
        <f>INDEX(resultados!$A$2:$ZZ$211, 114, MATCH($B$2, resultados!$A$1:$ZZ$1, 0))</f>
        <v/>
      </c>
      <c r="C120">
        <f>INDEX(resultados!$A$2:$ZZ$211, 114, MATCH($B$3, resultados!$A$1:$ZZ$1, 0))</f>
        <v/>
      </c>
    </row>
    <row r="121">
      <c r="A121">
        <f>INDEX(resultados!$A$2:$ZZ$211, 115, MATCH($B$1, resultados!$A$1:$ZZ$1, 0))</f>
        <v/>
      </c>
      <c r="B121">
        <f>INDEX(resultados!$A$2:$ZZ$211, 115, MATCH($B$2, resultados!$A$1:$ZZ$1, 0))</f>
        <v/>
      </c>
      <c r="C121">
        <f>INDEX(resultados!$A$2:$ZZ$211, 115, MATCH($B$3, resultados!$A$1:$ZZ$1, 0))</f>
        <v/>
      </c>
    </row>
    <row r="122">
      <c r="A122">
        <f>INDEX(resultados!$A$2:$ZZ$211, 116, MATCH($B$1, resultados!$A$1:$ZZ$1, 0))</f>
        <v/>
      </c>
      <c r="B122">
        <f>INDEX(resultados!$A$2:$ZZ$211, 116, MATCH($B$2, resultados!$A$1:$ZZ$1, 0))</f>
        <v/>
      </c>
      <c r="C122">
        <f>INDEX(resultados!$A$2:$ZZ$211, 116, MATCH($B$3, resultados!$A$1:$ZZ$1, 0))</f>
        <v/>
      </c>
    </row>
    <row r="123">
      <c r="A123">
        <f>INDEX(resultados!$A$2:$ZZ$211, 117, MATCH($B$1, resultados!$A$1:$ZZ$1, 0))</f>
        <v/>
      </c>
      <c r="B123">
        <f>INDEX(resultados!$A$2:$ZZ$211, 117, MATCH($B$2, resultados!$A$1:$ZZ$1, 0))</f>
        <v/>
      </c>
      <c r="C123">
        <f>INDEX(resultados!$A$2:$ZZ$211, 117, MATCH($B$3, resultados!$A$1:$ZZ$1, 0))</f>
        <v/>
      </c>
    </row>
    <row r="124">
      <c r="A124">
        <f>INDEX(resultados!$A$2:$ZZ$211, 118, MATCH($B$1, resultados!$A$1:$ZZ$1, 0))</f>
        <v/>
      </c>
      <c r="B124">
        <f>INDEX(resultados!$A$2:$ZZ$211, 118, MATCH($B$2, resultados!$A$1:$ZZ$1, 0))</f>
        <v/>
      </c>
      <c r="C124">
        <f>INDEX(resultados!$A$2:$ZZ$211, 118, MATCH($B$3, resultados!$A$1:$ZZ$1, 0))</f>
        <v/>
      </c>
    </row>
    <row r="125">
      <c r="A125">
        <f>INDEX(resultados!$A$2:$ZZ$211, 119, MATCH($B$1, resultados!$A$1:$ZZ$1, 0))</f>
        <v/>
      </c>
      <c r="B125">
        <f>INDEX(resultados!$A$2:$ZZ$211, 119, MATCH($B$2, resultados!$A$1:$ZZ$1, 0))</f>
        <v/>
      </c>
      <c r="C125">
        <f>INDEX(resultados!$A$2:$ZZ$211, 119, MATCH($B$3, resultados!$A$1:$ZZ$1, 0))</f>
        <v/>
      </c>
    </row>
    <row r="126">
      <c r="A126">
        <f>INDEX(resultados!$A$2:$ZZ$211, 120, MATCH($B$1, resultados!$A$1:$ZZ$1, 0))</f>
        <v/>
      </c>
      <c r="B126">
        <f>INDEX(resultados!$A$2:$ZZ$211, 120, MATCH($B$2, resultados!$A$1:$ZZ$1, 0))</f>
        <v/>
      </c>
      <c r="C126">
        <f>INDEX(resultados!$A$2:$ZZ$211, 120, MATCH($B$3, resultados!$A$1:$ZZ$1, 0))</f>
        <v/>
      </c>
    </row>
    <row r="127">
      <c r="A127">
        <f>INDEX(resultados!$A$2:$ZZ$211, 121, MATCH($B$1, resultados!$A$1:$ZZ$1, 0))</f>
        <v/>
      </c>
      <c r="B127">
        <f>INDEX(resultados!$A$2:$ZZ$211, 121, MATCH($B$2, resultados!$A$1:$ZZ$1, 0))</f>
        <v/>
      </c>
      <c r="C127">
        <f>INDEX(resultados!$A$2:$ZZ$211, 121, MATCH($B$3, resultados!$A$1:$ZZ$1, 0))</f>
        <v/>
      </c>
    </row>
    <row r="128">
      <c r="A128">
        <f>INDEX(resultados!$A$2:$ZZ$211, 122, MATCH($B$1, resultados!$A$1:$ZZ$1, 0))</f>
        <v/>
      </c>
      <c r="B128">
        <f>INDEX(resultados!$A$2:$ZZ$211, 122, MATCH($B$2, resultados!$A$1:$ZZ$1, 0))</f>
        <v/>
      </c>
      <c r="C128">
        <f>INDEX(resultados!$A$2:$ZZ$211, 122, MATCH($B$3, resultados!$A$1:$ZZ$1, 0))</f>
        <v/>
      </c>
    </row>
    <row r="129">
      <c r="A129">
        <f>INDEX(resultados!$A$2:$ZZ$211, 123, MATCH($B$1, resultados!$A$1:$ZZ$1, 0))</f>
        <v/>
      </c>
      <c r="B129">
        <f>INDEX(resultados!$A$2:$ZZ$211, 123, MATCH($B$2, resultados!$A$1:$ZZ$1, 0))</f>
        <v/>
      </c>
      <c r="C129">
        <f>INDEX(resultados!$A$2:$ZZ$211, 123, MATCH($B$3, resultados!$A$1:$ZZ$1, 0))</f>
        <v/>
      </c>
    </row>
    <row r="130">
      <c r="A130">
        <f>INDEX(resultados!$A$2:$ZZ$211, 124, MATCH($B$1, resultados!$A$1:$ZZ$1, 0))</f>
        <v/>
      </c>
      <c r="B130">
        <f>INDEX(resultados!$A$2:$ZZ$211, 124, MATCH($B$2, resultados!$A$1:$ZZ$1, 0))</f>
        <v/>
      </c>
      <c r="C130">
        <f>INDEX(resultados!$A$2:$ZZ$211, 124, MATCH($B$3, resultados!$A$1:$ZZ$1, 0))</f>
        <v/>
      </c>
    </row>
    <row r="131">
      <c r="A131">
        <f>INDEX(resultados!$A$2:$ZZ$211, 125, MATCH($B$1, resultados!$A$1:$ZZ$1, 0))</f>
        <v/>
      </c>
      <c r="B131">
        <f>INDEX(resultados!$A$2:$ZZ$211, 125, MATCH($B$2, resultados!$A$1:$ZZ$1, 0))</f>
        <v/>
      </c>
      <c r="C131">
        <f>INDEX(resultados!$A$2:$ZZ$211, 125, MATCH($B$3, resultados!$A$1:$ZZ$1, 0))</f>
        <v/>
      </c>
    </row>
    <row r="132">
      <c r="A132">
        <f>INDEX(resultados!$A$2:$ZZ$211, 126, MATCH($B$1, resultados!$A$1:$ZZ$1, 0))</f>
        <v/>
      </c>
      <c r="B132">
        <f>INDEX(resultados!$A$2:$ZZ$211, 126, MATCH($B$2, resultados!$A$1:$ZZ$1, 0))</f>
        <v/>
      </c>
      <c r="C132">
        <f>INDEX(resultados!$A$2:$ZZ$211, 126, MATCH($B$3, resultados!$A$1:$ZZ$1, 0))</f>
        <v/>
      </c>
    </row>
    <row r="133">
      <c r="A133">
        <f>INDEX(resultados!$A$2:$ZZ$211, 127, MATCH($B$1, resultados!$A$1:$ZZ$1, 0))</f>
        <v/>
      </c>
      <c r="B133">
        <f>INDEX(resultados!$A$2:$ZZ$211, 127, MATCH($B$2, resultados!$A$1:$ZZ$1, 0))</f>
        <v/>
      </c>
      <c r="C133">
        <f>INDEX(resultados!$A$2:$ZZ$211, 127, MATCH($B$3, resultados!$A$1:$ZZ$1, 0))</f>
        <v/>
      </c>
    </row>
    <row r="134">
      <c r="A134">
        <f>INDEX(resultados!$A$2:$ZZ$211, 128, MATCH($B$1, resultados!$A$1:$ZZ$1, 0))</f>
        <v/>
      </c>
      <c r="B134">
        <f>INDEX(resultados!$A$2:$ZZ$211, 128, MATCH($B$2, resultados!$A$1:$ZZ$1, 0))</f>
        <v/>
      </c>
      <c r="C134">
        <f>INDEX(resultados!$A$2:$ZZ$211, 128, MATCH($B$3, resultados!$A$1:$ZZ$1, 0))</f>
        <v/>
      </c>
    </row>
    <row r="135">
      <c r="A135">
        <f>INDEX(resultados!$A$2:$ZZ$211, 129, MATCH($B$1, resultados!$A$1:$ZZ$1, 0))</f>
        <v/>
      </c>
      <c r="B135">
        <f>INDEX(resultados!$A$2:$ZZ$211, 129, MATCH($B$2, resultados!$A$1:$ZZ$1, 0))</f>
        <v/>
      </c>
      <c r="C135">
        <f>INDEX(resultados!$A$2:$ZZ$211, 129, MATCH($B$3, resultados!$A$1:$ZZ$1, 0))</f>
        <v/>
      </c>
    </row>
    <row r="136">
      <c r="A136">
        <f>INDEX(resultados!$A$2:$ZZ$211, 130, MATCH($B$1, resultados!$A$1:$ZZ$1, 0))</f>
        <v/>
      </c>
      <c r="B136">
        <f>INDEX(resultados!$A$2:$ZZ$211, 130, MATCH($B$2, resultados!$A$1:$ZZ$1, 0))</f>
        <v/>
      </c>
      <c r="C136">
        <f>INDEX(resultados!$A$2:$ZZ$211, 130, MATCH($B$3, resultados!$A$1:$ZZ$1, 0))</f>
        <v/>
      </c>
    </row>
    <row r="137">
      <c r="A137">
        <f>INDEX(resultados!$A$2:$ZZ$211, 131, MATCH($B$1, resultados!$A$1:$ZZ$1, 0))</f>
        <v/>
      </c>
      <c r="B137">
        <f>INDEX(resultados!$A$2:$ZZ$211, 131, MATCH($B$2, resultados!$A$1:$ZZ$1, 0))</f>
        <v/>
      </c>
      <c r="C137">
        <f>INDEX(resultados!$A$2:$ZZ$211, 131, MATCH($B$3, resultados!$A$1:$ZZ$1, 0))</f>
        <v/>
      </c>
    </row>
    <row r="138">
      <c r="A138">
        <f>INDEX(resultados!$A$2:$ZZ$211, 132, MATCH($B$1, resultados!$A$1:$ZZ$1, 0))</f>
        <v/>
      </c>
      <c r="B138">
        <f>INDEX(resultados!$A$2:$ZZ$211, 132, MATCH($B$2, resultados!$A$1:$ZZ$1, 0))</f>
        <v/>
      </c>
      <c r="C138">
        <f>INDEX(resultados!$A$2:$ZZ$211, 132, MATCH($B$3, resultados!$A$1:$ZZ$1, 0))</f>
        <v/>
      </c>
    </row>
    <row r="139">
      <c r="A139">
        <f>INDEX(resultados!$A$2:$ZZ$211, 133, MATCH($B$1, resultados!$A$1:$ZZ$1, 0))</f>
        <v/>
      </c>
      <c r="B139">
        <f>INDEX(resultados!$A$2:$ZZ$211, 133, MATCH($B$2, resultados!$A$1:$ZZ$1, 0))</f>
        <v/>
      </c>
      <c r="C139">
        <f>INDEX(resultados!$A$2:$ZZ$211, 133, MATCH($B$3, resultados!$A$1:$ZZ$1, 0))</f>
        <v/>
      </c>
    </row>
    <row r="140">
      <c r="A140">
        <f>INDEX(resultados!$A$2:$ZZ$211, 134, MATCH($B$1, resultados!$A$1:$ZZ$1, 0))</f>
        <v/>
      </c>
      <c r="B140">
        <f>INDEX(resultados!$A$2:$ZZ$211, 134, MATCH($B$2, resultados!$A$1:$ZZ$1, 0))</f>
        <v/>
      </c>
      <c r="C140">
        <f>INDEX(resultados!$A$2:$ZZ$211, 134, MATCH($B$3, resultados!$A$1:$ZZ$1, 0))</f>
        <v/>
      </c>
    </row>
    <row r="141">
      <c r="A141">
        <f>INDEX(resultados!$A$2:$ZZ$211, 135, MATCH($B$1, resultados!$A$1:$ZZ$1, 0))</f>
        <v/>
      </c>
      <c r="B141">
        <f>INDEX(resultados!$A$2:$ZZ$211, 135, MATCH($B$2, resultados!$A$1:$ZZ$1, 0))</f>
        <v/>
      </c>
      <c r="C141">
        <f>INDEX(resultados!$A$2:$ZZ$211, 135, MATCH($B$3, resultados!$A$1:$ZZ$1, 0))</f>
        <v/>
      </c>
    </row>
    <row r="142">
      <c r="A142">
        <f>INDEX(resultados!$A$2:$ZZ$211, 136, MATCH($B$1, resultados!$A$1:$ZZ$1, 0))</f>
        <v/>
      </c>
      <c r="B142">
        <f>INDEX(resultados!$A$2:$ZZ$211, 136, MATCH($B$2, resultados!$A$1:$ZZ$1, 0))</f>
        <v/>
      </c>
      <c r="C142">
        <f>INDEX(resultados!$A$2:$ZZ$211, 136, MATCH($B$3, resultados!$A$1:$ZZ$1, 0))</f>
        <v/>
      </c>
    </row>
    <row r="143">
      <c r="A143">
        <f>INDEX(resultados!$A$2:$ZZ$211, 137, MATCH($B$1, resultados!$A$1:$ZZ$1, 0))</f>
        <v/>
      </c>
      <c r="B143">
        <f>INDEX(resultados!$A$2:$ZZ$211, 137, MATCH($B$2, resultados!$A$1:$ZZ$1, 0))</f>
        <v/>
      </c>
      <c r="C143">
        <f>INDEX(resultados!$A$2:$ZZ$211, 137, MATCH($B$3, resultados!$A$1:$ZZ$1, 0))</f>
        <v/>
      </c>
    </row>
    <row r="144">
      <c r="A144">
        <f>INDEX(resultados!$A$2:$ZZ$211, 138, MATCH($B$1, resultados!$A$1:$ZZ$1, 0))</f>
        <v/>
      </c>
      <c r="B144">
        <f>INDEX(resultados!$A$2:$ZZ$211, 138, MATCH($B$2, resultados!$A$1:$ZZ$1, 0))</f>
        <v/>
      </c>
      <c r="C144">
        <f>INDEX(resultados!$A$2:$ZZ$211, 138, MATCH($B$3, resultados!$A$1:$ZZ$1, 0))</f>
        <v/>
      </c>
    </row>
    <row r="145">
      <c r="A145">
        <f>INDEX(resultados!$A$2:$ZZ$211, 139, MATCH($B$1, resultados!$A$1:$ZZ$1, 0))</f>
        <v/>
      </c>
      <c r="B145">
        <f>INDEX(resultados!$A$2:$ZZ$211, 139, MATCH($B$2, resultados!$A$1:$ZZ$1, 0))</f>
        <v/>
      </c>
      <c r="C145">
        <f>INDEX(resultados!$A$2:$ZZ$211, 139, MATCH($B$3, resultados!$A$1:$ZZ$1, 0))</f>
        <v/>
      </c>
    </row>
    <row r="146">
      <c r="A146">
        <f>INDEX(resultados!$A$2:$ZZ$211, 140, MATCH($B$1, resultados!$A$1:$ZZ$1, 0))</f>
        <v/>
      </c>
      <c r="B146">
        <f>INDEX(resultados!$A$2:$ZZ$211, 140, MATCH($B$2, resultados!$A$1:$ZZ$1, 0))</f>
        <v/>
      </c>
      <c r="C146">
        <f>INDEX(resultados!$A$2:$ZZ$211, 140, MATCH($B$3, resultados!$A$1:$ZZ$1, 0))</f>
        <v/>
      </c>
    </row>
    <row r="147">
      <c r="A147">
        <f>INDEX(resultados!$A$2:$ZZ$211, 141, MATCH($B$1, resultados!$A$1:$ZZ$1, 0))</f>
        <v/>
      </c>
      <c r="B147">
        <f>INDEX(resultados!$A$2:$ZZ$211, 141, MATCH($B$2, resultados!$A$1:$ZZ$1, 0))</f>
        <v/>
      </c>
      <c r="C147">
        <f>INDEX(resultados!$A$2:$ZZ$211, 141, MATCH($B$3, resultados!$A$1:$ZZ$1, 0))</f>
        <v/>
      </c>
    </row>
    <row r="148">
      <c r="A148">
        <f>INDEX(resultados!$A$2:$ZZ$211, 142, MATCH($B$1, resultados!$A$1:$ZZ$1, 0))</f>
        <v/>
      </c>
      <c r="B148">
        <f>INDEX(resultados!$A$2:$ZZ$211, 142, MATCH($B$2, resultados!$A$1:$ZZ$1, 0))</f>
        <v/>
      </c>
      <c r="C148">
        <f>INDEX(resultados!$A$2:$ZZ$211, 142, MATCH($B$3, resultados!$A$1:$ZZ$1, 0))</f>
        <v/>
      </c>
    </row>
    <row r="149">
      <c r="A149">
        <f>INDEX(resultados!$A$2:$ZZ$211, 143, MATCH($B$1, resultados!$A$1:$ZZ$1, 0))</f>
        <v/>
      </c>
      <c r="B149">
        <f>INDEX(resultados!$A$2:$ZZ$211, 143, MATCH($B$2, resultados!$A$1:$ZZ$1, 0))</f>
        <v/>
      </c>
      <c r="C149">
        <f>INDEX(resultados!$A$2:$ZZ$211, 143, MATCH($B$3, resultados!$A$1:$ZZ$1, 0))</f>
        <v/>
      </c>
    </row>
    <row r="150">
      <c r="A150">
        <f>INDEX(resultados!$A$2:$ZZ$211, 144, MATCH($B$1, resultados!$A$1:$ZZ$1, 0))</f>
        <v/>
      </c>
      <c r="B150">
        <f>INDEX(resultados!$A$2:$ZZ$211, 144, MATCH($B$2, resultados!$A$1:$ZZ$1, 0))</f>
        <v/>
      </c>
      <c r="C150">
        <f>INDEX(resultados!$A$2:$ZZ$211, 144, MATCH($B$3, resultados!$A$1:$ZZ$1, 0))</f>
        <v/>
      </c>
    </row>
    <row r="151">
      <c r="A151">
        <f>INDEX(resultados!$A$2:$ZZ$211, 145, MATCH($B$1, resultados!$A$1:$ZZ$1, 0))</f>
        <v/>
      </c>
      <c r="B151">
        <f>INDEX(resultados!$A$2:$ZZ$211, 145, MATCH($B$2, resultados!$A$1:$ZZ$1, 0))</f>
        <v/>
      </c>
      <c r="C151">
        <f>INDEX(resultados!$A$2:$ZZ$211, 145, MATCH($B$3, resultados!$A$1:$ZZ$1, 0))</f>
        <v/>
      </c>
    </row>
    <row r="152">
      <c r="A152">
        <f>INDEX(resultados!$A$2:$ZZ$211, 146, MATCH($B$1, resultados!$A$1:$ZZ$1, 0))</f>
        <v/>
      </c>
      <c r="B152">
        <f>INDEX(resultados!$A$2:$ZZ$211, 146, MATCH($B$2, resultados!$A$1:$ZZ$1, 0))</f>
        <v/>
      </c>
      <c r="C152">
        <f>INDEX(resultados!$A$2:$ZZ$211, 146, MATCH($B$3, resultados!$A$1:$ZZ$1, 0))</f>
        <v/>
      </c>
    </row>
    <row r="153">
      <c r="A153">
        <f>INDEX(resultados!$A$2:$ZZ$211, 147, MATCH($B$1, resultados!$A$1:$ZZ$1, 0))</f>
        <v/>
      </c>
      <c r="B153">
        <f>INDEX(resultados!$A$2:$ZZ$211, 147, MATCH($B$2, resultados!$A$1:$ZZ$1, 0))</f>
        <v/>
      </c>
      <c r="C153">
        <f>INDEX(resultados!$A$2:$ZZ$211, 147, MATCH($B$3, resultados!$A$1:$ZZ$1, 0))</f>
        <v/>
      </c>
    </row>
    <row r="154">
      <c r="A154">
        <f>INDEX(resultados!$A$2:$ZZ$211, 148, MATCH($B$1, resultados!$A$1:$ZZ$1, 0))</f>
        <v/>
      </c>
      <c r="B154">
        <f>INDEX(resultados!$A$2:$ZZ$211, 148, MATCH($B$2, resultados!$A$1:$ZZ$1, 0))</f>
        <v/>
      </c>
      <c r="C154">
        <f>INDEX(resultados!$A$2:$ZZ$211, 148, MATCH($B$3, resultados!$A$1:$ZZ$1, 0))</f>
        <v/>
      </c>
    </row>
    <row r="155">
      <c r="A155">
        <f>INDEX(resultados!$A$2:$ZZ$211, 149, MATCH($B$1, resultados!$A$1:$ZZ$1, 0))</f>
        <v/>
      </c>
      <c r="B155">
        <f>INDEX(resultados!$A$2:$ZZ$211, 149, MATCH($B$2, resultados!$A$1:$ZZ$1, 0))</f>
        <v/>
      </c>
      <c r="C155">
        <f>INDEX(resultados!$A$2:$ZZ$211, 149, MATCH($B$3, resultados!$A$1:$ZZ$1, 0))</f>
        <v/>
      </c>
    </row>
    <row r="156">
      <c r="A156">
        <f>INDEX(resultados!$A$2:$ZZ$211, 150, MATCH($B$1, resultados!$A$1:$ZZ$1, 0))</f>
        <v/>
      </c>
      <c r="B156">
        <f>INDEX(resultados!$A$2:$ZZ$211, 150, MATCH($B$2, resultados!$A$1:$ZZ$1, 0))</f>
        <v/>
      </c>
      <c r="C156">
        <f>INDEX(resultados!$A$2:$ZZ$211, 150, MATCH($B$3, resultados!$A$1:$ZZ$1, 0))</f>
        <v/>
      </c>
    </row>
    <row r="157">
      <c r="A157">
        <f>INDEX(resultados!$A$2:$ZZ$211, 151, MATCH($B$1, resultados!$A$1:$ZZ$1, 0))</f>
        <v/>
      </c>
      <c r="B157">
        <f>INDEX(resultados!$A$2:$ZZ$211, 151, MATCH($B$2, resultados!$A$1:$ZZ$1, 0))</f>
        <v/>
      </c>
      <c r="C157">
        <f>INDEX(resultados!$A$2:$ZZ$211, 151, MATCH($B$3, resultados!$A$1:$ZZ$1, 0))</f>
        <v/>
      </c>
    </row>
    <row r="158">
      <c r="A158">
        <f>INDEX(resultados!$A$2:$ZZ$211, 152, MATCH($B$1, resultados!$A$1:$ZZ$1, 0))</f>
        <v/>
      </c>
      <c r="B158">
        <f>INDEX(resultados!$A$2:$ZZ$211, 152, MATCH($B$2, resultados!$A$1:$ZZ$1, 0))</f>
        <v/>
      </c>
      <c r="C158">
        <f>INDEX(resultados!$A$2:$ZZ$211, 152, MATCH($B$3, resultados!$A$1:$ZZ$1, 0))</f>
        <v/>
      </c>
    </row>
    <row r="159">
      <c r="A159">
        <f>INDEX(resultados!$A$2:$ZZ$211, 153, MATCH($B$1, resultados!$A$1:$ZZ$1, 0))</f>
        <v/>
      </c>
      <c r="B159">
        <f>INDEX(resultados!$A$2:$ZZ$211, 153, MATCH($B$2, resultados!$A$1:$ZZ$1, 0))</f>
        <v/>
      </c>
      <c r="C159">
        <f>INDEX(resultados!$A$2:$ZZ$211, 153, MATCH($B$3, resultados!$A$1:$ZZ$1, 0))</f>
        <v/>
      </c>
    </row>
    <row r="160">
      <c r="A160">
        <f>INDEX(resultados!$A$2:$ZZ$211, 154, MATCH($B$1, resultados!$A$1:$ZZ$1, 0))</f>
        <v/>
      </c>
      <c r="B160">
        <f>INDEX(resultados!$A$2:$ZZ$211, 154, MATCH($B$2, resultados!$A$1:$ZZ$1, 0))</f>
        <v/>
      </c>
      <c r="C160">
        <f>INDEX(resultados!$A$2:$ZZ$211, 154, MATCH($B$3, resultados!$A$1:$ZZ$1, 0))</f>
        <v/>
      </c>
    </row>
    <row r="161">
      <c r="A161">
        <f>INDEX(resultados!$A$2:$ZZ$211, 155, MATCH($B$1, resultados!$A$1:$ZZ$1, 0))</f>
        <v/>
      </c>
      <c r="B161">
        <f>INDEX(resultados!$A$2:$ZZ$211, 155, MATCH($B$2, resultados!$A$1:$ZZ$1, 0))</f>
        <v/>
      </c>
      <c r="C161">
        <f>INDEX(resultados!$A$2:$ZZ$211, 155, MATCH($B$3, resultados!$A$1:$ZZ$1, 0))</f>
        <v/>
      </c>
    </row>
    <row r="162">
      <c r="A162">
        <f>INDEX(resultados!$A$2:$ZZ$211, 156, MATCH($B$1, resultados!$A$1:$ZZ$1, 0))</f>
        <v/>
      </c>
      <c r="B162">
        <f>INDEX(resultados!$A$2:$ZZ$211, 156, MATCH($B$2, resultados!$A$1:$ZZ$1, 0))</f>
        <v/>
      </c>
      <c r="C162">
        <f>INDEX(resultados!$A$2:$ZZ$211, 156, MATCH($B$3, resultados!$A$1:$ZZ$1, 0))</f>
        <v/>
      </c>
    </row>
    <row r="163">
      <c r="A163">
        <f>INDEX(resultados!$A$2:$ZZ$211, 157, MATCH($B$1, resultados!$A$1:$ZZ$1, 0))</f>
        <v/>
      </c>
      <c r="B163">
        <f>INDEX(resultados!$A$2:$ZZ$211, 157, MATCH($B$2, resultados!$A$1:$ZZ$1, 0))</f>
        <v/>
      </c>
      <c r="C163">
        <f>INDEX(resultados!$A$2:$ZZ$211, 157, MATCH($B$3, resultados!$A$1:$ZZ$1, 0))</f>
        <v/>
      </c>
    </row>
    <row r="164">
      <c r="A164">
        <f>INDEX(resultados!$A$2:$ZZ$211, 158, MATCH($B$1, resultados!$A$1:$ZZ$1, 0))</f>
        <v/>
      </c>
      <c r="B164">
        <f>INDEX(resultados!$A$2:$ZZ$211, 158, MATCH($B$2, resultados!$A$1:$ZZ$1, 0))</f>
        <v/>
      </c>
      <c r="C164">
        <f>INDEX(resultados!$A$2:$ZZ$211, 158, MATCH($B$3, resultados!$A$1:$ZZ$1, 0))</f>
        <v/>
      </c>
    </row>
    <row r="165">
      <c r="A165">
        <f>INDEX(resultados!$A$2:$ZZ$211, 159, MATCH($B$1, resultados!$A$1:$ZZ$1, 0))</f>
        <v/>
      </c>
      <c r="B165">
        <f>INDEX(resultados!$A$2:$ZZ$211, 159, MATCH($B$2, resultados!$A$1:$ZZ$1, 0))</f>
        <v/>
      </c>
      <c r="C165">
        <f>INDEX(resultados!$A$2:$ZZ$211, 159, MATCH($B$3, resultados!$A$1:$ZZ$1, 0))</f>
        <v/>
      </c>
    </row>
    <row r="166">
      <c r="A166">
        <f>INDEX(resultados!$A$2:$ZZ$211, 160, MATCH($B$1, resultados!$A$1:$ZZ$1, 0))</f>
        <v/>
      </c>
      <c r="B166">
        <f>INDEX(resultados!$A$2:$ZZ$211, 160, MATCH($B$2, resultados!$A$1:$ZZ$1, 0))</f>
        <v/>
      </c>
      <c r="C166">
        <f>INDEX(resultados!$A$2:$ZZ$211, 160, MATCH($B$3, resultados!$A$1:$ZZ$1, 0))</f>
        <v/>
      </c>
    </row>
    <row r="167">
      <c r="A167">
        <f>INDEX(resultados!$A$2:$ZZ$211, 161, MATCH($B$1, resultados!$A$1:$ZZ$1, 0))</f>
        <v/>
      </c>
      <c r="B167">
        <f>INDEX(resultados!$A$2:$ZZ$211, 161, MATCH($B$2, resultados!$A$1:$ZZ$1, 0))</f>
        <v/>
      </c>
      <c r="C167">
        <f>INDEX(resultados!$A$2:$ZZ$211, 161, MATCH($B$3, resultados!$A$1:$ZZ$1, 0))</f>
        <v/>
      </c>
    </row>
    <row r="168">
      <c r="A168">
        <f>INDEX(resultados!$A$2:$ZZ$211, 162, MATCH($B$1, resultados!$A$1:$ZZ$1, 0))</f>
        <v/>
      </c>
      <c r="B168">
        <f>INDEX(resultados!$A$2:$ZZ$211, 162, MATCH($B$2, resultados!$A$1:$ZZ$1, 0))</f>
        <v/>
      </c>
      <c r="C168">
        <f>INDEX(resultados!$A$2:$ZZ$211, 162, MATCH($B$3, resultados!$A$1:$ZZ$1, 0))</f>
        <v/>
      </c>
    </row>
    <row r="169">
      <c r="A169">
        <f>INDEX(resultados!$A$2:$ZZ$211, 163, MATCH($B$1, resultados!$A$1:$ZZ$1, 0))</f>
        <v/>
      </c>
      <c r="B169">
        <f>INDEX(resultados!$A$2:$ZZ$211, 163, MATCH($B$2, resultados!$A$1:$ZZ$1, 0))</f>
        <v/>
      </c>
      <c r="C169">
        <f>INDEX(resultados!$A$2:$ZZ$211, 163, MATCH($B$3, resultados!$A$1:$ZZ$1, 0))</f>
        <v/>
      </c>
    </row>
    <row r="170">
      <c r="A170">
        <f>INDEX(resultados!$A$2:$ZZ$211, 164, MATCH($B$1, resultados!$A$1:$ZZ$1, 0))</f>
        <v/>
      </c>
      <c r="B170">
        <f>INDEX(resultados!$A$2:$ZZ$211, 164, MATCH($B$2, resultados!$A$1:$ZZ$1, 0))</f>
        <v/>
      </c>
      <c r="C170">
        <f>INDEX(resultados!$A$2:$ZZ$211, 164, MATCH($B$3, resultados!$A$1:$ZZ$1, 0))</f>
        <v/>
      </c>
    </row>
    <row r="171">
      <c r="A171">
        <f>INDEX(resultados!$A$2:$ZZ$211, 165, MATCH($B$1, resultados!$A$1:$ZZ$1, 0))</f>
        <v/>
      </c>
      <c r="B171">
        <f>INDEX(resultados!$A$2:$ZZ$211, 165, MATCH($B$2, resultados!$A$1:$ZZ$1, 0))</f>
        <v/>
      </c>
      <c r="C171">
        <f>INDEX(resultados!$A$2:$ZZ$211, 165, MATCH($B$3, resultados!$A$1:$ZZ$1, 0))</f>
        <v/>
      </c>
    </row>
    <row r="172">
      <c r="A172">
        <f>INDEX(resultados!$A$2:$ZZ$211, 166, MATCH($B$1, resultados!$A$1:$ZZ$1, 0))</f>
        <v/>
      </c>
      <c r="B172">
        <f>INDEX(resultados!$A$2:$ZZ$211, 166, MATCH($B$2, resultados!$A$1:$ZZ$1, 0))</f>
        <v/>
      </c>
      <c r="C172">
        <f>INDEX(resultados!$A$2:$ZZ$211, 166, MATCH($B$3, resultados!$A$1:$ZZ$1, 0))</f>
        <v/>
      </c>
    </row>
    <row r="173">
      <c r="A173">
        <f>INDEX(resultados!$A$2:$ZZ$211, 167, MATCH($B$1, resultados!$A$1:$ZZ$1, 0))</f>
        <v/>
      </c>
      <c r="B173">
        <f>INDEX(resultados!$A$2:$ZZ$211, 167, MATCH($B$2, resultados!$A$1:$ZZ$1, 0))</f>
        <v/>
      </c>
      <c r="C173">
        <f>INDEX(resultados!$A$2:$ZZ$211, 167, MATCH($B$3, resultados!$A$1:$ZZ$1, 0))</f>
        <v/>
      </c>
    </row>
    <row r="174">
      <c r="A174">
        <f>INDEX(resultados!$A$2:$ZZ$211, 168, MATCH($B$1, resultados!$A$1:$ZZ$1, 0))</f>
        <v/>
      </c>
      <c r="B174">
        <f>INDEX(resultados!$A$2:$ZZ$211, 168, MATCH($B$2, resultados!$A$1:$ZZ$1, 0))</f>
        <v/>
      </c>
      <c r="C174">
        <f>INDEX(resultados!$A$2:$ZZ$211, 168, MATCH($B$3, resultados!$A$1:$ZZ$1, 0))</f>
        <v/>
      </c>
    </row>
    <row r="175">
      <c r="A175">
        <f>INDEX(resultados!$A$2:$ZZ$211, 169, MATCH($B$1, resultados!$A$1:$ZZ$1, 0))</f>
        <v/>
      </c>
      <c r="B175">
        <f>INDEX(resultados!$A$2:$ZZ$211, 169, MATCH($B$2, resultados!$A$1:$ZZ$1, 0))</f>
        <v/>
      </c>
      <c r="C175">
        <f>INDEX(resultados!$A$2:$ZZ$211, 169, MATCH($B$3, resultados!$A$1:$ZZ$1, 0))</f>
        <v/>
      </c>
    </row>
    <row r="176">
      <c r="A176">
        <f>INDEX(resultados!$A$2:$ZZ$211, 170, MATCH($B$1, resultados!$A$1:$ZZ$1, 0))</f>
        <v/>
      </c>
      <c r="B176">
        <f>INDEX(resultados!$A$2:$ZZ$211, 170, MATCH($B$2, resultados!$A$1:$ZZ$1, 0))</f>
        <v/>
      </c>
      <c r="C176">
        <f>INDEX(resultados!$A$2:$ZZ$211, 170, MATCH($B$3, resultados!$A$1:$ZZ$1, 0))</f>
        <v/>
      </c>
    </row>
    <row r="177">
      <c r="A177">
        <f>INDEX(resultados!$A$2:$ZZ$211, 171, MATCH($B$1, resultados!$A$1:$ZZ$1, 0))</f>
        <v/>
      </c>
      <c r="B177">
        <f>INDEX(resultados!$A$2:$ZZ$211, 171, MATCH($B$2, resultados!$A$1:$ZZ$1, 0))</f>
        <v/>
      </c>
      <c r="C177">
        <f>INDEX(resultados!$A$2:$ZZ$211, 171, MATCH($B$3, resultados!$A$1:$ZZ$1, 0))</f>
        <v/>
      </c>
    </row>
    <row r="178">
      <c r="A178">
        <f>INDEX(resultados!$A$2:$ZZ$211, 172, MATCH($B$1, resultados!$A$1:$ZZ$1, 0))</f>
        <v/>
      </c>
      <c r="B178">
        <f>INDEX(resultados!$A$2:$ZZ$211, 172, MATCH($B$2, resultados!$A$1:$ZZ$1, 0))</f>
        <v/>
      </c>
      <c r="C178">
        <f>INDEX(resultados!$A$2:$ZZ$211, 172, MATCH($B$3, resultados!$A$1:$ZZ$1, 0))</f>
        <v/>
      </c>
    </row>
    <row r="179">
      <c r="A179">
        <f>INDEX(resultados!$A$2:$ZZ$211, 173, MATCH($B$1, resultados!$A$1:$ZZ$1, 0))</f>
        <v/>
      </c>
      <c r="B179">
        <f>INDEX(resultados!$A$2:$ZZ$211, 173, MATCH($B$2, resultados!$A$1:$ZZ$1, 0))</f>
        <v/>
      </c>
      <c r="C179">
        <f>INDEX(resultados!$A$2:$ZZ$211, 173, MATCH($B$3, resultados!$A$1:$ZZ$1, 0))</f>
        <v/>
      </c>
    </row>
    <row r="180">
      <c r="A180">
        <f>INDEX(resultados!$A$2:$ZZ$211, 174, MATCH($B$1, resultados!$A$1:$ZZ$1, 0))</f>
        <v/>
      </c>
      <c r="B180">
        <f>INDEX(resultados!$A$2:$ZZ$211, 174, MATCH($B$2, resultados!$A$1:$ZZ$1, 0))</f>
        <v/>
      </c>
      <c r="C180">
        <f>INDEX(resultados!$A$2:$ZZ$211, 174, MATCH($B$3, resultados!$A$1:$ZZ$1, 0))</f>
        <v/>
      </c>
    </row>
    <row r="181">
      <c r="A181">
        <f>INDEX(resultados!$A$2:$ZZ$211, 175, MATCH($B$1, resultados!$A$1:$ZZ$1, 0))</f>
        <v/>
      </c>
      <c r="B181">
        <f>INDEX(resultados!$A$2:$ZZ$211, 175, MATCH($B$2, resultados!$A$1:$ZZ$1, 0))</f>
        <v/>
      </c>
      <c r="C181">
        <f>INDEX(resultados!$A$2:$ZZ$211, 175, MATCH($B$3, resultados!$A$1:$ZZ$1, 0))</f>
        <v/>
      </c>
    </row>
    <row r="182">
      <c r="A182">
        <f>INDEX(resultados!$A$2:$ZZ$211, 176, MATCH($B$1, resultados!$A$1:$ZZ$1, 0))</f>
        <v/>
      </c>
      <c r="B182">
        <f>INDEX(resultados!$A$2:$ZZ$211, 176, MATCH($B$2, resultados!$A$1:$ZZ$1, 0))</f>
        <v/>
      </c>
      <c r="C182">
        <f>INDEX(resultados!$A$2:$ZZ$211, 176, MATCH($B$3, resultados!$A$1:$ZZ$1, 0))</f>
        <v/>
      </c>
    </row>
    <row r="183">
      <c r="A183">
        <f>INDEX(resultados!$A$2:$ZZ$211, 177, MATCH($B$1, resultados!$A$1:$ZZ$1, 0))</f>
        <v/>
      </c>
      <c r="B183">
        <f>INDEX(resultados!$A$2:$ZZ$211, 177, MATCH($B$2, resultados!$A$1:$ZZ$1, 0))</f>
        <v/>
      </c>
      <c r="C183">
        <f>INDEX(resultados!$A$2:$ZZ$211, 177, MATCH($B$3, resultados!$A$1:$ZZ$1, 0))</f>
        <v/>
      </c>
    </row>
    <row r="184">
      <c r="A184">
        <f>INDEX(resultados!$A$2:$ZZ$211, 178, MATCH($B$1, resultados!$A$1:$ZZ$1, 0))</f>
        <v/>
      </c>
      <c r="B184">
        <f>INDEX(resultados!$A$2:$ZZ$211, 178, MATCH($B$2, resultados!$A$1:$ZZ$1, 0))</f>
        <v/>
      </c>
      <c r="C184">
        <f>INDEX(resultados!$A$2:$ZZ$211, 178, MATCH($B$3, resultados!$A$1:$ZZ$1, 0))</f>
        <v/>
      </c>
    </row>
    <row r="185">
      <c r="A185">
        <f>INDEX(resultados!$A$2:$ZZ$211, 179, MATCH($B$1, resultados!$A$1:$ZZ$1, 0))</f>
        <v/>
      </c>
      <c r="B185">
        <f>INDEX(resultados!$A$2:$ZZ$211, 179, MATCH($B$2, resultados!$A$1:$ZZ$1, 0))</f>
        <v/>
      </c>
      <c r="C185">
        <f>INDEX(resultados!$A$2:$ZZ$211, 179, MATCH($B$3, resultados!$A$1:$ZZ$1, 0))</f>
        <v/>
      </c>
    </row>
    <row r="186">
      <c r="A186">
        <f>INDEX(resultados!$A$2:$ZZ$211, 180, MATCH($B$1, resultados!$A$1:$ZZ$1, 0))</f>
        <v/>
      </c>
      <c r="B186">
        <f>INDEX(resultados!$A$2:$ZZ$211, 180, MATCH($B$2, resultados!$A$1:$ZZ$1, 0))</f>
        <v/>
      </c>
      <c r="C186">
        <f>INDEX(resultados!$A$2:$ZZ$211, 180, MATCH($B$3, resultados!$A$1:$ZZ$1, 0))</f>
        <v/>
      </c>
    </row>
    <row r="187">
      <c r="A187">
        <f>INDEX(resultados!$A$2:$ZZ$211, 181, MATCH($B$1, resultados!$A$1:$ZZ$1, 0))</f>
        <v/>
      </c>
      <c r="B187">
        <f>INDEX(resultados!$A$2:$ZZ$211, 181, MATCH($B$2, resultados!$A$1:$ZZ$1, 0))</f>
        <v/>
      </c>
      <c r="C187">
        <f>INDEX(resultados!$A$2:$ZZ$211, 181, MATCH($B$3, resultados!$A$1:$ZZ$1, 0))</f>
        <v/>
      </c>
    </row>
    <row r="188">
      <c r="A188">
        <f>INDEX(resultados!$A$2:$ZZ$211, 182, MATCH($B$1, resultados!$A$1:$ZZ$1, 0))</f>
        <v/>
      </c>
      <c r="B188">
        <f>INDEX(resultados!$A$2:$ZZ$211, 182, MATCH($B$2, resultados!$A$1:$ZZ$1, 0))</f>
        <v/>
      </c>
      <c r="C188">
        <f>INDEX(resultados!$A$2:$ZZ$211, 182, MATCH($B$3, resultados!$A$1:$ZZ$1, 0))</f>
        <v/>
      </c>
    </row>
    <row r="189">
      <c r="A189">
        <f>INDEX(resultados!$A$2:$ZZ$211, 183, MATCH($B$1, resultados!$A$1:$ZZ$1, 0))</f>
        <v/>
      </c>
      <c r="B189">
        <f>INDEX(resultados!$A$2:$ZZ$211, 183, MATCH($B$2, resultados!$A$1:$ZZ$1, 0))</f>
        <v/>
      </c>
      <c r="C189">
        <f>INDEX(resultados!$A$2:$ZZ$211, 183, MATCH($B$3, resultados!$A$1:$ZZ$1, 0))</f>
        <v/>
      </c>
    </row>
    <row r="190">
      <c r="A190">
        <f>INDEX(resultados!$A$2:$ZZ$211, 184, MATCH($B$1, resultados!$A$1:$ZZ$1, 0))</f>
        <v/>
      </c>
      <c r="B190">
        <f>INDEX(resultados!$A$2:$ZZ$211, 184, MATCH($B$2, resultados!$A$1:$ZZ$1, 0))</f>
        <v/>
      </c>
      <c r="C190">
        <f>INDEX(resultados!$A$2:$ZZ$211, 184, MATCH($B$3, resultados!$A$1:$ZZ$1, 0))</f>
        <v/>
      </c>
    </row>
    <row r="191">
      <c r="A191">
        <f>INDEX(resultados!$A$2:$ZZ$211, 185, MATCH($B$1, resultados!$A$1:$ZZ$1, 0))</f>
        <v/>
      </c>
      <c r="B191">
        <f>INDEX(resultados!$A$2:$ZZ$211, 185, MATCH($B$2, resultados!$A$1:$ZZ$1, 0))</f>
        <v/>
      </c>
      <c r="C191">
        <f>INDEX(resultados!$A$2:$ZZ$211, 185, MATCH($B$3, resultados!$A$1:$ZZ$1, 0))</f>
        <v/>
      </c>
    </row>
    <row r="192">
      <c r="A192">
        <f>INDEX(resultados!$A$2:$ZZ$211, 186, MATCH($B$1, resultados!$A$1:$ZZ$1, 0))</f>
        <v/>
      </c>
      <c r="B192">
        <f>INDEX(resultados!$A$2:$ZZ$211, 186, MATCH($B$2, resultados!$A$1:$ZZ$1, 0))</f>
        <v/>
      </c>
      <c r="C192">
        <f>INDEX(resultados!$A$2:$ZZ$211, 186, MATCH($B$3, resultados!$A$1:$ZZ$1, 0))</f>
        <v/>
      </c>
    </row>
    <row r="193">
      <c r="A193">
        <f>INDEX(resultados!$A$2:$ZZ$211, 187, MATCH($B$1, resultados!$A$1:$ZZ$1, 0))</f>
        <v/>
      </c>
      <c r="B193">
        <f>INDEX(resultados!$A$2:$ZZ$211, 187, MATCH($B$2, resultados!$A$1:$ZZ$1, 0))</f>
        <v/>
      </c>
      <c r="C193">
        <f>INDEX(resultados!$A$2:$ZZ$211, 187, MATCH($B$3, resultados!$A$1:$ZZ$1, 0))</f>
        <v/>
      </c>
    </row>
    <row r="194">
      <c r="A194">
        <f>INDEX(resultados!$A$2:$ZZ$211, 188, MATCH($B$1, resultados!$A$1:$ZZ$1, 0))</f>
        <v/>
      </c>
      <c r="B194">
        <f>INDEX(resultados!$A$2:$ZZ$211, 188, MATCH($B$2, resultados!$A$1:$ZZ$1, 0))</f>
        <v/>
      </c>
      <c r="C194">
        <f>INDEX(resultados!$A$2:$ZZ$211, 188, MATCH($B$3, resultados!$A$1:$ZZ$1, 0))</f>
        <v/>
      </c>
    </row>
    <row r="195">
      <c r="A195">
        <f>INDEX(resultados!$A$2:$ZZ$211, 189, MATCH($B$1, resultados!$A$1:$ZZ$1, 0))</f>
        <v/>
      </c>
      <c r="B195">
        <f>INDEX(resultados!$A$2:$ZZ$211, 189, MATCH($B$2, resultados!$A$1:$ZZ$1, 0))</f>
        <v/>
      </c>
      <c r="C195">
        <f>INDEX(resultados!$A$2:$ZZ$211, 189, MATCH($B$3, resultados!$A$1:$ZZ$1, 0))</f>
        <v/>
      </c>
    </row>
    <row r="196">
      <c r="A196">
        <f>INDEX(resultados!$A$2:$ZZ$211, 190, MATCH($B$1, resultados!$A$1:$ZZ$1, 0))</f>
        <v/>
      </c>
      <c r="B196">
        <f>INDEX(resultados!$A$2:$ZZ$211, 190, MATCH($B$2, resultados!$A$1:$ZZ$1, 0))</f>
        <v/>
      </c>
      <c r="C196">
        <f>INDEX(resultados!$A$2:$ZZ$211, 190, MATCH($B$3, resultados!$A$1:$ZZ$1, 0))</f>
        <v/>
      </c>
    </row>
    <row r="197">
      <c r="A197">
        <f>INDEX(resultados!$A$2:$ZZ$211, 191, MATCH($B$1, resultados!$A$1:$ZZ$1, 0))</f>
        <v/>
      </c>
      <c r="B197">
        <f>INDEX(resultados!$A$2:$ZZ$211, 191, MATCH($B$2, resultados!$A$1:$ZZ$1, 0))</f>
        <v/>
      </c>
      <c r="C197">
        <f>INDEX(resultados!$A$2:$ZZ$211, 191, MATCH($B$3, resultados!$A$1:$ZZ$1, 0))</f>
        <v/>
      </c>
    </row>
    <row r="198">
      <c r="A198">
        <f>INDEX(resultados!$A$2:$ZZ$211, 192, MATCH($B$1, resultados!$A$1:$ZZ$1, 0))</f>
        <v/>
      </c>
      <c r="B198">
        <f>INDEX(resultados!$A$2:$ZZ$211, 192, MATCH($B$2, resultados!$A$1:$ZZ$1, 0))</f>
        <v/>
      </c>
      <c r="C198">
        <f>INDEX(resultados!$A$2:$ZZ$211, 192, MATCH($B$3, resultados!$A$1:$ZZ$1, 0))</f>
        <v/>
      </c>
    </row>
    <row r="199">
      <c r="A199">
        <f>INDEX(resultados!$A$2:$ZZ$211, 193, MATCH($B$1, resultados!$A$1:$ZZ$1, 0))</f>
        <v/>
      </c>
      <c r="B199">
        <f>INDEX(resultados!$A$2:$ZZ$211, 193, MATCH($B$2, resultados!$A$1:$ZZ$1, 0))</f>
        <v/>
      </c>
      <c r="C199">
        <f>INDEX(resultados!$A$2:$ZZ$211, 193, MATCH($B$3, resultados!$A$1:$ZZ$1, 0))</f>
        <v/>
      </c>
    </row>
    <row r="200">
      <c r="A200">
        <f>INDEX(resultados!$A$2:$ZZ$211, 194, MATCH($B$1, resultados!$A$1:$ZZ$1, 0))</f>
        <v/>
      </c>
      <c r="B200">
        <f>INDEX(resultados!$A$2:$ZZ$211, 194, MATCH($B$2, resultados!$A$1:$ZZ$1, 0))</f>
        <v/>
      </c>
      <c r="C200">
        <f>INDEX(resultados!$A$2:$ZZ$211, 194, MATCH($B$3, resultados!$A$1:$ZZ$1, 0))</f>
        <v/>
      </c>
    </row>
    <row r="201">
      <c r="A201">
        <f>INDEX(resultados!$A$2:$ZZ$211, 195, MATCH($B$1, resultados!$A$1:$ZZ$1, 0))</f>
        <v/>
      </c>
      <c r="B201">
        <f>INDEX(resultados!$A$2:$ZZ$211, 195, MATCH($B$2, resultados!$A$1:$ZZ$1, 0))</f>
        <v/>
      </c>
      <c r="C201">
        <f>INDEX(resultados!$A$2:$ZZ$211, 195, MATCH($B$3, resultados!$A$1:$ZZ$1, 0))</f>
        <v/>
      </c>
    </row>
    <row r="202">
      <c r="A202">
        <f>INDEX(resultados!$A$2:$ZZ$211, 196, MATCH($B$1, resultados!$A$1:$ZZ$1, 0))</f>
        <v/>
      </c>
      <c r="B202">
        <f>INDEX(resultados!$A$2:$ZZ$211, 196, MATCH($B$2, resultados!$A$1:$ZZ$1, 0))</f>
        <v/>
      </c>
      <c r="C202">
        <f>INDEX(resultados!$A$2:$ZZ$211, 196, MATCH($B$3, resultados!$A$1:$ZZ$1, 0))</f>
        <v/>
      </c>
    </row>
    <row r="203">
      <c r="A203">
        <f>INDEX(resultados!$A$2:$ZZ$211, 197, MATCH($B$1, resultados!$A$1:$ZZ$1, 0))</f>
        <v/>
      </c>
      <c r="B203">
        <f>INDEX(resultados!$A$2:$ZZ$211, 197, MATCH($B$2, resultados!$A$1:$ZZ$1, 0))</f>
        <v/>
      </c>
      <c r="C203">
        <f>INDEX(resultados!$A$2:$ZZ$211, 197, MATCH($B$3, resultados!$A$1:$ZZ$1, 0))</f>
        <v/>
      </c>
    </row>
    <row r="204">
      <c r="A204">
        <f>INDEX(resultados!$A$2:$ZZ$211, 198, MATCH($B$1, resultados!$A$1:$ZZ$1, 0))</f>
        <v/>
      </c>
      <c r="B204">
        <f>INDEX(resultados!$A$2:$ZZ$211, 198, MATCH($B$2, resultados!$A$1:$ZZ$1, 0))</f>
        <v/>
      </c>
      <c r="C204">
        <f>INDEX(resultados!$A$2:$ZZ$211, 198, MATCH($B$3, resultados!$A$1:$ZZ$1, 0))</f>
        <v/>
      </c>
    </row>
    <row r="205">
      <c r="A205">
        <f>INDEX(resultados!$A$2:$ZZ$211, 199, MATCH($B$1, resultados!$A$1:$ZZ$1, 0))</f>
        <v/>
      </c>
      <c r="B205">
        <f>INDEX(resultados!$A$2:$ZZ$211, 199, MATCH($B$2, resultados!$A$1:$ZZ$1, 0))</f>
        <v/>
      </c>
      <c r="C205">
        <f>INDEX(resultados!$A$2:$ZZ$211, 199, MATCH($B$3, resultados!$A$1:$ZZ$1, 0))</f>
        <v/>
      </c>
    </row>
    <row r="206">
      <c r="A206">
        <f>INDEX(resultados!$A$2:$ZZ$211, 200, MATCH($B$1, resultados!$A$1:$ZZ$1, 0))</f>
        <v/>
      </c>
      <c r="B206">
        <f>INDEX(resultados!$A$2:$ZZ$211, 200, MATCH($B$2, resultados!$A$1:$ZZ$1, 0))</f>
        <v/>
      </c>
      <c r="C206">
        <f>INDEX(resultados!$A$2:$ZZ$211, 200, MATCH($B$3, resultados!$A$1:$ZZ$1, 0))</f>
        <v/>
      </c>
    </row>
    <row r="207">
      <c r="A207">
        <f>INDEX(resultados!$A$2:$ZZ$211, 201, MATCH($B$1, resultados!$A$1:$ZZ$1, 0))</f>
        <v/>
      </c>
      <c r="B207">
        <f>INDEX(resultados!$A$2:$ZZ$211, 201, MATCH($B$2, resultados!$A$1:$ZZ$1, 0))</f>
        <v/>
      </c>
      <c r="C207">
        <f>INDEX(resultados!$A$2:$ZZ$211, 201, MATCH($B$3, resultados!$A$1:$ZZ$1, 0))</f>
        <v/>
      </c>
    </row>
    <row r="208">
      <c r="A208">
        <f>INDEX(resultados!$A$2:$ZZ$211, 202, MATCH($B$1, resultados!$A$1:$ZZ$1, 0))</f>
        <v/>
      </c>
      <c r="B208">
        <f>INDEX(resultados!$A$2:$ZZ$211, 202, MATCH($B$2, resultados!$A$1:$ZZ$1, 0))</f>
        <v/>
      </c>
      <c r="C208">
        <f>INDEX(resultados!$A$2:$ZZ$211, 202, MATCH($B$3, resultados!$A$1:$ZZ$1, 0))</f>
        <v/>
      </c>
    </row>
    <row r="209">
      <c r="A209">
        <f>INDEX(resultados!$A$2:$ZZ$211, 203, MATCH($B$1, resultados!$A$1:$ZZ$1, 0))</f>
        <v/>
      </c>
      <c r="B209">
        <f>INDEX(resultados!$A$2:$ZZ$211, 203, MATCH($B$2, resultados!$A$1:$ZZ$1, 0))</f>
        <v/>
      </c>
      <c r="C209">
        <f>INDEX(resultados!$A$2:$ZZ$211, 203, MATCH($B$3, resultados!$A$1:$ZZ$1, 0))</f>
        <v/>
      </c>
    </row>
    <row r="210">
      <c r="A210">
        <f>INDEX(resultados!$A$2:$ZZ$211, 204, MATCH($B$1, resultados!$A$1:$ZZ$1, 0))</f>
        <v/>
      </c>
      <c r="B210">
        <f>INDEX(resultados!$A$2:$ZZ$211, 204, MATCH($B$2, resultados!$A$1:$ZZ$1, 0))</f>
        <v/>
      </c>
      <c r="C210">
        <f>INDEX(resultados!$A$2:$ZZ$211, 204, MATCH($B$3, resultados!$A$1:$ZZ$1, 0))</f>
        <v/>
      </c>
    </row>
    <row r="211">
      <c r="A211">
        <f>INDEX(resultados!$A$2:$ZZ$211, 205, MATCH($B$1, resultados!$A$1:$ZZ$1, 0))</f>
        <v/>
      </c>
      <c r="B211">
        <f>INDEX(resultados!$A$2:$ZZ$211, 205, MATCH($B$2, resultados!$A$1:$ZZ$1, 0))</f>
        <v/>
      </c>
      <c r="C211">
        <f>INDEX(resultados!$A$2:$ZZ$211, 205, MATCH($B$3, resultados!$A$1:$ZZ$1, 0))</f>
        <v/>
      </c>
    </row>
    <row r="212">
      <c r="A212">
        <f>INDEX(resultados!$A$2:$ZZ$211, 206, MATCH($B$1, resultados!$A$1:$ZZ$1, 0))</f>
        <v/>
      </c>
      <c r="B212">
        <f>INDEX(resultados!$A$2:$ZZ$211, 206, MATCH($B$2, resultados!$A$1:$ZZ$1, 0))</f>
        <v/>
      </c>
      <c r="C212">
        <f>INDEX(resultados!$A$2:$ZZ$211, 206, MATCH($B$3, resultados!$A$1:$ZZ$1, 0))</f>
        <v/>
      </c>
    </row>
    <row r="213">
      <c r="A213">
        <f>INDEX(resultados!$A$2:$ZZ$211, 207, MATCH($B$1, resultados!$A$1:$ZZ$1, 0))</f>
        <v/>
      </c>
      <c r="B213">
        <f>INDEX(resultados!$A$2:$ZZ$211, 207, MATCH($B$2, resultados!$A$1:$ZZ$1, 0))</f>
        <v/>
      </c>
      <c r="C213">
        <f>INDEX(resultados!$A$2:$ZZ$211, 207, MATCH($B$3, resultados!$A$1:$ZZ$1, 0))</f>
        <v/>
      </c>
    </row>
    <row r="214">
      <c r="A214">
        <f>INDEX(resultados!$A$2:$ZZ$211, 208, MATCH($B$1, resultados!$A$1:$ZZ$1, 0))</f>
        <v/>
      </c>
      <c r="B214">
        <f>INDEX(resultados!$A$2:$ZZ$211, 208, MATCH($B$2, resultados!$A$1:$ZZ$1, 0))</f>
        <v/>
      </c>
      <c r="C214">
        <f>INDEX(resultados!$A$2:$ZZ$211, 208, MATCH($B$3, resultados!$A$1:$ZZ$1, 0))</f>
        <v/>
      </c>
    </row>
    <row r="215">
      <c r="A215">
        <f>INDEX(resultados!$A$2:$ZZ$211, 209, MATCH($B$1, resultados!$A$1:$ZZ$1, 0))</f>
        <v/>
      </c>
      <c r="B215">
        <f>INDEX(resultados!$A$2:$ZZ$211, 209, MATCH($B$2, resultados!$A$1:$ZZ$1, 0))</f>
        <v/>
      </c>
      <c r="C215">
        <f>INDEX(resultados!$A$2:$ZZ$211, 209, MATCH($B$3, resultados!$A$1:$ZZ$1, 0))</f>
        <v/>
      </c>
    </row>
    <row r="216">
      <c r="A216">
        <f>INDEX(resultados!$A$2:$ZZ$211, 210, MATCH($B$1, resultados!$A$1:$ZZ$1, 0))</f>
        <v/>
      </c>
      <c r="B216">
        <f>INDEX(resultados!$A$2:$ZZ$211, 210, MATCH($B$2, resultados!$A$1:$ZZ$1, 0))</f>
        <v/>
      </c>
      <c r="C216">
        <f>INDEX(resultados!$A$2:$ZZ$211, 210,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0.737</v>
      </c>
      <c r="E2" t="n">
        <v>135.69</v>
      </c>
      <c r="F2" t="n">
        <v>124.12</v>
      </c>
      <c r="G2" t="n">
        <v>11.92</v>
      </c>
      <c r="H2" t="n">
        <v>0.24</v>
      </c>
      <c r="I2" t="n">
        <v>625</v>
      </c>
      <c r="J2" t="n">
        <v>71.52</v>
      </c>
      <c r="K2" t="n">
        <v>32.27</v>
      </c>
      <c r="L2" t="n">
        <v>1</v>
      </c>
      <c r="M2" t="n">
        <v>623</v>
      </c>
      <c r="N2" t="n">
        <v>8.25</v>
      </c>
      <c r="O2" t="n">
        <v>9054.6</v>
      </c>
      <c r="P2" t="n">
        <v>859.88</v>
      </c>
      <c r="Q2" t="n">
        <v>3549.04</v>
      </c>
      <c r="R2" t="n">
        <v>1171.95</v>
      </c>
      <c r="S2" t="n">
        <v>166.1</v>
      </c>
      <c r="T2" t="n">
        <v>499564.46</v>
      </c>
      <c r="U2" t="n">
        <v>0.14</v>
      </c>
      <c r="V2" t="n">
        <v>0.75</v>
      </c>
      <c r="W2" t="n">
        <v>1.27</v>
      </c>
      <c r="X2" t="n">
        <v>29.57</v>
      </c>
      <c r="Y2" t="n">
        <v>0.5</v>
      </c>
      <c r="Z2" t="n">
        <v>10</v>
      </c>
      <c r="AA2" t="n">
        <v>1672.641770124086</v>
      </c>
      <c r="AB2" t="n">
        <v>2288.582261630713</v>
      </c>
      <c r="AC2" t="n">
        <v>2070.163182626055</v>
      </c>
      <c r="AD2" t="n">
        <v>1672641.770124086</v>
      </c>
      <c r="AE2" t="n">
        <v>2288582.261630713</v>
      </c>
      <c r="AF2" t="n">
        <v>2.746449848839616e-06</v>
      </c>
      <c r="AG2" t="n">
        <v>14.134375</v>
      </c>
      <c r="AH2" t="n">
        <v>2070163.182626055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0.895</v>
      </c>
      <c r="E3" t="n">
        <v>111.73</v>
      </c>
      <c r="F3" t="n">
        <v>106.02</v>
      </c>
      <c r="G3" t="n">
        <v>25.55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687.91</v>
      </c>
      <c r="Q3" t="n">
        <v>3548.7</v>
      </c>
      <c r="R3" t="n">
        <v>556.73</v>
      </c>
      <c r="S3" t="n">
        <v>166.1</v>
      </c>
      <c r="T3" t="n">
        <v>193830.03</v>
      </c>
      <c r="U3" t="n">
        <v>0.3</v>
      </c>
      <c r="V3" t="n">
        <v>0.88</v>
      </c>
      <c r="W3" t="n">
        <v>0.68</v>
      </c>
      <c r="X3" t="n">
        <v>11.48</v>
      </c>
      <c r="Y3" t="n">
        <v>0.5</v>
      </c>
      <c r="Z3" t="n">
        <v>10</v>
      </c>
      <c r="AA3" t="n">
        <v>1157.734939472724</v>
      </c>
      <c r="AB3" t="n">
        <v>1584.064019847371</v>
      </c>
      <c r="AC3" t="n">
        <v>1432.883173040953</v>
      </c>
      <c r="AD3" t="n">
        <v>1157734.939472724</v>
      </c>
      <c r="AE3" t="n">
        <v>1584064.019847371</v>
      </c>
      <c r="AF3" t="n">
        <v>3.335240996894785e-06</v>
      </c>
      <c r="AG3" t="n">
        <v>11.63854166666667</v>
      </c>
      <c r="AH3" t="n">
        <v>1432883.173040953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0.9488</v>
      </c>
      <c r="E4" t="n">
        <v>105.39</v>
      </c>
      <c r="F4" t="n">
        <v>101.26</v>
      </c>
      <c r="G4" t="n">
        <v>41.33</v>
      </c>
      <c r="H4" t="n">
        <v>0.71</v>
      </c>
      <c r="I4" t="n">
        <v>147</v>
      </c>
      <c r="J4" t="n">
        <v>73.88</v>
      </c>
      <c r="K4" t="n">
        <v>32.27</v>
      </c>
      <c r="L4" t="n">
        <v>3</v>
      </c>
      <c r="M4" t="n">
        <v>137</v>
      </c>
      <c r="N4" t="n">
        <v>8.609999999999999</v>
      </c>
      <c r="O4" t="n">
        <v>9346.23</v>
      </c>
      <c r="P4" t="n">
        <v>606.51</v>
      </c>
      <c r="Q4" t="n">
        <v>3548.72</v>
      </c>
      <c r="R4" t="n">
        <v>395.45</v>
      </c>
      <c r="S4" t="n">
        <v>166.1</v>
      </c>
      <c r="T4" t="n">
        <v>113704.65</v>
      </c>
      <c r="U4" t="n">
        <v>0.42</v>
      </c>
      <c r="V4" t="n">
        <v>0.92</v>
      </c>
      <c r="W4" t="n">
        <v>0.52</v>
      </c>
      <c r="X4" t="n">
        <v>6.72</v>
      </c>
      <c r="Y4" t="n">
        <v>0.5</v>
      </c>
      <c r="Z4" t="n">
        <v>10</v>
      </c>
      <c r="AA4" t="n">
        <v>1004.811785759555</v>
      </c>
      <c r="AB4" t="n">
        <v>1374.827814443615</v>
      </c>
      <c r="AC4" t="n">
        <v>1243.616177416073</v>
      </c>
      <c r="AD4" t="n">
        <v>1004811.785759555</v>
      </c>
      <c r="AE4" t="n">
        <v>1374827.814443615</v>
      </c>
      <c r="AF4" t="n">
        <v>3.535728109333823e-06</v>
      </c>
      <c r="AG4" t="n">
        <v>10.978125</v>
      </c>
      <c r="AH4" t="n">
        <v>1243616.177416072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0.9634</v>
      </c>
      <c r="E5" t="n">
        <v>103.8</v>
      </c>
      <c r="F5" t="n">
        <v>100.09</v>
      </c>
      <c r="G5" t="n">
        <v>50.05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2</v>
      </c>
      <c r="N5" t="n">
        <v>8.800000000000001</v>
      </c>
      <c r="O5" t="n">
        <v>9492.549999999999</v>
      </c>
      <c r="P5" t="n">
        <v>576.73</v>
      </c>
      <c r="Q5" t="n">
        <v>3548.8</v>
      </c>
      <c r="R5" t="n">
        <v>350.64</v>
      </c>
      <c r="S5" t="n">
        <v>166.1</v>
      </c>
      <c r="T5" t="n">
        <v>91429.75999999999</v>
      </c>
      <c r="U5" t="n">
        <v>0.47</v>
      </c>
      <c r="V5" t="n">
        <v>0.93</v>
      </c>
      <c r="W5" t="n">
        <v>0.62</v>
      </c>
      <c r="X5" t="n">
        <v>5.55</v>
      </c>
      <c r="Y5" t="n">
        <v>0.5</v>
      </c>
      <c r="Z5" t="n">
        <v>10</v>
      </c>
      <c r="AA5" t="n">
        <v>962.2607386996267</v>
      </c>
      <c r="AB5" t="n">
        <v>1316.607594636513</v>
      </c>
      <c r="AC5" t="n">
        <v>1190.952413674768</v>
      </c>
      <c r="AD5" t="n">
        <v>962260.7386996266</v>
      </c>
      <c r="AE5" t="n">
        <v>1316607.594636513</v>
      </c>
      <c r="AF5" t="n">
        <v>3.590135392635123e-06</v>
      </c>
      <c r="AG5" t="n">
        <v>10.8125</v>
      </c>
      <c r="AH5" t="n">
        <v>1190952.413674768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0.9633</v>
      </c>
      <c r="E6" t="n">
        <v>103.81</v>
      </c>
      <c r="F6" t="n">
        <v>100.1</v>
      </c>
      <c r="G6" t="n">
        <v>50.05</v>
      </c>
      <c r="H6" t="n">
        <v>1.15</v>
      </c>
      <c r="I6" t="n">
        <v>120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584.66</v>
      </c>
      <c r="Q6" t="n">
        <v>3548.79</v>
      </c>
      <c r="R6" t="n">
        <v>350.97</v>
      </c>
      <c r="S6" t="n">
        <v>166.1</v>
      </c>
      <c r="T6" t="n">
        <v>91598.84</v>
      </c>
      <c r="U6" t="n">
        <v>0.47</v>
      </c>
      <c r="V6" t="n">
        <v>0.93</v>
      </c>
      <c r="W6" t="n">
        <v>0.62</v>
      </c>
      <c r="X6" t="n">
        <v>5.56</v>
      </c>
      <c r="Y6" t="n">
        <v>0.5</v>
      </c>
      <c r="Z6" t="n">
        <v>10</v>
      </c>
      <c r="AA6" t="n">
        <v>969.5364886254009</v>
      </c>
      <c r="AB6" t="n">
        <v>1326.56259666839</v>
      </c>
      <c r="AC6" t="n">
        <v>1199.957324284656</v>
      </c>
      <c r="AD6" t="n">
        <v>969536.4886254009</v>
      </c>
      <c r="AE6" t="n">
        <v>1326562.59666839</v>
      </c>
      <c r="AF6" t="n">
        <v>3.589762740009772e-06</v>
      </c>
      <c r="AG6" t="n">
        <v>10.81354166666667</v>
      </c>
      <c r="AH6" t="n">
        <v>1199957.324284656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0.8691</v>
      </c>
      <c r="E2" t="n">
        <v>115.06</v>
      </c>
      <c r="F2" t="n">
        <v>109.73</v>
      </c>
      <c r="G2" t="n">
        <v>20.13</v>
      </c>
      <c r="H2" t="n">
        <v>0.43</v>
      </c>
      <c r="I2" t="n">
        <v>327</v>
      </c>
      <c r="J2" t="n">
        <v>39.78</v>
      </c>
      <c r="K2" t="n">
        <v>19.54</v>
      </c>
      <c r="L2" t="n">
        <v>1</v>
      </c>
      <c r="M2" t="n">
        <v>315</v>
      </c>
      <c r="N2" t="n">
        <v>4.24</v>
      </c>
      <c r="O2" t="n">
        <v>5140</v>
      </c>
      <c r="P2" t="n">
        <v>451.37</v>
      </c>
      <c r="Q2" t="n">
        <v>3548.76</v>
      </c>
      <c r="R2" t="n">
        <v>682.1799999999999</v>
      </c>
      <c r="S2" t="n">
        <v>166.1</v>
      </c>
      <c r="T2" t="n">
        <v>256168.75</v>
      </c>
      <c r="U2" t="n">
        <v>0.24</v>
      </c>
      <c r="V2" t="n">
        <v>0.85</v>
      </c>
      <c r="W2" t="n">
        <v>0.82</v>
      </c>
      <c r="X2" t="n">
        <v>15.19</v>
      </c>
      <c r="Y2" t="n">
        <v>0.5</v>
      </c>
      <c r="Z2" t="n">
        <v>10</v>
      </c>
      <c r="AA2" t="n">
        <v>878.009507443938</v>
      </c>
      <c r="AB2" t="n">
        <v>1201.331343130483</v>
      </c>
      <c r="AC2" t="n">
        <v>1086.677965821238</v>
      </c>
      <c r="AD2" t="n">
        <v>878009.5074439379</v>
      </c>
      <c r="AE2" t="n">
        <v>1201331.343130483</v>
      </c>
      <c r="AF2" t="n">
        <v>3.803421536501261e-06</v>
      </c>
      <c r="AG2" t="n">
        <v>11.98541666666667</v>
      </c>
      <c r="AH2" t="n">
        <v>1086677.965821238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0.9098000000000001</v>
      </c>
      <c r="E3" t="n">
        <v>109.91</v>
      </c>
      <c r="F3" t="n">
        <v>105.57</v>
      </c>
      <c r="G3" t="n">
        <v>26.61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417.42</v>
      </c>
      <c r="Q3" t="n">
        <v>3548.9</v>
      </c>
      <c r="R3" t="n">
        <v>530.55</v>
      </c>
      <c r="S3" t="n">
        <v>166.1</v>
      </c>
      <c r="T3" t="n">
        <v>180797.62</v>
      </c>
      <c r="U3" t="n">
        <v>0.31</v>
      </c>
      <c r="V3" t="n">
        <v>0.88</v>
      </c>
      <c r="W3" t="n">
        <v>0.97</v>
      </c>
      <c r="X3" t="n">
        <v>11.03</v>
      </c>
      <c r="Y3" t="n">
        <v>0.5</v>
      </c>
      <c r="Z3" t="n">
        <v>10</v>
      </c>
      <c r="AA3" t="n">
        <v>796.1252595595898</v>
      </c>
      <c r="AB3" t="n">
        <v>1089.293702697057</v>
      </c>
      <c r="AC3" t="n">
        <v>985.3330405449628</v>
      </c>
      <c r="AD3" t="n">
        <v>796125.2595595898</v>
      </c>
      <c r="AE3" t="n">
        <v>1089293.702697057</v>
      </c>
      <c r="AF3" t="n">
        <v>3.981535972740591e-06</v>
      </c>
      <c r="AG3" t="n">
        <v>11.44895833333333</v>
      </c>
      <c r="AH3" t="n">
        <v>985333.0405449629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0.4995</v>
      </c>
      <c r="E2" t="n">
        <v>200.21</v>
      </c>
      <c r="F2" t="n">
        <v>159.77</v>
      </c>
      <c r="G2" t="n">
        <v>7.25</v>
      </c>
      <c r="H2" t="n">
        <v>0.12</v>
      </c>
      <c r="I2" t="n">
        <v>1323</v>
      </c>
      <c r="J2" t="n">
        <v>141.81</v>
      </c>
      <c r="K2" t="n">
        <v>47.83</v>
      </c>
      <c r="L2" t="n">
        <v>1</v>
      </c>
      <c r="M2" t="n">
        <v>1321</v>
      </c>
      <c r="N2" t="n">
        <v>22.98</v>
      </c>
      <c r="O2" t="n">
        <v>17723.39</v>
      </c>
      <c r="P2" t="n">
        <v>1803.24</v>
      </c>
      <c r="Q2" t="n">
        <v>3549.16</v>
      </c>
      <c r="R2" t="n">
        <v>2386.53</v>
      </c>
      <c r="S2" t="n">
        <v>166.1</v>
      </c>
      <c r="T2" t="n">
        <v>1103361.66</v>
      </c>
      <c r="U2" t="n">
        <v>0.07000000000000001</v>
      </c>
      <c r="V2" t="n">
        <v>0.58</v>
      </c>
      <c r="W2" t="n">
        <v>2.4</v>
      </c>
      <c r="X2" t="n">
        <v>65.20999999999999</v>
      </c>
      <c r="Y2" t="n">
        <v>0.5</v>
      </c>
      <c r="Z2" t="n">
        <v>10</v>
      </c>
      <c r="AA2" t="n">
        <v>4660.049855872979</v>
      </c>
      <c r="AB2" t="n">
        <v>6376.085799695819</v>
      </c>
      <c r="AC2" t="n">
        <v>5767.561119865233</v>
      </c>
      <c r="AD2" t="n">
        <v>4660049.855872978</v>
      </c>
      <c r="AE2" t="n">
        <v>6376085.79969582</v>
      </c>
      <c r="AF2" t="n">
        <v>1.491488280624415e-06</v>
      </c>
      <c r="AG2" t="n">
        <v>20.85520833333333</v>
      </c>
      <c r="AH2" t="n">
        <v>5767561.119865233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0.7564</v>
      </c>
      <c r="E3" t="n">
        <v>132.21</v>
      </c>
      <c r="F3" t="n">
        <v>116.46</v>
      </c>
      <c r="G3" t="n">
        <v>14.93</v>
      </c>
      <c r="H3" t="n">
        <v>0.25</v>
      </c>
      <c r="I3" t="n">
        <v>468</v>
      </c>
      <c r="J3" t="n">
        <v>143.17</v>
      </c>
      <c r="K3" t="n">
        <v>47.83</v>
      </c>
      <c r="L3" t="n">
        <v>2</v>
      </c>
      <c r="M3" t="n">
        <v>466</v>
      </c>
      <c r="N3" t="n">
        <v>23.34</v>
      </c>
      <c r="O3" t="n">
        <v>17891.86</v>
      </c>
      <c r="P3" t="n">
        <v>1290.6</v>
      </c>
      <c r="Q3" t="n">
        <v>3548.9</v>
      </c>
      <c r="R3" t="n">
        <v>911.5599999999999</v>
      </c>
      <c r="S3" t="n">
        <v>166.1</v>
      </c>
      <c r="T3" t="n">
        <v>370154.72</v>
      </c>
      <c r="U3" t="n">
        <v>0.18</v>
      </c>
      <c r="V3" t="n">
        <v>0.8</v>
      </c>
      <c r="W3" t="n">
        <v>1.02</v>
      </c>
      <c r="X3" t="n">
        <v>21.91</v>
      </c>
      <c r="Y3" t="n">
        <v>0.5</v>
      </c>
      <c r="Z3" t="n">
        <v>10</v>
      </c>
      <c r="AA3" t="n">
        <v>2281.337753393055</v>
      </c>
      <c r="AB3" t="n">
        <v>3121.426959711031</v>
      </c>
      <c r="AC3" t="n">
        <v>2823.522351626346</v>
      </c>
      <c r="AD3" t="n">
        <v>2281337.753393055</v>
      </c>
      <c r="AE3" t="n">
        <v>3121426.959711032</v>
      </c>
      <c r="AF3" t="n">
        <v>2.258582052981596e-06</v>
      </c>
      <c r="AG3" t="n">
        <v>13.771875</v>
      </c>
      <c r="AH3" t="n">
        <v>2823522.351626346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0.8481</v>
      </c>
      <c r="E4" t="n">
        <v>117.92</v>
      </c>
      <c r="F4" t="n">
        <v>107.54</v>
      </c>
      <c r="G4" t="n">
        <v>22.88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1170.97</v>
      </c>
      <c r="Q4" t="n">
        <v>3548.71</v>
      </c>
      <c r="R4" t="n">
        <v>608.59</v>
      </c>
      <c r="S4" t="n">
        <v>166.1</v>
      </c>
      <c r="T4" t="n">
        <v>219595.63</v>
      </c>
      <c r="U4" t="n">
        <v>0.27</v>
      </c>
      <c r="V4" t="n">
        <v>0.87</v>
      </c>
      <c r="W4" t="n">
        <v>0.73</v>
      </c>
      <c r="X4" t="n">
        <v>13</v>
      </c>
      <c r="Y4" t="n">
        <v>0.5</v>
      </c>
      <c r="Z4" t="n">
        <v>10</v>
      </c>
      <c r="AA4" t="n">
        <v>1877.442521873627</v>
      </c>
      <c r="AB4" t="n">
        <v>2568.79968534593</v>
      </c>
      <c r="AC4" t="n">
        <v>2323.637048709516</v>
      </c>
      <c r="AD4" t="n">
        <v>1877442.521873627</v>
      </c>
      <c r="AE4" t="n">
        <v>2568799.685345931</v>
      </c>
      <c r="AF4" t="n">
        <v>2.532394816411544e-06</v>
      </c>
      <c r="AG4" t="n">
        <v>12.28333333333333</v>
      </c>
      <c r="AH4" t="n">
        <v>2323637.048709516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0.8945</v>
      </c>
      <c r="E5" t="n">
        <v>111.79</v>
      </c>
      <c r="F5" t="n">
        <v>103.75</v>
      </c>
      <c r="G5" t="n">
        <v>30.97</v>
      </c>
      <c r="H5" t="n">
        <v>0.49</v>
      </c>
      <c r="I5" t="n">
        <v>201</v>
      </c>
      <c r="J5" t="n">
        <v>145.92</v>
      </c>
      <c r="K5" t="n">
        <v>47.83</v>
      </c>
      <c r="L5" t="n">
        <v>4</v>
      </c>
      <c r="M5" t="n">
        <v>199</v>
      </c>
      <c r="N5" t="n">
        <v>24.09</v>
      </c>
      <c r="O5" t="n">
        <v>18230.35</v>
      </c>
      <c r="P5" t="n">
        <v>1110.07</v>
      </c>
      <c r="Q5" t="n">
        <v>3548.69</v>
      </c>
      <c r="R5" t="n">
        <v>480.52</v>
      </c>
      <c r="S5" t="n">
        <v>166.1</v>
      </c>
      <c r="T5" t="n">
        <v>155967.4</v>
      </c>
      <c r="U5" t="n">
        <v>0.35</v>
      </c>
      <c r="V5" t="n">
        <v>0.9</v>
      </c>
      <c r="W5" t="n">
        <v>0.59</v>
      </c>
      <c r="X5" t="n">
        <v>9.210000000000001</v>
      </c>
      <c r="Y5" t="n">
        <v>0.5</v>
      </c>
      <c r="Z5" t="n">
        <v>10</v>
      </c>
      <c r="AA5" t="n">
        <v>1705.572657350917</v>
      </c>
      <c r="AB5" t="n">
        <v>2333.639754342673</v>
      </c>
      <c r="AC5" t="n">
        <v>2110.920451472173</v>
      </c>
      <c r="AD5" t="n">
        <v>1705572.657350917</v>
      </c>
      <c r="AE5" t="n">
        <v>2333639.754342673</v>
      </c>
      <c r="AF5" t="n">
        <v>2.670943477514592e-06</v>
      </c>
      <c r="AG5" t="n">
        <v>11.64479166666667</v>
      </c>
      <c r="AH5" t="n">
        <v>2110920.451472173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0.923</v>
      </c>
      <c r="E6" t="n">
        <v>108.34</v>
      </c>
      <c r="F6" t="n">
        <v>101.63</v>
      </c>
      <c r="G6" t="n">
        <v>39.34</v>
      </c>
      <c r="H6" t="n">
        <v>0.6</v>
      </c>
      <c r="I6" t="n">
        <v>155</v>
      </c>
      <c r="J6" t="n">
        <v>147.3</v>
      </c>
      <c r="K6" t="n">
        <v>47.83</v>
      </c>
      <c r="L6" t="n">
        <v>5</v>
      </c>
      <c r="M6" t="n">
        <v>153</v>
      </c>
      <c r="N6" t="n">
        <v>24.47</v>
      </c>
      <c r="O6" t="n">
        <v>18400.38</v>
      </c>
      <c r="P6" t="n">
        <v>1067.21</v>
      </c>
      <c r="Q6" t="n">
        <v>3548.72</v>
      </c>
      <c r="R6" t="n">
        <v>408.2</v>
      </c>
      <c r="S6" t="n">
        <v>166.1</v>
      </c>
      <c r="T6" t="n">
        <v>120035.98</v>
      </c>
      <c r="U6" t="n">
        <v>0.41</v>
      </c>
      <c r="V6" t="n">
        <v>0.92</v>
      </c>
      <c r="W6" t="n">
        <v>0.52</v>
      </c>
      <c r="X6" t="n">
        <v>7.09</v>
      </c>
      <c r="Y6" t="n">
        <v>0.5</v>
      </c>
      <c r="Z6" t="n">
        <v>10</v>
      </c>
      <c r="AA6" t="n">
        <v>1610.566852505637</v>
      </c>
      <c r="AB6" t="n">
        <v>2203.648620793062</v>
      </c>
      <c r="AC6" t="n">
        <v>1993.335489264836</v>
      </c>
      <c r="AD6" t="n">
        <v>1610566.852505637</v>
      </c>
      <c r="AE6" t="n">
        <v>2203648.620793062</v>
      </c>
      <c r="AF6" t="n">
        <v>2.756043409442112e-06</v>
      </c>
      <c r="AG6" t="n">
        <v>11.28541666666667</v>
      </c>
      <c r="AH6" t="n">
        <v>1993335.489264836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100.11</v>
      </c>
      <c r="G7" t="n">
        <v>48.44</v>
      </c>
      <c r="H7" t="n">
        <v>0.71</v>
      </c>
      <c r="I7" t="n">
        <v>124</v>
      </c>
      <c r="J7" t="n">
        <v>148.68</v>
      </c>
      <c r="K7" t="n">
        <v>47.83</v>
      </c>
      <c r="L7" t="n">
        <v>6</v>
      </c>
      <c r="M7" t="n">
        <v>122</v>
      </c>
      <c r="N7" t="n">
        <v>24.85</v>
      </c>
      <c r="O7" t="n">
        <v>18570.94</v>
      </c>
      <c r="P7" t="n">
        <v>1029.24</v>
      </c>
      <c r="Q7" t="n">
        <v>3548.65</v>
      </c>
      <c r="R7" t="n">
        <v>356.56</v>
      </c>
      <c r="S7" t="n">
        <v>166.1</v>
      </c>
      <c r="T7" t="n">
        <v>94373.37</v>
      </c>
      <c r="U7" t="n">
        <v>0.47</v>
      </c>
      <c r="V7" t="n">
        <v>0.93</v>
      </c>
      <c r="W7" t="n">
        <v>0.47</v>
      </c>
      <c r="X7" t="n">
        <v>5.57</v>
      </c>
      <c r="Y7" t="n">
        <v>0.5</v>
      </c>
      <c r="Z7" t="n">
        <v>10</v>
      </c>
      <c r="AA7" t="n">
        <v>1527.125815534289</v>
      </c>
      <c r="AB7" t="n">
        <v>2089.480912850116</v>
      </c>
      <c r="AC7" t="n">
        <v>1890.06378713258</v>
      </c>
      <c r="AD7" t="n">
        <v>1527125.815534289</v>
      </c>
      <c r="AE7" t="n">
        <v>2089480.912850116</v>
      </c>
      <c r="AF7" t="n">
        <v>2.819047218693713e-06</v>
      </c>
      <c r="AG7" t="n">
        <v>11.03333333333333</v>
      </c>
      <c r="AH7" t="n">
        <v>1890063.78713258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0.9575</v>
      </c>
      <c r="E8" t="n">
        <v>104.44</v>
      </c>
      <c r="F8" t="n">
        <v>99.20999999999999</v>
      </c>
      <c r="G8" t="n">
        <v>57.24</v>
      </c>
      <c r="H8" t="n">
        <v>0.83</v>
      </c>
      <c r="I8" t="n">
        <v>104</v>
      </c>
      <c r="J8" t="n">
        <v>150.07</v>
      </c>
      <c r="K8" t="n">
        <v>47.83</v>
      </c>
      <c r="L8" t="n">
        <v>7</v>
      </c>
      <c r="M8" t="n">
        <v>102</v>
      </c>
      <c r="N8" t="n">
        <v>25.24</v>
      </c>
      <c r="O8" t="n">
        <v>18742.03</v>
      </c>
      <c r="P8" t="n">
        <v>998.6900000000001</v>
      </c>
      <c r="Q8" t="n">
        <v>3548.64</v>
      </c>
      <c r="R8" t="n">
        <v>326.3</v>
      </c>
      <c r="S8" t="n">
        <v>166.1</v>
      </c>
      <c r="T8" t="n">
        <v>79342.42</v>
      </c>
      <c r="U8" t="n">
        <v>0.51</v>
      </c>
      <c r="V8" t="n">
        <v>0.9399999999999999</v>
      </c>
      <c r="W8" t="n">
        <v>0.44</v>
      </c>
      <c r="X8" t="n">
        <v>4.67</v>
      </c>
      <c r="Y8" t="n">
        <v>0.5</v>
      </c>
      <c r="Z8" t="n">
        <v>10</v>
      </c>
      <c r="AA8" t="n">
        <v>1477.214632404612</v>
      </c>
      <c r="AB8" t="n">
        <v>2021.190230166096</v>
      </c>
      <c r="AC8" t="n">
        <v>1828.290671357348</v>
      </c>
      <c r="AD8" t="n">
        <v>1477214.632404612</v>
      </c>
      <c r="AE8" t="n">
        <v>2021190.230166096</v>
      </c>
      <c r="AF8" t="n">
        <v>2.859059116512266e-06</v>
      </c>
      <c r="AG8" t="n">
        <v>10.87916666666667</v>
      </c>
      <c r="AH8" t="n">
        <v>1828290.671357348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0.976</v>
      </c>
      <c r="E9" t="n">
        <v>102.46</v>
      </c>
      <c r="F9" t="n">
        <v>97.72</v>
      </c>
      <c r="G9" t="n">
        <v>67.39</v>
      </c>
      <c r="H9" t="n">
        <v>0.9399999999999999</v>
      </c>
      <c r="I9" t="n">
        <v>87</v>
      </c>
      <c r="J9" t="n">
        <v>151.46</v>
      </c>
      <c r="K9" t="n">
        <v>47.83</v>
      </c>
      <c r="L9" t="n">
        <v>8</v>
      </c>
      <c r="M9" t="n">
        <v>85</v>
      </c>
      <c r="N9" t="n">
        <v>25.63</v>
      </c>
      <c r="O9" t="n">
        <v>18913.66</v>
      </c>
      <c r="P9" t="n">
        <v>959.22</v>
      </c>
      <c r="Q9" t="n">
        <v>3548.67</v>
      </c>
      <c r="R9" t="n">
        <v>274.27</v>
      </c>
      <c r="S9" t="n">
        <v>166.1</v>
      </c>
      <c r="T9" t="n">
        <v>53409.95</v>
      </c>
      <c r="U9" t="n">
        <v>0.61</v>
      </c>
      <c r="V9" t="n">
        <v>0.95</v>
      </c>
      <c r="W9" t="n">
        <v>0.41</v>
      </c>
      <c r="X9" t="n">
        <v>3.18</v>
      </c>
      <c r="Y9" t="n">
        <v>0.5</v>
      </c>
      <c r="Z9" t="n">
        <v>10</v>
      </c>
      <c r="AA9" t="n">
        <v>1412.295155983008</v>
      </c>
      <c r="AB9" t="n">
        <v>1932.364538480892</v>
      </c>
      <c r="AC9" t="n">
        <v>1747.942379018938</v>
      </c>
      <c r="AD9" t="n">
        <v>1412295.155983008</v>
      </c>
      <c r="AE9" t="n">
        <v>1932364.538480892</v>
      </c>
      <c r="AF9" t="n">
        <v>2.914299423202059e-06</v>
      </c>
      <c r="AG9" t="n">
        <v>10.67291666666667</v>
      </c>
      <c r="AH9" t="n">
        <v>1747942.379018938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0.9757</v>
      </c>
      <c r="E10" t="n">
        <v>102.49</v>
      </c>
      <c r="F10" t="n">
        <v>98.06999999999999</v>
      </c>
      <c r="G10" t="n">
        <v>77.42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74</v>
      </c>
      <c r="N10" t="n">
        <v>26.03</v>
      </c>
      <c r="O10" t="n">
        <v>19085.83</v>
      </c>
      <c r="P10" t="n">
        <v>941.35</v>
      </c>
      <c r="Q10" t="n">
        <v>3548.66</v>
      </c>
      <c r="R10" t="n">
        <v>287.83</v>
      </c>
      <c r="S10" t="n">
        <v>166.1</v>
      </c>
      <c r="T10" t="n">
        <v>60245.01</v>
      </c>
      <c r="U10" t="n">
        <v>0.58</v>
      </c>
      <c r="V10" t="n">
        <v>0.95</v>
      </c>
      <c r="W10" t="n">
        <v>0.4</v>
      </c>
      <c r="X10" t="n">
        <v>3.53</v>
      </c>
      <c r="Y10" t="n">
        <v>0.5</v>
      </c>
      <c r="Z10" t="n">
        <v>10</v>
      </c>
      <c r="AA10" t="n">
        <v>1398.005145642915</v>
      </c>
      <c r="AB10" t="n">
        <v>1912.812315902814</v>
      </c>
      <c r="AC10" t="n">
        <v>1730.256193121995</v>
      </c>
      <c r="AD10" t="n">
        <v>1398005.145642915</v>
      </c>
      <c r="AE10" t="n">
        <v>1912812.315902814</v>
      </c>
      <c r="AF10" t="n">
        <v>2.913403634444928e-06</v>
      </c>
      <c r="AG10" t="n">
        <v>10.67604166666666</v>
      </c>
      <c r="AH10" t="n">
        <v>1730256.193121995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0.9826</v>
      </c>
      <c r="E11" t="n">
        <v>101.77</v>
      </c>
      <c r="F11" t="n">
        <v>97.61</v>
      </c>
      <c r="G11" t="n">
        <v>87.41</v>
      </c>
      <c r="H11" t="n">
        <v>1.15</v>
      </c>
      <c r="I11" t="n">
        <v>67</v>
      </c>
      <c r="J11" t="n">
        <v>154.25</v>
      </c>
      <c r="K11" t="n">
        <v>47.83</v>
      </c>
      <c r="L11" t="n">
        <v>10</v>
      </c>
      <c r="M11" t="n">
        <v>65</v>
      </c>
      <c r="N11" t="n">
        <v>26.43</v>
      </c>
      <c r="O11" t="n">
        <v>19258.55</v>
      </c>
      <c r="P11" t="n">
        <v>911.45</v>
      </c>
      <c r="Q11" t="n">
        <v>3548.69</v>
      </c>
      <c r="R11" t="n">
        <v>272.07</v>
      </c>
      <c r="S11" t="n">
        <v>166.1</v>
      </c>
      <c r="T11" t="n">
        <v>52410</v>
      </c>
      <c r="U11" t="n">
        <v>0.61</v>
      </c>
      <c r="V11" t="n">
        <v>0.96</v>
      </c>
      <c r="W11" t="n">
        <v>0.38</v>
      </c>
      <c r="X11" t="n">
        <v>3.07</v>
      </c>
      <c r="Y11" t="n">
        <v>0.5</v>
      </c>
      <c r="Z11" t="n">
        <v>10</v>
      </c>
      <c r="AA11" t="n">
        <v>1361.409099523679</v>
      </c>
      <c r="AB11" t="n">
        <v>1862.739991098867</v>
      </c>
      <c r="AC11" t="n">
        <v>1684.962700720387</v>
      </c>
      <c r="AD11" t="n">
        <v>1361409.099523679</v>
      </c>
      <c r="AE11" t="n">
        <v>1862739.991098867</v>
      </c>
      <c r="AF11" t="n">
        <v>2.934006775858959e-06</v>
      </c>
      <c r="AG11" t="n">
        <v>10.60104166666667</v>
      </c>
      <c r="AH11" t="n">
        <v>1684962.700720387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97.2</v>
      </c>
      <c r="G12" t="n">
        <v>98.84999999999999</v>
      </c>
      <c r="H12" t="n">
        <v>1.25</v>
      </c>
      <c r="I12" t="n">
        <v>59</v>
      </c>
      <c r="J12" t="n">
        <v>155.66</v>
      </c>
      <c r="K12" t="n">
        <v>47.83</v>
      </c>
      <c r="L12" t="n">
        <v>11</v>
      </c>
      <c r="M12" t="n">
        <v>53</v>
      </c>
      <c r="N12" t="n">
        <v>26.83</v>
      </c>
      <c r="O12" t="n">
        <v>19431.82</v>
      </c>
      <c r="P12" t="n">
        <v>880.37</v>
      </c>
      <c r="Q12" t="n">
        <v>3548.65</v>
      </c>
      <c r="R12" t="n">
        <v>257.95</v>
      </c>
      <c r="S12" t="n">
        <v>166.1</v>
      </c>
      <c r="T12" t="n">
        <v>45392.69</v>
      </c>
      <c r="U12" t="n">
        <v>0.64</v>
      </c>
      <c r="V12" t="n">
        <v>0.96</v>
      </c>
      <c r="W12" t="n">
        <v>0.37</v>
      </c>
      <c r="X12" t="n">
        <v>2.66</v>
      </c>
      <c r="Y12" t="n">
        <v>0.5</v>
      </c>
      <c r="Z12" t="n">
        <v>10</v>
      </c>
      <c r="AA12" t="n">
        <v>1313.910678824448</v>
      </c>
      <c r="AB12" t="n">
        <v>1797.75055641575</v>
      </c>
      <c r="AC12" t="n">
        <v>1626.175766470183</v>
      </c>
      <c r="AD12" t="n">
        <v>1313910.678824448</v>
      </c>
      <c r="AE12" t="n">
        <v>1797750.55641575</v>
      </c>
      <c r="AF12" t="n">
        <v>2.952519743506349e-06</v>
      </c>
      <c r="AG12" t="n">
        <v>10.534375</v>
      </c>
      <c r="AH12" t="n">
        <v>1626175.766470183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0.9918</v>
      </c>
      <c r="E13" t="n">
        <v>100.83</v>
      </c>
      <c r="F13" t="n">
        <v>97.04000000000001</v>
      </c>
      <c r="G13" t="n">
        <v>107.82</v>
      </c>
      <c r="H13" t="n">
        <v>1.35</v>
      </c>
      <c r="I13" t="n">
        <v>54</v>
      </c>
      <c r="J13" t="n">
        <v>157.07</v>
      </c>
      <c r="K13" t="n">
        <v>47.83</v>
      </c>
      <c r="L13" t="n">
        <v>12</v>
      </c>
      <c r="M13" t="n">
        <v>20</v>
      </c>
      <c r="N13" t="n">
        <v>27.24</v>
      </c>
      <c r="O13" t="n">
        <v>19605.66</v>
      </c>
      <c r="P13" t="n">
        <v>858.4</v>
      </c>
      <c r="Q13" t="n">
        <v>3548.63</v>
      </c>
      <c r="R13" t="n">
        <v>251.29</v>
      </c>
      <c r="S13" t="n">
        <v>166.1</v>
      </c>
      <c r="T13" t="n">
        <v>42084.78</v>
      </c>
      <c r="U13" t="n">
        <v>0.66</v>
      </c>
      <c r="V13" t="n">
        <v>0.96</v>
      </c>
      <c r="W13" t="n">
        <v>0.41</v>
      </c>
      <c r="X13" t="n">
        <v>2.5</v>
      </c>
      <c r="Y13" t="n">
        <v>0.5</v>
      </c>
      <c r="Z13" t="n">
        <v>10</v>
      </c>
      <c r="AA13" t="n">
        <v>1290.636450567999</v>
      </c>
      <c r="AB13" t="n">
        <v>1765.905730528791</v>
      </c>
      <c r="AC13" t="n">
        <v>1597.370166071382</v>
      </c>
      <c r="AD13" t="n">
        <v>1290636.450567998</v>
      </c>
      <c r="AE13" t="n">
        <v>1765905.730528791</v>
      </c>
      <c r="AF13" t="n">
        <v>2.961477631077666e-06</v>
      </c>
      <c r="AG13" t="n">
        <v>10.503125</v>
      </c>
      <c r="AH13" t="n">
        <v>1597370.166071382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0.9937</v>
      </c>
      <c r="E14" t="n">
        <v>100.64</v>
      </c>
      <c r="F14" t="n">
        <v>96.91</v>
      </c>
      <c r="G14" t="n">
        <v>111.82</v>
      </c>
      <c r="H14" t="n">
        <v>1.45</v>
      </c>
      <c r="I14" t="n">
        <v>52</v>
      </c>
      <c r="J14" t="n">
        <v>158.48</v>
      </c>
      <c r="K14" t="n">
        <v>47.83</v>
      </c>
      <c r="L14" t="n">
        <v>13</v>
      </c>
      <c r="M14" t="n">
        <v>4</v>
      </c>
      <c r="N14" t="n">
        <v>27.65</v>
      </c>
      <c r="O14" t="n">
        <v>19780.06</v>
      </c>
      <c r="P14" t="n">
        <v>857.52</v>
      </c>
      <c r="Q14" t="n">
        <v>3548.67</v>
      </c>
      <c r="R14" t="n">
        <v>246.01</v>
      </c>
      <c r="S14" t="n">
        <v>166.1</v>
      </c>
      <c r="T14" t="n">
        <v>39458.01</v>
      </c>
      <c r="U14" t="n">
        <v>0.68</v>
      </c>
      <c r="V14" t="n">
        <v>0.96</v>
      </c>
      <c r="W14" t="n">
        <v>0.42</v>
      </c>
      <c r="X14" t="n">
        <v>2.37</v>
      </c>
      <c r="Y14" t="n">
        <v>0.5</v>
      </c>
      <c r="Z14" t="n">
        <v>10</v>
      </c>
      <c r="AA14" t="n">
        <v>1287.116071581564</v>
      </c>
      <c r="AB14" t="n">
        <v>1761.088992691393</v>
      </c>
      <c r="AC14" t="n">
        <v>1593.01313093285</v>
      </c>
      <c r="AD14" t="n">
        <v>1287116.071581564</v>
      </c>
      <c r="AE14" t="n">
        <v>1761088.992691393</v>
      </c>
      <c r="AF14" t="n">
        <v>2.967150959872834e-06</v>
      </c>
      <c r="AG14" t="n">
        <v>10.48333333333333</v>
      </c>
      <c r="AH14" t="n">
        <v>1593013.13093285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0.9937</v>
      </c>
      <c r="E15" t="n">
        <v>100.64</v>
      </c>
      <c r="F15" t="n">
        <v>96.91</v>
      </c>
      <c r="G15" t="n">
        <v>111.81</v>
      </c>
      <c r="H15" t="n">
        <v>1.55</v>
      </c>
      <c r="I15" t="n">
        <v>52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864.95</v>
      </c>
      <c r="Q15" t="n">
        <v>3548.66</v>
      </c>
      <c r="R15" t="n">
        <v>245.97</v>
      </c>
      <c r="S15" t="n">
        <v>166.1</v>
      </c>
      <c r="T15" t="n">
        <v>39437.41</v>
      </c>
      <c r="U15" t="n">
        <v>0.68</v>
      </c>
      <c r="V15" t="n">
        <v>0.96</v>
      </c>
      <c r="W15" t="n">
        <v>0.42</v>
      </c>
      <c r="X15" t="n">
        <v>2.37</v>
      </c>
      <c r="Y15" t="n">
        <v>0.5</v>
      </c>
      <c r="Z15" t="n">
        <v>10</v>
      </c>
      <c r="AA15" t="n">
        <v>1293.626487546544</v>
      </c>
      <c r="AB15" t="n">
        <v>1769.996831033959</v>
      </c>
      <c r="AC15" t="n">
        <v>1601.070817686232</v>
      </c>
      <c r="AD15" t="n">
        <v>1293626.487546544</v>
      </c>
      <c r="AE15" t="n">
        <v>1769996.831033959</v>
      </c>
      <c r="AF15" t="n">
        <v>2.967150959872834e-06</v>
      </c>
      <c r="AG15" t="n">
        <v>10.48333333333333</v>
      </c>
      <c r="AH15" t="n">
        <v>1601070.817686232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0.4004</v>
      </c>
      <c r="E2" t="n">
        <v>249.75</v>
      </c>
      <c r="F2" t="n">
        <v>184.25</v>
      </c>
      <c r="G2" t="n">
        <v>6.23</v>
      </c>
      <c r="H2" t="n">
        <v>0.1</v>
      </c>
      <c r="I2" t="n">
        <v>1774</v>
      </c>
      <c r="J2" t="n">
        <v>176.73</v>
      </c>
      <c r="K2" t="n">
        <v>52.44</v>
      </c>
      <c r="L2" t="n">
        <v>1</v>
      </c>
      <c r="M2" t="n">
        <v>1772</v>
      </c>
      <c r="N2" t="n">
        <v>33.29</v>
      </c>
      <c r="O2" t="n">
        <v>22031.19</v>
      </c>
      <c r="P2" t="n">
        <v>2406.37</v>
      </c>
      <c r="Q2" t="n">
        <v>3549.45</v>
      </c>
      <c r="R2" t="n">
        <v>3222.88</v>
      </c>
      <c r="S2" t="n">
        <v>166.1</v>
      </c>
      <c r="T2" t="n">
        <v>1519284.19</v>
      </c>
      <c r="U2" t="n">
        <v>0.05</v>
      </c>
      <c r="V2" t="n">
        <v>0.51</v>
      </c>
      <c r="W2" t="n">
        <v>3.14</v>
      </c>
      <c r="X2" t="n">
        <v>89.69</v>
      </c>
      <c r="Y2" t="n">
        <v>0.5</v>
      </c>
      <c r="Z2" t="n">
        <v>10</v>
      </c>
      <c r="AA2" t="n">
        <v>7538.714477426047</v>
      </c>
      <c r="AB2" t="n">
        <v>10314.80173262501</v>
      </c>
      <c r="AC2" t="n">
        <v>9330.371532178044</v>
      </c>
      <c r="AD2" t="n">
        <v>7538714.477426047</v>
      </c>
      <c r="AE2" t="n">
        <v>10314801.73262501</v>
      </c>
      <c r="AF2" t="n">
        <v>1.11399190028385e-06</v>
      </c>
      <c r="AG2" t="n">
        <v>26.015625</v>
      </c>
      <c r="AH2" t="n">
        <v>9330371.532178044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0.6948</v>
      </c>
      <c r="E3" t="n">
        <v>143.93</v>
      </c>
      <c r="F3" t="n">
        <v>121.31</v>
      </c>
      <c r="G3" t="n">
        <v>12.81</v>
      </c>
      <c r="H3" t="n">
        <v>0.2</v>
      </c>
      <c r="I3" t="n">
        <v>568</v>
      </c>
      <c r="J3" t="n">
        <v>178.21</v>
      </c>
      <c r="K3" t="n">
        <v>52.44</v>
      </c>
      <c r="L3" t="n">
        <v>2</v>
      </c>
      <c r="M3" t="n">
        <v>566</v>
      </c>
      <c r="N3" t="n">
        <v>33.77</v>
      </c>
      <c r="O3" t="n">
        <v>22213.89</v>
      </c>
      <c r="P3" t="n">
        <v>1564.57</v>
      </c>
      <c r="Q3" t="n">
        <v>3548.95</v>
      </c>
      <c r="R3" t="n">
        <v>1076.28</v>
      </c>
      <c r="S3" t="n">
        <v>166.1</v>
      </c>
      <c r="T3" t="n">
        <v>452012.4</v>
      </c>
      <c r="U3" t="n">
        <v>0.15</v>
      </c>
      <c r="V3" t="n">
        <v>0.77</v>
      </c>
      <c r="W3" t="n">
        <v>1.18</v>
      </c>
      <c r="X3" t="n">
        <v>26.77</v>
      </c>
      <c r="Y3" t="n">
        <v>0.5</v>
      </c>
      <c r="Z3" t="n">
        <v>10</v>
      </c>
      <c r="AA3" t="n">
        <v>2930.603479078099</v>
      </c>
      <c r="AB3" t="n">
        <v>4009.780969175614</v>
      </c>
      <c r="AC3" t="n">
        <v>3627.093101240278</v>
      </c>
      <c r="AD3" t="n">
        <v>2930603.479078099</v>
      </c>
      <c r="AE3" t="n">
        <v>4009780.969175614</v>
      </c>
      <c r="AF3" t="n">
        <v>1.933070859933115e-06</v>
      </c>
      <c r="AG3" t="n">
        <v>14.99270833333333</v>
      </c>
      <c r="AH3" t="n">
        <v>3627093.101240278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0.8018</v>
      </c>
      <c r="E4" t="n">
        <v>124.72</v>
      </c>
      <c r="F4" t="n">
        <v>110.24</v>
      </c>
      <c r="G4" t="n">
        <v>19.51</v>
      </c>
      <c r="H4" t="n">
        <v>0.3</v>
      </c>
      <c r="I4" t="n">
        <v>339</v>
      </c>
      <c r="J4" t="n">
        <v>179.7</v>
      </c>
      <c r="K4" t="n">
        <v>52.44</v>
      </c>
      <c r="L4" t="n">
        <v>3</v>
      </c>
      <c r="M4" t="n">
        <v>337</v>
      </c>
      <c r="N4" t="n">
        <v>34.26</v>
      </c>
      <c r="O4" t="n">
        <v>22397.24</v>
      </c>
      <c r="P4" t="n">
        <v>1405.52</v>
      </c>
      <c r="Q4" t="n">
        <v>3548.9</v>
      </c>
      <c r="R4" t="n">
        <v>700.1900000000001</v>
      </c>
      <c r="S4" t="n">
        <v>166.1</v>
      </c>
      <c r="T4" t="n">
        <v>265113.81</v>
      </c>
      <c r="U4" t="n">
        <v>0.24</v>
      </c>
      <c r="V4" t="n">
        <v>0.85</v>
      </c>
      <c r="W4" t="n">
        <v>0.82</v>
      </c>
      <c r="X4" t="n">
        <v>15.7</v>
      </c>
      <c r="Y4" t="n">
        <v>0.5</v>
      </c>
      <c r="Z4" t="n">
        <v>10</v>
      </c>
      <c r="AA4" t="n">
        <v>2313.124789471334</v>
      </c>
      <c r="AB4" t="n">
        <v>3164.919384818395</v>
      </c>
      <c r="AC4" t="n">
        <v>2862.863920723463</v>
      </c>
      <c r="AD4" t="n">
        <v>2313124.789471334</v>
      </c>
      <c r="AE4" t="n">
        <v>3164919.384818395</v>
      </c>
      <c r="AF4" t="n">
        <v>2.230765998120857e-06</v>
      </c>
      <c r="AG4" t="n">
        <v>12.99166666666667</v>
      </c>
      <c r="AH4" t="n">
        <v>2862863.920723463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0.8572</v>
      </c>
      <c r="E5" t="n">
        <v>116.66</v>
      </c>
      <c r="F5" t="n">
        <v>105.67</v>
      </c>
      <c r="G5" t="n">
        <v>26.31</v>
      </c>
      <c r="H5" t="n">
        <v>0.39</v>
      </c>
      <c r="I5" t="n">
        <v>241</v>
      </c>
      <c r="J5" t="n">
        <v>181.19</v>
      </c>
      <c r="K5" t="n">
        <v>52.44</v>
      </c>
      <c r="L5" t="n">
        <v>4</v>
      </c>
      <c r="M5" t="n">
        <v>239</v>
      </c>
      <c r="N5" t="n">
        <v>34.75</v>
      </c>
      <c r="O5" t="n">
        <v>22581.25</v>
      </c>
      <c r="P5" t="n">
        <v>1331.88</v>
      </c>
      <c r="Q5" t="n">
        <v>3548.71</v>
      </c>
      <c r="R5" t="n">
        <v>545.64</v>
      </c>
      <c r="S5" t="n">
        <v>166.1</v>
      </c>
      <c r="T5" t="n">
        <v>188326.7</v>
      </c>
      <c r="U5" t="n">
        <v>0.3</v>
      </c>
      <c r="V5" t="n">
        <v>0.88</v>
      </c>
      <c r="W5" t="n">
        <v>0.65</v>
      </c>
      <c r="X5" t="n">
        <v>11.13</v>
      </c>
      <c r="Y5" t="n">
        <v>0.5</v>
      </c>
      <c r="Z5" t="n">
        <v>10</v>
      </c>
      <c r="AA5" t="n">
        <v>2071.380016368621</v>
      </c>
      <c r="AB5" t="n">
        <v>2834.153521232392</v>
      </c>
      <c r="AC5" t="n">
        <v>2563.665886925422</v>
      </c>
      <c r="AD5" t="n">
        <v>2071380.016368621</v>
      </c>
      <c r="AE5" t="n">
        <v>2834153.521232392</v>
      </c>
      <c r="AF5" t="n">
        <v>2.384899742565726e-06</v>
      </c>
      <c r="AG5" t="n">
        <v>12.15208333333333</v>
      </c>
      <c r="AH5" t="n">
        <v>2563665.886925422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0.8921</v>
      </c>
      <c r="E6" t="n">
        <v>112.09</v>
      </c>
      <c r="F6" t="n">
        <v>103.06</v>
      </c>
      <c r="G6" t="n">
        <v>33.24</v>
      </c>
      <c r="H6" t="n">
        <v>0.49</v>
      </c>
      <c r="I6" t="n">
        <v>186</v>
      </c>
      <c r="J6" t="n">
        <v>182.69</v>
      </c>
      <c r="K6" t="n">
        <v>52.44</v>
      </c>
      <c r="L6" t="n">
        <v>5</v>
      </c>
      <c r="M6" t="n">
        <v>184</v>
      </c>
      <c r="N6" t="n">
        <v>35.25</v>
      </c>
      <c r="O6" t="n">
        <v>22766.06</v>
      </c>
      <c r="P6" t="n">
        <v>1283.6</v>
      </c>
      <c r="Q6" t="n">
        <v>3548.7</v>
      </c>
      <c r="R6" t="n">
        <v>456.4</v>
      </c>
      <c r="S6" t="n">
        <v>166.1</v>
      </c>
      <c r="T6" t="n">
        <v>143984.49</v>
      </c>
      <c r="U6" t="n">
        <v>0.36</v>
      </c>
      <c r="V6" t="n">
        <v>0.9</v>
      </c>
      <c r="W6" t="n">
        <v>0.58</v>
      </c>
      <c r="X6" t="n">
        <v>8.52</v>
      </c>
      <c r="Y6" t="n">
        <v>0.5</v>
      </c>
      <c r="Z6" t="n">
        <v>10</v>
      </c>
      <c r="AA6" t="n">
        <v>1928.654676133172</v>
      </c>
      <c r="AB6" t="n">
        <v>2638.87041412463</v>
      </c>
      <c r="AC6" t="n">
        <v>2387.020325478463</v>
      </c>
      <c r="AD6" t="n">
        <v>1928654.676133171</v>
      </c>
      <c r="AE6" t="n">
        <v>2638870.41412463</v>
      </c>
      <c r="AF6" t="n">
        <v>2.481998437170887e-06</v>
      </c>
      <c r="AG6" t="n">
        <v>11.67604166666667</v>
      </c>
      <c r="AH6" t="n">
        <v>2387020.325478463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0.9156</v>
      </c>
      <c r="E7" t="n">
        <v>109.22</v>
      </c>
      <c r="F7" t="n">
        <v>101.43</v>
      </c>
      <c r="G7" t="n">
        <v>40.3</v>
      </c>
      <c r="H7" t="n">
        <v>0.58</v>
      </c>
      <c r="I7" t="n">
        <v>151</v>
      </c>
      <c r="J7" t="n">
        <v>184.19</v>
      </c>
      <c r="K7" t="n">
        <v>52.44</v>
      </c>
      <c r="L7" t="n">
        <v>6</v>
      </c>
      <c r="M7" t="n">
        <v>149</v>
      </c>
      <c r="N7" t="n">
        <v>35.75</v>
      </c>
      <c r="O7" t="n">
        <v>22951.43</v>
      </c>
      <c r="P7" t="n">
        <v>1248.05</v>
      </c>
      <c r="Q7" t="n">
        <v>3548.73</v>
      </c>
      <c r="R7" t="n">
        <v>401.51</v>
      </c>
      <c r="S7" t="n">
        <v>166.1</v>
      </c>
      <c r="T7" t="n">
        <v>116712.82</v>
      </c>
      <c r="U7" t="n">
        <v>0.41</v>
      </c>
      <c r="V7" t="n">
        <v>0.92</v>
      </c>
      <c r="W7" t="n">
        <v>0.52</v>
      </c>
      <c r="X7" t="n">
        <v>6.89</v>
      </c>
      <c r="Y7" t="n">
        <v>0.5</v>
      </c>
      <c r="Z7" t="n">
        <v>10</v>
      </c>
      <c r="AA7" t="n">
        <v>1843.725837447387</v>
      </c>
      <c r="AB7" t="n">
        <v>2522.667030238813</v>
      </c>
      <c r="AC7" t="n">
        <v>2281.907229458233</v>
      </c>
      <c r="AD7" t="n">
        <v>1843725.837447386</v>
      </c>
      <c r="AE7" t="n">
        <v>2522667.030238813</v>
      </c>
      <c r="AF7" t="n">
        <v>2.547380079670063e-06</v>
      </c>
      <c r="AG7" t="n">
        <v>11.37708333333333</v>
      </c>
      <c r="AH7" t="n">
        <v>2281907.229458233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0.9331</v>
      </c>
      <c r="E8" t="n">
        <v>107.17</v>
      </c>
      <c r="F8" t="n">
        <v>100.26</v>
      </c>
      <c r="G8" t="n">
        <v>47.75</v>
      </c>
      <c r="H8" t="n">
        <v>0.67</v>
      </c>
      <c r="I8" t="n">
        <v>126</v>
      </c>
      <c r="J8" t="n">
        <v>185.7</v>
      </c>
      <c r="K8" t="n">
        <v>52.44</v>
      </c>
      <c r="L8" t="n">
        <v>7</v>
      </c>
      <c r="M8" t="n">
        <v>124</v>
      </c>
      <c r="N8" t="n">
        <v>36.26</v>
      </c>
      <c r="O8" t="n">
        <v>23137.49</v>
      </c>
      <c r="P8" t="n">
        <v>1218.74</v>
      </c>
      <c r="Q8" t="n">
        <v>3548.67</v>
      </c>
      <c r="R8" t="n">
        <v>362.26</v>
      </c>
      <c r="S8" t="n">
        <v>166.1</v>
      </c>
      <c r="T8" t="n">
        <v>97212.08</v>
      </c>
      <c r="U8" t="n">
        <v>0.46</v>
      </c>
      <c r="V8" t="n">
        <v>0.93</v>
      </c>
      <c r="W8" t="n">
        <v>0.47</v>
      </c>
      <c r="X8" t="n">
        <v>5.72</v>
      </c>
      <c r="Y8" t="n">
        <v>0.5</v>
      </c>
      <c r="Z8" t="n">
        <v>10</v>
      </c>
      <c r="AA8" t="n">
        <v>1769.104323797965</v>
      </c>
      <c r="AB8" t="n">
        <v>2420.566583194834</v>
      </c>
      <c r="AC8" t="n">
        <v>2189.551105781256</v>
      </c>
      <c r="AD8" t="n">
        <v>1769104.323797965</v>
      </c>
      <c r="AE8" t="n">
        <v>2420566.583194835</v>
      </c>
      <c r="AF8" t="n">
        <v>2.596068536850302e-06</v>
      </c>
      <c r="AG8" t="n">
        <v>11.16354166666667</v>
      </c>
      <c r="AH8" t="n">
        <v>2189551.105781255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0.9466</v>
      </c>
      <c r="E9" t="n">
        <v>105.64</v>
      </c>
      <c r="F9" t="n">
        <v>99.38</v>
      </c>
      <c r="G9" t="n">
        <v>55.21</v>
      </c>
      <c r="H9" t="n">
        <v>0.76</v>
      </c>
      <c r="I9" t="n">
        <v>108</v>
      </c>
      <c r="J9" t="n">
        <v>187.22</v>
      </c>
      <c r="K9" t="n">
        <v>52.44</v>
      </c>
      <c r="L9" t="n">
        <v>8</v>
      </c>
      <c r="M9" t="n">
        <v>106</v>
      </c>
      <c r="N9" t="n">
        <v>36.78</v>
      </c>
      <c r="O9" t="n">
        <v>23324.24</v>
      </c>
      <c r="P9" t="n">
        <v>1192.02</v>
      </c>
      <c r="Q9" t="n">
        <v>3548.65</v>
      </c>
      <c r="R9" t="n">
        <v>331.54</v>
      </c>
      <c r="S9" t="n">
        <v>166.1</v>
      </c>
      <c r="T9" t="n">
        <v>81940.91</v>
      </c>
      <c r="U9" t="n">
        <v>0.5</v>
      </c>
      <c r="V9" t="n">
        <v>0.9399999999999999</v>
      </c>
      <c r="W9" t="n">
        <v>0.45</v>
      </c>
      <c r="X9" t="n">
        <v>4.84</v>
      </c>
      <c r="Y9" t="n">
        <v>0.5</v>
      </c>
      <c r="Z9" t="n">
        <v>10</v>
      </c>
      <c r="AA9" t="n">
        <v>1718.555605067725</v>
      </c>
      <c r="AB9" t="n">
        <v>2351.403596176039</v>
      </c>
      <c r="AC9" t="n">
        <v>2126.988937172672</v>
      </c>
      <c r="AD9" t="n">
        <v>1718555.605067725</v>
      </c>
      <c r="AE9" t="n">
        <v>2351403.596176039</v>
      </c>
      <c r="AF9" t="n">
        <v>2.633628203817914e-06</v>
      </c>
      <c r="AG9" t="n">
        <v>11.00416666666667</v>
      </c>
      <c r="AH9" t="n">
        <v>2126988.937172672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0.9578</v>
      </c>
      <c r="E10" t="n">
        <v>104.4</v>
      </c>
      <c r="F10" t="n">
        <v>98.64</v>
      </c>
      <c r="G10" t="n">
        <v>62.96</v>
      </c>
      <c r="H10" t="n">
        <v>0.85</v>
      </c>
      <c r="I10" t="n">
        <v>94</v>
      </c>
      <c r="J10" t="n">
        <v>188.74</v>
      </c>
      <c r="K10" t="n">
        <v>52.44</v>
      </c>
      <c r="L10" t="n">
        <v>9</v>
      </c>
      <c r="M10" t="n">
        <v>92</v>
      </c>
      <c r="N10" t="n">
        <v>37.3</v>
      </c>
      <c r="O10" t="n">
        <v>23511.69</v>
      </c>
      <c r="P10" t="n">
        <v>1167.89</v>
      </c>
      <c r="Q10" t="n">
        <v>3548.7</v>
      </c>
      <c r="R10" t="n">
        <v>306.72</v>
      </c>
      <c r="S10" t="n">
        <v>166.1</v>
      </c>
      <c r="T10" t="n">
        <v>69600.82000000001</v>
      </c>
      <c r="U10" t="n">
        <v>0.54</v>
      </c>
      <c r="V10" t="n">
        <v>0.95</v>
      </c>
      <c r="W10" t="n">
        <v>0.42</v>
      </c>
      <c r="X10" t="n">
        <v>4.1</v>
      </c>
      <c r="Y10" t="n">
        <v>0.5</v>
      </c>
      <c r="Z10" t="n">
        <v>10</v>
      </c>
      <c r="AA10" t="n">
        <v>1675.704848460569</v>
      </c>
      <c r="AB10" t="n">
        <v>2292.773300544168</v>
      </c>
      <c r="AC10" t="n">
        <v>2073.954234667769</v>
      </c>
      <c r="AD10" t="n">
        <v>1675704.848460569</v>
      </c>
      <c r="AE10" t="n">
        <v>2292773.300544168</v>
      </c>
      <c r="AF10" t="n">
        <v>2.664788816413266e-06</v>
      </c>
      <c r="AG10" t="n">
        <v>10.875</v>
      </c>
      <c r="AH10" t="n">
        <v>2073954.23466777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0.9545</v>
      </c>
      <c r="E11" t="n">
        <v>104.77</v>
      </c>
      <c r="F11" t="n">
        <v>99.33</v>
      </c>
      <c r="G11" t="n">
        <v>70.11</v>
      </c>
      <c r="H11" t="n">
        <v>0.93</v>
      </c>
      <c r="I11" t="n">
        <v>85</v>
      </c>
      <c r="J11" t="n">
        <v>190.26</v>
      </c>
      <c r="K11" t="n">
        <v>52.44</v>
      </c>
      <c r="L11" t="n">
        <v>10</v>
      </c>
      <c r="M11" t="n">
        <v>83</v>
      </c>
      <c r="N11" t="n">
        <v>37.82</v>
      </c>
      <c r="O11" t="n">
        <v>23699.85</v>
      </c>
      <c r="P11" t="n">
        <v>1162.46</v>
      </c>
      <c r="Q11" t="n">
        <v>3548.68</v>
      </c>
      <c r="R11" t="n">
        <v>334.11</v>
      </c>
      <c r="S11" t="n">
        <v>166.1</v>
      </c>
      <c r="T11" t="n">
        <v>83341.06</v>
      </c>
      <c r="U11" t="n">
        <v>0.5</v>
      </c>
      <c r="V11" t="n">
        <v>0.9399999999999999</v>
      </c>
      <c r="W11" t="n">
        <v>0.36</v>
      </c>
      <c r="X11" t="n">
        <v>4.79</v>
      </c>
      <c r="Y11" t="n">
        <v>0.5</v>
      </c>
      <c r="Z11" t="n">
        <v>10</v>
      </c>
      <c r="AA11" t="n">
        <v>1678.695685572627</v>
      </c>
      <c r="AB11" t="n">
        <v>2296.865495827305</v>
      </c>
      <c r="AC11" t="n">
        <v>2077.655876576517</v>
      </c>
      <c r="AD11" t="n">
        <v>1678695.685572627</v>
      </c>
      <c r="AE11" t="n">
        <v>2296865.495827306</v>
      </c>
      <c r="AF11" t="n">
        <v>2.65560756448785e-06</v>
      </c>
      <c r="AG11" t="n">
        <v>10.91354166666667</v>
      </c>
      <c r="AH11" t="n">
        <v>2077655.876576517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</v>
      </c>
      <c r="E12" t="n">
        <v>103.09</v>
      </c>
      <c r="F12" t="n">
        <v>98.01000000000001</v>
      </c>
      <c r="G12" t="n">
        <v>78.40000000000001</v>
      </c>
      <c r="H12" t="n">
        <v>1.02</v>
      </c>
      <c r="I12" t="n">
        <v>75</v>
      </c>
      <c r="J12" t="n">
        <v>191.79</v>
      </c>
      <c r="K12" t="n">
        <v>52.44</v>
      </c>
      <c r="L12" t="n">
        <v>11</v>
      </c>
      <c r="M12" t="n">
        <v>73</v>
      </c>
      <c r="N12" t="n">
        <v>38.35</v>
      </c>
      <c r="O12" t="n">
        <v>23888.73</v>
      </c>
      <c r="P12" t="n">
        <v>1129.81</v>
      </c>
      <c r="Q12" t="n">
        <v>3548.74</v>
      </c>
      <c r="R12" t="n">
        <v>285.6</v>
      </c>
      <c r="S12" t="n">
        <v>166.1</v>
      </c>
      <c r="T12" t="n">
        <v>59135.65</v>
      </c>
      <c r="U12" t="n">
        <v>0.58</v>
      </c>
      <c r="V12" t="n">
        <v>0.95</v>
      </c>
      <c r="W12" t="n">
        <v>0.4</v>
      </c>
      <c r="X12" t="n">
        <v>3.47</v>
      </c>
      <c r="Y12" t="n">
        <v>0.5</v>
      </c>
      <c r="Z12" t="n">
        <v>10</v>
      </c>
      <c r="AA12" t="n">
        <v>1620.46627639933</v>
      </c>
      <c r="AB12" t="n">
        <v>2217.193449296172</v>
      </c>
      <c r="AC12" t="n">
        <v>2005.587618345895</v>
      </c>
      <c r="AD12" t="n">
        <v>1620466.27639933</v>
      </c>
      <c r="AE12" t="n">
        <v>2217193.449296172</v>
      </c>
      <c r="AF12" t="n">
        <v>2.698731626561775e-06</v>
      </c>
      <c r="AG12" t="n">
        <v>10.73854166666667</v>
      </c>
      <c r="AH12" t="n">
        <v>2005587.618345895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0.9756</v>
      </c>
      <c r="E13" t="n">
        <v>102.5</v>
      </c>
      <c r="F13" t="n">
        <v>97.66</v>
      </c>
      <c r="G13" t="n">
        <v>86.17</v>
      </c>
      <c r="H13" t="n">
        <v>1.1</v>
      </c>
      <c r="I13" t="n">
        <v>68</v>
      </c>
      <c r="J13" t="n">
        <v>193.33</v>
      </c>
      <c r="K13" t="n">
        <v>52.44</v>
      </c>
      <c r="L13" t="n">
        <v>12</v>
      </c>
      <c r="M13" t="n">
        <v>66</v>
      </c>
      <c r="N13" t="n">
        <v>38.89</v>
      </c>
      <c r="O13" t="n">
        <v>24078.33</v>
      </c>
      <c r="P13" t="n">
        <v>1107.42</v>
      </c>
      <c r="Q13" t="n">
        <v>3548.74</v>
      </c>
      <c r="R13" t="n">
        <v>273.78</v>
      </c>
      <c r="S13" t="n">
        <v>166.1</v>
      </c>
      <c r="T13" t="n">
        <v>53260.67</v>
      </c>
      <c r="U13" t="n">
        <v>0.61</v>
      </c>
      <c r="V13" t="n">
        <v>0.95</v>
      </c>
      <c r="W13" t="n">
        <v>0.38</v>
      </c>
      <c r="X13" t="n">
        <v>3.12</v>
      </c>
      <c r="Y13" t="n">
        <v>0.5</v>
      </c>
      <c r="Z13" t="n">
        <v>10</v>
      </c>
      <c r="AA13" t="n">
        <v>1590.943845041979</v>
      </c>
      <c r="AB13" t="n">
        <v>2176.799556275294</v>
      </c>
      <c r="AC13" t="n">
        <v>1969.048861781745</v>
      </c>
      <c r="AD13" t="n">
        <v>1590943.845041979</v>
      </c>
      <c r="AE13" t="n">
        <v>2176799.556275295</v>
      </c>
      <c r="AF13" t="n">
        <v>2.714311932859452e-06</v>
      </c>
      <c r="AG13" t="n">
        <v>10.67708333333333</v>
      </c>
      <c r="AH13" t="n">
        <v>1969048.861781745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0.9815</v>
      </c>
      <c r="E14" t="n">
        <v>101.88</v>
      </c>
      <c r="F14" t="n">
        <v>97.29000000000001</v>
      </c>
      <c r="G14" t="n">
        <v>95.7</v>
      </c>
      <c r="H14" t="n">
        <v>1.18</v>
      </c>
      <c r="I14" t="n">
        <v>61</v>
      </c>
      <c r="J14" t="n">
        <v>194.88</v>
      </c>
      <c r="K14" t="n">
        <v>52.44</v>
      </c>
      <c r="L14" t="n">
        <v>13</v>
      </c>
      <c r="M14" t="n">
        <v>59</v>
      </c>
      <c r="N14" t="n">
        <v>39.43</v>
      </c>
      <c r="O14" t="n">
        <v>24268.67</v>
      </c>
      <c r="P14" t="n">
        <v>1085.61</v>
      </c>
      <c r="Q14" t="n">
        <v>3548.63</v>
      </c>
      <c r="R14" t="n">
        <v>261.59</v>
      </c>
      <c r="S14" t="n">
        <v>166.1</v>
      </c>
      <c r="T14" t="n">
        <v>47200.23</v>
      </c>
      <c r="U14" t="n">
        <v>0.63</v>
      </c>
      <c r="V14" t="n">
        <v>0.96</v>
      </c>
      <c r="W14" t="n">
        <v>0.37</v>
      </c>
      <c r="X14" t="n">
        <v>2.76</v>
      </c>
      <c r="Y14" t="n">
        <v>0.5</v>
      </c>
      <c r="Z14" t="n">
        <v>10</v>
      </c>
      <c r="AA14" t="n">
        <v>1561.777856033787</v>
      </c>
      <c r="AB14" t="n">
        <v>2136.893363401663</v>
      </c>
      <c r="AC14" t="n">
        <v>1932.95125994728</v>
      </c>
      <c r="AD14" t="n">
        <v>1561777.856033787</v>
      </c>
      <c r="AE14" t="n">
        <v>2136893.363401663</v>
      </c>
      <c r="AF14" t="n">
        <v>2.730726898423075e-06</v>
      </c>
      <c r="AG14" t="n">
        <v>10.6125</v>
      </c>
      <c r="AH14" t="n">
        <v>1932951.25994728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0.9857</v>
      </c>
      <c r="E15" t="n">
        <v>101.45</v>
      </c>
      <c r="F15" t="n">
        <v>97.04000000000001</v>
      </c>
      <c r="G15" t="n">
        <v>103.97</v>
      </c>
      <c r="H15" t="n">
        <v>1.27</v>
      </c>
      <c r="I15" t="n">
        <v>56</v>
      </c>
      <c r="J15" t="n">
        <v>196.42</v>
      </c>
      <c r="K15" t="n">
        <v>52.44</v>
      </c>
      <c r="L15" t="n">
        <v>14</v>
      </c>
      <c r="M15" t="n">
        <v>54</v>
      </c>
      <c r="N15" t="n">
        <v>39.98</v>
      </c>
      <c r="O15" t="n">
        <v>24459.75</v>
      </c>
      <c r="P15" t="n">
        <v>1066.36</v>
      </c>
      <c r="Q15" t="n">
        <v>3548.64</v>
      </c>
      <c r="R15" t="n">
        <v>252.62</v>
      </c>
      <c r="S15" t="n">
        <v>166.1</v>
      </c>
      <c r="T15" t="n">
        <v>42744.64</v>
      </c>
      <c r="U15" t="n">
        <v>0.66</v>
      </c>
      <c r="V15" t="n">
        <v>0.96</v>
      </c>
      <c r="W15" t="n">
        <v>0.36</v>
      </c>
      <c r="X15" t="n">
        <v>2.5</v>
      </c>
      <c r="Y15" t="n">
        <v>0.5</v>
      </c>
      <c r="Z15" t="n">
        <v>10</v>
      </c>
      <c r="AA15" t="n">
        <v>1537.992384860383</v>
      </c>
      <c r="AB15" t="n">
        <v>2104.349032401283</v>
      </c>
      <c r="AC15" t="n">
        <v>1903.51291422132</v>
      </c>
      <c r="AD15" t="n">
        <v>1537992.384860384</v>
      </c>
      <c r="AE15" t="n">
        <v>2104349.032401283</v>
      </c>
      <c r="AF15" t="n">
        <v>2.742412128146332e-06</v>
      </c>
      <c r="AG15" t="n">
        <v>10.56770833333333</v>
      </c>
      <c r="AH15" t="n">
        <v>1903512.91422132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0.9897</v>
      </c>
      <c r="E16" t="n">
        <v>101.04</v>
      </c>
      <c r="F16" t="n">
        <v>96.81</v>
      </c>
      <c r="G16" t="n">
        <v>113.89</v>
      </c>
      <c r="H16" t="n">
        <v>1.35</v>
      </c>
      <c r="I16" t="n">
        <v>51</v>
      </c>
      <c r="J16" t="n">
        <v>197.98</v>
      </c>
      <c r="K16" t="n">
        <v>52.44</v>
      </c>
      <c r="L16" t="n">
        <v>15</v>
      </c>
      <c r="M16" t="n">
        <v>49</v>
      </c>
      <c r="N16" t="n">
        <v>40.54</v>
      </c>
      <c r="O16" t="n">
        <v>24651.58</v>
      </c>
      <c r="P16" t="n">
        <v>1044.94</v>
      </c>
      <c r="Q16" t="n">
        <v>3548.64</v>
      </c>
      <c r="R16" t="n">
        <v>244.92</v>
      </c>
      <c r="S16" t="n">
        <v>166.1</v>
      </c>
      <c r="T16" t="n">
        <v>38916.24</v>
      </c>
      <c r="U16" t="n">
        <v>0.68</v>
      </c>
      <c r="V16" t="n">
        <v>0.96</v>
      </c>
      <c r="W16" t="n">
        <v>0.35</v>
      </c>
      <c r="X16" t="n">
        <v>2.27</v>
      </c>
      <c r="Y16" t="n">
        <v>0.5</v>
      </c>
      <c r="Z16" t="n">
        <v>10</v>
      </c>
      <c r="AA16" t="n">
        <v>1501.027918072392</v>
      </c>
      <c r="AB16" t="n">
        <v>2053.772618184772</v>
      </c>
      <c r="AC16" t="n">
        <v>1857.76344199319</v>
      </c>
      <c r="AD16" t="n">
        <v>1501027.918072392</v>
      </c>
      <c r="AE16" t="n">
        <v>2053772.618184772</v>
      </c>
      <c r="AF16" t="n">
        <v>2.753540918358958e-06</v>
      </c>
      <c r="AG16" t="n">
        <v>10.525</v>
      </c>
      <c r="AH16" t="n">
        <v>1857763.44199319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0.9929</v>
      </c>
      <c r="E17" t="n">
        <v>100.71</v>
      </c>
      <c r="F17" t="n">
        <v>96.62</v>
      </c>
      <c r="G17" t="n">
        <v>123.35</v>
      </c>
      <c r="H17" t="n">
        <v>1.42</v>
      </c>
      <c r="I17" t="n">
        <v>47</v>
      </c>
      <c r="J17" t="n">
        <v>199.54</v>
      </c>
      <c r="K17" t="n">
        <v>52.44</v>
      </c>
      <c r="L17" t="n">
        <v>16</v>
      </c>
      <c r="M17" t="n">
        <v>43</v>
      </c>
      <c r="N17" t="n">
        <v>41.1</v>
      </c>
      <c r="O17" t="n">
        <v>24844.17</v>
      </c>
      <c r="P17" t="n">
        <v>1022.45</v>
      </c>
      <c r="Q17" t="n">
        <v>3548.67</v>
      </c>
      <c r="R17" t="n">
        <v>238.45</v>
      </c>
      <c r="S17" t="n">
        <v>166.1</v>
      </c>
      <c r="T17" t="n">
        <v>35702.07</v>
      </c>
      <c r="U17" t="n">
        <v>0.7</v>
      </c>
      <c r="V17" t="n">
        <v>0.96</v>
      </c>
      <c r="W17" t="n">
        <v>0.35</v>
      </c>
      <c r="X17" t="n">
        <v>2.08</v>
      </c>
      <c r="Y17" t="n">
        <v>0.5</v>
      </c>
      <c r="Z17" t="n">
        <v>10</v>
      </c>
      <c r="AA17" t="n">
        <v>1476.165491784988</v>
      </c>
      <c r="AB17" t="n">
        <v>2019.75474968551</v>
      </c>
      <c r="AC17" t="n">
        <v>1826.992191119119</v>
      </c>
      <c r="AD17" t="n">
        <v>1476165.491784988</v>
      </c>
      <c r="AE17" t="n">
        <v>2019754.74968551</v>
      </c>
      <c r="AF17" t="n">
        <v>2.762443950529059e-06</v>
      </c>
      <c r="AG17" t="n">
        <v>10.490625</v>
      </c>
      <c r="AH17" t="n">
        <v>1826992.191119119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0.9984</v>
      </c>
      <c r="E18" t="n">
        <v>100.16</v>
      </c>
      <c r="F18" t="n">
        <v>96.17</v>
      </c>
      <c r="G18" t="n">
        <v>131.14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34</v>
      </c>
      <c r="N18" t="n">
        <v>41.67</v>
      </c>
      <c r="O18" t="n">
        <v>25037.53</v>
      </c>
      <c r="P18" t="n">
        <v>1000.74</v>
      </c>
      <c r="Q18" t="n">
        <v>3548.65</v>
      </c>
      <c r="R18" t="n">
        <v>222.56</v>
      </c>
      <c r="S18" t="n">
        <v>166.1</v>
      </c>
      <c r="T18" t="n">
        <v>27773.86</v>
      </c>
      <c r="U18" t="n">
        <v>0.75</v>
      </c>
      <c r="V18" t="n">
        <v>0.97</v>
      </c>
      <c r="W18" t="n">
        <v>0.35</v>
      </c>
      <c r="X18" t="n">
        <v>1.63</v>
      </c>
      <c r="Y18" t="n">
        <v>0.5</v>
      </c>
      <c r="Z18" t="n">
        <v>10</v>
      </c>
      <c r="AA18" t="n">
        <v>1448.384120887491</v>
      </c>
      <c r="AB18" t="n">
        <v>1981.743052395971</v>
      </c>
      <c r="AC18" t="n">
        <v>1792.608276869141</v>
      </c>
      <c r="AD18" t="n">
        <v>1448384.120887491</v>
      </c>
      <c r="AE18" t="n">
        <v>1981743.052395971</v>
      </c>
      <c r="AF18" t="n">
        <v>2.777746037071419e-06</v>
      </c>
      <c r="AG18" t="n">
        <v>10.43333333333333</v>
      </c>
      <c r="AH18" t="n">
        <v>1792608.276869141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0.9959</v>
      </c>
      <c r="E19" t="n">
        <v>100.41</v>
      </c>
      <c r="F19" t="n">
        <v>96.5</v>
      </c>
      <c r="G19" t="n">
        <v>137.85</v>
      </c>
      <c r="H19" t="n">
        <v>1.58</v>
      </c>
      <c r="I19" t="n">
        <v>42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991.08</v>
      </c>
      <c r="Q19" t="n">
        <v>3548.67</v>
      </c>
      <c r="R19" t="n">
        <v>233.2</v>
      </c>
      <c r="S19" t="n">
        <v>166.1</v>
      </c>
      <c r="T19" t="n">
        <v>33104.45</v>
      </c>
      <c r="U19" t="n">
        <v>0.71</v>
      </c>
      <c r="V19" t="n">
        <v>0.97</v>
      </c>
      <c r="W19" t="n">
        <v>0.38</v>
      </c>
      <c r="X19" t="n">
        <v>1.96</v>
      </c>
      <c r="Y19" t="n">
        <v>0.5</v>
      </c>
      <c r="Z19" t="n">
        <v>10</v>
      </c>
      <c r="AA19" t="n">
        <v>1444.399481361796</v>
      </c>
      <c r="AB19" t="n">
        <v>1976.291092807025</v>
      </c>
      <c r="AC19" t="n">
        <v>1787.676644651492</v>
      </c>
      <c r="AD19" t="n">
        <v>1444399.481361796</v>
      </c>
      <c r="AE19" t="n">
        <v>1976291.092807025</v>
      </c>
      <c r="AF19" t="n">
        <v>2.770790543188528e-06</v>
      </c>
      <c r="AG19" t="n">
        <v>10.459375</v>
      </c>
      <c r="AH19" t="n">
        <v>1787676.644651492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0.997</v>
      </c>
      <c r="E20" t="n">
        <v>100.3</v>
      </c>
      <c r="F20" t="n">
        <v>96.42</v>
      </c>
      <c r="G20" t="n">
        <v>141.11</v>
      </c>
      <c r="H20" t="n">
        <v>1.65</v>
      </c>
      <c r="I20" t="n">
        <v>41</v>
      </c>
      <c r="J20" t="n">
        <v>204.26</v>
      </c>
      <c r="K20" t="n">
        <v>52.44</v>
      </c>
      <c r="L20" t="n">
        <v>19</v>
      </c>
      <c r="M20" t="n">
        <v>3</v>
      </c>
      <c r="N20" t="n">
        <v>42.82</v>
      </c>
      <c r="O20" t="n">
        <v>25426.72</v>
      </c>
      <c r="P20" t="n">
        <v>994.33</v>
      </c>
      <c r="Q20" t="n">
        <v>3548.7</v>
      </c>
      <c r="R20" t="n">
        <v>230.22</v>
      </c>
      <c r="S20" t="n">
        <v>166.1</v>
      </c>
      <c r="T20" t="n">
        <v>31616.98</v>
      </c>
      <c r="U20" t="n">
        <v>0.72</v>
      </c>
      <c r="V20" t="n">
        <v>0.97</v>
      </c>
      <c r="W20" t="n">
        <v>0.39</v>
      </c>
      <c r="X20" t="n">
        <v>1.89</v>
      </c>
      <c r="Y20" t="n">
        <v>0.5</v>
      </c>
      <c r="Z20" t="n">
        <v>10</v>
      </c>
      <c r="AA20" t="n">
        <v>1445.540527546694</v>
      </c>
      <c r="AB20" t="n">
        <v>1977.852322536608</v>
      </c>
      <c r="AC20" t="n">
        <v>1789.088872806883</v>
      </c>
      <c r="AD20" t="n">
        <v>1445540.527546694</v>
      </c>
      <c r="AE20" t="n">
        <v>1977852.322536608</v>
      </c>
      <c r="AF20" t="n">
        <v>2.773850960497e-06</v>
      </c>
      <c r="AG20" t="n">
        <v>10.44791666666667</v>
      </c>
      <c r="AH20" t="n">
        <v>1789088.872806882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0.997</v>
      </c>
      <c r="E21" t="n">
        <v>100.3</v>
      </c>
      <c r="F21" t="n">
        <v>96.42</v>
      </c>
      <c r="G21" t="n">
        <v>141.11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1000.4</v>
      </c>
      <c r="Q21" t="n">
        <v>3548.69</v>
      </c>
      <c r="R21" t="n">
        <v>230.28</v>
      </c>
      <c r="S21" t="n">
        <v>166.1</v>
      </c>
      <c r="T21" t="n">
        <v>31648.49</v>
      </c>
      <c r="U21" t="n">
        <v>0.72</v>
      </c>
      <c r="V21" t="n">
        <v>0.97</v>
      </c>
      <c r="W21" t="n">
        <v>0.39</v>
      </c>
      <c r="X21" t="n">
        <v>1.88</v>
      </c>
      <c r="Y21" t="n">
        <v>0.5</v>
      </c>
      <c r="Z21" t="n">
        <v>10</v>
      </c>
      <c r="AA21" t="n">
        <v>1450.841661107607</v>
      </c>
      <c r="AB21" t="n">
        <v>1985.105567344155</v>
      </c>
      <c r="AC21" t="n">
        <v>1795.649878109991</v>
      </c>
      <c r="AD21" t="n">
        <v>1450841.661107607</v>
      </c>
      <c r="AE21" t="n">
        <v>1985105.567344155</v>
      </c>
      <c r="AF21" t="n">
        <v>2.773850960497e-06</v>
      </c>
      <c r="AG21" t="n">
        <v>10.44791666666667</v>
      </c>
      <c r="AH21" t="n">
        <v>1795649.878109991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0.9969</v>
      </c>
      <c r="E22" t="n">
        <v>100.31</v>
      </c>
      <c r="F22" t="n">
        <v>96.43000000000001</v>
      </c>
      <c r="G22" t="n">
        <v>141.12</v>
      </c>
      <c r="H22" t="n">
        <v>1.8</v>
      </c>
      <c r="I22" t="n">
        <v>41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1007.64</v>
      </c>
      <c r="Q22" t="n">
        <v>3548.69</v>
      </c>
      <c r="R22" t="n">
        <v>230.47</v>
      </c>
      <c r="S22" t="n">
        <v>166.1</v>
      </c>
      <c r="T22" t="n">
        <v>31743.7</v>
      </c>
      <c r="U22" t="n">
        <v>0.72</v>
      </c>
      <c r="V22" t="n">
        <v>0.97</v>
      </c>
      <c r="W22" t="n">
        <v>0.39</v>
      </c>
      <c r="X22" t="n">
        <v>1.89</v>
      </c>
      <c r="Y22" t="n">
        <v>0.5</v>
      </c>
      <c r="Z22" t="n">
        <v>10</v>
      </c>
      <c r="AA22" t="n">
        <v>1457.331025468535</v>
      </c>
      <c r="AB22" t="n">
        <v>1993.984601953328</v>
      </c>
      <c r="AC22" t="n">
        <v>1803.681510117868</v>
      </c>
      <c r="AD22" t="n">
        <v>1457331.025468535</v>
      </c>
      <c r="AE22" t="n">
        <v>1993984.601953328</v>
      </c>
      <c r="AF22" t="n">
        <v>2.773572740741685e-06</v>
      </c>
      <c r="AG22" t="n">
        <v>10.44895833333333</v>
      </c>
      <c r="AH22" t="n">
        <v>1803681.510117868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0.8566</v>
      </c>
      <c r="E2" t="n">
        <v>116.74</v>
      </c>
      <c r="F2" t="n">
        <v>111.14</v>
      </c>
      <c r="G2" t="n">
        <v>18.73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320.84</v>
      </c>
      <c r="Q2" t="n">
        <v>3548.85</v>
      </c>
      <c r="R2" t="n">
        <v>713.78</v>
      </c>
      <c r="S2" t="n">
        <v>166.1</v>
      </c>
      <c r="T2" t="n">
        <v>271822.28</v>
      </c>
      <c r="U2" t="n">
        <v>0.23</v>
      </c>
      <c r="V2" t="n">
        <v>0.84</v>
      </c>
      <c r="W2" t="n">
        <v>1.32</v>
      </c>
      <c r="X2" t="n">
        <v>16.59</v>
      </c>
      <c r="Y2" t="n">
        <v>0.5</v>
      </c>
      <c r="Z2" t="n">
        <v>10</v>
      </c>
      <c r="AA2" t="n">
        <v>714.4761830315961</v>
      </c>
      <c r="AB2" t="n">
        <v>977.5778340884229</v>
      </c>
      <c r="AC2" t="n">
        <v>884.2791776421304</v>
      </c>
      <c r="AD2" t="n">
        <v>714476.183031596</v>
      </c>
      <c r="AE2" t="n">
        <v>977577.8340884229</v>
      </c>
      <c r="AF2" t="n">
        <v>4.081560612784683e-06</v>
      </c>
      <c r="AG2" t="n">
        <v>12.16041666666666</v>
      </c>
      <c r="AH2" t="n">
        <v>884279.1776421304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0.6385</v>
      </c>
      <c r="E2" t="n">
        <v>156.63</v>
      </c>
      <c r="F2" t="n">
        <v>136.63</v>
      </c>
      <c r="G2" t="n">
        <v>9.359999999999999</v>
      </c>
      <c r="H2" t="n">
        <v>0.18</v>
      </c>
      <c r="I2" t="n">
        <v>876</v>
      </c>
      <c r="J2" t="n">
        <v>98.70999999999999</v>
      </c>
      <c r="K2" t="n">
        <v>39.72</v>
      </c>
      <c r="L2" t="n">
        <v>1</v>
      </c>
      <c r="M2" t="n">
        <v>874</v>
      </c>
      <c r="N2" t="n">
        <v>12.99</v>
      </c>
      <c r="O2" t="n">
        <v>12407.75</v>
      </c>
      <c r="P2" t="n">
        <v>1201.03</v>
      </c>
      <c r="Q2" t="n">
        <v>3549.26</v>
      </c>
      <c r="R2" t="n">
        <v>1597.27</v>
      </c>
      <c r="S2" t="n">
        <v>166.1</v>
      </c>
      <c r="T2" t="n">
        <v>710969.03</v>
      </c>
      <c r="U2" t="n">
        <v>0.1</v>
      </c>
      <c r="V2" t="n">
        <v>0.68</v>
      </c>
      <c r="W2" t="n">
        <v>1.69</v>
      </c>
      <c r="X2" t="n">
        <v>42.08</v>
      </c>
      <c r="Y2" t="n">
        <v>0.5</v>
      </c>
      <c r="Z2" t="n">
        <v>10</v>
      </c>
      <c r="AA2" t="n">
        <v>2551.840766396107</v>
      </c>
      <c r="AB2" t="n">
        <v>3491.54111585252</v>
      </c>
      <c r="AC2" t="n">
        <v>3158.313332164157</v>
      </c>
      <c r="AD2" t="n">
        <v>2551840.766396107</v>
      </c>
      <c r="AE2" t="n">
        <v>3491541.11585252</v>
      </c>
      <c r="AF2" t="n">
        <v>2.147150755584405e-06</v>
      </c>
      <c r="AG2" t="n">
        <v>16.315625</v>
      </c>
      <c r="AH2" t="n">
        <v>3158313.332164157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0.8385</v>
      </c>
      <c r="E3" t="n">
        <v>119.27</v>
      </c>
      <c r="F3" t="n">
        <v>110.31</v>
      </c>
      <c r="G3" t="n">
        <v>19.52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936.91</v>
      </c>
      <c r="Q3" t="n">
        <v>3548.7</v>
      </c>
      <c r="R3" t="n">
        <v>702.65</v>
      </c>
      <c r="S3" t="n">
        <v>166.1</v>
      </c>
      <c r="T3" t="n">
        <v>266342.87</v>
      </c>
      <c r="U3" t="n">
        <v>0.24</v>
      </c>
      <c r="V3" t="n">
        <v>0.85</v>
      </c>
      <c r="W3" t="n">
        <v>0.82</v>
      </c>
      <c r="X3" t="n">
        <v>15.77</v>
      </c>
      <c r="Y3" t="n">
        <v>0.5</v>
      </c>
      <c r="Z3" t="n">
        <v>10</v>
      </c>
      <c r="AA3" t="n">
        <v>1574.834930741491</v>
      </c>
      <c r="AB3" t="n">
        <v>2154.758629054224</v>
      </c>
      <c r="AC3" t="n">
        <v>1949.111489720018</v>
      </c>
      <c r="AD3" t="n">
        <v>1574834.930741491</v>
      </c>
      <c r="AE3" t="n">
        <v>2154758.629054224</v>
      </c>
      <c r="AF3" t="n">
        <v>2.819711681374352e-06</v>
      </c>
      <c r="AG3" t="n">
        <v>12.42395833333333</v>
      </c>
      <c r="AH3" t="n">
        <v>1949111.489720018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0.908</v>
      </c>
      <c r="E4" t="n">
        <v>110.14</v>
      </c>
      <c r="F4" t="n">
        <v>103.94</v>
      </c>
      <c r="G4" t="n">
        <v>30.42</v>
      </c>
      <c r="H4" t="n">
        <v>0.52</v>
      </c>
      <c r="I4" t="n">
        <v>205</v>
      </c>
      <c r="J4" t="n">
        <v>101.2</v>
      </c>
      <c r="K4" t="n">
        <v>39.72</v>
      </c>
      <c r="L4" t="n">
        <v>3</v>
      </c>
      <c r="M4" t="n">
        <v>203</v>
      </c>
      <c r="N4" t="n">
        <v>13.49</v>
      </c>
      <c r="O4" t="n">
        <v>12715.54</v>
      </c>
      <c r="P4" t="n">
        <v>850.74</v>
      </c>
      <c r="Q4" t="n">
        <v>3548.7</v>
      </c>
      <c r="R4" t="n">
        <v>486.3</v>
      </c>
      <c r="S4" t="n">
        <v>166.1</v>
      </c>
      <c r="T4" t="n">
        <v>158837.25</v>
      </c>
      <c r="U4" t="n">
        <v>0.34</v>
      </c>
      <c r="V4" t="n">
        <v>0.9</v>
      </c>
      <c r="W4" t="n">
        <v>0.6</v>
      </c>
      <c r="X4" t="n">
        <v>9.390000000000001</v>
      </c>
      <c r="Y4" t="n">
        <v>0.5</v>
      </c>
      <c r="Z4" t="n">
        <v>10</v>
      </c>
      <c r="AA4" t="n">
        <v>1355.585435141208</v>
      </c>
      <c r="AB4" t="n">
        <v>1854.77179656883</v>
      </c>
      <c r="AC4" t="n">
        <v>1677.754979492866</v>
      </c>
      <c r="AD4" t="n">
        <v>1355585.435141208</v>
      </c>
      <c r="AE4" t="n">
        <v>1854771.79656883</v>
      </c>
      <c r="AF4" t="n">
        <v>3.053426603086358e-06</v>
      </c>
      <c r="AG4" t="n">
        <v>11.47291666666667</v>
      </c>
      <c r="AH4" t="n">
        <v>1677754.979492866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0.9429</v>
      </c>
      <c r="E5" t="n">
        <v>106.05</v>
      </c>
      <c r="F5" t="n">
        <v>101.1</v>
      </c>
      <c r="G5" t="n">
        <v>42.13</v>
      </c>
      <c r="H5" t="n">
        <v>0.6899999999999999</v>
      </c>
      <c r="I5" t="n">
        <v>144</v>
      </c>
      <c r="J5" t="n">
        <v>102.45</v>
      </c>
      <c r="K5" t="n">
        <v>39.72</v>
      </c>
      <c r="L5" t="n">
        <v>4</v>
      </c>
      <c r="M5" t="n">
        <v>142</v>
      </c>
      <c r="N5" t="n">
        <v>13.74</v>
      </c>
      <c r="O5" t="n">
        <v>12870.03</v>
      </c>
      <c r="P5" t="n">
        <v>793.42</v>
      </c>
      <c r="Q5" t="n">
        <v>3548.72</v>
      </c>
      <c r="R5" t="n">
        <v>390.36</v>
      </c>
      <c r="S5" t="n">
        <v>166.1</v>
      </c>
      <c r="T5" t="n">
        <v>111171.01</v>
      </c>
      <c r="U5" t="n">
        <v>0.43</v>
      </c>
      <c r="V5" t="n">
        <v>0.92</v>
      </c>
      <c r="W5" t="n">
        <v>0.51</v>
      </c>
      <c r="X5" t="n">
        <v>6.56</v>
      </c>
      <c r="Y5" t="n">
        <v>0.5</v>
      </c>
      <c r="Z5" t="n">
        <v>10</v>
      </c>
      <c r="AA5" t="n">
        <v>1240.105685879978</v>
      </c>
      <c r="AB5" t="n">
        <v>1696.767309022637</v>
      </c>
      <c r="AC5" t="n">
        <v>1534.830218477391</v>
      </c>
      <c r="AD5" t="n">
        <v>1240105.685879978</v>
      </c>
      <c r="AE5" t="n">
        <v>1696767.309022637</v>
      </c>
      <c r="AF5" t="n">
        <v>3.170788484636704e-06</v>
      </c>
      <c r="AG5" t="n">
        <v>11.046875</v>
      </c>
      <c r="AH5" t="n">
        <v>1534830.218477391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0.9651</v>
      </c>
      <c r="E6" t="n">
        <v>103.61</v>
      </c>
      <c r="F6" t="n">
        <v>99.40000000000001</v>
      </c>
      <c r="G6" t="n">
        <v>55.22</v>
      </c>
      <c r="H6" t="n">
        <v>0.85</v>
      </c>
      <c r="I6" t="n">
        <v>108</v>
      </c>
      <c r="J6" t="n">
        <v>103.71</v>
      </c>
      <c r="K6" t="n">
        <v>39.72</v>
      </c>
      <c r="L6" t="n">
        <v>5</v>
      </c>
      <c r="M6" t="n">
        <v>106</v>
      </c>
      <c r="N6" t="n">
        <v>14</v>
      </c>
      <c r="O6" t="n">
        <v>13024.91</v>
      </c>
      <c r="P6" t="n">
        <v>742.59</v>
      </c>
      <c r="Q6" t="n">
        <v>3548.67</v>
      </c>
      <c r="R6" t="n">
        <v>332.84</v>
      </c>
      <c r="S6" t="n">
        <v>166.1</v>
      </c>
      <c r="T6" t="n">
        <v>82591.77</v>
      </c>
      <c r="U6" t="n">
        <v>0.5</v>
      </c>
      <c r="V6" t="n">
        <v>0.9399999999999999</v>
      </c>
      <c r="W6" t="n">
        <v>0.45</v>
      </c>
      <c r="X6" t="n">
        <v>4.86</v>
      </c>
      <c r="Y6" t="n">
        <v>0.5</v>
      </c>
      <c r="Z6" t="n">
        <v>10</v>
      </c>
      <c r="AA6" t="n">
        <v>1164.561047435984</v>
      </c>
      <c r="AB6" t="n">
        <v>1593.403801909333</v>
      </c>
      <c r="AC6" t="n">
        <v>1441.331579411387</v>
      </c>
      <c r="AD6" t="n">
        <v>1164561.047435984</v>
      </c>
      <c r="AE6" t="n">
        <v>1593403.801909333</v>
      </c>
      <c r="AF6" t="n">
        <v>3.245442747399388e-06</v>
      </c>
      <c r="AG6" t="n">
        <v>10.79270833333333</v>
      </c>
      <c r="AH6" t="n">
        <v>1441331.579411387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0.9782999999999999</v>
      </c>
      <c r="E7" t="n">
        <v>102.22</v>
      </c>
      <c r="F7" t="n">
        <v>98.45999999999999</v>
      </c>
      <c r="G7" t="n">
        <v>68.69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65</v>
      </c>
      <c r="N7" t="n">
        <v>14.25</v>
      </c>
      <c r="O7" t="n">
        <v>13180.19</v>
      </c>
      <c r="P7" t="n">
        <v>699.25</v>
      </c>
      <c r="Q7" t="n">
        <v>3548.66</v>
      </c>
      <c r="R7" t="n">
        <v>301.42</v>
      </c>
      <c r="S7" t="n">
        <v>166.1</v>
      </c>
      <c r="T7" t="n">
        <v>66990.27</v>
      </c>
      <c r="U7" t="n">
        <v>0.55</v>
      </c>
      <c r="V7" t="n">
        <v>0.95</v>
      </c>
      <c r="W7" t="n">
        <v>0.4</v>
      </c>
      <c r="X7" t="n">
        <v>3.92</v>
      </c>
      <c r="Y7" t="n">
        <v>0.5</v>
      </c>
      <c r="Z7" t="n">
        <v>10</v>
      </c>
      <c r="AA7" t="n">
        <v>1109.9082592141</v>
      </c>
      <c r="AB7" t="n">
        <v>1518.625445953304</v>
      </c>
      <c r="AC7" t="n">
        <v>1373.68996479572</v>
      </c>
      <c r="AD7" t="n">
        <v>1109908.2592141</v>
      </c>
      <c r="AE7" t="n">
        <v>1518625.445953304</v>
      </c>
      <c r="AF7" t="n">
        <v>3.289831768501524e-06</v>
      </c>
      <c r="AG7" t="n">
        <v>10.64791666666667</v>
      </c>
      <c r="AH7" t="n">
        <v>1373689.96479572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0.9807</v>
      </c>
      <c r="E8" t="n">
        <v>101.96</v>
      </c>
      <c r="F8" t="n">
        <v>98.31</v>
      </c>
      <c r="G8" t="n">
        <v>72.81999999999999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3</v>
      </c>
      <c r="N8" t="n">
        <v>14.52</v>
      </c>
      <c r="O8" t="n">
        <v>13335.87</v>
      </c>
      <c r="P8" t="n">
        <v>692.08</v>
      </c>
      <c r="Q8" t="n">
        <v>3548.73</v>
      </c>
      <c r="R8" t="n">
        <v>292.27</v>
      </c>
      <c r="S8" t="n">
        <v>166.1</v>
      </c>
      <c r="T8" t="n">
        <v>62442.71</v>
      </c>
      <c r="U8" t="n">
        <v>0.57</v>
      </c>
      <c r="V8" t="n">
        <v>0.95</v>
      </c>
      <c r="W8" t="n">
        <v>0.51</v>
      </c>
      <c r="X8" t="n">
        <v>3.77</v>
      </c>
      <c r="Y8" t="n">
        <v>0.5</v>
      </c>
      <c r="Z8" t="n">
        <v>10</v>
      </c>
      <c r="AA8" t="n">
        <v>1100.823677520892</v>
      </c>
      <c r="AB8" t="n">
        <v>1506.195520497197</v>
      </c>
      <c r="AC8" t="n">
        <v>1362.446333979634</v>
      </c>
      <c r="AD8" t="n">
        <v>1100823.677520892</v>
      </c>
      <c r="AE8" t="n">
        <v>1506195.520497197</v>
      </c>
      <c r="AF8" t="n">
        <v>3.297902499611004e-06</v>
      </c>
      <c r="AG8" t="n">
        <v>10.62083333333333</v>
      </c>
      <c r="AH8" t="n">
        <v>1362446.333979634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0.9815</v>
      </c>
      <c r="E9" t="n">
        <v>101.89</v>
      </c>
      <c r="F9" t="n">
        <v>98.26000000000001</v>
      </c>
      <c r="G9" t="n">
        <v>73.69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698.86</v>
      </c>
      <c r="Q9" t="n">
        <v>3548.67</v>
      </c>
      <c r="R9" t="n">
        <v>290.36</v>
      </c>
      <c r="S9" t="n">
        <v>166.1</v>
      </c>
      <c r="T9" t="n">
        <v>61492.42</v>
      </c>
      <c r="U9" t="n">
        <v>0.57</v>
      </c>
      <c r="V9" t="n">
        <v>0.95</v>
      </c>
      <c r="W9" t="n">
        <v>0.51</v>
      </c>
      <c r="X9" t="n">
        <v>3.72</v>
      </c>
      <c r="Y9" t="n">
        <v>0.5</v>
      </c>
      <c r="Z9" t="n">
        <v>10</v>
      </c>
      <c r="AA9" t="n">
        <v>1105.94029445343</v>
      </c>
      <c r="AB9" t="n">
        <v>1513.196301513504</v>
      </c>
      <c r="AC9" t="n">
        <v>1368.778970281402</v>
      </c>
      <c r="AD9" t="n">
        <v>1105940.29445343</v>
      </c>
      <c r="AE9" t="n">
        <v>1513196.301513504</v>
      </c>
      <c r="AF9" t="n">
        <v>3.300592743314164e-06</v>
      </c>
      <c r="AG9" t="n">
        <v>10.61354166666667</v>
      </c>
      <c r="AH9" t="n">
        <v>1368778.970281402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0.5523</v>
      </c>
      <c r="E2" t="n">
        <v>181.06</v>
      </c>
      <c r="F2" t="n">
        <v>149.92</v>
      </c>
      <c r="G2" t="n">
        <v>7.93</v>
      </c>
      <c r="H2" t="n">
        <v>0.14</v>
      </c>
      <c r="I2" t="n">
        <v>1135</v>
      </c>
      <c r="J2" t="n">
        <v>124.63</v>
      </c>
      <c r="K2" t="n">
        <v>45</v>
      </c>
      <c r="L2" t="n">
        <v>1</v>
      </c>
      <c r="M2" t="n">
        <v>1133</v>
      </c>
      <c r="N2" t="n">
        <v>18.64</v>
      </c>
      <c r="O2" t="n">
        <v>15605.44</v>
      </c>
      <c r="P2" t="n">
        <v>1550.41</v>
      </c>
      <c r="Q2" t="n">
        <v>3549.28</v>
      </c>
      <c r="R2" t="n">
        <v>2050.36</v>
      </c>
      <c r="S2" t="n">
        <v>166.1</v>
      </c>
      <c r="T2" t="n">
        <v>936217.58</v>
      </c>
      <c r="U2" t="n">
        <v>0.08</v>
      </c>
      <c r="V2" t="n">
        <v>0.62</v>
      </c>
      <c r="W2" t="n">
        <v>2.1</v>
      </c>
      <c r="X2" t="n">
        <v>55.37</v>
      </c>
      <c r="Y2" t="n">
        <v>0.5</v>
      </c>
      <c r="Z2" t="n">
        <v>10</v>
      </c>
      <c r="AA2" t="n">
        <v>3686.775238121346</v>
      </c>
      <c r="AB2" t="n">
        <v>5044.408529842226</v>
      </c>
      <c r="AC2" t="n">
        <v>4562.977259625732</v>
      </c>
      <c r="AD2" t="n">
        <v>3686775.238121346</v>
      </c>
      <c r="AE2" t="n">
        <v>5044408.529842226</v>
      </c>
      <c r="AF2" t="n">
        <v>1.720342809325891e-06</v>
      </c>
      <c r="AG2" t="n">
        <v>18.86041666666667</v>
      </c>
      <c r="AH2" t="n">
        <v>4562977.259625732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0.7889</v>
      </c>
      <c r="E3" t="n">
        <v>126.75</v>
      </c>
      <c r="F3" t="n">
        <v>113.97</v>
      </c>
      <c r="G3" t="n">
        <v>16.4</v>
      </c>
      <c r="H3" t="n">
        <v>0.28</v>
      </c>
      <c r="I3" t="n">
        <v>417</v>
      </c>
      <c r="J3" t="n">
        <v>125.95</v>
      </c>
      <c r="K3" t="n">
        <v>45</v>
      </c>
      <c r="L3" t="n">
        <v>2</v>
      </c>
      <c r="M3" t="n">
        <v>415</v>
      </c>
      <c r="N3" t="n">
        <v>18.95</v>
      </c>
      <c r="O3" t="n">
        <v>15767.7</v>
      </c>
      <c r="P3" t="n">
        <v>1151.97</v>
      </c>
      <c r="Q3" t="n">
        <v>3548.84</v>
      </c>
      <c r="R3" t="n">
        <v>826.77</v>
      </c>
      <c r="S3" t="n">
        <v>166.1</v>
      </c>
      <c r="T3" t="n">
        <v>328013.16</v>
      </c>
      <c r="U3" t="n">
        <v>0.2</v>
      </c>
      <c r="V3" t="n">
        <v>0.82</v>
      </c>
      <c r="W3" t="n">
        <v>0.9399999999999999</v>
      </c>
      <c r="X3" t="n">
        <v>19.42</v>
      </c>
      <c r="Y3" t="n">
        <v>0.5</v>
      </c>
      <c r="Z3" t="n">
        <v>10</v>
      </c>
      <c r="AA3" t="n">
        <v>1996.287338999761</v>
      </c>
      <c r="AB3" t="n">
        <v>2731.408407201202</v>
      </c>
      <c r="AC3" t="n">
        <v>2470.726622373696</v>
      </c>
      <c r="AD3" t="n">
        <v>1996287.338999761</v>
      </c>
      <c r="AE3" t="n">
        <v>2731408.407201203</v>
      </c>
      <c r="AF3" t="n">
        <v>2.457321097731659e-06</v>
      </c>
      <c r="AG3" t="n">
        <v>13.203125</v>
      </c>
      <c r="AH3" t="n">
        <v>2470726.622373695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0.8712</v>
      </c>
      <c r="E4" t="n">
        <v>114.78</v>
      </c>
      <c r="F4" t="n">
        <v>106.18</v>
      </c>
      <c r="G4" t="n">
        <v>25.18</v>
      </c>
      <c r="H4" t="n">
        <v>0.42</v>
      </c>
      <c r="I4" t="n">
        <v>253</v>
      </c>
      <c r="J4" t="n">
        <v>127.27</v>
      </c>
      <c r="K4" t="n">
        <v>45</v>
      </c>
      <c r="L4" t="n">
        <v>3</v>
      </c>
      <c r="M4" t="n">
        <v>251</v>
      </c>
      <c r="N4" t="n">
        <v>19.27</v>
      </c>
      <c r="O4" t="n">
        <v>15930.42</v>
      </c>
      <c r="P4" t="n">
        <v>1049.5</v>
      </c>
      <c r="Q4" t="n">
        <v>3548.73</v>
      </c>
      <c r="R4" t="n">
        <v>562.77</v>
      </c>
      <c r="S4" t="n">
        <v>166.1</v>
      </c>
      <c r="T4" t="n">
        <v>196833.62</v>
      </c>
      <c r="U4" t="n">
        <v>0.3</v>
      </c>
      <c r="V4" t="n">
        <v>0.88</v>
      </c>
      <c r="W4" t="n">
        <v>0.67</v>
      </c>
      <c r="X4" t="n">
        <v>11.64</v>
      </c>
      <c r="Y4" t="n">
        <v>0.5</v>
      </c>
      <c r="Z4" t="n">
        <v>10</v>
      </c>
      <c r="AA4" t="n">
        <v>1675.099233307795</v>
      </c>
      <c r="AB4" t="n">
        <v>2291.944671174286</v>
      </c>
      <c r="AC4" t="n">
        <v>2073.204688521962</v>
      </c>
      <c r="AD4" t="n">
        <v>1675099.233307795</v>
      </c>
      <c r="AE4" t="n">
        <v>2291944.671174286</v>
      </c>
      <c r="AF4" t="n">
        <v>2.713674914873648e-06</v>
      </c>
      <c r="AG4" t="n">
        <v>11.95625</v>
      </c>
      <c r="AH4" t="n">
        <v>2073204.688521961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0.914</v>
      </c>
      <c r="E5" t="n">
        <v>109.41</v>
      </c>
      <c r="F5" t="n">
        <v>102.7</v>
      </c>
      <c r="G5" t="n">
        <v>34.43</v>
      </c>
      <c r="H5" t="n">
        <v>0.55</v>
      </c>
      <c r="I5" t="n">
        <v>179</v>
      </c>
      <c r="J5" t="n">
        <v>128.59</v>
      </c>
      <c r="K5" t="n">
        <v>45</v>
      </c>
      <c r="L5" t="n">
        <v>4</v>
      </c>
      <c r="M5" t="n">
        <v>177</v>
      </c>
      <c r="N5" t="n">
        <v>19.59</v>
      </c>
      <c r="O5" t="n">
        <v>16093.6</v>
      </c>
      <c r="P5" t="n">
        <v>990.8099999999999</v>
      </c>
      <c r="Q5" t="n">
        <v>3548.73</v>
      </c>
      <c r="R5" t="n">
        <v>444.58</v>
      </c>
      <c r="S5" t="n">
        <v>166.1</v>
      </c>
      <c r="T5" t="n">
        <v>138107.73</v>
      </c>
      <c r="U5" t="n">
        <v>0.37</v>
      </c>
      <c r="V5" t="n">
        <v>0.91</v>
      </c>
      <c r="W5" t="n">
        <v>0.5600000000000001</v>
      </c>
      <c r="X5" t="n">
        <v>8.16</v>
      </c>
      <c r="Y5" t="n">
        <v>0.5</v>
      </c>
      <c r="Z5" t="n">
        <v>10</v>
      </c>
      <c r="AA5" t="n">
        <v>1526.809730308444</v>
      </c>
      <c r="AB5" t="n">
        <v>2089.048431099418</v>
      </c>
      <c r="AC5" t="n">
        <v>1889.672580833177</v>
      </c>
      <c r="AD5" t="n">
        <v>1526809.730308444</v>
      </c>
      <c r="AE5" t="n">
        <v>2089048.431099419</v>
      </c>
      <c r="AF5" t="n">
        <v>2.846991359268267e-06</v>
      </c>
      <c r="AG5" t="n">
        <v>11.396875</v>
      </c>
      <c r="AH5" t="n">
        <v>1889672.580833177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0.9399999999999999</v>
      </c>
      <c r="E6" t="n">
        <v>106.39</v>
      </c>
      <c r="F6" t="n">
        <v>100.75</v>
      </c>
      <c r="G6" t="n">
        <v>44.12</v>
      </c>
      <c r="H6" t="n">
        <v>0.68</v>
      </c>
      <c r="I6" t="n">
        <v>137</v>
      </c>
      <c r="J6" t="n">
        <v>129.92</v>
      </c>
      <c r="K6" t="n">
        <v>45</v>
      </c>
      <c r="L6" t="n">
        <v>5</v>
      </c>
      <c r="M6" t="n">
        <v>135</v>
      </c>
      <c r="N6" t="n">
        <v>19.92</v>
      </c>
      <c r="O6" t="n">
        <v>16257.24</v>
      </c>
      <c r="P6" t="n">
        <v>946.8200000000001</v>
      </c>
      <c r="Q6" t="n">
        <v>3548.72</v>
      </c>
      <c r="R6" t="n">
        <v>378.41</v>
      </c>
      <c r="S6" t="n">
        <v>166.1</v>
      </c>
      <c r="T6" t="n">
        <v>105231.89</v>
      </c>
      <c r="U6" t="n">
        <v>0.44</v>
      </c>
      <c r="V6" t="n">
        <v>0.93</v>
      </c>
      <c r="W6" t="n">
        <v>0.5</v>
      </c>
      <c r="X6" t="n">
        <v>6.21</v>
      </c>
      <c r="Y6" t="n">
        <v>0.5</v>
      </c>
      <c r="Z6" t="n">
        <v>10</v>
      </c>
      <c r="AA6" t="n">
        <v>1431.434371354131</v>
      </c>
      <c r="AB6" t="n">
        <v>1958.551657314253</v>
      </c>
      <c r="AC6" t="n">
        <v>1771.630235984695</v>
      </c>
      <c r="AD6" t="n">
        <v>1431434.371354131</v>
      </c>
      <c r="AE6" t="n">
        <v>1958551.657314253</v>
      </c>
      <c r="AF6" t="n">
        <v>2.927977984367802e-06</v>
      </c>
      <c r="AG6" t="n">
        <v>11.08229166666667</v>
      </c>
      <c r="AH6" t="n">
        <v>1771630.235984695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0.9576</v>
      </c>
      <c r="E7" t="n">
        <v>104.43</v>
      </c>
      <c r="F7" t="n">
        <v>99.48</v>
      </c>
      <c r="G7" t="n">
        <v>54.26</v>
      </c>
      <c r="H7" t="n">
        <v>0.8100000000000001</v>
      </c>
      <c r="I7" t="n">
        <v>110</v>
      </c>
      <c r="J7" t="n">
        <v>131.25</v>
      </c>
      <c r="K7" t="n">
        <v>45</v>
      </c>
      <c r="L7" t="n">
        <v>6</v>
      </c>
      <c r="M7" t="n">
        <v>108</v>
      </c>
      <c r="N7" t="n">
        <v>20.25</v>
      </c>
      <c r="O7" t="n">
        <v>16421.36</v>
      </c>
      <c r="P7" t="n">
        <v>909.36</v>
      </c>
      <c r="Q7" t="n">
        <v>3548.7</v>
      </c>
      <c r="R7" t="n">
        <v>335.44</v>
      </c>
      <c r="S7" t="n">
        <v>166.1</v>
      </c>
      <c r="T7" t="n">
        <v>83884.00999999999</v>
      </c>
      <c r="U7" t="n">
        <v>0.5</v>
      </c>
      <c r="V7" t="n">
        <v>0.9399999999999999</v>
      </c>
      <c r="W7" t="n">
        <v>0.45</v>
      </c>
      <c r="X7" t="n">
        <v>4.94</v>
      </c>
      <c r="Y7" t="n">
        <v>0.5</v>
      </c>
      <c r="Z7" t="n">
        <v>10</v>
      </c>
      <c r="AA7" t="n">
        <v>1369.997693254858</v>
      </c>
      <c r="AB7" t="n">
        <v>1874.49128394388</v>
      </c>
      <c r="AC7" t="n">
        <v>1695.592466669316</v>
      </c>
      <c r="AD7" t="n">
        <v>1369997.693254858</v>
      </c>
      <c r="AE7" t="n">
        <v>1874491.28394388</v>
      </c>
      <c r="AF7" t="n">
        <v>2.982799699819795e-06</v>
      </c>
      <c r="AG7" t="n">
        <v>10.878125</v>
      </c>
      <c r="AH7" t="n">
        <v>1695592.466669316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0.9714</v>
      </c>
      <c r="E8" t="n">
        <v>102.94</v>
      </c>
      <c r="F8" t="n">
        <v>98.48999999999999</v>
      </c>
      <c r="G8" t="n">
        <v>64.94</v>
      </c>
      <c r="H8" t="n">
        <v>0.93</v>
      </c>
      <c r="I8" t="n">
        <v>91</v>
      </c>
      <c r="J8" t="n">
        <v>132.58</v>
      </c>
      <c r="K8" t="n">
        <v>45</v>
      </c>
      <c r="L8" t="n">
        <v>7</v>
      </c>
      <c r="M8" t="n">
        <v>89</v>
      </c>
      <c r="N8" t="n">
        <v>20.59</v>
      </c>
      <c r="O8" t="n">
        <v>16585.95</v>
      </c>
      <c r="P8" t="n">
        <v>872.1900000000001</v>
      </c>
      <c r="Q8" t="n">
        <v>3548.69</v>
      </c>
      <c r="R8" t="n">
        <v>301.18</v>
      </c>
      <c r="S8" t="n">
        <v>166.1</v>
      </c>
      <c r="T8" t="n">
        <v>66848.17999999999</v>
      </c>
      <c r="U8" t="n">
        <v>0.55</v>
      </c>
      <c r="V8" t="n">
        <v>0.95</v>
      </c>
      <c r="W8" t="n">
        <v>0.43</v>
      </c>
      <c r="X8" t="n">
        <v>3.95</v>
      </c>
      <c r="Y8" t="n">
        <v>0.5</v>
      </c>
      <c r="Z8" t="n">
        <v>10</v>
      </c>
      <c r="AA8" t="n">
        <v>1316.542698620697</v>
      </c>
      <c r="AB8" t="n">
        <v>1801.351802017496</v>
      </c>
      <c r="AC8" t="n">
        <v>1629.433314246078</v>
      </c>
      <c r="AD8" t="n">
        <v>1316542.698620697</v>
      </c>
      <c r="AE8" t="n">
        <v>1801351.802017496</v>
      </c>
      <c r="AF8" t="n">
        <v>3.025784908526471e-06</v>
      </c>
      <c r="AG8" t="n">
        <v>10.72291666666667</v>
      </c>
      <c r="AH8" t="n">
        <v>1629433.314246078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0.9784</v>
      </c>
      <c r="E9" t="n">
        <v>102.21</v>
      </c>
      <c r="F9" t="n">
        <v>98.11</v>
      </c>
      <c r="G9" t="n">
        <v>76.45</v>
      </c>
      <c r="H9" t="n">
        <v>1.06</v>
      </c>
      <c r="I9" t="n">
        <v>77</v>
      </c>
      <c r="J9" t="n">
        <v>133.92</v>
      </c>
      <c r="K9" t="n">
        <v>45</v>
      </c>
      <c r="L9" t="n">
        <v>8</v>
      </c>
      <c r="M9" t="n">
        <v>74</v>
      </c>
      <c r="N9" t="n">
        <v>20.93</v>
      </c>
      <c r="O9" t="n">
        <v>16751.02</v>
      </c>
      <c r="P9" t="n">
        <v>840.88</v>
      </c>
      <c r="Q9" t="n">
        <v>3548.66</v>
      </c>
      <c r="R9" t="n">
        <v>289.17</v>
      </c>
      <c r="S9" t="n">
        <v>166.1</v>
      </c>
      <c r="T9" t="n">
        <v>60910.59</v>
      </c>
      <c r="U9" t="n">
        <v>0.57</v>
      </c>
      <c r="V9" t="n">
        <v>0.95</v>
      </c>
      <c r="W9" t="n">
        <v>0.4</v>
      </c>
      <c r="X9" t="n">
        <v>3.57</v>
      </c>
      <c r="Y9" t="n">
        <v>0.5</v>
      </c>
      <c r="Z9" t="n">
        <v>10</v>
      </c>
      <c r="AA9" t="n">
        <v>1279.339527432546</v>
      </c>
      <c r="AB9" t="n">
        <v>1750.448781909792</v>
      </c>
      <c r="AC9" t="n">
        <v>1583.388406934616</v>
      </c>
      <c r="AD9" t="n">
        <v>1279339.527432546</v>
      </c>
      <c r="AE9" t="n">
        <v>1750448.781909792</v>
      </c>
      <c r="AF9" t="n">
        <v>3.047588999899423e-06</v>
      </c>
      <c r="AG9" t="n">
        <v>10.646875</v>
      </c>
      <c r="AH9" t="n">
        <v>1583388.406934616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0.9861</v>
      </c>
      <c r="E10" t="n">
        <v>101.41</v>
      </c>
      <c r="F10" t="n">
        <v>97.59</v>
      </c>
      <c r="G10" t="n">
        <v>88.72</v>
      </c>
      <c r="H10" t="n">
        <v>1.18</v>
      </c>
      <c r="I10" t="n">
        <v>66</v>
      </c>
      <c r="J10" t="n">
        <v>135.27</v>
      </c>
      <c r="K10" t="n">
        <v>45</v>
      </c>
      <c r="L10" t="n">
        <v>9</v>
      </c>
      <c r="M10" t="n">
        <v>51</v>
      </c>
      <c r="N10" t="n">
        <v>21.27</v>
      </c>
      <c r="O10" t="n">
        <v>16916.71</v>
      </c>
      <c r="P10" t="n">
        <v>808.13</v>
      </c>
      <c r="Q10" t="n">
        <v>3548.7</v>
      </c>
      <c r="R10" t="n">
        <v>271.02</v>
      </c>
      <c r="S10" t="n">
        <v>166.1</v>
      </c>
      <c r="T10" t="n">
        <v>51892.11</v>
      </c>
      <c r="U10" t="n">
        <v>0.61</v>
      </c>
      <c r="V10" t="n">
        <v>0.96</v>
      </c>
      <c r="W10" t="n">
        <v>0.4</v>
      </c>
      <c r="X10" t="n">
        <v>3.06</v>
      </c>
      <c r="Y10" t="n">
        <v>0.5</v>
      </c>
      <c r="Z10" t="n">
        <v>10</v>
      </c>
      <c r="AA10" t="n">
        <v>1240.171336683941</v>
      </c>
      <c r="AB10" t="n">
        <v>1696.857135348928</v>
      </c>
      <c r="AC10" t="n">
        <v>1534.911471905173</v>
      </c>
      <c r="AD10" t="n">
        <v>1240171.336683941</v>
      </c>
      <c r="AE10" t="n">
        <v>1696857.135348928</v>
      </c>
      <c r="AF10" t="n">
        <v>3.07157350040967e-06</v>
      </c>
      <c r="AG10" t="n">
        <v>10.56354166666667</v>
      </c>
      <c r="AH10" t="n">
        <v>1534911.471905173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0.9898</v>
      </c>
      <c r="E11" t="n">
        <v>101.03</v>
      </c>
      <c r="F11" t="n">
        <v>97.34</v>
      </c>
      <c r="G11" t="n">
        <v>95.73999999999999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9</v>
      </c>
      <c r="N11" t="n">
        <v>21.61</v>
      </c>
      <c r="O11" t="n">
        <v>17082.76</v>
      </c>
      <c r="P11" t="n">
        <v>791.78</v>
      </c>
      <c r="Q11" t="n">
        <v>3548.7</v>
      </c>
      <c r="R11" t="n">
        <v>260.63</v>
      </c>
      <c r="S11" t="n">
        <v>166.1</v>
      </c>
      <c r="T11" t="n">
        <v>46719.81</v>
      </c>
      <c r="U11" t="n">
        <v>0.64</v>
      </c>
      <c r="V11" t="n">
        <v>0.96</v>
      </c>
      <c r="W11" t="n">
        <v>0.44</v>
      </c>
      <c r="X11" t="n">
        <v>2.8</v>
      </c>
      <c r="Y11" t="n">
        <v>0.5</v>
      </c>
      <c r="Z11" t="n">
        <v>10</v>
      </c>
      <c r="AA11" t="n">
        <v>1209.936726271842</v>
      </c>
      <c r="AB11" t="n">
        <v>1655.488807526222</v>
      </c>
      <c r="AC11" t="n">
        <v>1497.491279229053</v>
      </c>
      <c r="AD11" t="n">
        <v>1209936.726271842</v>
      </c>
      <c r="AE11" t="n">
        <v>1655488.807526222</v>
      </c>
      <c r="AF11" t="n">
        <v>3.083098520135373e-06</v>
      </c>
      <c r="AG11" t="n">
        <v>10.52395833333333</v>
      </c>
      <c r="AH11" t="n">
        <v>1497491.279229053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0.9898</v>
      </c>
      <c r="E12" t="n">
        <v>101.03</v>
      </c>
      <c r="F12" t="n">
        <v>97.34</v>
      </c>
      <c r="G12" t="n">
        <v>95.73999999999999</v>
      </c>
      <c r="H12" t="n">
        <v>1.41</v>
      </c>
      <c r="I12" t="n">
        <v>61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796.6900000000001</v>
      </c>
      <c r="Q12" t="n">
        <v>3548.66</v>
      </c>
      <c r="R12" t="n">
        <v>260.05</v>
      </c>
      <c r="S12" t="n">
        <v>166.1</v>
      </c>
      <c r="T12" t="n">
        <v>46431.59</v>
      </c>
      <c r="U12" t="n">
        <v>0.64</v>
      </c>
      <c r="V12" t="n">
        <v>0.96</v>
      </c>
      <c r="W12" t="n">
        <v>0.45</v>
      </c>
      <c r="X12" t="n">
        <v>2.8</v>
      </c>
      <c r="Y12" t="n">
        <v>0.5</v>
      </c>
      <c r="Z12" t="n">
        <v>10</v>
      </c>
      <c r="AA12" t="n">
        <v>1214.255985364792</v>
      </c>
      <c r="AB12" t="n">
        <v>1661.39860836946</v>
      </c>
      <c r="AC12" t="n">
        <v>1502.83705697427</v>
      </c>
      <c r="AD12" t="n">
        <v>1214255.985364792</v>
      </c>
      <c r="AE12" t="n">
        <v>1661398.60836946</v>
      </c>
      <c r="AF12" t="n">
        <v>3.083098520135373e-06</v>
      </c>
      <c r="AG12" t="n">
        <v>10.52395833333333</v>
      </c>
      <c r="AH12" t="n">
        <v>1502837.05697427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2024-09-25T21:40:29Z</dcterms:created>
  <dcterms:modified xmlns:dcterms="http://purl.org/dc/terms/" xmlns:xsi="http://www.w3.org/2001/XMLSchema-instance" xsi:type="dcterms:W3CDTF">2024-09-25T21:40:29Z</dcterms:modified>
</cp:coreProperties>
</file>