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gráficos!$A$7:$A$254</f>
              <numCache>
                <formatCode>General</formatCode>
                <ptCount val="2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</numCache>
            </numRef>
          </xVal>
          <yVal>
            <numRef>
              <f>gráficos!$B$7:$B$254</f>
              <numCache>
                <formatCode>General</formatCode>
                <ptCount val="248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0.5766</v>
      </c>
      <c r="E2" t="n">
        <v>173.43</v>
      </c>
      <c r="F2" t="n">
        <v>122.38</v>
      </c>
      <c r="G2" t="n">
        <v>5.88</v>
      </c>
      <c r="H2" t="n">
        <v>0.09</v>
      </c>
      <c r="I2" t="n">
        <v>1248</v>
      </c>
      <c r="J2" t="n">
        <v>194.77</v>
      </c>
      <c r="K2" t="n">
        <v>54.38</v>
      </c>
      <c r="L2" t="n">
        <v>1</v>
      </c>
      <c r="M2" t="n">
        <v>1246</v>
      </c>
      <c r="N2" t="n">
        <v>39.4</v>
      </c>
      <c r="O2" t="n">
        <v>24256.19</v>
      </c>
      <c r="P2" t="n">
        <v>1708.97</v>
      </c>
      <c r="Q2" t="n">
        <v>2327.82</v>
      </c>
      <c r="R2" t="n">
        <v>1799.75</v>
      </c>
      <c r="S2" t="n">
        <v>122.72</v>
      </c>
      <c r="T2" t="n">
        <v>827609.77</v>
      </c>
      <c r="U2" t="n">
        <v>0.07000000000000001</v>
      </c>
      <c r="V2" t="n">
        <v>0.53</v>
      </c>
      <c r="W2" t="n">
        <v>11.47</v>
      </c>
      <c r="X2" t="n">
        <v>49.74</v>
      </c>
      <c r="Y2" t="n">
        <v>0.5</v>
      </c>
      <c r="Z2" t="n">
        <v>10</v>
      </c>
      <c r="AA2" t="n">
        <v>5931.154050427762</v>
      </c>
      <c r="AB2" t="n">
        <v>8115.266635845111</v>
      </c>
      <c r="AC2" t="n">
        <v>7340.756977968006</v>
      </c>
      <c r="AD2" t="n">
        <v>5931154.050427762</v>
      </c>
      <c r="AE2" t="n">
        <v>8115266.635845111</v>
      </c>
      <c r="AF2" t="n">
        <v>9.960857644696972e-07</v>
      </c>
      <c r="AG2" t="n">
        <v>28.2275390625</v>
      </c>
      <c r="AH2" t="n">
        <v>7340756.977968006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0.9113</v>
      </c>
      <c r="E3" t="n">
        <v>109.73</v>
      </c>
      <c r="F3" t="n">
        <v>89.72</v>
      </c>
      <c r="G3" t="n">
        <v>11.96</v>
      </c>
      <c r="H3" t="n">
        <v>0.18</v>
      </c>
      <c r="I3" t="n">
        <v>450</v>
      </c>
      <c r="J3" t="n">
        <v>196.32</v>
      </c>
      <c r="K3" t="n">
        <v>54.38</v>
      </c>
      <c r="L3" t="n">
        <v>2</v>
      </c>
      <c r="M3" t="n">
        <v>448</v>
      </c>
      <c r="N3" t="n">
        <v>39.95</v>
      </c>
      <c r="O3" t="n">
        <v>24447.22</v>
      </c>
      <c r="P3" t="n">
        <v>1244.25</v>
      </c>
      <c r="Q3" t="n">
        <v>2327.15</v>
      </c>
      <c r="R3" t="n">
        <v>703.6900000000001</v>
      </c>
      <c r="S3" t="n">
        <v>122.72</v>
      </c>
      <c r="T3" t="n">
        <v>283571.19</v>
      </c>
      <c r="U3" t="n">
        <v>0.17</v>
      </c>
      <c r="V3" t="n">
        <v>0.72</v>
      </c>
      <c r="W3" t="n">
        <v>10.16</v>
      </c>
      <c r="X3" t="n">
        <v>17.1</v>
      </c>
      <c r="Y3" t="n">
        <v>0.5</v>
      </c>
      <c r="Z3" t="n">
        <v>10</v>
      </c>
      <c r="AA3" t="n">
        <v>2837.618551362861</v>
      </c>
      <c r="AB3" t="n">
        <v>3882.554888870126</v>
      </c>
      <c r="AC3" t="n">
        <v>3512.009299476226</v>
      </c>
      <c r="AD3" t="n">
        <v>2837618.55136286</v>
      </c>
      <c r="AE3" t="n">
        <v>3882554.888870127</v>
      </c>
      <c r="AF3" t="n">
        <v>1.574285392232457e-06</v>
      </c>
      <c r="AG3" t="n">
        <v>17.85970052083333</v>
      </c>
      <c r="AH3" t="n">
        <v>3512009.299476226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1.0402</v>
      </c>
      <c r="E4" t="n">
        <v>96.13</v>
      </c>
      <c r="F4" t="n">
        <v>82.92</v>
      </c>
      <c r="G4" t="n">
        <v>18.09</v>
      </c>
      <c r="H4" t="n">
        <v>0.27</v>
      </c>
      <c r="I4" t="n">
        <v>275</v>
      </c>
      <c r="J4" t="n">
        <v>197.88</v>
      </c>
      <c r="K4" t="n">
        <v>54.38</v>
      </c>
      <c r="L4" t="n">
        <v>3</v>
      </c>
      <c r="M4" t="n">
        <v>273</v>
      </c>
      <c r="N4" t="n">
        <v>40.5</v>
      </c>
      <c r="O4" t="n">
        <v>24639</v>
      </c>
      <c r="P4" t="n">
        <v>1142.49</v>
      </c>
      <c r="Q4" t="n">
        <v>2327.15</v>
      </c>
      <c r="R4" t="n">
        <v>476.46</v>
      </c>
      <c r="S4" t="n">
        <v>122.72</v>
      </c>
      <c r="T4" t="n">
        <v>170827.45</v>
      </c>
      <c r="U4" t="n">
        <v>0.26</v>
      </c>
      <c r="V4" t="n">
        <v>0.78</v>
      </c>
      <c r="W4" t="n">
        <v>9.859999999999999</v>
      </c>
      <c r="X4" t="n">
        <v>10.3</v>
      </c>
      <c r="Y4" t="n">
        <v>0.5</v>
      </c>
      <c r="Z4" t="n">
        <v>10</v>
      </c>
      <c r="AA4" t="n">
        <v>2304.561060158789</v>
      </c>
      <c r="AB4" t="n">
        <v>3153.202112567897</v>
      </c>
      <c r="AC4" t="n">
        <v>2852.264928491257</v>
      </c>
      <c r="AD4" t="n">
        <v>2304561.060158789</v>
      </c>
      <c r="AE4" t="n">
        <v>3153202.112567897</v>
      </c>
      <c r="AF4" t="n">
        <v>1.79696221332185e-06</v>
      </c>
      <c r="AG4" t="n">
        <v>15.64615885416667</v>
      </c>
      <c r="AH4" t="n">
        <v>2852264.928491257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1.1082</v>
      </c>
      <c r="E5" t="n">
        <v>90.23999999999999</v>
      </c>
      <c r="F5" t="n">
        <v>80.02</v>
      </c>
      <c r="G5" t="n">
        <v>24.25</v>
      </c>
      <c r="H5" t="n">
        <v>0.36</v>
      </c>
      <c r="I5" t="n">
        <v>198</v>
      </c>
      <c r="J5" t="n">
        <v>199.44</v>
      </c>
      <c r="K5" t="n">
        <v>54.38</v>
      </c>
      <c r="L5" t="n">
        <v>4</v>
      </c>
      <c r="M5" t="n">
        <v>196</v>
      </c>
      <c r="N5" t="n">
        <v>41.06</v>
      </c>
      <c r="O5" t="n">
        <v>24831.54</v>
      </c>
      <c r="P5" t="n">
        <v>1094.85</v>
      </c>
      <c r="Q5" t="n">
        <v>2327</v>
      </c>
      <c r="R5" t="n">
        <v>379.69</v>
      </c>
      <c r="S5" t="n">
        <v>122.72</v>
      </c>
      <c r="T5" t="n">
        <v>122829.13</v>
      </c>
      <c r="U5" t="n">
        <v>0.32</v>
      </c>
      <c r="V5" t="n">
        <v>0.8100000000000001</v>
      </c>
      <c r="W5" t="n">
        <v>9.75</v>
      </c>
      <c r="X5" t="n">
        <v>7.41</v>
      </c>
      <c r="Y5" t="n">
        <v>0.5</v>
      </c>
      <c r="Z5" t="n">
        <v>10</v>
      </c>
      <c r="AA5" t="n">
        <v>2093.534563735997</v>
      </c>
      <c r="AB5" t="n">
        <v>2864.466350330086</v>
      </c>
      <c r="AC5" t="n">
        <v>2591.085702158354</v>
      </c>
      <c r="AD5" t="n">
        <v>2093534.563735997</v>
      </c>
      <c r="AE5" t="n">
        <v>2864466.350330086</v>
      </c>
      <c r="AF5" t="n">
        <v>1.914433305905859e-06</v>
      </c>
      <c r="AG5" t="n">
        <v>14.6875</v>
      </c>
      <c r="AH5" t="n">
        <v>2591085.702158354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1.1516</v>
      </c>
      <c r="E6" t="n">
        <v>86.84</v>
      </c>
      <c r="F6" t="n">
        <v>78.33</v>
      </c>
      <c r="G6" t="n">
        <v>30.52</v>
      </c>
      <c r="H6" t="n">
        <v>0.44</v>
      </c>
      <c r="I6" t="n">
        <v>154</v>
      </c>
      <c r="J6" t="n">
        <v>201.01</v>
      </c>
      <c r="K6" t="n">
        <v>54.38</v>
      </c>
      <c r="L6" t="n">
        <v>5</v>
      </c>
      <c r="M6" t="n">
        <v>152</v>
      </c>
      <c r="N6" t="n">
        <v>41.63</v>
      </c>
      <c r="O6" t="n">
        <v>25024.84</v>
      </c>
      <c r="P6" t="n">
        <v>1064.36</v>
      </c>
      <c r="Q6" t="n">
        <v>2326.97</v>
      </c>
      <c r="R6" t="n">
        <v>323.3</v>
      </c>
      <c r="S6" t="n">
        <v>122.72</v>
      </c>
      <c r="T6" t="n">
        <v>94854.53999999999</v>
      </c>
      <c r="U6" t="n">
        <v>0.38</v>
      </c>
      <c r="V6" t="n">
        <v>0.83</v>
      </c>
      <c r="W6" t="n">
        <v>9.67</v>
      </c>
      <c r="X6" t="n">
        <v>5.72</v>
      </c>
      <c r="Y6" t="n">
        <v>0.5</v>
      </c>
      <c r="Z6" t="n">
        <v>10</v>
      </c>
      <c r="AA6" t="n">
        <v>1967.614554204173</v>
      </c>
      <c r="AB6" t="n">
        <v>2692.17703808989</v>
      </c>
      <c r="AC6" t="n">
        <v>2435.239440068794</v>
      </c>
      <c r="AD6" t="n">
        <v>1967614.554204173</v>
      </c>
      <c r="AE6" t="n">
        <v>2692177.03808989</v>
      </c>
      <c r="AF6" t="n">
        <v>1.989407503231535e-06</v>
      </c>
      <c r="AG6" t="n">
        <v>14.13411458333333</v>
      </c>
      <c r="AH6" t="n">
        <v>2435239.440068794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1.1805</v>
      </c>
      <c r="E7" t="n">
        <v>84.70999999999999</v>
      </c>
      <c r="F7" t="n">
        <v>77.29000000000001</v>
      </c>
      <c r="G7" t="n">
        <v>36.81</v>
      </c>
      <c r="H7" t="n">
        <v>0.53</v>
      </c>
      <c r="I7" t="n">
        <v>126</v>
      </c>
      <c r="J7" t="n">
        <v>202.58</v>
      </c>
      <c r="K7" t="n">
        <v>54.38</v>
      </c>
      <c r="L7" t="n">
        <v>6</v>
      </c>
      <c r="M7" t="n">
        <v>124</v>
      </c>
      <c r="N7" t="n">
        <v>42.2</v>
      </c>
      <c r="O7" t="n">
        <v>25218.93</v>
      </c>
      <c r="P7" t="n">
        <v>1042.7</v>
      </c>
      <c r="Q7" t="n">
        <v>2326.93</v>
      </c>
      <c r="R7" t="n">
        <v>288.98</v>
      </c>
      <c r="S7" t="n">
        <v>122.72</v>
      </c>
      <c r="T7" t="n">
        <v>77833.53999999999</v>
      </c>
      <c r="U7" t="n">
        <v>0.42</v>
      </c>
      <c r="V7" t="n">
        <v>0.84</v>
      </c>
      <c r="W7" t="n">
        <v>9.619999999999999</v>
      </c>
      <c r="X7" t="n">
        <v>4.68</v>
      </c>
      <c r="Y7" t="n">
        <v>0.5</v>
      </c>
      <c r="Z7" t="n">
        <v>10</v>
      </c>
      <c r="AA7" t="n">
        <v>1883.231464425736</v>
      </c>
      <c r="AB7" t="n">
        <v>2576.720371935847</v>
      </c>
      <c r="AC7" t="n">
        <v>2330.801796088045</v>
      </c>
      <c r="AD7" t="n">
        <v>1883231.464425736</v>
      </c>
      <c r="AE7" t="n">
        <v>2576720.371935847</v>
      </c>
      <c r="AF7" t="n">
        <v>2.039332717579739e-06</v>
      </c>
      <c r="AG7" t="n">
        <v>13.78743489583333</v>
      </c>
      <c r="AH7" t="n">
        <v>2330801.796088045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1.202</v>
      </c>
      <c r="E8" t="n">
        <v>83.19</v>
      </c>
      <c r="F8" t="n">
        <v>76.56</v>
      </c>
      <c r="G8" t="n">
        <v>43.33</v>
      </c>
      <c r="H8" t="n">
        <v>0.61</v>
      </c>
      <c r="I8" t="n">
        <v>106</v>
      </c>
      <c r="J8" t="n">
        <v>204.16</v>
      </c>
      <c r="K8" t="n">
        <v>54.38</v>
      </c>
      <c r="L8" t="n">
        <v>7</v>
      </c>
      <c r="M8" t="n">
        <v>104</v>
      </c>
      <c r="N8" t="n">
        <v>42.78</v>
      </c>
      <c r="O8" t="n">
        <v>25413.94</v>
      </c>
      <c r="P8" t="n">
        <v>1024.74</v>
      </c>
      <c r="Q8" t="n">
        <v>2326.96</v>
      </c>
      <c r="R8" t="n">
        <v>264.3</v>
      </c>
      <c r="S8" t="n">
        <v>122.72</v>
      </c>
      <c r="T8" t="n">
        <v>65594.83</v>
      </c>
      <c r="U8" t="n">
        <v>0.46</v>
      </c>
      <c r="V8" t="n">
        <v>0.85</v>
      </c>
      <c r="W8" t="n">
        <v>9.59</v>
      </c>
      <c r="X8" t="n">
        <v>3.94</v>
      </c>
      <c r="Y8" t="n">
        <v>0.5</v>
      </c>
      <c r="Z8" t="n">
        <v>10</v>
      </c>
      <c r="AA8" t="n">
        <v>1829.924898601465</v>
      </c>
      <c r="AB8" t="n">
        <v>2503.783976855372</v>
      </c>
      <c r="AC8" t="n">
        <v>2264.826348187177</v>
      </c>
      <c r="AD8" t="n">
        <v>1829924.898601465</v>
      </c>
      <c r="AE8" t="n">
        <v>2503783.976855372</v>
      </c>
      <c r="AF8" t="n">
        <v>2.076474313029095e-06</v>
      </c>
      <c r="AG8" t="n">
        <v>13.5400390625</v>
      </c>
      <c r="AH8" t="n">
        <v>2264826.348187177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1.2179</v>
      </c>
      <c r="E9" t="n">
        <v>82.11</v>
      </c>
      <c r="F9" t="n">
        <v>76.02</v>
      </c>
      <c r="G9" t="n">
        <v>49.58</v>
      </c>
      <c r="H9" t="n">
        <v>0.6899999999999999</v>
      </c>
      <c r="I9" t="n">
        <v>92</v>
      </c>
      <c r="J9" t="n">
        <v>205.75</v>
      </c>
      <c r="K9" t="n">
        <v>54.38</v>
      </c>
      <c r="L9" t="n">
        <v>8</v>
      </c>
      <c r="M9" t="n">
        <v>90</v>
      </c>
      <c r="N9" t="n">
        <v>43.37</v>
      </c>
      <c r="O9" t="n">
        <v>25609.61</v>
      </c>
      <c r="P9" t="n">
        <v>1010.46</v>
      </c>
      <c r="Q9" t="n">
        <v>2326.94</v>
      </c>
      <c r="R9" t="n">
        <v>246.3</v>
      </c>
      <c r="S9" t="n">
        <v>122.72</v>
      </c>
      <c r="T9" t="n">
        <v>56662.21</v>
      </c>
      <c r="U9" t="n">
        <v>0.5</v>
      </c>
      <c r="V9" t="n">
        <v>0.85</v>
      </c>
      <c r="W9" t="n">
        <v>9.57</v>
      </c>
      <c r="X9" t="n">
        <v>3.4</v>
      </c>
      <c r="Y9" t="n">
        <v>0.5</v>
      </c>
      <c r="Z9" t="n">
        <v>10</v>
      </c>
      <c r="AA9" t="n">
        <v>1790.427305727697</v>
      </c>
      <c r="AB9" t="n">
        <v>2449.741627774665</v>
      </c>
      <c r="AC9" t="n">
        <v>2215.941725053819</v>
      </c>
      <c r="AD9" t="n">
        <v>1790427.305727697</v>
      </c>
      <c r="AE9" t="n">
        <v>2449741.627774665</v>
      </c>
      <c r="AF9" t="n">
        <v>2.103941818500944e-06</v>
      </c>
      <c r="AG9" t="n">
        <v>13.3642578125</v>
      </c>
      <c r="AH9" t="n">
        <v>2215941.725053819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1.2308</v>
      </c>
      <c r="E10" t="n">
        <v>81.25</v>
      </c>
      <c r="F10" t="n">
        <v>75.58</v>
      </c>
      <c r="G10" t="n">
        <v>55.99</v>
      </c>
      <c r="H10" t="n">
        <v>0.77</v>
      </c>
      <c r="I10" t="n">
        <v>81</v>
      </c>
      <c r="J10" t="n">
        <v>207.34</v>
      </c>
      <c r="K10" t="n">
        <v>54.38</v>
      </c>
      <c r="L10" t="n">
        <v>9</v>
      </c>
      <c r="M10" t="n">
        <v>79</v>
      </c>
      <c r="N10" t="n">
        <v>43.96</v>
      </c>
      <c r="O10" t="n">
        <v>25806.1</v>
      </c>
      <c r="P10" t="n">
        <v>997.66</v>
      </c>
      <c r="Q10" t="n">
        <v>2326.93</v>
      </c>
      <c r="R10" t="n">
        <v>231.92</v>
      </c>
      <c r="S10" t="n">
        <v>122.72</v>
      </c>
      <c r="T10" t="n">
        <v>49530.82</v>
      </c>
      <c r="U10" t="n">
        <v>0.53</v>
      </c>
      <c r="V10" t="n">
        <v>0.86</v>
      </c>
      <c r="W10" t="n">
        <v>9.539999999999999</v>
      </c>
      <c r="X10" t="n">
        <v>2.97</v>
      </c>
      <c r="Y10" t="n">
        <v>0.5</v>
      </c>
      <c r="Z10" t="n">
        <v>10</v>
      </c>
      <c r="AA10" t="n">
        <v>1757.914900473751</v>
      </c>
      <c r="AB10" t="n">
        <v>2405.256720560126</v>
      </c>
      <c r="AC10" t="n">
        <v>2175.702394948877</v>
      </c>
      <c r="AD10" t="n">
        <v>1757914.900473751</v>
      </c>
      <c r="AE10" t="n">
        <v>2405256.720560126</v>
      </c>
      <c r="AF10" t="n">
        <v>2.126226775770557e-06</v>
      </c>
      <c r="AG10" t="n">
        <v>13.22428385416667</v>
      </c>
      <c r="AH10" t="n">
        <v>2175702.394948877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1.2412</v>
      </c>
      <c r="E11" t="n">
        <v>80.56999999999999</v>
      </c>
      <c r="F11" t="n">
        <v>75.25</v>
      </c>
      <c r="G11" t="n">
        <v>62.71</v>
      </c>
      <c r="H11" t="n">
        <v>0.85</v>
      </c>
      <c r="I11" t="n">
        <v>72</v>
      </c>
      <c r="J11" t="n">
        <v>208.94</v>
      </c>
      <c r="K11" t="n">
        <v>54.38</v>
      </c>
      <c r="L11" t="n">
        <v>10</v>
      </c>
      <c r="M11" t="n">
        <v>70</v>
      </c>
      <c r="N11" t="n">
        <v>44.56</v>
      </c>
      <c r="O11" t="n">
        <v>26003.41</v>
      </c>
      <c r="P11" t="n">
        <v>985.14</v>
      </c>
      <c r="Q11" t="n">
        <v>2326.94</v>
      </c>
      <c r="R11" t="n">
        <v>220.61</v>
      </c>
      <c r="S11" t="n">
        <v>122.72</v>
      </c>
      <c r="T11" t="n">
        <v>43919.14</v>
      </c>
      <c r="U11" t="n">
        <v>0.5600000000000001</v>
      </c>
      <c r="V11" t="n">
        <v>0.86</v>
      </c>
      <c r="W11" t="n">
        <v>9.529999999999999</v>
      </c>
      <c r="X11" t="n">
        <v>2.64</v>
      </c>
      <c r="Y11" t="n">
        <v>0.5</v>
      </c>
      <c r="Z11" t="n">
        <v>10</v>
      </c>
      <c r="AA11" t="n">
        <v>1717.887014291995</v>
      </c>
      <c r="AB11" t="n">
        <v>2350.488800780541</v>
      </c>
      <c r="AC11" t="n">
        <v>2126.161448565797</v>
      </c>
      <c r="AD11" t="n">
        <v>1717887.014291995</v>
      </c>
      <c r="AE11" t="n">
        <v>2350488.800780541</v>
      </c>
      <c r="AF11" t="n">
        <v>2.144192942871641e-06</v>
      </c>
      <c r="AG11" t="n">
        <v>13.11360677083333</v>
      </c>
      <c r="AH11" t="n">
        <v>2126161.448565797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1.2493</v>
      </c>
      <c r="E12" t="n">
        <v>80.04000000000001</v>
      </c>
      <c r="F12" t="n">
        <v>75</v>
      </c>
      <c r="G12" t="n">
        <v>69.23</v>
      </c>
      <c r="H12" t="n">
        <v>0.93</v>
      </c>
      <c r="I12" t="n">
        <v>65</v>
      </c>
      <c r="J12" t="n">
        <v>210.55</v>
      </c>
      <c r="K12" t="n">
        <v>54.38</v>
      </c>
      <c r="L12" t="n">
        <v>11</v>
      </c>
      <c r="M12" t="n">
        <v>63</v>
      </c>
      <c r="N12" t="n">
        <v>45.17</v>
      </c>
      <c r="O12" t="n">
        <v>26201.54</v>
      </c>
      <c r="P12" t="n">
        <v>975.2</v>
      </c>
      <c r="Q12" t="n">
        <v>2326.96</v>
      </c>
      <c r="R12" t="n">
        <v>212.29</v>
      </c>
      <c r="S12" t="n">
        <v>122.72</v>
      </c>
      <c r="T12" t="n">
        <v>39796.21</v>
      </c>
      <c r="U12" t="n">
        <v>0.58</v>
      </c>
      <c r="V12" t="n">
        <v>0.86</v>
      </c>
      <c r="W12" t="n">
        <v>9.52</v>
      </c>
      <c r="X12" t="n">
        <v>2.38</v>
      </c>
      <c r="Y12" t="n">
        <v>0.5</v>
      </c>
      <c r="Z12" t="n">
        <v>10</v>
      </c>
      <c r="AA12" t="n">
        <v>1696.230607997492</v>
      </c>
      <c r="AB12" t="n">
        <v>2320.857550275186</v>
      </c>
      <c r="AC12" t="n">
        <v>2099.358163020952</v>
      </c>
      <c r="AD12" t="n">
        <v>1696230.607997492</v>
      </c>
      <c r="AE12" t="n">
        <v>2320857.550275187</v>
      </c>
      <c r="AF12" t="n">
        <v>2.158185823017677e-06</v>
      </c>
      <c r="AG12" t="n">
        <v>13.02734375</v>
      </c>
      <c r="AH12" t="n">
        <v>2099358.163020952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1.2568</v>
      </c>
      <c r="E13" t="n">
        <v>79.56</v>
      </c>
      <c r="F13" t="n">
        <v>74.75</v>
      </c>
      <c r="G13" t="n">
        <v>76.02</v>
      </c>
      <c r="H13" t="n">
        <v>1</v>
      </c>
      <c r="I13" t="n">
        <v>59</v>
      </c>
      <c r="J13" t="n">
        <v>212.16</v>
      </c>
      <c r="K13" t="n">
        <v>54.38</v>
      </c>
      <c r="L13" t="n">
        <v>12</v>
      </c>
      <c r="M13" t="n">
        <v>57</v>
      </c>
      <c r="N13" t="n">
        <v>45.78</v>
      </c>
      <c r="O13" t="n">
        <v>26400.51</v>
      </c>
      <c r="P13" t="n">
        <v>963.4299999999999</v>
      </c>
      <c r="Q13" t="n">
        <v>2326.92</v>
      </c>
      <c r="R13" t="n">
        <v>204.26</v>
      </c>
      <c r="S13" t="n">
        <v>122.72</v>
      </c>
      <c r="T13" t="n">
        <v>35807.79</v>
      </c>
      <c r="U13" t="n">
        <v>0.6</v>
      </c>
      <c r="V13" t="n">
        <v>0.87</v>
      </c>
      <c r="W13" t="n">
        <v>9.51</v>
      </c>
      <c r="X13" t="n">
        <v>2.14</v>
      </c>
      <c r="Y13" t="n">
        <v>0.5</v>
      </c>
      <c r="Z13" t="n">
        <v>10</v>
      </c>
      <c r="AA13" t="n">
        <v>1673.38351267457</v>
      </c>
      <c r="AB13" t="n">
        <v>2289.597146511656</v>
      </c>
      <c r="AC13" t="n">
        <v>2071.08120831836</v>
      </c>
      <c r="AD13" t="n">
        <v>1673383.51267457</v>
      </c>
      <c r="AE13" t="n">
        <v>2289597.146511656</v>
      </c>
      <c r="AF13" t="n">
        <v>2.171142193523266e-06</v>
      </c>
      <c r="AG13" t="n">
        <v>12.94921875</v>
      </c>
      <c r="AH13" t="n">
        <v>2071081.208318361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1.262</v>
      </c>
      <c r="E14" t="n">
        <v>79.23999999999999</v>
      </c>
      <c r="F14" t="n">
        <v>74.62</v>
      </c>
      <c r="G14" t="n">
        <v>82.91</v>
      </c>
      <c r="H14" t="n">
        <v>1.08</v>
      </c>
      <c r="I14" t="n">
        <v>54</v>
      </c>
      <c r="J14" t="n">
        <v>213.78</v>
      </c>
      <c r="K14" t="n">
        <v>54.38</v>
      </c>
      <c r="L14" t="n">
        <v>13</v>
      </c>
      <c r="M14" t="n">
        <v>52</v>
      </c>
      <c r="N14" t="n">
        <v>46.4</v>
      </c>
      <c r="O14" t="n">
        <v>26600.32</v>
      </c>
      <c r="P14" t="n">
        <v>953.39</v>
      </c>
      <c r="Q14" t="n">
        <v>2326.91</v>
      </c>
      <c r="R14" t="n">
        <v>199.61</v>
      </c>
      <c r="S14" t="n">
        <v>122.72</v>
      </c>
      <c r="T14" t="n">
        <v>33507.55</v>
      </c>
      <c r="U14" t="n">
        <v>0.61</v>
      </c>
      <c r="V14" t="n">
        <v>0.87</v>
      </c>
      <c r="W14" t="n">
        <v>9.51</v>
      </c>
      <c r="X14" t="n">
        <v>2.01</v>
      </c>
      <c r="Y14" t="n">
        <v>0.5</v>
      </c>
      <c r="Z14" t="n">
        <v>10</v>
      </c>
      <c r="AA14" t="n">
        <v>1656.014945514349</v>
      </c>
      <c r="AB14" t="n">
        <v>2265.832706675938</v>
      </c>
      <c r="AC14" t="n">
        <v>2049.584813266963</v>
      </c>
      <c r="AD14" t="n">
        <v>1656014.945514349</v>
      </c>
      <c r="AE14" t="n">
        <v>2265832.706675938</v>
      </c>
      <c r="AF14" t="n">
        <v>2.180125277073809e-06</v>
      </c>
      <c r="AG14" t="n">
        <v>12.89713541666667</v>
      </c>
      <c r="AH14" t="n">
        <v>2049584.813266963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1.2676</v>
      </c>
      <c r="E15" t="n">
        <v>78.89</v>
      </c>
      <c r="F15" t="n">
        <v>74.43000000000001</v>
      </c>
      <c r="G15" t="n">
        <v>89.31999999999999</v>
      </c>
      <c r="H15" t="n">
        <v>1.15</v>
      </c>
      <c r="I15" t="n">
        <v>50</v>
      </c>
      <c r="J15" t="n">
        <v>215.41</v>
      </c>
      <c r="K15" t="n">
        <v>54.38</v>
      </c>
      <c r="L15" t="n">
        <v>14</v>
      </c>
      <c r="M15" t="n">
        <v>48</v>
      </c>
      <c r="N15" t="n">
        <v>47.03</v>
      </c>
      <c r="O15" t="n">
        <v>26801</v>
      </c>
      <c r="P15" t="n">
        <v>943.24</v>
      </c>
      <c r="Q15" t="n">
        <v>2326.94</v>
      </c>
      <c r="R15" t="n">
        <v>193.71</v>
      </c>
      <c r="S15" t="n">
        <v>122.72</v>
      </c>
      <c r="T15" t="n">
        <v>30580.35</v>
      </c>
      <c r="U15" t="n">
        <v>0.63</v>
      </c>
      <c r="V15" t="n">
        <v>0.87</v>
      </c>
      <c r="W15" t="n">
        <v>9.49</v>
      </c>
      <c r="X15" t="n">
        <v>1.82</v>
      </c>
      <c r="Y15" t="n">
        <v>0.5</v>
      </c>
      <c r="Z15" t="n">
        <v>10</v>
      </c>
      <c r="AA15" t="n">
        <v>1637.925824925069</v>
      </c>
      <c r="AB15" t="n">
        <v>2241.082373850007</v>
      </c>
      <c r="AC15" t="n">
        <v>2027.196617468628</v>
      </c>
      <c r="AD15" t="n">
        <v>1637925.824925069</v>
      </c>
      <c r="AE15" t="n">
        <v>2241082.373850007</v>
      </c>
      <c r="AF15" t="n">
        <v>2.189799367051315e-06</v>
      </c>
      <c r="AG15" t="n">
        <v>12.84016927083333</v>
      </c>
      <c r="AH15" t="n">
        <v>2027196.617468628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1.2724</v>
      </c>
      <c r="E16" t="n">
        <v>78.59</v>
      </c>
      <c r="F16" t="n">
        <v>74.29000000000001</v>
      </c>
      <c r="G16" t="n">
        <v>96.90000000000001</v>
      </c>
      <c r="H16" t="n">
        <v>1.23</v>
      </c>
      <c r="I16" t="n">
        <v>46</v>
      </c>
      <c r="J16" t="n">
        <v>217.04</v>
      </c>
      <c r="K16" t="n">
        <v>54.38</v>
      </c>
      <c r="L16" t="n">
        <v>15</v>
      </c>
      <c r="M16" t="n">
        <v>44</v>
      </c>
      <c r="N16" t="n">
        <v>47.66</v>
      </c>
      <c r="O16" t="n">
        <v>27002.55</v>
      </c>
      <c r="P16" t="n">
        <v>933.5599999999999</v>
      </c>
      <c r="Q16" t="n">
        <v>2326.93</v>
      </c>
      <c r="R16" t="n">
        <v>188.66</v>
      </c>
      <c r="S16" t="n">
        <v>122.72</v>
      </c>
      <c r="T16" t="n">
        <v>28073.74</v>
      </c>
      <c r="U16" t="n">
        <v>0.65</v>
      </c>
      <c r="V16" t="n">
        <v>0.87</v>
      </c>
      <c r="W16" t="n">
        <v>9.49</v>
      </c>
      <c r="X16" t="n">
        <v>1.68</v>
      </c>
      <c r="Y16" t="n">
        <v>0.5</v>
      </c>
      <c r="Z16" t="n">
        <v>10</v>
      </c>
      <c r="AA16" t="n">
        <v>1621.615750253804</v>
      </c>
      <c r="AB16" t="n">
        <v>2218.766210135071</v>
      </c>
      <c r="AC16" t="n">
        <v>2007.010277097713</v>
      </c>
      <c r="AD16" t="n">
        <v>1621615.750253804</v>
      </c>
      <c r="AE16" t="n">
        <v>2218766.210135071</v>
      </c>
      <c r="AF16" t="n">
        <v>2.198091444174892e-06</v>
      </c>
      <c r="AG16" t="n">
        <v>12.79134114583333</v>
      </c>
      <c r="AH16" t="n">
        <v>2007010.277097713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1.2759</v>
      </c>
      <c r="E17" t="n">
        <v>78.38</v>
      </c>
      <c r="F17" t="n">
        <v>74.19</v>
      </c>
      <c r="G17" t="n">
        <v>103.52</v>
      </c>
      <c r="H17" t="n">
        <v>1.3</v>
      </c>
      <c r="I17" t="n">
        <v>43</v>
      </c>
      <c r="J17" t="n">
        <v>218.68</v>
      </c>
      <c r="K17" t="n">
        <v>54.38</v>
      </c>
      <c r="L17" t="n">
        <v>16</v>
      </c>
      <c r="M17" t="n">
        <v>41</v>
      </c>
      <c r="N17" t="n">
        <v>48.31</v>
      </c>
      <c r="O17" t="n">
        <v>27204.98</v>
      </c>
      <c r="P17" t="n">
        <v>922.84</v>
      </c>
      <c r="Q17" t="n">
        <v>2326.91</v>
      </c>
      <c r="R17" t="n">
        <v>185.5</v>
      </c>
      <c r="S17" t="n">
        <v>122.72</v>
      </c>
      <c r="T17" t="n">
        <v>26509.37</v>
      </c>
      <c r="U17" t="n">
        <v>0.66</v>
      </c>
      <c r="V17" t="n">
        <v>0.87</v>
      </c>
      <c r="W17" t="n">
        <v>9.48</v>
      </c>
      <c r="X17" t="n">
        <v>1.58</v>
      </c>
      <c r="Y17" t="n">
        <v>0.5</v>
      </c>
      <c r="Z17" t="n">
        <v>10</v>
      </c>
      <c r="AA17" t="n">
        <v>1605.906468603823</v>
      </c>
      <c r="AB17" t="n">
        <v>2197.272077936974</v>
      </c>
      <c r="AC17" t="n">
        <v>1987.567514709398</v>
      </c>
      <c r="AD17" t="n">
        <v>1605906.468603823</v>
      </c>
      <c r="AE17" t="n">
        <v>2197272.077936974</v>
      </c>
      <c r="AF17" t="n">
        <v>2.204137750410834e-06</v>
      </c>
      <c r="AG17" t="n">
        <v>12.75716145833333</v>
      </c>
      <c r="AH17" t="n">
        <v>1987567.514709398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1.2801</v>
      </c>
      <c r="E18" t="n">
        <v>78.12</v>
      </c>
      <c r="F18" t="n">
        <v>74.05</v>
      </c>
      <c r="G18" t="n">
        <v>111.07</v>
      </c>
      <c r="H18" t="n">
        <v>1.37</v>
      </c>
      <c r="I18" t="n">
        <v>40</v>
      </c>
      <c r="J18" t="n">
        <v>220.33</v>
      </c>
      <c r="K18" t="n">
        <v>54.38</v>
      </c>
      <c r="L18" t="n">
        <v>17</v>
      </c>
      <c r="M18" t="n">
        <v>38</v>
      </c>
      <c r="N18" t="n">
        <v>48.95</v>
      </c>
      <c r="O18" t="n">
        <v>27408.3</v>
      </c>
      <c r="P18" t="n">
        <v>913.36</v>
      </c>
      <c r="Q18" t="n">
        <v>2326.91</v>
      </c>
      <c r="R18" t="n">
        <v>180.79</v>
      </c>
      <c r="S18" t="n">
        <v>122.72</v>
      </c>
      <c r="T18" t="n">
        <v>24170.44</v>
      </c>
      <c r="U18" t="n">
        <v>0.68</v>
      </c>
      <c r="V18" t="n">
        <v>0.88</v>
      </c>
      <c r="W18" t="n">
        <v>9.470000000000001</v>
      </c>
      <c r="X18" t="n">
        <v>1.43</v>
      </c>
      <c r="Y18" t="n">
        <v>0.5</v>
      </c>
      <c r="Z18" t="n">
        <v>10</v>
      </c>
      <c r="AA18" t="n">
        <v>1590.664345419411</v>
      </c>
      <c r="AB18" t="n">
        <v>2176.417132561043</v>
      </c>
      <c r="AC18" t="n">
        <v>1968.702936050047</v>
      </c>
      <c r="AD18" t="n">
        <v>1590664.345419411</v>
      </c>
      <c r="AE18" t="n">
        <v>2176417.132561043</v>
      </c>
      <c r="AF18" t="n">
        <v>2.211393317893964e-06</v>
      </c>
      <c r="AG18" t="n">
        <v>12.71484375</v>
      </c>
      <c r="AH18" t="n">
        <v>1968702.936050047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1.2839</v>
      </c>
      <c r="E19" t="n">
        <v>77.89</v>
      </c>
      <c r="F19" t="n">
        <v>73.93000000000001</v>
      </c>
      <c r="G19" t="n">
        <v>119.89</v>
      </c>
      <c r="H19" t="n">
        <v>1.44</v>
      </c>
      <c r="I19" t="n">
        <v>37</v>
      </c>
      <c r="J19" t="n">
        <v>221.99</v>
      </c>
      <c r="K19" t="n">
        <v>54.38</v>
      </c>
      <c r="L19" t="n">
        <v>18</v>
      </c>
      <c r="M19" t="n">
        <v>35</v>
      </c>
      <c r="N19" t="n">
        <v>49.61</v>
      </c>
      <c r="O19" t="n">
        <v>27612.53</v>
      </c>
      <c r="P19" t="n">
        <v>904.09</v>
      </c>
      <c r="Q19" t="n">
        <v>2326.92</v>
      </c>
      <c r="R19" t="n">
        <v>177.09</v>
      </c>
      <c r="S19" t="n">
        <v>122.72</v>
      </c>
      <c r="T19" t="n">
        <v>22335.14</v>
      </c>
      <c r="U19" t="n">
        <v>0.6899999999999999</v>
      </c>
      <c r="V19" t="n">
        <v>0.88</v>
      </c>
      <c r="W19" t="n">
        <v>9.470000000000001</v>
      </c>
      <c r="X19" t="n">
        <v>1.32</v>
      </c>
      <c r="Y19" t="n">
        <v>0.5</v>
      </c>
      <c r="Z19" t="n">
        <v>10</v>
      </c>
      <c r="AA19" t="n">
        <v>1576.259123879233</v>
      </c>
      <c r="AB19" t="n">
        <v>2156.70727293625</v>
      </c>
      <c r="AC19" t="n">
        <v>1950.874157764883</v>
      </c>
      <c r="AD19" t="n">
        <v>1576259.123879233</v>
      </c>
      <c r="AE19" t="n">
        <v>2156707.27293625</v>
      </c>
      <c r="AF19" t="n">
        <v>2.217957878950129e-06</v>
      </c>
      <c r="AG19" t="n">
        <v>12.67740885416667</v>
      </c>
      <c r="AH19" t="n">
        <v>1950874.157764883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1.2866</v>
      </c>
      <c r="E20" t="n">
        <v>77.72</v>
      </c>
      <c r="F20" t="n">
        <v>73.84999999999999</v>
      </c>
      <c r="G20" t="n">
        <v>126.59</v>
      </c>
      <c r="H20" t="n">
        <v>1.51</v>
      </c>
      <c r="I20" t="n">
        <v>35</v>
      </c>
      <c r="J20" t="n">
        <v>223.65</v>
      </c>
      <c r="K20" t="n">
        <v>54.38</v>
      </c>
      <c r="L20" t="n">
        <v>19</v>
      </c>
      <c r="M20" t="n">
        <v>33</v>
      </c>
      <c r="N20" t="n">
        <v>50.27</v>
      </c>
      <c r="O20" t="n">
        <v>27817.81</v>
      </c>
      <c r="P20" t="n">
        <v>895.1900000000001</v>
      </c>
      <c r="Q20" t="n">
        <v>2326.91</v>
      </c>
      <c r="R20" t="n">
        <v>174.17</v>
      </c>
      <c r="S20" t="n">
        <v>122.72</v>
      </c>
      <c r="T20" t="n">
        <v>20882.87</v>
      </c>
      <c r="U20" t="n">
        <v>0.7</v>
      </c>
      <c r="V20" t="n">
        <v>0.88</v>
      </c>
      <c r="W20" t="n">
        <v>9.460000000000001</v>
      </c>
      <c r="X20" t="n">
        <v>1.24</v>
      </c>
      <c r="Y20" t="n">
        <v>0.5</v>
      </c>
      <c r="Z20" t="n">
        <v>10</v>
      </c>
      <c r="AA20" t="n">
        <v>1563.655679341015</v>
      </c>
      <c r="AB20" t="n">
        <v>2139.462684094329</v>
      </c>
      <c r="AC20" t="n">
        <v>1935.275368279102</v>
      </c>
      <c r="AD20" t="n">
        <v>1563655.679341014</v>
      </c>
      <c r="AE20" t="n">
        <v>2139462.684094329</v>
      </c>
      <c r="AF20" t="n">
        <v>2.222622172332141e-06</v>
      </c>
      <c r="AG20" t="n">
        <v>12.64973958333333</v>
      </c>
      <c r="AH20" t="n">
        <v>1935275.368279102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1.2884</v>
      </c>
      <c r="E21" t="n">
        <v>77.62</v>
      </c>
      <c r="F21" t="n">
        <v>73.81999999999999</v>
      </c>
      <c r="G21" t="n">
        <v>134.21</v>
      </c>
      <c r="H21" t="n">
        <v>1.58</v>
      </c>
      <c r="I21" t="n">
        <v>33</v>
      </c>
      <c r="J21" t="n">
        <v>225.32</v>
      </c>
      <c r="K21" t="n">
        <v>54.38</v>
      </c>
      <c r="L21" t="n">
        <v>20</v>
      </c>
      <c r="M21" t="n">
        <v>31</v>
      </c>
      <c r="N21" t="n">
        <v>50.95</v>
      </c>
      <c r="O21" t="n">
        <v>28023.89</v>
      </c>
      <c r="P21" t="n">
        <v>886.09</v>
      </c>
      <c r="Q21" t="n">
        <v>2326.93</v>
      </c>
      <c r="R21" t="n">
        <v>172.99</v>
      </c>
      <c r="S21" t="n">
        <v>122.72</v>
      </c>
      <c r="T21" t="n">
        <v>20305.74</v>
      </c>
      <c r="U21" t="n">
        <v>0.71</v>
      </c>
      <c r="V21" t="n">
        <v>0.88</v>
      </c>
      <c r="W21" t="n">
        <v>9.470000000000001</v>
      </c>
      <c r="X21" t="n">
        <v>1.2</v>
      </c>
      <c r="Y21" t="n">
        <v>0.5</v>
      </c>
      <c r="Z21" t="n">
        <v>10</v>
      </c>
      <c r="AA21" t="n">
        <v>1552.055827215448</v>
      </c>
      <c r="AB21" t="n">
        <v>2123.591254666771</v>
      </c>
      <c r="AC21" t="n">
        <v>1920.918685800419</v>
      </c>
      <c r="AD21" t="n">
        <v>1552055.827215448</v>
      </c>
      <c r="AE21" t="n">
        <v>2123591.254666771</v>
      </c>
      <c r="AF21" t="n">
        <v>2.225731701253482e-06</v>
      </c>
      <c r="AG21" t="n">
        <v>12.63346354166667</v>
      </c>
      <c r="AH21" t="n">
        <v>1920918.685800419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1.2913</v>
      </c>
      <c r="E22" t="n">
        <v>77.44</v>
      </c>
      <c r="F22" t="n">
        <v>73.72</v>
      </c>
      <c r="G22" t="n">
        <v>142.68</v>
      </c>
      <c r="H22" t="n">
        <v>1.64</v>
      </c>
      <c r="I22" t="n">
        <v>31</v>
      </c>
      <c r="J22" t="n">
        <v>227</v>
      </c>
      <c r="K22" t="n">
        <v>54.38</v>
      </c>
      <c r="L22" t="n">
        <v>21</v>
      </c>
      <c r="M22" t="n">
        <v>29</v>
      </c>
      <c r="N22" t="n">
        <v>51.62</v>
      </c>
      <c r="O22" t="n">
        <v>28230.92</v>
      </c>
      <c r="P22" t="n">
        <v>875.24</v>
      </c>
      <c r="Q22" t="n">
        <v>2326.91</v>
      </c>
      <c r="R22" t="n">
        <v>169.94</v>
      </c>
      <c r="S22" t="n">
        <v>122.72</v>
      </c>
      <c r="T22" t="n">
        <v>18788.11</v>
      </c>
      <c r="U22" t="n">
        <v>0.72</v>
      </c>
      <c r="V22" t="n">
        <v>0.88</v>
      </c>
      <c r="W22" t="n">
        <v>9.460000000000001</v>
      </c>
      <c r="X22" t="n">
        <v>1.1</v>
      </c>
      <c r="Y22" t="n">
        <v>0.5</v>
      </c>
      <c r="Z22" t="n">
        <v>10</v>
      </c>
      <c r="AA22" t="n">
        <v>1537.192139087071</v>
      </c>
      <c r="AB22" t="n">
        <v>2103.254100829885</v>
      </c>
      <c r="AC22" t="n">
        <v>1902.522481382351</v>
      </c>
      <c r="AD22" t="n">
        <v>1537192.139087071</v>
      </c>
      <c r="AE22" t="n">
        <v>2103254.100829885</v>
      </c>
      <c r="AF22" t="n">
        <v>2.230741497848977e-06</v>
      </c>
      <c r="AG22" t="n">
        <v>12.60416666666667</v>
      </c>
      <c r="AH22" t="n">
        <v>1902522.481382351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1.2924</v>
      </c>
      <c r="E23" t="n">
        <v>77.37</v>
      </c>
      <c r="F23" t="n">
        <v>73.69</v>
      </c>
      <c r="G23" t="n">
        <v>147.38</v>
      </c>
      <c r="H23" t="n">
        <v>1.71</v>
      </c>
      <c r="I23" t="n">
        <v>30</v>
      </c>
      <c r="J23" t="n">
        <v>228.69</v>
      </c>
      <c r="K23" t="n">
        <v>54.38</v>
      </c>
      <c r="L23" t="n">
        <v>22</v>
      </c>
      <c r="M23" t="n">
        <v>28</v>
      </c>
      <c r="N23" t="n">
        <v>52.31</v>
      </c>
      <c r="O23" t="n">
        <v>28438.91</v>
      </c>
      <c r="P23" t="n">
        <v>867.27</v>
      </c>
      <c r="Q23" t="n">
        <v>2326.93</v>
      </c>
      <c r="R23" t="n">
        <v>168.88</v>
      </c>
      <c r="S23" t="n">
        <v>122.72</v>
      </c>
      <c r="T23" t="n">
        <v>18262.94</v>
      </c>
      <c r="U23" t="n">
        <v>0.73</v>
      </c>
      <c r="V23" t="n">
        <v>0.88</v>
      </c>
      <c r="W23" t="n">
        <v>9.460000000000001</v>
      </c>
      <c r="X23" t="n">
        <v>1.08</v>
      </c>
      <c r="Y23" t="n">
        <v>0.5</v>
      </c>
      <c r="Z23" t="n">
        <v>10</v>
      </c>
      <c r="AA23" t="n">
        <v>1527.55371096148</v>
      </c>
      <c r="AB23" t="n">
        <v>2090.066378251013</v>
      </c>
      <c r="AC23" t="n">
        <v>1890.593376537321</v>
      </c>
      <c r="AD23" t="n">
        <v>1527553.71096148</v>
      </c>
      <c r="AE23" t="n">
        <v>2090066.378251013</v>
      </c>
      <c r="AF23" t="n">
        <v>2.23264176552313e-06</v>
      </c>
      <c r="AG23" t="n">
        <v>12.5927734375</v>
      </c>
      <c r="AH23" t="n">
        <v>1890593.376537321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1.2949</v>
      </c>
      <c r="E24" t="n">
        <v>77.23</v>
      </c>
      <c r="F24" t="n">
        <v>73.62</v>
      </c>
      <c r="G24" t="n">
        <v>157.76</v>
      </c>
      <c r="H24" t="n">
        <v>1.77</v>
      </c>
      <c r="I24" t="n">
        <v>28</v>
      </c>
      <c r="J24" t="n">
        <v>230.38</v>
      </c>
      <c r="K24" t="n">
        <v>54.38</v>
      </c>
      <c r="L24" t="n">
        <v>23</v>
      </c>
      <c r="M24" t="n">
        <v>25</v>
      </c>
      <c r="N24" t="n">
        <v>53</v>
      </c>
      <c r="O24" t="n">
        <v>28647.87</v>
      </c>
      <c r="P24" t="n">
        <v>858.24</v>
      </c>
      <c r="Q24" t="n">
        <v>2326.9</v>
      </c>
      <c r="R24" t="n">
        <v>166.53</v>
      </c>
      <c r="S24" t="n">
        <v>122.72</v>
      </c>
      <c r="T24" t="n">
        <v>17101.49</v>
      </c>
      <c r="U24" t="n">
        <v>0.74</v>
      </c>
      <c r="V24" t="n">
        <v>0.88</v>
      </c>
      <c r="W24" t="n">
        <v>9.460000000000001</v>
      </c>
      <c r="X24" t="n">
        <v>1.01</v>
      </c>
      <c r="Y24" t="n">
        <v>0.5</v>
      </c>
      <c r="Z24" t="n">
        <v>10</v>
      </c>
      <c r="AA24" t="n">
        <v>1515.243769033211</v>
      </c>
      <c r="AB24" t="n">
        <v>2073.223372628446</v>
      </c>
      <c r="AC24" t="n">
        <v>1875.357843732065</v>
      </c>
      <c r="AD24" t="n">
        <v>1515243.769033212</v>
      </c>
      <c r="AE24" t="n">
        <v>2073223.372628446</v>
      </c>
      <c r="AF24" t="n">
        <v>2.23696055569166e-06</v>
      </c>
      <c r="AG24" t="n">
        <v>12.56998697916667</v>
      </c>
      <c r="AH24" t="n">
        <v>1875357.843732066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1.296</v>
      </c>
      <c r="E25" t="n">
        <v>77.16</v>
      </c>
      <c r="F25" t="n">
        <v>73.59999999999999</v>
      </c>
      <c r="G25" t="n">
        <v>163.55</v>
      </c>
      <c r="H25" t="n">
        <v>1.84</v>
      </c>
      <c r="I25" t="n">
        <v>27</v>
      </c>
      <c r="J25" t="n">
        <v>232.08</v>
      </c>
      <c r="K25" t="n">
        <v>54.38</v>
      </c>
      <c r="L25" t="n">
        <v>24</v>
      </c>
      <c r="M25" t="n">
        <v>22</v>
      </c>
      <c r="N25" t="n">
        <v>53.71</v>
      </c>
      <c r="O25" t="n">
        <v>28857.81</v>
      </c>
      <c r="P25" t="n">
        <v>848.64</v>
      </c>
      <c r="Q25" t="n">
        <v>2326.89</v>
      </c>
      <c r="R25" t="n">
        <v>165.76</v>
      </c>
      <c r="S25" t="n">
        <v>122.72</v>
      </c>
      <c r="T25" t="n">
        <v>16718.23</v>
      </c>
      <c r="U25" t="n">
        <v>0.74</v>
      </c>
      <c r="V25" t="n">
        <v>0.88</v>
      </c>
      <c r="W25" t="n">
        <v>9.460000000000001</v>
      </c>
      <c r="X25" t="n">
        <v>0.99</v>
      </c>
      <c r="Y25" t="n">
        <v>0.5</v>
      </c>
      <c r="Z25" t="n">
        <v>10</v>
      </c>
      <c r="AA25" t="n">
        <v>1503.989460404088</v>
      </c>
      <c r="AB25" t="n">
        <v>2057.824731057024</v>
      </c>
      <c r="AC25" t="n">
        <v>1861.42882690009</v>
      </c>
      <c r="AD25" t="n">
        <v>1503989.460404088</v>
      </c>
      <c r="AE25" t="n">
        <v>2057824.731057024</v>
      </c>
      <c r="AF25" t="n">
        <v>2.238860823365813e-06</v>
      </c>
      <c r="AG25" t="n">
        <v>12.55859375</v>
      </c>
      <c r="AH25" t="n">
        <v>1861428.82690009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1.2974</v>
      </c>
      <c r="E26" t="n">
        <v>77.08</v>
      </c>
      <c r="F26" t="n">
        <v>73.55</v>
      </c>
      <c r="G26" t="n">
        <v>169.73</v>
      </c>
      <c r="H26" t="n">
        <v>1.9</v>
      </c>
      <c r="I26" t="n">
        <v>26</v>
      </c>
      <c r="J26" t="n">
        <v>233.79</v>
      </c>
      <c r="K26" t="n">
        <v>54.38</v>
      </c>
      <c r="L26" t="n">
        <v>25</v>
      </c>
      <c r="M26" t="n">
        <v>15</v>
      </c>
      <c r="N26" t="n">
        <v>54.42</v>
      </c>
      <c r="O26" t="n">
        <v>29068.74</v>
      </c>
      <c r="P26" t="n">
        <v>839.75</v>
      </c>
      <c r="Q26" t="n">
        <v>2326.9</v>
      </c>
      <c r="R26" t="n">
        <v>163.65</v>
      </c>
      <c r="S26" t="n">
        <v>122.72</v>
      </c>
      <c r="T26" t="n">
        <v>15671.76</v>
      </c>
      <c r="U26" t="n">
        <v>0.75</v>
      </c>
      <c r="V26" t="n">
        <v>0.88</v>
      </c>
      <c r="W26" t="n">
        <v>9.470000000000001</v>
      </c>
      <c r="X26" t="n">
        <v>0.9399999999999999</v>
      </c>
      <c r="Y26" t="n">
        <v>0.5</v>
      </c>
      <c r="Z26" t="n">
        <v>10</v>
      </c>
      <c r="AA26" t="n">
        <v>1493.061249410157</v>
      </c>
      <c r="AB26" t="n">
        <v>2042.872270656484</v>
      </c>
      <c r="AC26" t="n">
        <v>1847.903408334269</v>
      </c>
      <c r="AD26" t="n">
        <v>1493061.249410156</v>
      </c>
      <c r="AE26" t="n">
        <v>2042872.270656484</v>
      </c>
      <c r="AF26" t="n">
        <v>2.241279345860189e-06</v>
      </c>
      <c r="AG26" t="n">
        <v>12.54557291666667</v>
      </c>
      <c r="AH26" t="n">
        <v>1847903.408334268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1.2981</v>
      </c>
      <c r="E27" t="n">
        <v>77.04000000000001</v>
      </c>
      <c r="F27" t="n">
        <v>73.55</v>
      </c>
      <c r="G27" t="n">
        <v>176.52</v>
      </c>
      <c r="H27" t="n">
        <v>1.96</v>
      </c>
      <c r="I27" t="n">
        <v>25</v>
      </c>
      <c r="J27" t="n">
        <v>235.51</v>
      </c>
      <c r="K27" t="n">
        <v>54.38</v>
      </c>
      <c r="L27" t="n">
        <v>26</v>
      </c>
      <c r="M27" t="n">
        <v>8</v>
      </c>
      <c r="N27" t="n">
        <v>55.14</v>
      </c>
      <c r="O27" t="n">
        <v>29280.69</v>
      </c>
      <c r="P27" t="n">
        <v>840.87</v>
      </c>
      <c r="Q27" t="n">
        <v>2326.89</v>
      </c>
      <c r="R27" t="n">
        <v>163.69</v>
      </c>
      <c r="S27" t="n">
        <v>122.72</v>
      </c>
      <c r="T27" t="n">
        <v>15692.68</v>
      </c>
      <c r="U27" t="n">
        <v>0.75</v>
      </c>
      <c r="V27" t="n">
        <v>0.88</v>
      </c>
      <c r="W27" t="n">
        <v>9.470000000000001</v>
      </c>
      <c r="X27" t="n">
        <v>0.9399999999999999</v>
      </c>
      <c r="Y27" t="n">
        <v>0.5</v>
      </c>
      <c r="Z27" t="n">
        <v>10</v>
      </c>
      <c r="AA27" t="n">
        <v>1481.537896425103</v>
      </c>
      <c r="AB27" t="n">
        <v>2027.10551072788</v>
      </c>
      <c r="AC27" t="n">
        <v>1833.641405844464</v>
      </c>
      <c r="AD27" t="n">
        <v>1481537.896425103</v>
      </c>
      <c r="AE27" t="n">
        <v>2027105.51072788</v>
      </c>
      <c r="AF27" t="n">
        <v>2.242488607107378e-06</v>
      </c>
      <c r="AG27" t="n">
        <v>12.5390625</v>
      </c>
      <c r="AH27" t="n">
        <v>1833641.405844464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1.2983</v>
      </c>
      <c r="E28" t="n">
        <v>77.02</v>
      </c>
      <c r="F28" t="n">
        <v>73.53</v>
      </c>
      <c r="G28" t="n">
        <v>176.48</v>
      </c>
      <c r="H28" t="n">
        <v>2.02</v>
      </c>
      <c r="I28" t="n">
        <v>25</v>
      </c>
      <c r="J28" t="n">
        <v>237.24</v>
      </c>
      <c r="K28" t="n">
        <v>54.38</v>
      </c>
      <c r="L28" t="n">
        <v>27</v>
      </c>
      <c r="M28" t="n">
        <v>1</v>
      </c>
      <c r="N28" t="n">
        <v>55.86</v>
      </c>
      <c r="O28" t="n">
        <v>29493.67</v>
      </c>
      <c r="P28" t="n">
        <v>843.7</v>
      </c>
      <c r="Q28" t="n">
        <v>2326.92</v>
      </c>
      <c r="R28" t="n">
        <v>163.02</v>
      </c>
      <c r="S28" t="n">
        <v>122.72</v>
      </c>
      <c r="T28" t="n">
        <v>15357.91</v>
      </c>
      <c r="U28" t="n">
        <v>0.75</v>
      </c>
      <c r="V28" t="n">
        <v>0.88</v>
      </c>
      <c r="W28" t="n">
        <v>9.470000000000001</v>
      </c>
      <c r="X28" t="n">
        <v>0.92</v>
      </c>
      <c r="Y28" t="n">
        <v>0.5</v>
      </c>
      <c r="Z28" t="n">
        <v>10</v>
      </c>
      <c r="AA28" t="n">
        <v>1484.21185579628</v>
      </c>
      <c r="AB28" t="n">
        <v>2030.764139906286</v>
      </c>
      <c r="AC28" t="n">
        <v>1836.950860589001</v>
      </c>
      <c r="AD28" t="n">
        <v>1484211.85579628</v>
      </c>
      <c r="AE28" t="n">
        <v>2030764.139906286</v>
      </c>
      <c r="AF28" t="n">
        <v>2.24283411032086e-06</v>
      </c>
      <c r="AG28" t="n">
        <v>12.53580729166667</v>
      </c>
      <c r="AH28" t="n">
        <v>1836950.860589001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1.2982</v>
      </c>
      <c r="E29" t="n">
        <v>77.03</v>
      </c>
      <c r="F29" t="n">
        <v>73.54000000000001</v>
      </c>
      <c r="G29" t="n">
        <v>176.49</v>
      </c>
      <c r="H29" t="n">
        <v>2.08</v>
      </c>
      <c r="I29" t="n">
        <v>25</v>
      </c>
      <c r="J29" t="n">
        <v>238.97</v>
      </c>
      <c r="K29" t="n">
        <v>54.38</v>
      </c>
      <c r="L29" t="n">
        <v>28</v>
      </c>
      <c r="M29" t="n">
        <v>1</v>
      </c>
      <c r="N29" t="n">
        <v>56.6</v>
      </c>
      <c r="O29" t="n">
        <v>29707.68</v>
      </c>
      <c r="P29" t="n">
        <v>848.83</v>
      </c>
      <c r="Q29" t="n">
        <v>2326.92</v>
      </c>
      <c r="R29" t="n">
        <v>163.09</v>
      </c>
      <c r="S29" t="n">
        <v>122.72</v>
      </c>
      <c r="T29" t="n">
        <v>15396.98</v>
      </c>
      <c r="U29" t="n">
        <v>0.75</v>
      </c>
      <c r="V29" t="n">
        <v>0.88</v>
      </c>
      <c r="W29" t="n">
        <v>9.470000000000001</v>
      </c>
      <c r="X29" t="n">
        <v>0.93</v>
      </c>
      <c r="Y29" t="n">
        <v>0.5</v>
      </c>
      <c r="Z29" t="n">
        <v>10</v>
      </c>
      <c r="AA29" t="n">
        <v>1489.73401831001</v>
      </c>
      <c r="AB29" t="n">
        <v>2038.319806278187</v>
      </c>
      <c r="AC29" t="n">
        <v>1843.785424766812</v>
      </c>
      <c r="AD29" t="n">
        <v>1489734.01831001</v>
      </c>
      <c r="AE29" t="n">
        <v>2038319.806278187</v>
      </c>
      <c r="AF29" t="n">
        <v>2.242661358714119e-06</v>
      </c>
      <c r="AG29" t="n">
        <v>12.53743489583333</v>
      </c>
      <c r="AH29" t="n">
        <v>1843785.424766812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1.2983</v>
      </c>
      <c r="E30" t="n">
        <v>77.03</v>
      </c>
      <c r="F30" t="n">
        <v>73.54000000000001</v>
      </c>
      <c r="G30" t="n">
        <v>176.49</v>
      </c>
      <c r="H30" t="n">
        <v>2.14</v>
      </c>
      <c r="I30" t="n">
        <v>25</v>
      </c>
      <c r="J30" t="n">
        <v>240.72</v>
      </c>
      <c r="K30" t="n">
        <v>54.38</v>
      </c>
      <c r="L30" t="n">
        <v>29</v>
      </c>
      <c r="M30" t="n">
        <v>1</v>
      </c>
      <c r="N30" t="n">
        <v>57.34</v>
      </c>
      <c r="O30" t="n">
        <v>29922.88</v>
      </c>
      <c r="P30" t="n">
        <v>852.77</v>
      </c>
      <c r="Q30" t="n">
        <v>2326.99</v>
      </c>
      <c r="R30" t="n">
        <v>163.01</v>
      </c>
      <c r="S30" t="n">
        <v>122.72</v>
      </c>
      <c r="T30" t="n">
        <v>15356.61</v>
      </c>
      <c r="U30" t="n">
        <v>0.75</v>
      </c>
      <c r="V30" t="n">
        <v>0.88</v>
      </c>
      <c r="W30" t="n">
        <v>9.48</v>
      </c>
      <c r="X30" t="n">
        <v>0.93</v>
      </c>
      <c r="Y30" t="n">
        <v>0.5</v>
      </c>
      <c r="Z30" t="n">
        <v>10</v>
      </c>
      <c r="AA30" t="n">
        <v>1493.766054737761</v>
      </c>
      <c r="AB30" t="n">
        <v>2043.836616399529</v>
      </c>
      <c r="AC30" t="n">
        <v>1848.775718273065</v>
      </c>
      <c r="AD30" t="n">
        <v>1493766.054737761</v>
      </c>
      <c r="AE30" t="n">
        <v>2043836.616399529</v>
      </c>
      <c r="AF30" t="n">
        <v>2.24283411032086e-06</v>
      </c>
      <c r="AG30" t="n">
        <v>12.53743489583333</v>
      </c>
      <c r="AH30" t="n">
        <v>1848775.718273065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1.2982</v>
      </c>
      <c r="E31" t="n">
        <v>77.03</v>
      </c>
      <c r="F31" t="n">
        <v>73.54000000000001</v>
      </c>
      <c r="G31" t="n">
        <v>176.5</v>
      </c>
      <c r="H31" t="n">
        <v>2.2</v>
      </c>
      <c r="I31" t="n">
        <v>25</v>
      </c>
      <c r="J31" t="n">
        <v>242.47</v>
      </c>
      <c r="K31" t="n">
        <v>54.38</v>
      </c>
      <c r="L31" t="n">
        <v>30</v>
      </c>
      <c r="M31" t="n">
        <v>0</v>
      </c>
      <c r="N31" t="n">
        <v>58.1</v>
      </c>
      <c r="O31" t="n">
        <v>30139.04</v>
      </c>
      <c r="P31" t="n">
        <v>858.51</v>
      </c>
      <c r="Q31" t="n">
        <v>2326.92</v>
      </c>
      <c r="R31" t="n">
        <v>163.13</v>
      </c>
      <c r="S31" t="n">
        <v>122.72</v>
      </c>
      <c r="T31" t="n">
        <v>15414.75</v>
      </c>
      <c r="U31" t="n">
        <v>0.75</v>
      </c>
      <c r="V31" t="n">
        <v>0.88</v>
      </c>
      <c r="W31" t="n">
        <v>9.48</v>
      </c>
      <c r="X31" t="n">
        <v>0.93</v>
      </c>
      <c r="Y31" t="n">
        <v>0.5</v>
      </c>
      <c r="Z31" t="n">
        <v>10</v>
      </c>
      <c r="AA31" t="n">
        <v>1499.878479665763</v>
      </c>
      <c r="AB31" t="n">
        <v>2052.199905847178</v>
      </c>
      <c r="AC31" t="n">
        <v>1856.340827113781</v>
      </c>
      <c r="AD31" t="n">
        <v>1499878.479665763</v>
      </c>
      <c r="AE31" t="n">
        <v>2052199.905847178</v>
      </c>
      <c r="AF31" t="n">
        <v>2.242661358714119e-06</v>
      </c>
      <c r="AG31" t="n">
        <v>12.53743489583333</v>
      </c>
      <c r="AH31" t="n">
        <v>1856340.827113781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0.9348</v>
      </c>
      <c r="E2" t="n">
        <v>106.97</v>
      </c>
      <c r="F2" t="n">
        <v>94.31999999999999</v>
      </c>
      <c r="G2" t="n">
        <v>9.98</v>
      </c>
      <c r="H2" t="n">
        <v>0.2</v>
      </c>
      <c r="I2" t="n">
        <v>567</v>
      </c>
      <c r="J2" t="n">
        <v>89.87</v>
      </c>
      <c r="K2" t="n">
        <v>37.55</v>
      </c>
      <c r="L2" t="n">
        <v>1</v>
      </c>
      <c r="M2" t="n">
        <v>565</v>
      </c>
      <c r="N2" t="n">
        <v>11.32</v>
      </c>
      <c r="O2" t="n">
        <v>11317.98</v>
      </c>
      <c r="P2" t="n">
        <v>782.4299999999999</v>
      </c>
      <c r="Q2" t="n">
        <v>2327.1</v>
      </c>
      <c r="R2" t="n">
        <v>858.72</v>
      </c>
      <c r="S2" t="n">
        <v>122.72</v>
      </c>
      <c r="T2" t="n">
        <v>360499.27</v>
      </c>
      <c r="U2" t="n">
        <v>0.14</v>
      </c>
      <c r="V2" t="n">
        <v>0.6899999999999999</v>
      </c>
      <c r="W2" t="n">
        <v>10.32</v>
      </c>
      <c r="X2" t="n">
        <v>21.7</v>
      </c>
      <c r="Y2" t="n">
        <v>0.5</v>
      </c>
      <c r="Z2" t="n">
        <v>10</v>
      </c>
      <c r="AA2" t="n">
        <v>1879.211379812063</v>
      </c>
      <c r="AB2" t="n">
        <v>2571.219914813804</v>
      </c>
      <c r="AC2" t="n">
        <v>2325.82629487379</v>
      </c>
      <c r="AD2" t="n">
        <v>1879211.379812063</v>
      </c>
      <c r="AE2" t="n">
        <v>2571219.914813804</v>
      </c>
      <c r="AF2" t="n">
        <v>2.07412837677664e-06</v>
      </c>
      <c r="AG2" t="n">
        <v>17.41048177083333</v>
      </c>
      <c r="AH2" t="n">
        <v>2325826.29487379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1.1372</v>
      </c>
      <c r="E3" t="n">
        <v>87.93000000000001</v>
      </c>
      <c r="F3" t="n">
        <v>81.52</v>
      </c>
      <c r="G3" t="n">
        <v>20.64</v>
      </c>
      <c r="H3" t="n">
        <v>0.39</v>
      </c>
      <c r="I3" t="n">
        <v>237</v>
      </c>
      <c r="J3" t="n">
        <v>91.09999999999999</v>
      </c>
      <c r="K3" t="n">
        <v>37.55</v>
      </c>
      <c r="L3" t="n">
        <v>2</v>
      </c>
      <c r="M3" t="n">
        <v>235</v>
      </c>
      <c r="N3" t="n">
        <v>11.54</v>
      </c>
      <c r="O3" t="n">
        <v>11468.97</v>
      </c>
      <c r="P3" t="n">
        <v>655.45</v>
      </c>
      <c r="Q3" t="n">
        <v>2326.98</v>
      </c>
      <c r="R3" t="n">
        <v>429.75</v>
      </c>
      <c r="S3" t="n">
        <v>122.72</v>
      </c>
      <c r="T3" t="n">
        <v>147663.04</v>
      </c>
      <c r="U3" t="n">
        <v>0.29</v>
      </c>
      <c r="V3" t="n">
        <v>0.8</v>
      </c>
      <c r="W3" t="n">
        <v>9.800000000000001</v>
      </c>
      <c r="X3" t="n">
        <v>8.9</v>
      </c>
      <c r="Y3" t="n">
        <v>0.5</v>
      </c>
      <c r="Z3" t="n">
        <v>10</v>
      </c>
      <c r="AA3" t="n">
        <v>1340.871319133242</v>
      </c>
      <c r="AB3" t="n">
        <v>1834.639293905746</v>
      </c>
      <c r="AC3" t="n">
        <v>1659.543894627802</v>
      </c>
      <c r="AD3" t="n">
        <v>1340871.319133241</v>
      </c>
      <c r="AE3" t="n">
        <v>1834639.293905746</v>
      </c>
      <c r="AF3" t="n">
        <v>2.523212227289682e-06</v>
      </c>
      <c r="AG3" t="n">
        <v>14.3115234375</v>
      </c>
      <c r="AH3" t="n">
        <v>1659543.894627802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1.2087</v>
      </c>
      <c r="E4" t="n">
        <v>82.73</v>
      </c>
      <c r="F4" t="n">
        <v>78.04000000000001</v>
      </c>
      <c r="G4" t="n">
        <v>32.07</v>
      </c>
      <c r="H4" t="n">
        <v>0.57</v>
      </c>
      <c r="I4" t="n">
        <v>146</v>
      </c>
      <c r="J4" t="n">
        <v>92.31999999999999</v>
      </c>
      <c r="K4" t="n">
        <v>37.55</v>
      </c>
      <c r="L4" t="n">
        <v>3</v>
      </c>
      <c r="M4" t="n">
        <v>144</v>
      </c>
      <c r="N4" t="n">
        <v>11.77</v>
      </c>
      <c r="O4" t="n">
        <v>11620.34</v>
      </c>
      <c r="P4" t="n">
        <v>606.28</v>
      </c>
      <c r="Q4" t="n">
        <v>2327</v>
      </c>
      <c r="R4" t="n">
        <v>313.25</v>
      </c>
      <c r="S4" t="n">
        <v>122.72</v>
      </c>
      <c r="T4" t="n">
        <v>89870.10000000001</v>
      </c>
      <c r="U4" t="n">
        <v>0.39</v>
      </c>
      <c r="V4" t="n">
        <v>0.83</v>
      </c>
      <c r="W4" t="n">
        <v>9.66</v>
      </c>
      <c r="X4" t="n">
        <v>5.42</v>
      </c>
      <c r="Y4" t="n">
        <v>0.5</v>
      </c>
      <c r="Z4" t="n">
        <v>10</v>
      </c>
      <c r="AA4" t="n">
        <v>1196.555660091823</v>
      </c>
      <c r="AB4" t="n">
        <v>1637.180242447744</v>
      </c>
      <c r="AC4" t="n">
        <v>1480.930057905432</v>
      </c>
      <c r="AD4" t="n">
        <v>1196555.660091823</v>
      </c>
      <c r="AE4" t="n">
        <v>1637180.242447744</v>
      </c>
      <c r="AF4" t="n">
        <v>2.681855978829615e-06</v>
      </c>
      <c r="AG4" t="n">
        <v>13.46516927083333</v>
      </c>
      <c r="AH4" t="n">
        <v>1480930.057905432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1.2447</v>
      </c>
      <c r="E5" t="n">
        <v>80.34</v>
      </c>
      <c r="F5" t="n">
        <v>76.43000000000001</v>
      </c>
      <c r="G5" t="n">
        <v>44.1</v>
      </c>
      <c r="H5" t="n">
        <v>0.75</v>
      </c>
      <c r="I5" t="n">
        <v>104</v>
      </c>
      <c r="J5" t="n">
        <v>93.55</v>
      </c>
      <c r="K5" t="n">
        <v>37.55</v>
      </c>
      <c r="L5" t="n">
        <v>4</v>
      </c>
      <c r="M5" t="n">
        <v>102</v>
      </c>
      <c r="N5" t="n">
        <v>12</v>
      </c>
      <c r="O5" t="n">
        <v>11772.07</v>
      </c>
      <c r="P5" t="n">
        <v>572.01</v>
      </c>
      <c r="Q5" t="n">
        <v>2326.99</v>
      </c>
      <c r="R5" t="n">
        <v>260.26</v>
      </c>
      <c r="S5" t="n">
        <v>122.72</v>
      </c>
      <c r="T5" t="n">
        <v>63586.65</v>
      </c>
      <c r="U5" t="n">
        <v>0.47</v>
      </c>
      <c r="V5" t="n">
        <v>0.85</v>
      </c>
      <c r="W5" t="n">
        <v>9.58</v>
      </c>
      <c r="X5" t="n">
        <v>3.82</v>
      </c>
      <c r="Y5" t="n">
        <v>0.5</v>
      </c>
      <c r="Z5" t="n">
        <v>10</v>
      </c>
      <c r="AA5" t="n">
        <v>1114.781236479218</v>
      </c>
      <c r="AB5" t="n">
        <v>1525.292868428022</v>
      </c>
      <c r="AC5" t="n">
        <v>1379.721057827237</v>
      </c>
      <c r="AD5" t="n">
        <v>1114781.236479218</v>
      </c>
      <c r="AE5" t="n">
        <v>1525292.868428022</v>
      </c>
      <c r="AF5" t="n">
        <v>2.761732553031539e-06</v>
      </c>
      <c r="AG5" t="n">
        <v>13.076171875</v>
      </c>
      <c r="AH5" t="n">
        <v>1379721.057827237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1.2674</v>
      </c>
      <c r="E6" t="n">
        <v>78.90000000000001</v>
      </c>
      <c r="F6" t="n">
        <v>75.48999999999999</v>
      </c>
      <c r="G6" t="n">
        <v>58.07</v>
      </c>
      <c r="H6" t="n">
        <v>0.93</v>
      </c>
      <c r="I6" t="n">
        <v>78</v>
      </c>
      <c r="J6" t="n">
        <v>94.79000000000001</v>
      </c>
      <c r="K6" t="n">
        <v>37.55</v>
      </c>
      <c r="L6" t="n">
        <v>5</v>
      </c>
      <c r="M6" t="n">
        <v>76</v>
      </c>
      <c r="N6" t="n">
        <v>12.23</v>
      </c>
      <c r="O6" t="n">
        <v>11924.18</v>
      </c>
      <c r="P6" t="n">
        <v>537.61</v>
      </c>
      <c r="Q6" t="n">
        <v>2326.95</v>
      </c>
      <c r="R6" t="n">
        <v>228.8</v>
      </c>
      <c r="S6" t="n">
        <v>122.72</v>
      </c>
      <c r="T6" t="n">
        <v>47983.15</v>
      </c>
      <c r="U6" t="n">
        <v>0.54</v>
      </c>
      <c r="V6" t="n">
        <v>0.86</v>
      </c>
      <c r="W6" t="n">
        <v>9.539999999999999</v>
      </c>
      <c r="X6" t="n">
        <v>2.88</v>
      </c>
      <c r="Y6" t="n">
        <v>0.5</v>
      </c>
      <c r="Z6" t="n">
        <v>10</v>
      </c>
      <c r="AA6" t="n">
        <v>1058.268792010521</v>
      </c>
      <c r="AB6" t="n">
        <v>1447.970048752859</v>
      </c>
      <c r="AC6" t="n">
        <v>1309.777819538612</v>
      </c>
      <c r="AD6" t="n">
        <v>1058268.792010521</v>
      </c>
      <c r="AE6" t="n">
        <v>1447970.048752859</v>
      </c>
      <c r="AF6" t="n">
        <v>2.812099170653309e-06</v>
      </c>
      <c r="AG6" t="n">
        <v>12.841796875</v>
      </c>
      <c r="AH6" t="n">
        <v>1309777.819538612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1.2809</v>
      </c>
      <c r="E7" t="n">
        <v>78.06999999999999</v>
      </c>
      <c r="F7" t="n">
        <v>74.94</v>
      </c>
      <c r="G7" t="n">
        <v>71.37</v>
      </c>
      <c r="H7" t="n">
        <v>1.1</v>
      </c>
      <c r="I7" t="n">
        <v>63</v>
      </c>
      <c r="J7" t="n">
        <v>96.02</v>
      </c>
      <c r="K7" t="n">
        <v>37.55</v>
      </c>
      <c r="L7" t="n">
        <v>6</v>
      </c>
      <c r="M7" t="n">
        <v>37</v>
      </c>
      <c r="N7" t="n">
        <v>12.47</v>
      </c>
      <c r="O7" t="n">
        <v>12076.67</v>
      </c>
      <c r="P7" t="n">
        <v>511.43</v>
      </c>
      <c r="Q7" t="n">
        <v>2327.01</v>
      </c>
      <c r="R7" t="n">
        <v>209.58</v>
      </c>
      <c r="S7" t="n">
        <v>122.72</v>
      </c>
      <c r="T7" t="n">
        <v>38449.67</v>
      </c>
      <c r="U7" t="n">
        <v>0.59</v>
      </c>
      <c r="V7" t="n">
        <v>0.87</v>
      </c>
      <c r="W7" t="n">
        <v>9.539999999999999</v>
      </c>
      <c r="X7" t="n">
        <v>2.33</v>
      </c>
      <c r="Y7" t="n">
        <v>0.5</v>
      </c>
      <c r="Z7" t="n">
        <v>10</v>
      </c>
      <c r="AA7" t="n">
        <v>1019.662563535952</v>
      </c>
      <c r="AB7" t="n">
        <v>1395.147303767358</v>
      </c>
      <c r="AC7" t="n">
        <v>1261.99640319734</v>
      </c>
      <c r="AD7" t="n">
        <v>1019662.563535952</v>
      </c>
      <c r="AE7" t="n">
        <v>1395147.303767358</v>
      </c>
      <c r="AF7" t="n">
        <v>2.84205288597903e-06</v>
      </c>
      <c r="AG7" t="n">
        <v>12.70670572916667</v>
      </c>
      <c r="AH7" t="n">
        <v>1261996.40319734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1.283</v>
      </c>
      <c r="E8" t="n">
        <v>77.94</v>
      </c>
      <c r="F8" t="n">
        <v>74.87</v>
      </c>
      <c r="G8" t="n">
        <v>74.87</v>
      </c>
      <c r="H8" t="n">
        <v>1.27</v>
      </c>
      <c r="I8" t="n">
        <v>60</v>
      </c>
      <c r="J8" t="n">
        <v>97.26000000000001</v>
      </c>
      <c r="K8" t="n">
        <v>37.55</v>
      </c>
      <c r="L8" t="n">
        <v>7</v>
      </c>
      <c r="M8" t="n">
        <v>3</v>
      </c>
      <c r="N8" t="n">
        <v>12.71</v>
      </c>
      <c r="O8" t="n">
        <v>12229.54</v>
      </c>
      <c r="P8" t="n">
        <v>508.42</v>
      </c>
      <c r="Q8" t="n">
        <v>2326.97</v>
      </c>
      <c r="R8" t="n">
        <v>205.72</v>
      </c>
      <c r="S8" t="n">
        <v>122.72</v>
      </c>
      <c r="T8" t="n">
        <v>36533.59</v>
      </c>
      <c r="U8" t="n">
        <v>0.6</v>
      </c>
      <c r="V8" t="n">
        <v>0.87</v>
      </c>
      <c r="W8" t="n">
        <v>9.58</v>
      </c>
      <c r="X8" t="n">
        <v>2.26</v>
      </c>
      <c r="Y8" t="n">
        <v>0.5</v>
      </c>
      <c r="Z8" t="n">
        <v>10</v>
      </c>
      <c r="AA8" t="n">
        <v>1014.910884773717</v>
      </c>
      <c r="AB8" t="n">
        <v>1388.645847255597</v>
      </c>
      <c r="AC8" t="n">
        <v>1256.115436570209</v>
      </c>
      <c r="AD8" t="n">
        <v>1014910.884773717</v>
      </c>
      <c r="AE8" t="n">
        <v>1388645.847255597</v>
      </c>
      <c r="AF8" t="n">
        <v>2.846712352807475e-06</v>
      </c>
      <c r="AG8" t="n">
        <v>12.685546875</v>
      </c>
      <c r="AH8" t="n">
        <v>1256115.436570209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1.2828</v>
      </c>
      <c r="E9" t="n">
        <v>77.95999999999999</v>
      </c>
      <c r="F9" t="n">
        <v>74.88</v>
      </c>
      <c r="G9" t="n">
        <v>74.88</v>
      </c>
      <c r="H9" t="n">
        <v>1.43</v>
      </c>
      <c r="I9" t="n">
        <v>60</v>
      </c>
      <c r="J9" t="n">
        <v>98.5</v>
      </c>
      <c r="K9" t="n">
        <v>37.55</v>
      </c>
      <c r="L9" t="n">
        <v>8</v>
      </c>
      <c r="M9" t="n">
        <v>0</v>
      </c>
      <c r="N9" t="n">
        <v>12.95</v>
      </c>
      <c r="O9" t="n">
        <v>12382.79</v>
      </c>
      <c r="P9" t="n">
        <v>514.01</v>
      </c>
      <c r="Q9" t="n">
        <v>2327.01</v>
      </c>
      <c r="R9" t="n">
        <v>206.1</v>
      </c>
      <c r="S9" t="n">
        <v>122.72</v>
      </c>
      <c r="T9" t="n">
        <v>36726.64</v>
      </c>
      <c r="U9" t="n">
        <v>0.6</v>
      </c>
      <c r="V9" t="n">
        <v>0.87</v>
      </c>
      <c r="W9" t="n">
        <v>9.59</v>
      </c>
      <c r="X9" t="n">
        <v>2.27</v>
      </c>
      <c r="Y9" t="n">
        <v>0.5</v>
      </c>
      <c r="Z9" t="n">
        <v>10</v>
      </c>
      <c r="AA9" t="n">
        <v>1020.998867071399</v>
      </c>
      <c r="AB9" t="n">
        <v>1396.975693218108</v>
      </c>
      <c r="AC9" t="n">
        <v>1263.650293725071</v>
      </c>
      <c r="AD9" t="n">
        <v>1020998.867071399</v>
      </c>
      <c r="AE9" t="n">
        <v>1396975.693218108</v>
      </c>
      <c r="AF9" t="n">
        <v>2.846268594061909e-06</v>
      </c>
      <c r="AG9" t="n">
        <v>12.68880208333333</v>
      </c>
      <c r="AH9" t="n">
        <v>1263650.293725071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1.0105</v>
      </c>
      <c r="E2" t="n">
        <v>98.95999999999999</v>
      </c>
      <c r="F2" t="n">
        <v>90.01000000000001</v>
      </c>
      <c r="G2" t="n">
        <v>11.82</v>
      </c>
      <c r="H2" t="n">
        <v>0.24</v>
      </c>
      <c r="I2" t="n">
        <v>457</v>
      </c>
      <c r="J2" t="n">
        <v>71.52</v>
      </c>
      <c r="K2" t="n">
        <v>32.27</v>
      </c>
      <c r="L2" t="n">
        <v>1</v>
      </c>
      <c r="M2" t="n">
        <v>455</v>
      </c>
      <c r="N2" t="n">
        <v>8.25</v>
      </c>
      <c r="O2" t="n">
        <v>9054.6</v>
      </c>
      <c r="P2" t="n">
        <v>630.92</v>
      </c>
      <c r="Q2" t="n">
        <v>2327.28</v>
      </c>
      <c r="R2" t="n">
        <v>713.97</v>
      </c>
      <c r="S2" t="n">
        <v>122.72</v>
      </c>
      <c r="T2" t="n">
        <v>288672.73</v>
      </c>
      <c r="U2" t="n">
        <v>0.17</v>
      </c>
      <c r="V2" t="n">
        <v>0.72</v>
      </c>
      <c r="W2" t="n">
        <v>10.15</v>
      </c>
      <c r="X2" t="n">
        <v>17.38</v>
      </c>
      <c r="Y2" t="n">
        <v>0.5</v>
      </c>
      <c r="Z2" t="n">
        <v>10</v>
      </c>
      <c r="AA2" t="n">
        <v>1462.823701272888</v>
      </c>
      <c r="AB2" t="n">
        <v>2001.499923308597</v>
      </c>
      <c r="AC2" t="n">
        <v>1810.479579750809</v>
      </c>
      <c r="AD2" t="n">
        <v>1462823.701272888</v>
      </c>
      <c r="AE2" t="n">
        <v>2001499.923308597</v>
      </c>
      <c r="AF2" t="n">
        <v>2.410019058672396e-06</v>
      </c>
      <c r="AG2" t="n">
        <v>16.10677083333333</v>
      </c>
      <c r="AH2" t="n">
        <v>1810479.579750809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1.181</v>
      </c>
      <c r="E3" t="n">
        <v>84.68000000000001</v>
      </c>
      <c r="F3" t="n">
        <v>79.83</v>
      </c>
      <c r="G3" t="n">
        <v>24.82</v>
      </c>
      <c r="H3" t="n">
        <v>0.48</v>
      </c>
      <c r="I3" t="n">
        <v>193</v>
      </c>
      <c r="J3" t="n">
        <v>72.7</v>
      </c>
      <c r="K3" t="n">
        <v>32.27</v>
      </c>
      <c r="L3" t="n">
        <v>2</v>
      </c>
      <c r="M3" t="n">
        <v>191</v>
      </c>
      <c r="N3" t="n">
        <v>8.43</v>
      </c>
      <c r="O3" t="n">
        <v>9200.25</v>
      </c>
      <c r="P3" t="n">
        <v>532.71</v>
      </c>
      <c r="Q3" t="n">
        <v>2326.98</v>
      </c>
      <c r="R3" t="n">
        <v>373.94</v>
      </c>
      <c r="S3" t="n">
        <v>122.72</v>
      </c>
      <c r="T3" t="n">
        <v>119979.77</v>
      </c>
      <c r="U3" t="n">
        <v>0.33</v>
      </c>
      <c r="V3" t="n">
        <v>0.8100000000000001</v>
      </c>
      <c r="W3" t="n">
        <v>9.720000000000001</v>
      </c>
      <c r="X3" t="n">
        <v>7.22</v>
      </c>
      <c r="Y3" t="n">
        <v>0.5</v>
      </c>
      <c r="Z3" t="n">
        <v>10</v>
      </c>
      <c r="AA3" t="n">
        <v>1100.477766440065</v>
      </c>
      <c r="AB3" t="n">
        <v>1505.72222969589</v>
      </c>
      <c r="AC3" t="n">
        <v>1362.018213388136</v>
      </c>
      <c r="AD3" t="n">
        <v>1100477.766440065</v>
      </c>
      <c r="AE3" t="n">
        <v>1505722.22969589</v>
      </c>
      <c r="AF3" t="n">
        <v>2.816657603455815e-06</v>
      </c>
      <c r="AG3" t="n">
        <v>13.78255208333333</v>
      </c>
      <c r="AH3" t="n">
        <v>1362018.213388136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1.2403</v>
      </c>
      <c r="E4" t="n">
        <v>80.63</v>
      </c>
      <c r="F4" t="n">
        <v>76.95999999999999</v>
      </c>
      <c r="G4" t="n">
        <v>39.47</v>
      </c>
      <c r="H4" t="n">
        <v>0.71</v>
      </c>
      <c r="I4" t="n">
        <v>117</v>
      </c>
      <c r="J4" t="n">
        <v>73.88</v>
      </c>
      <c r="K4" t="n">
        <v>32.27</v>
      </c>
      <c r="L4" t="n">
        <v>3</v>
      </c>
      <c r="M4" t="n">
        <v>115</v>
      </c>
      <c r="N4" t="n">
        <v>8.609999999999999</v>
      </c>
      <c r="O4" t="n">
        <v>9346.23</v>
      </c>
      <c r="P4" t="n">
        <v>484.06</v>
      </c>
      <c r="Q4" t="n">
        <v>2326.95</v>
      </c>
      <c r="R4" t="n">
        <v>277.74</v>
      </c>
      <c r="S4" t="n">
        <v>122.72</v>
      </c>
      <c r="T4" t="n">
        <v>72258.64</v>
      </c>
      <c r="U4" t="n">
        <v>0.44</v>
      </c>
      <c r="V4" t="n">
        <v>0.84</v>
      </c>
      <c r="W4" t="n">
        <v>9.609999999999999</v>
      </c>
      <c r="X4" t="n">
        <v>4.35</v>
      </c>
      <c r="Y4" t="n">
        <v>0.5</v>
      </c>
      <c r="Z4" t="n">
        <v>10</v>
      </c>
      <c r="AA4" t="n">
        <v>985.4727155089128</v>
      </c>
      <c r="AB4" t="n">
        <v>1348.367245347122</v>
      </c>
      <c r="AC4" t="n">
        <v>1219.680967896507</v>
      </c>
      <c r="AD4" t="n">
        <v>985472.7155089128</v>
      </c>
      <c r="AE4" t="n">
        <v>1348367.245347122</v>
      </c>
      <c r="AF4" t="n">
        <v>2.958086727829167e-06</v>
      </c>
      <c r="AG4" t="n">
        <v>13.12337239583333</v>
      </c>
      <c r="AH4" t="n">
        <v>1219680.967896507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1.2686</v>
      </c>
      <c r="E5" t="n">
        <v>78.83</v>
      </c>
      <c r="F5" t="n">
        <v>75.69</v>
      </c>
      <c r="G5" t="n">
        <v>54.72</v>
      </c>
      <c r="H5" t="n">
        <v>0.93</v>
      </c>
      <c r="I5" t="n">
        <v>83</v>
      </c>
      <c r="J5" t="n">
        <v>75.06999999999999</v>
      </c>
      <c r="K5" t="n">
        <v>32.27</v>
      </c>
      <c r="L5" t="n">
        <v>4</v>
      </c>
      <c r="M5" t="n">
        <v>49</v>
      </c>
      <c r="N5" t="n">
        <v>8.800000000000001</v>
      </c>
      <c r="O5" t="n">
        <v>9492.549999999999</v>
      </c>
      <c r="P5" t="n">
        <v>446.77</v>
      </c>
      <c r="Q5" t="n">
        <v>2326.96</v>
      </c>
      <c r="R5" t="n">
        <v>233.83</v>
      </c>
      <c r="S5" t="n">
        <v>122.72</v>
      </c>
      <c r="T5" t="n">
        <v>50475.65</v>
      </c>
      <c r="U5" t="n">
        <v>0.52</v>
      </c>
      <c r="V5" t="n">
        <v>0.86</v>
      </c>
      <c r="W5" t="n">
        <v>9.6</v>
      </c>
      <c r="X5" t="n">
        <v>3.08</v>
      </c>
      <c r="Y5" t="n">
        <v>0.5</v>
      </c>
      <c r="Z5" t="n">
        <v>10</v>
      </c>
      <c r="AA5" t="n">
        <v>923.9886005967213</v>
      </c>
      <c r="AB5" t="n">
        <v>1264.24196683655</v>
      </c>
      <c r="AC5" t="n">
        <v>1143.584487896413</v>
      </c>
      <c r="AD5" t="n">
        <v>923988.6005967213</v>
      </c>
      <c r="AE5" t="n">
        <v>1264241.96683655</v>
      </c>
      <c r="AF5" t="n">
        <v>3.025581571332808e-06</v>
      </c>
      <c r="AG5" t="n">
        <v>12.83040364583333</v>
      </c>
      <c r="AH5" t="n">
        <v>1143584.487896413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1.2711</v>
      </c>
      <c r="E6" t="n">
        <v>78.67</v>
      </c>
      <c r="F6" t="n">
        <v>75.59999999999999</v>
      </c>
      <c r="G6" t="n">
        <v>57.42</v>
      </c>
      <c r="H6" t="n">
        <v>1.15</v>
      </c>
      <c r="I6" t="n">
        <v>79</v>
      </c>
      <c r="J6" t="n">
        <v>76.26000000000001</v>
      </c>
      <c r="K6" t="n">
        <v>32.27</v>
      </c>
      <c r="L6" t="n">
        <v>5</v>
      </c>
      <c r="M6" t="n">
        <v>0</v>
      </c>
      <c r="N6" t="n">
        <v>8.99</v>
      </c>
      <c r="O6" t="n">
        <v>9639.200000000001</v>
      </c>
      <c r="P6" t="n">
        <v>446.77</v>
      </c>
      <c r="Q6" t="n">
        <v>2327.01</v>
      </c>
      <c r="R6" t="n">
        <v>228.83</v>
      </c>
      <c r="S6" t="n">
        <v>122.72</v>
      </c>
      <c r="T6" t="n">
        <v>47996.52</v>
      </c>
      <c r="U6" t="n">
        <v>0.54</v>
      </c>
      <c r="V6" t="n">
        <v>0.86</v>
      </c>
      <c r="W6" t="n">
        <v>9.65</v>
      </c>
      <c r="X6" t="n">
        <v>2.99</v>
      </c>
      <c r="Y6" t="n">
        <v>0.5</v>
      </c>
      <c r="Z6" t="n">
        <v>10</v>
      </c>
      <c r="AA6" t="n">
        <v>922.298653223046</v>
      </c>
      <c r="AB6" t="n">
        <v>1261.929706284671</v>
      </c>
      <c r="AC6" t="n">
        <v>1141.492906246327</v>
      </c>
      <c r="AD6" t="n">
        <v>922298.653223046</v>
      </c>
      <c r="AE6" t="n">
        <v>1261929.706284671</v>
      </c>
      <c r="AF6" t="n">
        <v>3.03154401333843e-06</v>
      </c>
      <c r="AG6" t="n">
        <v>12.80436197916667</v>
      </c>
      <c r="AH6" t="n">
        <v>1141492.906246328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1.1561</v>
      </c>
      <c r="E2" t="n">
        <v>86.5</v>
      </c>
      <c r="F2" t="n">
        <v>82.01000000000001</v>
      </c>
      <c r="G2" t="n">
        <v>19.6</v>
      </c>
      <c r="H2" t="n">
        <v>0.43</v>
      </c>
      <c r="I2" t="n">
        <v>251</v>
      </c>
      <c r="J2" t="n">
        <v>39.78</v>
      </c>
      <c r="K2" t="n">
        <v>19.54</v>
      </c>
      <c r="L2" t="n">
        <v>1</v>
      </c>
      <c r="M2" t="n">
        <v>248</v>
      </c>
      <c r="N2" t="n">
        <v>4.24</v>
      </c>
      <c r="O2" t="n">
        <v>5140</v>
      </c>
      <c r="P2" t="n">
        <v>347.45</v>
      </c>
      <c r="Q2" t="n">
        <v>2327.03</v>
      </c>
      <c r="R2" t="n">
        <v>446.52</v>
      </c>
      <c r="S2" t="n">
        <v>122.72</v>
      </c>
      <c r="T2" t="n">
        <v>155980.96</v>
      </c>
      <c r="U2" t="n">
        <v>0.27</v>
      </c>
      <c r="V2" t="n">
        <v>0.79</v>
      </c>
      <c r="W2" t="n">
        <v>9.82</v>
      </c>
      <c r="X2" t="n">
        <v>9.390000000000001</v>
      </c>
      <c r="Y2" t="n">
        <v>0.5</v>
      </c>
      <c r="Z2" t="n">
        <v>10</v>
      </c>
      <c r="AA2" t="n">
        <v>833.9114796386269</v>
      </c>
      <c r="AB2" t="n">
        <v>1140.994476019574</v>
      </c>
      <c r="AC2" t="n">
        <v>1032.09956462407</v>
      </c>
      <c r="AD2" t="n">
        <v>833911.4796386269</v>
      </c>
      <c r="AE2" t="n">
        <v>1140994.476019574</v>
      </c>
      <c r="AF2" t="n">
        <v>3.238024172757369e-06</v>
      </c>
      <c r="AG2" t="n">
        <v>14.07877604166667</v>
      </c>
      <c r="AH2" t="n">
        <v>1032099.56462407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1.2202</v>
      </c>
      <c r="E3" t="n">
        <v>81.95</v>
      </c>
      <c r="F3" t="n">
        <v>78.52</v>
      </c>
      <c r="G3" t="n">
        <v>30.2</v>
      </c>
      <c r="H3" t="n">
        <v>0.84</v>
      </c>
      <c r="I3" t="n">
        <v>156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312.16</v>
      </c>
      <c r="Q3" t="n">
        <v>2327.14</v>
      </c>
      <c r="R3" t="n">
        <v>323.16</v>
      </c>
      <c r="S3" t="n">
        <v>122.72</v>
      </c>
      <c r="T3" t="n">
        <v>94773.60000000001</v>
      </c>
      <c r="U3" t="n">
        <v>0.38</v>
      </c>
      <c r="V3" t="n">
        <v>0.83</v>
      </c>
      <c r="W3" t="n">
        <v>9.859999999999999</v>
      </c>
      <c r="X3" t="n">
        <v>5.91</v>
      </c>
      <c r="Y3" t="n">
        <v>0.5</v>
      </c>
      <c r="Z3" t="n">
        <v>10</v>
      </c>
      <c r="AA3" t="n">
        <v>743.6143038022514</v>
      </c>
      <c r="AB3" t="n">
        <v>1017.445896409997</v>
      </c>
      <c r="AC3" t="n">
        <v>920.3422880509105</v>
      </c>
      <c r="AD3" t="n">
        <v>743614.3038022514</v>
      </c>
      <c r="AE3" t="n">
        <v>1017445.896409997</v>
      </c>
      <c r="AF3" t="n">
        <v>3.417556522444893e-06</v>
      </c>
      <c r="AG3" t="n">
        <v>13.33821614583333</v>
      </c>
      <c r="AH3" t="n">
        <v>920342.2880509105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0.7408</v>
      </c>
      <c r="E2" t="n">
        <v>135</v>
      </c>
      <c r="F2" t="n">
        <v>107.2</v>
      </c>
      <c r="G2" t="n">
        <v>7.27</v>
      </c>
      <c r="H2" t="n">
        <v>0.12</v>
      </c>
      <c r="I2" t="n">
        <v>885</v>
      </c>
      <c r="J2" t="n">
        <v>141.81</v>
      </c>
      <c r="K2" t="n">
        <v>47.83</v>
      </c>
      <c r="L2" t="n">
        <v>1</v>
      </c>
      <c r="M2" t="n">
        <v>883</v>
      </c>
      <c r="N2" t="n">
        <v>22.98</v>
      </c>
      <c r="O2" t="n">
        <v>17723.39</v>
      </c>
      <c r="P2" t="n">
        <v>1216.83</v>
      </c>
      <c r="Q2" t="n">
        <v>2327.52</v>
      </c>
      <c r="R2" t="n">
        <v>1288.5</v>
      </c>
      <c r="S2" t="n">
        <v>122.72</v>
      </c>
      <c r="T2" t="n">
        <v>573797.53</v>
      </c>
      <c r="U2" t="n">
        <v>0.1</v>
      </c>
      <c r="V2" t="n">
        <v>0.6</v>
      </c>
      <c r="W2" t="n">
        <v>10.9</v>
      </c>
      <c r="X2" t="n">
        <v>34.57</v>
      </c>
      <c r="Y2" t="n">
        <v>0.5</v>
      </c>
      <c r="Z2" t="n">
        <v>10</v>
      </c>
      <c r="AA2" t="n">
        <v>3438.923710893766</v>
      </c>
      <c r="AB2" t="n">
        <v>4705.287135851766</v>
      </c>
      <c r="AC2" t="n">
        <v>4256.221135517866</v>
      </c>
      <c r="AD2" t="n">
        <v>3438923.710893766</v>
      </c>
      <c r="AE2" t="n">
        <v>4705287.135851766</v>
      </c>
      <c r="AF2" t="n">
        <v>1.415680664070876e-06</v>
      </c>
      <c r="AG2" t="n">
        <v>21.97265625</v>
      </c>
      <c r="AH2" t="n">
        <v>4256221.135517866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1.0207</v>
      </c>
      <c r="E3" t="n">
        <v>97.97</v>
      </c>
      <c r="F3" t="n">
        <v>85.72</v>
      </c>
      <c r="G3" t="n">
        <v>14.82</v>
      </c>
      <c r="H3" t="n">
        <v>0.25</v>
      </c>
      <c r="I3" t="n">
        <v>347</v>
      </c>
      <c r="J3" t="n">
        <v>143.17</v>
      </c>
      <c r="K3" t="n">
        <v>47.83</v>
      </c>
      <c r="L3" t="n">
        <v>2</v>
      </c>
      <c r="M3" t="n">
        <v>345</v>
      </c>
      <c r="N3" t="n">
        <v>23.34</v>
      </c>
      <c r="O3" t="n">
        <v>17891.86</v>
      </c>
      <c r="P3" t="n">
        <v>960.64</v>
      </c>
      <c r="Q3" t="n">
        <v>2327.3</v>
      </c>
      <c r="R3" t="n">
        <v>569.8</v>
      </c>
      <c r="S3" t="n">
        <v>122.72</v>
      </c>
      <c r="T3" t="n">
        <v>217140.72</v>
      </c>
      <c r="U3" t="n">
        <v>0.22</v>
      </c>
      <c r="V3" t="n">
        <v>0.76</v>
      </c>
      <c r="W3" t="n">
        <v>9.98</v>
      </c>
      <c r="X3" t="n">
        <v>13.09</v>
      </c>
      <c r="Y3" t="n">
        <v>0.5</v>
      </c>
      <c r="Z3" t="n">
        <v>10</v>
      </c>
      <c r="AA3" t="n">
        <v>2040.815408124353</v>
      </c>
      <c r="AB3" t="n">
        <v>2792.333675817235</v>
      </c>
      <c r="AC3" t="n">
        <v>2525.837268862166</v>
      </c>
      <c r="AD3" t="n">
        <v>2040815.408124353</v>
      </c>
      <c r="AE3" t="n">
        <v>2792333.675817235</v>
      </c>
      <c r="AF3" t="n">
        <v>1.950574046729404e-06</v>
      </c>
      <c r="AG3" t="n">
        <v>15.94563802083333</v>
      </c>
      <c r="AH3" t="n">
        <v>2525837.268862166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1.1225</v>
      </c>
      <c r="E4" t="n">
        <v>89.08</v>
      </c>
      <c r="F4" t="n">
        <v>80.64</v>
      </c>
      <c r="G4" t="n">
        <v>22.51</v>
      </c>
      <c r="H4" t="n">
        <v>0.37</v>
      </c>
      <c r="I4" t="n">
        <v>215</v>
      </c>
      <c r="J4" t="n">
        <v>144.54</v>
      </c>
      <c r="K4" t="n">
        <v>47.83</v>
      </c>
      <c r="L4" t="n">
        <v>3</v>
      </c>
      <c r="M4" t="n">
        <v>213</v>
      </c>
      <c r="N4" t="n">
        <v>23.71</v>
      </c>
      <c r="O4" t="n">
        <v>18060.85</v>
      </c>
      <c r="P4" t="n">
        <v>891.66</v>
      </c>
      <c r="Q4" t="n">
        <v>2327.01</v>
      </c>
      <c r="R4" t="n">
        <v>400.61</v>
      </c>
      <c r="S4" t="n">
        <v>122.72</v>
      </c>
      <c r="T4" t="n">
        <v>133202.7</v>
      </c>
      <c r="U4" t="n">
        <v>0.31</v>
      </c>
      <c r="V4" t="n">
        <v>0.8</v>
      </c>
      <c r="W4" t="n">
        <v>9.77</v>
      </c>
      <c r="X4" t="n">
        <v>8.029999999999999</v>
      </c>
      <c r="Y4" t="n">
        <v>0.5</v>
      </c>
      <c r="Z4" t="n">
        <v>10</v>
      </c>
      <c r="AA4" t="n">
        <v>1738.617200972245</v>
      </c>
      <c r="AB4" t="n">
        <v>2378.852756747749</v>
      </c>
      <c r="AC4" t="n">
        <v>2151.818388384557</v>
      </c>
      <c r="AD4" t="n">
        <v>1738617.200972245</v>
      </c>
      <c r="AE4" t="n">
        <v>2378852.75674775</v>
      </c>
      <c r="AF4" t="n">
        <v>2.145115477078237e-06</v>
      </c>
      <c r="AG4" t="n">
        <v>14.49869791666667</v>
      </c>
      <c r="AH4" t="n">
        <v>2151818.388384557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1.1755</v>
      </c>
      <c r="E5" t="n">
        <v>85.06999999999999</v>
      </c>
      <c r="F5" t="n">
        <v>78.36</v>
      </c>
      <c r="G5" t="n">
        <v>30.33</v>
      </c>
      <c r="H5" t="n">
        <v>0.49</v>
      </c>
      <c r="I5" t="n">
        <v>155</v>
      </c>
      <c r="J5" t="n">
        <v>145.92</v>
      </c>
      <c r="K5" t="n">
        <v>47.83</v>
      </c>
      <c r="L5" t="n">
        <v>4</v>
      </c>
      <c r="M5" t="n">
        <v>153</v>
      </c>
      <c r="N5" t="n">
        <v>24.09</v>
      </c>
      <c r="O5" t="n">
        <v>18230.35</v>
      </c>
      <c r="P5" t="n">
        <v>855.0599999999999</v>
      </c>
      <c r="Q5" t="n">
        <v>2326.95</v>
      </c>
      <c r="R5" t="n">
        <v>325.46</v>
      </c>
      <c r="S5" t="n">
        <v>122.72</v>
      </c>
      <c r="T5" t="n">
        <v>95930.34</v>
      </c>
      <c r="U5" t="n">
        <v>0.38</v>
      </c>
      <c r="V5" t="n">
        <v>0.83</v>
      </c>
      <c r="W5" t="n">
        <v>9.640000000000001</v>
      </c>
      <c r="X5" t="n">
        <v>5.75</v>
      </c>
      <c r="Y5" t="n">
        <v>0.5</v>
      </c>
      <c r="Z5" t="n">
        <v>10</v>
      </c>
      <c r="AA5" t="n">
        <v>1607.048001089927</v>
      </c>
      <c r="AB5" t="n">
        <v>2198.833973045319</v>
      </c>
      <c r="AC5" t="n">
        <v>1988.980344740737</v>
      </c>
      <c r="AD5" t="n">
        <v>1607048.001089927</v>
      </c>
      <c r="AE5" t="n">
        <v>2198833.973045319</v>
      </c>
      <c r="AF5" t="n">
        <v>2.246399325884604e-06</v>
      </c>
      <c r="AG5" t="n">
        <v>13.84602864583333</v>
      </c>
      <c r="AH5" t="n">
        <v>1988980.344740737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1.2086</v>
      </c>
      <c r="E6" t="n">
        <v>82.73999999999999</v>
      </c>
      <c r="F6" t="n">
        <v>77.05</v>
      </c>
      <c r="G6" t="n">
        <v>38.52</v>
      </c>
      <c r="H6" t="n">
        <v>0.6</v>
      </c>
      <c r="I6" t="n">
        <v>120</v>
      </c>
      <c r="J6" t="n">
        <v>147.3</v>
      </c>
      <c r="K6" t="n">
        <v>47.83</v>
      </c>
      <c r="L6" t="n">
        <v>5</v>
      </c>
      <c r="M6" t="n">
        <v>118</v>
      </c>
      <c r="N6" t="n">
        <v>24.47</v>
      </c>
      <c r="O6" t="n">
        <v>18400.38</v>
      </c>
      <c r="P6" t="n">
        <v>827.66</v>
      </c>
      <c r="Q6" t="n">
        <v>2326.98</v>
      </c>
      <c r="R6" t="n">
        <v>280.14</v>
      </c>
      <c r="S6" t="n">
        <v>122.72</v>
      </c>
      <c r="T6" t="n">
        <v>73443.5</v>
      </c>
      <c r="U6" t="n">
        <v>0.44</v>
      </c>
      <c r="V6" t="n">
        <v>0.84</v>
      </c>
      <c r="W6" t="n">
        <v>9.619999999999999</v>
      </c>
      <c r="X6" t="n">
        <v>4.43</v>
      </c>
      <c r="Y6" t="n">
        <v>0.5</v>
      </c>
      <c r="Z6" t="n">
        <v>10</v>
      </c>
      <c r="AA6" t="n">
        <v>1532.660261441771</v>
      </c>
      <c r="AB6" t="n">
        <v>2097.053385903255</v>
      </c>
      <c r="AC6" t="n">
        <v>1896.91355398556</v>
      </c>
      <c r="AD6" t="n">
        <v>1532660.261441771</v>
      </c>
      <c r="AE6" t="n">
        <v>2097053.385903255</v>
      </c>
      <c r="AF6" t="n">
        <v>2.309653955988202e-06</v>
      </c>
      <c r="AG6" t="n">
        <v>13.466796875</v>
      </c>
      <c r="AH6" t="n">
        <v>1896913.55398556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1.2299</v>
      </c>
      <c r="E7" t="n">
        <v>81.31</v>
      </c>
      <c r="F7" t="n">
        <v>76.25</v>
      </c>
      <c r="G7" t="n">
        <v>46.68</v>
      </c>
      <c r="H7" t="n">
        <v>0.71</v>
      </c>
      <c r="I7" t="n">
        <v>98</v>
      </c>
      <c r="J7" t="n">
        <v>148.68</v>
      </c>
      <c r="K7" t="n">
        <v>47.83</v>
      </c>
      <c r="L7" t="n">
        <v>6</v>
      </c>
      <c r="M7" t="n">
        <v>96</v>
      </c>
      <c r="N7" t="n">
        <v>24.85</v>
      </c>
      <c r="O7" t="n">
        <v>18570.94</v>
      </c>
      <c r="P7" t="n">
        <v>807.48</v>
      </c>
      <c r="Q7" t="n">
        <v>2326.96</v>
      </c>
      <c r="R7" t="n">
        <v>253.88</v>
      </c>
      <c r="S7" t="n">
        <v>122.72</v>
      </c>
      <c r="T7" t="n">
        <v>60423.05</v>
      </c>
      <c r="U7" t="n">
        <v>0.48</v>
      </c>
      <c r="V7" t="n">
        <v>0.85</v>
      </c>
      <c r="W7" t="n">
        <v>9.58</v>
      </c>
      <c r="X7" t="n">
        <v>3.63</v>
      </c>
      <c r="Y7" t="n">
        <v>0.5</v>
      </c>
      <c r="Z7" t="n">
        <v>10</v>
      </c>
      <c r="AA7" t="n">
        <v>1484.390591351934</v>
      </c>
      <c r="AB7" t="n">
        <v>2031.008693778788</v>
      </c>
      <c r="AC7" t="n">
        <v>1837.172074583144</v>
      </c>
      <c r="AD7" t="n">
        <v>1484390.591351934</v>
      </c>
      <c r="AE7" t="n">
        <v>2031008.693778788</v>
      </c>
      <c r="AF7" t="n">
        <v>2.350358597112271e-06</v>
      </c>
      <c r="AG7" t="n">
        <v>13.23404947916667</v>
      </c>
      <c r="AH7" t="n">
        <v>1837172.074583144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1.2467</v>
      </c>
      <c r="E8" t="n">
        <v>80.20999999999999</v>
      </c>
      <c r="F8" t="n">
        <v>75.61</v>
      </c>
      <c r="G8" t="n">
        <v>55.33</v>
      </c>
      <c r="H8" t="n">
        <v>0.83</v>
      </c>
      <c r="I8" t="n">
        <v>82</v>
      </c>
      <c r="J8" t="n">
        <v>150.07</v>
      </c>
      <c r="K8" t="n">
        <v>47.83</v>
      </c>
      <c r="L8" t="n">
        <v>7</v>
      </c>
      <c r="M8" t="n">
        <v>80</v>
      </c>
      <c r="N8" t="n">
        <v>25.24</v>
      </c>
      <c r="O8" t="n">
        <v>18742.03</v>
      </c>
      <c r="P8" t="n">
        <v>786.78</v>
      </c>
      <c r="Q8" t="n">
        <v>2327</v>
      </c>
      <c r="R8" t="n">
        <v>233.23</v>
      </c>
      <c r="S8" t="n">
        <v>122.72</v>
      </c>
      <c r="T8" t="n">
        <v>50179.05</v>
      </c>
      <c r="U8" t="n">
        <v>0.53</v>
      </c>
      <c r="V8" t="n">
        <v>0.86</v>
      </c>
      <c r="W8" t="n">
        <v>9.529999999999999</v>
      </c>
      <c r="X8" t="n">
        <v>3</v>
      </c>
      <c r="Y8" t="n">
        <v>0.5</v>
      </c>
      <c r="Z8" t="n">
        <v>10</v>
      </c>
      <c r="AA8" t="n">
        <v>1430.869260019542</v>
      </c>
      <c r="AB8" t="n">
        <v>1957.778447055315</v>
      </c>
      <c r="AC8" t="n">
        <v>1770.930819827663</v>
      </c>
      <c r="AD8" t="n">
        <v>1430869.260019541</v>
      </c>
      <c r="AE8" t="n">
        <v>1957778.447055315</v>
      </c>
      <c r="AF8" t="n">
        <v>2.382463666167873e-06</v>
      </c>
      <c r="AG8" t="n">
        <v>13.05501302083333</v>
      </c>
      <c r="AH8" t="n">
        <v>1770930.819827663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1.2589</v>
      </c>
      <c r="E9" t="n">
        <v>79.43000000000001</v>
      </c>
      <c r="F9" t="n">
        <v>75.18000000000001</v>
      </c>
      <c r="G9" t="n">
        <v>64.44</v>
      </c>
      <c r="H9" t="n">
        <v>0.9399999999999999</v>
      </c>
      <c r="I9" t="n">
        <v>70</v>
      </c>
      <c r="J9" t="n">
        <v>151.46</v>
      </c>
      <c r="K9" t="n">
        <v>47.83</v>
      </c>
      <c r="L9" t="n">
        <v>8</v>
      </c>
      <c r="M9" t="n">
        <v>68</v>
      </c>
      <c r="N9" t="n">
        <v>25.63</v>
      </c>
      <c r="O9" t="n">
        <v>18913.66</v>
      </c>
      <c r="P9" t="n">
        <v>769.72</v>
      </c>
      <c r="Q9" t="n">
        <v>2326.92</v>
      </c>
      <c r="R9" t="n">
        <v>218.54</v>
      </c>
      <c r="S9" t="n">
        <v>122.72</v>
      </c>
      <c r="T9" t="n">
        <v>42895.55</v>
      </c>
      <c r="U9" t="n">
        <v>0.5600000000000001</v>
      </c>
      <c r="V9" t="n">
        <v>0.86</v>
      </c>
      <c r="W9" t="n">
        <v>9.529999999999999</v>
      </c>
      <c r="X9" t="n">
        <v>2.57</v>
      </c>
      <c r="Y9" t="n">
        <v>0.5</v>
      </c>
      <c r="Z9" t="n">
        <v>10</v>
      </c>
      <c r="AA9" t="n">
        <v>1398.74445713691</v>
      </c>
      <c r="AB9" t="n">
        <v>1913.82387450502</v>
      </c>
      <c r="AC9" t="n">
        <v>1731.171209990938</v>
      </c>
      <c r="AD9" t="n">
        <v>1398744.45713691</v>
      </c>
      <c r="AE9" t="n">
        <v>1913823.87450502</v>
      </c>
      <c r="AF9" t="n">
        <v>2.40577806155349e-06</v>
      </c>
      <c r="AG9" t="n">
        <v>12.92805989583333</v>
      </c>
      <c r="AH9" t="n">
        <v>1731171.209990938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1.269</v>
      </c>
      <c r="E10" t="n">
        <v>78.8</v>
      </c>
      <c r="F10" t="n">
        <v>74.81</v>
      </c>
      <c r="G10" t="n">
        <v>73.58</v>
      </c>
      <c r="H10" t="n">
        <v>1.04</v>
      </c>
      <c r="I10" t="n">
        <v>61</v>
      </c>
      <c r="J10" t="n">
        <v>152.85</v>
      </c>
      <c r="K10" t="n">
        <v>47.83</v>
      </c>
      <c r="L10" t="n">
        <v>9</v>
      </c>
      <c r="M10" t="n">
        <v>59</v>
      </c>
      <c r="N10" t="n">
        <v>26.03</v>
      </c>
      <c r="O10" t="n">
        <v>19085.83</v>
      </c>
      <c r="P10" t="n">
        <v>752.45</v>
      </c>
      <c r="Q10" t="n">
        <v>2326.92</v>
      </c>
      <c r="R10" t="n">
        <v>206.21</v>
      </c>
      <c r="S10" t="n">
        <v>122.72</v>
      </c>
      <c r="T10" t="n">
        <v>36774.09</v>
      </c>
      <c r="U10" t="n">
        <v>0.6</v>
      </c>
      <c r="V10" t="n">
        <v>0.87</v>
      </c>
      <c r="W10" t="n">
        <v>9.51</v>
      </c>
      <c r="X10" t="n">
        <v>2.2</v>
      </c>
      <c r="Y10" t="n">
        <v>0.5</v>
      </c>
      <c r="Z10" t="n">
        <v>10</v>
      </c>
      <c r="AA10" t="n">
        <v>1369.320254310261</v>
      </c>
      <c r="AB10" t="n">
        <v>1873.564382093385</v>
      </c>
      <c r="AC10" t="n">
        <v>1694.754027030518</v>
      </c>
      <c r="AD10" t="n">
        <v>1369320.254310261</v>
      </c>
      <c r="AE10" t="n">
        <v>1873564.382093385</v>
      </c>
      <c r="AF10" t="n">
        <v>2.425079323307156e-06</v>
      </c>
      <c r="AG10" t="n">
        <v>12.82552083333333</v>
      </c>
      <c r="AH10" t="n">
        <v>1694754.027030518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1.2758</v>
      </c>
      <c r="E11" t="n">
        <v>78.38</v>
      </c>
      <c r="F11" t="n">
        <v>74.59</v>
      </c>
      <c r="G11" t="n">
        <v>82.88</v>
      </c>
      <c r="H11" t="n">
        <v>1.15</v>
      </c>
      <c r="I11" t="n">
        <v>54</v>
      </c>
      <c r="J11" t="n">
        <v>154.25</v>
      </c>
      <c r="K11" t="n">
        <v>47.83</v>
      </c>
      <c r="L11" t="n">
        <v>10</v>
      </c>
      <c r="M11" t="n">
        <v>52</v>
      </c>
      <c r="N11" t="n">
        <v>26.43</v>
      </c>
      <c r="O11" t="n">
        <v>19258.55</v>
      </c>
      <c r="P11" t="n">
        <v>736.12</v>
      </c>
      <c r="Q11" t="n">
        <v>2326.92</v>
      </c>
      <c r="R11" t="n">
        <v>199.05</v>
      </c>
      <c r="S11" t="n">
        <v>122.72</v>
      </c>
      <c r="T11" t="n">
        <v>33231.68</v>
      </c>
      <c r="U11" t="n">
        <v>0.62</v>
      </c>
      <c r="V11" t="n">
        <v>0.87</v>
      </c>
      <c r="W11" t="n">
        <v>9.5</v>
      </c>
      <c r="X11" t="n">
        <v>1.98</v>
      </c>
      <c r="Y11" t="n">
        <v>0.5</v>
      </c>
      <c r="Z11" t="n">
        <v>10</v>
      </c>
      <c r="AA11" t="n">
        <v>1344.885068749888</v>
      </c>
      <c r="AB11" t="n">
        <v>1840.131083205377</v>
      </c>
      <c r="AC11" t="n">
        <v>1664.511555264451</v>
      </c>
      <c r="AD11" t="n">
        <v>1344885.068749888</v>
      </c>
      <c r="AE11" t="n">
        <v>1840131.083205377</v>
      </c>
      <c r="AF11" t="n">
        <v>2.438074232210614e-06</v>
      </c>
      <c r="AG11" t="n">
        <v>12.75716145833333</v>
      </c>
      <c r="AH11" t="n">
        <v>1664511.555264451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1.2826</v>
      </c>
      <c r="E12" t="n">
        <v>77.95999999999999</v>
      </c>
      <c r="F12" t="n">
        <v>74.34999999999999</v>
      </c>
      <c r="G12" t="n">
        <v>92.94</v>
      </c>
      <c r="H12" t="n">
        <v>1.25</v>
      </c>
      <c r="I12" t="n">
        <v>48</v>
      </c>
      <c r="J12" t="n">
        <v>155.66</v>
      </c>
      <c r="K12" t="n">
        <v>47.83</v>
      </c>
      <c r="L12" t="n">
        <v>11</v>
      </c>
      <c r="M12" t="n">
        <v>46</v>
      </c>
      <c r="N12" t="n">
        <v>26.83</v>
      </c>
      <c r="O12" t="n">
        <v>19431.82</v>
      </c>
      <c r="P12" t="n">
        <v>720.29</v>
      </c>
      <c r="Q12" t="n">
        <v>2326.94</v>
      </c>
      <c r="R12" t="n">
        <v>190.77</v>
      </c>
      <c r="S12" t="n">
        <v>122.72</v>
      </c>
      <c r="T12" t="n">
        <v>29118.81</v>
      </c>
      <c r="U12" t="n">
        <v>0.64</v>
      </c>
      <c r="V12" t="n">
        <v>0.87</v>
      </c>
      <c r="W12" t="n">
        <v>9.49</v>
      </c>
      <c r="X12" t="n">
        <v>1.74</v>
      </c>
      <c r="Y12" t="n">
        <v>0.5</v>
      </c>
      <c r="Z12" t="n">
        <v>10</v>
      </c>
      <c r="AA12" t="n">
        <v>1321.152143278861</v>
      </c>
      <c r="AB12" t="n">
        <v>1807.658647553142</v>
      </c>
      <c r="AC12" t="n">
        <v>1635.138243295516</v>
      </c>
      <c r="AD12" t="n">
        <v>1321152.143278861</v>
      </c>
      <c r="AE12" t="n">
        <v>1807658.647553142</v>
      </c>
      <c r="AF12" t="n">
        <v>2.451069141114073e-06</v>
      </c>
      <c r="AG12" t="n">
        <v>12.68880208333333</v>
      </c>
      <c r="AH12" t="n">
        <v>1635138.243295516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1.288</v>
      </c>
      <c r="E13" t="n">
        <v>77.64</v>
      </c>
      <c r="F13" t="n">
        <v>74.17</v>
      </c>
      <c r="G13" t="n">
        <v>103.49</v>
      </c>
      <c r="H13" t="n">
        <v>1.35</v>
      </c>
      <c r="I13" t="n">
        <v>43</v>
      </c>
      <c r="J13" t="n">
        <v>157.07</v>
      </c>
      <c r="K13" t="n">
        <v>47.83</v>
      </c>
      <c r="L13" t="n">
        <v>12</v>
      </c>
      <c r="M13" t="n">
        <v>41</v>
      </c>
      <c r="N13" t="n">
        <v>27.24</v>
      </c>
      <c r="O13" t="n">
        <v>19605.66</v>
      </c>
      <c r="P13" t="n">
        <v>702.72</v>
      </c>
      <c r="Q13" t="n">
        <v>2326.9</v>
      </c>
      <c r="R13" t="n">
        <v>184.57</v>
      </c>
      <c r="S13" t="n">
        <v>122.72</v>
      </c>
      <c r="T13" t="n">
        <v>26043.13</v>
      </c>
      <c r="U13" t="n">
        <v>0.66</v>
      </c>
      <c r="V13" t="n">
        <v>0.87</v>
      </c>
      <c r="W13" t="n">
        <v>9.49</v>
      </c>
      <c r="X13" t="n">
        <v>1.56</v>
      </c>
      <c r="Y13" t="n">
        <v>0.5</v>
      </c>
      <c r="Z13" t="n">
        <v>10</v>
      </c>
      <c r="AA13" t="n">
        <v>1297.24942559146</v>
      </c>
      <c r="AB13" t="n">
        <v>1774.95389469976</v>
      </c>
      <c r="AC13" t="n">
        <v>1605.554786153052</v>
      </c>
      <c r="AD13" t="n">
        <v>1297249.42559146</v>
      </c>
      <c r="AE13" t="n">
        <v>1774953.89469976</v>
      </c>
      <c r="AF13" t="n">
        <v>2.461388627596231e-06</v>
      </c>
      <c r="AG13" t="n">
        <v>12.63671875</v>
      </c>
      <c r="AH13" t="n">
        <v>1605554.786153052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1.2917</v>
      </c>
      <c r="E14" t="n">
        <v>77.42</v>
      </c>
      <c r="F14" t="n">
        <v>74.06</v>
      </c>
      <c r="G14" t="n">
        <v>113.94</v>
      </c>
      <c r="H14" t="n">
        <v>1.45</v>
      </c>
      <c r="I14" t="n">
        <v>39</v>
      </c>
      <c r="J14" t="n">
        <v>158.48</v>
      </c>
      <c r="K14" t="n">
        <v>47.83</v>
      </c>
      <c r="L14" t="n">
        <v>13</v>
      </c>
      <c r="M14" t="n">
        <v>36</v>
      </c>
      <c r="N14" t="n">
        <v>27.65</v>
      </c>
      <c r="O14" t="n">
        <v>19780.06</v>
      </c>
      <c r="P14" t="n">
        <v>688.92</v>
      </c>
      <c r="Q14" t="n">
        <v>2326.89</v>
      </c>
      <c r="R14" t="n">
        <v>181.19</v>
      </c>
      <c r="S14" t="n">
        <v>122.72</v>
      </c>
      <c r="T14" t="n">
        <v>24375.31</v>
      </c>
      <c r="U14" t="n">
        <v>0.68</v>
      </c>
      <c r="V14" t="n">
        <v>0.88</v>
      </c>
      <c r="W14" t="n">
        <v>9.48</v>
      </c>
      <c r="X14" t="n">
        <v>1.45</v>
      </c>
      <c r="Y14" t="n">
        <v>0.5</v>
      </c>
      <c r="Z14" t="n">
        <v>10</v>
      </c>
      <c r="AA14" t="n">
        <v>1279.189649112538</v>
      </c>
      <c r="AB14" t="n">
        <v>1750.243711780192</v>
      </c>
      <c r="AC14" t="n">
        <v>1583.202908410367</v>
      </c>
      <c r="AD14" t="n">
        <v>1279189.649112538</v>
      </c>
      <c r="AE14" t="n">
        <v>1750243.711780192</v>
      </c>
      <c r="AF14" t="n">
        <v>2.468459386852525e-06</v>
      </c>
      <c r="AG14" t="n">
        <v>12.60091145833333</v>
      </c>
      <c r="AH14" t="n">
        <v>1583202.908410367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1.2955</v>
      </c>
      <c r="E15" t="n">
        <v>77.19</v>
      </c>
      <c r="F15" t="n">
        <v>73.92</v>
      </c>
      <c r="G15" t="n">
        <v>123.21</v>
      </c>
      <c r="H15" t="n">
        <v>1.55</v>
      </c>
      <c r="I15" t="n">
        <v>36</v>
      </c>
      <c r="J15" t="n">
        <v>159.9</v>
      </c>
      <c r="K15" t="n">
        <v>47.83</v>
      </c>
      <c r="L15" t="n">
        <v>14</v>
      </c>
      <c r="M15" t="n">
        <v>22</v>
      </c>
      <c r="N15" t="n">
        <v>28.07</v>
      </c>
      <c r="O15" t="n">
        <v>19955.16</v>
      </c>
      <c r="P15" t="n">
        <v>672.9400000000001</v>
      </c>
      <c r="Q15" t="n">
        <v>2326.91</v>
      </c>
      <c r="R15" t="n">
        <v>176.09</v>
      </c>
      <c r="S15" t="n">
        <v>122.72</v>
      </c>
      <c r="T15" t="n">
        <v>21839.29</v>
      </c>
      <c r="U15" t="n">
        <v>0.7</v>
      </c>
      <c r="V15" t="n">
        <v>0.88</v>
      </c>
      <c r="W15" t="n">
        <v>9.49</v>
      </c>
      <c r="X15" t="n">
        <v>1.31</v>
      </c>
      <c r="Y15" t="n">
        <v>0.5</v>
      </c>
      <c r="Z15" t="n">
        <v>10</v>
      </c>
      <c r="AA15" t="n">
        <v>1258.734805107285</v>
      </c>
      <c r="AB15" t="n">
        <v>1722.256491808175</v>
      </c>
      <c r="AC15" t="n">
        <v>1557.886749432171</v>
      </c>
      <c r="AD15" t="n">
        <v>1258734.805107285</v>
      </c>
      <c r="AE15" t="n">
        <v>1722256.491808176</v>
      </c>
      <c r="AF15" t="n">
        <v>2.47572124771034e-06</v>
      </c>
      <c r="AG15" t="n">
        <v>12.5634765625</v>
      </c>
      <c r="AH15" t="n">
        <v>1557886.749432171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1.2959</v>
      </c>
      <c r="E16" t="n">
        <v>77.16</v>
      </c>
      <c r="F16" t="n">
        <v>73.92</v>
      </c>
      <c r="G16" t="n">
        <v>126.73</v>
      </c>
      <c r="H16" t="n">
        <v>1.65</v>
      </c>
      <c r="I16" t="n">
        <v>35</v>
      </c>
      <c r="J16" t="n">
        <v>161.32</v>
      </c>
      <c r="K16" t="n">
        <v>47.83</v>
      </c>
      <c r="L16" t="n">
        <v>15</v>
      </c>
      <c r="M16" t="n">
        <v>5</v>
      </c>
      <c r="N16" t="n">
        <v>28.5</v>
      </c>
      <c r="O16" t="n">
        <v>20130.71</v>
      </c>
      <c r="P16" t="n">
        <v>672.47</v>
      </c>
      <c r="Q16" t="n">
        <v>2326.9</v>
      </c>
      <c r="R16" t="n">
        <v>175.36</v>
      </c>
      <c r="S16" t="n">
        <v>122.72</v>
      </c>
      <c r="T16" t="n">
        <v>21481.57</v>
      </c>
      <c r="U16" t="n">
        <v>0.7</v>
      </c>
      <c r="V16" t="n">
        <v>0.88</v>
      </c>
      <c r="W16" t="n">
        <v>9.51</v>
      </c>
      <c r="X16" t="n">
        <v>1.31</v>
      </c>
      <c r="Y16" t="n">
        <v>0.5</v>
      </c>
      <c r="Z16" t="n">
        <v>10</v>
      </c>
      <c r="AA16" t="n">
        <v>1257.924754632331</v>
      </c>
      <c r="AB16" t="n">
        <v>1721.148145011438</v>
      </c>
      <c r="AC16" t="n">
        <v>1556.884181698139</v>
      </c>
      <c r="AD16" t="n">
        <v>1257924.754632331</v>
      </c>
      <c r="AE16" t="n">
        <v>1721148.145011438</v>
      </c>
      <c r="AF16" t="n">
        <v>2.476485654116425e-06</v>
      </c>
      <c r="AG16" t="n">
        <v>12.55859375</v>
      </c>
      <c r="AH16" t="n">
        <v>1556884.181698139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1.2963</v>
      </c>
      <c r="E17" t="n">
        <v>77.14</v>
      </c>
      <c r="F17" t="n">
        <v>73.90000000000001</v>
      </c>
      <c r="G17" t="n">
        <v>126.69</v>
      </c>
      <c r="H17" t="n">
        <v>1.74</v>
      </c>
      <c r="I17" t="n">
        <v>35</v>
      </c>
      <c r="J17" t="n">
        <v>162.75</v>
      </c>
      <c r="K17" t="n">
        <v>47.83</v>
      </c>
      <c r="L17" t="n">
        <v>16</v>
      </c>
      <c r="M17" t="n">
        <v>3</v>
      </c>
      <c r="N17" t="n">
        <v>28.92</v>
      </c>
      <c r="O17" t="n">
        <v>20306.85</v>
      </c>
      <c r="P17" t="n">
        <v>675.75</v>
      </c>
      <c r="Q17" t="n">
        <v>2326.93</v>
      </c>
      <c r="R17" t="n">
        <v>174.54</v>
      </c>
      <c r="S17" t="n">
        <v>122.72</v>
      </c>
      <c r="T17" t="n">
        <v>21070.19</v>
      </c>
      <c r="U17" t="n">
        <v>0.7</v>
      </c>
      <c r="V17" t="n">
        <v>0.88</v>
      </c>
      <c r="W17" t="n">
        <v>9.51</v>
      </c>
      <c r="X17" t="n">
        <v>1.29</v>
      </c>
      <c r="Y17" t="n">
        <v>0.5</v>
      </c>
      <c r="Z17" t="n">
        <v>10</v>
      </c>
      <c r="AA17" t="n">
        <v>1260.964615167951</v>
      </c>
      <c r="AB17" t="n">
        <v>1725.307416305457</v>
      </c>
      <c r="AC17" t="n">
        <v>1560.64649797743</v>
      </c>
      <c r="AD17" t="n">
        <v>1260964.615167951</v>
      </c>
      <c r="AE17" t="n">
        <v>1725307.416305457</v>
      </c>
      <c r="AF17" t="n">
        <v>2.477250060522511e-06</v>
      </c>
      <c r="AG17" t="n">
        <v>12.55533854166667</v>
      </c>
      <c r="AH17" t="n">
        <v>1560646.49797743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1.2962</v>
      </c>
      <c r="E18" t="n">
        <v>77.15000000000001</v>
      </c>
      <c r="F18" t="n">
        <v>73.91</v>
      </c>
      <c r="G18" t="n">
        <v>126.7</v>
      </c>
      <c r="H18" t="n">
        <v>1.83</v>
      </c>
      <c r="I18" t="n">
        <v>35</v>
      </c>
      <c r="J18" t="n">
        <v>164.19</v>
      </c>
      <c r="K18" t="n">
        <v>47.83</v>
      </c>
      <c r="L18" t="n">
        <v>17</v>
      </c>
      <c r="M18" t="n">
        <v>0</v>
      </c>
      <c r="N18" t="n">
        <v>29.36</v>
      </c>
      <c r="O18" t="n">
        <v>20483.57</v>
      </c>
      <c r="P18" t="n">
        <v>681.23</v>
      </c>
      <c r="Q18" t="n">
        <v>2326.96</v>
      </c>
      <c r="R18" t="n">
        <v>174.74</v>
      </c>
      <c r="S18" t="n">
        <v>122.72</v>
      </c>
      <c r="T18" t="n">
        <v>21170.17</v>
      </c>
      <c r="U18" t="n">
        <v>0.7</v>
      </c>
      <c r="V18" t="n">
        <v>0.88</v>
      </c>
      <c r="W18" t="n">
        <v>9.51</v>
      </c>
      <c r="X18" t="n">
        <v>1.3</v>
      </c>
      <c r="Y18" t="n">
        <v>0.5</v>
      </c>
      <c r="Z18" t="n">
        <v>10</v>
      </c>
      <c r="AA18" t="n">
        <v>1266.838868419306</v>
      </c>
      <c r="AB18" t="n">
        <v>1733.344828757723</v>
      </c>
      <c r="AC18" t="n">
        <v>1567.916831065832</v>
      </c>
      <c r="AD18" t="n">
        <v>1266838.868419306</v>
      </c>
      <c r="AE18" t="n">
        <v>1733344.828757723</v>
      </c>
      <c r="AF18" t="n">
        <v>2.47705895892099e-06</v>
      </c>
      <c r="AG18" t="n">
        <v>12.55696614583333</v>
      </c>
      <c r="AH18" t="n">
        <v>1567916.831065831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0.6286</v>
      </c>
      <c r="E2" t="n">
        <v>159.08</v>
      </c>
      <c r="F2" t="n">
        <v>116.91</v>
      </c>
      <c r="G2" t="n">
        <v>6.27</v>
      </c>
      <c r="H2" t="n">
        <v>0.1</v>
      </c>
      <c r="I2" t="n">
        <v>1118</v>
      </c>
      <c r="J2" t="n">
        <v>176.73</v>
      </c>
      <c r="K2" t="n">
        <v>52.44</v>
      </c>
      <c r="L2" t="n">
        <v>1</v>
      </c>
      <c r="M2" t="n">
        <v>1116</v>
      </c>
      <c r="N2" t="n">
        <v>33.29</v>
      </c>
      <c r="O2" t="n">
        <v>22031.19</v>
      </c>
      <c r="P2" t="n">
        <v>1533.32</v>
      </c>
      <c r="Q2" t="n">
        <v>2327.68</v>
      </c>
      <c r="R2" t="n">
        <v>1614.18</v>
      </c>
      <c r="S2" t="n">
        <v>122.72</v>
      </c>
      <c r="T2" t="n">
        <v>735475.17</v>
      </c>
      <c r="U2" t="n">
        <v>0.08</v>
      </c>
      <c r="V2" t="n">
        <v>0.55</v>
      </c>
      <c r="W2" t="n">
        <v>11.29</v>
      </c>
      <c r="X2" t="n">
        <v>44.28</v>
      </c>
      <c r="Y2" t="n">
        <v>0.5</v>
      </c>
      <c r="Z2" t="n">
        <v>10</v>
      </c>
      <c r="AA2" t="n">
        <v>4952.601772845042</v>
      </c>
      <c r="AB2" t="n">
        <v>6776.368238976704</v>
      </c>
      <c r="AC2" t="n">
        <v>6129.641164941068</v>
      </c>
      <c r="AD2" t="n">
        <v>4952601.772845043</v>
      </c>
      <c r="AE2" t="n">
        <v>6776368.238976704</v>
      </c>
      <c r="AF2" t="n">
        <v>1.11928920442506e-06</v>
      </c>
      <c r="AG2" t="n">
        <v>25.89192708333333</v>
      </c>
      <c r="AH2" t="n">
        <v>6129641.164941069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0.9471000000000001</v>
      </c>
      <c r="E3" t="n">
        <v>105.59</v>
      </c>
      <c r="F3" t="n">
        <v>88.37</v>
      </c>
      <c r="G3" t="n">
        <v>12.75</v>
      </c>
      <c r="H3" t="n">
        <v>0.2</v>
      </c>
      <c r="I3" t="n">
        <v>416</v>
      </c>
      <c r="J3" t="n">
        <v>178.21</v>
      </c>
      <c r="K3" t="n">
        <v>52.44</v>
      </c>
      <c r="L3" t="n">
        <v>2</v>
      </c>
      <c r="M3" t="n">
        <v>414</v>
      </c>
      <c r="N3" t="n">
        <v>33.77</v>
      </c>
      <c r="O3" t="n">
        <v>22213.89</v>
      </c>
      <c r="P3" t="n">
        <v>1149.39</v>
      </c>
      <c r="Q3" t="n">
        <v>2327.09</v>
      </c>
      <c r="R3" t="n">
        <v>658.67</v>
      </c>
      <c r="S3" t="n">
        <v>122.72</v>
      </c>
      <c r="T3" t="n">
        <v>261227.1</v>
      </c>
      <c r="U3" t="n">
        <v>0.19</v>
      </c>
      <c r="V3" t="n">
        <v>0.73</v>
      </c>
      <c r="W3" t="n">
        <v>10.1</v>
      </c>
      <c r="X3" t="n">
        <v>15.75</v>
      </c>
      <c r="Y3" t="n">
        <v>0.5</v>
      </c>
      <c r="Z3" t="n">
        <v>10</v>
      </c>
      <c r="AA3" t="n">
        <v>2555.000498938632</v>
      </c>
      <c r="AB3" t="n">
        <v>3495.864401314765</v>
      </c>
      <c r="AC3" t="n">
        <v>3162.224009329654</v>
      </c>
      <c r="AD3" t="n">
        <v>2555000.498938632</v>
      </c>
      <c r="AE3" t="n">
        <v>3495864.401314765</v>
      </c>
      <c r="AF3" t="n">
        <v>1.686412353660475e-06</v>
      </c>
      <c r="AG3" t="n">
        <v>17.18587239583333</v>
      </c>
      <c r="AH3" t="n">
        <v>3162224.009329654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1.0675</v>
      </c>
      <c r="E4" t="n">
        <v>93.67</v>
      </c>
      <c r="F4" t="n">
        <v>82.19</v>
      </c>
      <c r="G4" t="n">
        <v>19.34</v>
      </c>
      <c r="H4" t="n">
        <v>0.3</v>
      </c>
      <c r="I4" t="n">
        <v>255</v>
      </c>
      <c r="J4" t="n">
        <v>179.7</v>
      </c>
      <c r="K4" t="n">
        <v>52.44</v>
      </c>
      <c r="L4" t="n">
        <v>3</v>
      </c>
      <c r="M4" t="n">
        <v>253</v>
      </c>
      <c r="N4" t="n">
        <v>34.26</v>
      </c>
      <c r="O4" t="n">
        <v>22397.24</v>
      </c>
      <c r="P4" t="n">
        <v>1059.9</v>
      </c>
      <c r="Q4" t="n">
        <v>2327.07</v>
      </c>
      <c r="R4" t="n">
        <v>451.66</v>
      </c>
      <c r="S4" t="n">
        <v>122.72</v>
      </c>
      <c r="T4" t="n">
        <v>158531.66</v>
      </c>
      <c r="U4" t="n">
        <v>0.27</v>
      </c>
      <c r="V4" t="n">
        <v>0.79</v>
      </c>
      <c r="W4" t="n">
        <v>9.84</v>
      </c>
      <c r="X4" t="n">
        <v>9.57</v>
      </c>
      <c r="Y4" t="n">
        <v>0.5</v>
      </c>
      <c r="Z4" t="n">
        <v>10</v>
      </c>
      <c r="AA4" t="n">
        <v>2117.640145314517</v>
      </c>
      <c r="AB4" t="n">
        <v>2897.448670509019</v>
      </c>
      <c r="AC4" t="n">
        <v>2620.920235990389</v>
      </c>
      <c r="AD4" t="n">
        <v>2117640.145314517</v>
      </c>
      <c r="AE4" t="n">
        <v>2897448.670509019</v>
      </c>
      <c r="AF4" t="n">
        <v>1.9007973683165e-06</v>
      </c>
      <c r="AG4" t="n">
        <v>15.24576822916667</v>
      </c>
      <c r="AH4" t="n">
        <v>2620920.235990389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1.1308</v>
      </c>
      <c r="E5" t="n">
        <v>88.44</v>
      </c>
      <c r="F5" t="n">
        <v>79.47</v>
      </c>
      <c r="G5" t="n">
        <v>25.92</v>
      </c>
      <c r="H5" t="n">
        <v>0.39</v>
      </c>
      <c r="I5" t="n">
        <v>184</v>
      </c>
      <c r="J5" t="n">
        <v>181.19</v>
      </c>
      <c r="K5" t="n">
        <v>52.44</v>
      </c>
      <c r="L5" t="n">
        <v>4</v>
      </c>
      <c r="M5" t="n">
        <v>182</v>
      </c>
      <c r="N5" t="n">
        <v>34.75</v>
      </c>
      <c r="O5" t="n">
        <v>22581.25</v>
      </c>
      <c r="P5" t="n">
        <v>1016.01</v>
      </c>
      <c r="Q5" t="n">
        <v>2326.96</v>
      </c>
      <c r="R5" t="n">
        <v>361.26</v>
      </c>
      <c r="S5" t="n">
        <v>122.72</v>
      </c>
      <c r="T5" t="n">
        <v>113683.25</v>
      </c>
      <c r="U5" t="n">
        <v>0.34</v>
      </c>
      <c r="V5" t="n">
        <v>0.82</v>
      </c>
      <c r="W5" t="n">
        <v>9.73</v>
      </c>
      <c r="X5" t="n">
        <v>6.86</v>
      </c>
      <c r="Y5" t="n">
        <v>0.5</v>
      </c>
      <c r="Z5" t="n">
        <v>10</v>
      </c>
      <c r="AA5" t="n">
        <v>1923.686304578487</v>
      </c>
      <c r="AB5" t="n">
        <v>2632.072468974428</v>
      </c>
      <c r="AC5" t="n">
        <v>2380.87116667242</v>
      </c>
      <c r="AD5" t="n">
        <v>1923686.304578487</v>
      </c>
      <c r="AE5" t="n">
        <v>2632072.468974428</v>
      </c>
      <c r="AF5" t="n">
        <v>2.013509755589975e-06</v>
      </c>
      <c r="AG5" t="n">
        <v>14.39453125</v>
      </c>
      <c r="AH5" t="n">
        <v>2380871.16667242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1.1707</v>
      </c>
      <c r="E6" t="n">
        <v>85.42</v>
      </c>
      <c r="F6" t="n">
        <v>77.91</v>
      </c>
      <c r="G6" t="n">
        <v>32.69</v>
      </c>
      <c r="H6" t="n">
        <v>0.49</v>
      </c>
      <c r="I6" t="n">
        <v>143</v>
      </c>
      <c r="J6" t="n">
        <v>182.69</v>
      </c>
      <c r="K6" t="n">
        <v>52.44</v>
      </c>
      <c r="L6" t="n">
        <v>5</v>
      </c>
      <c r="M6" t="n">
        <v>141</v>
      </c>
      <c r="N6" t="n">
        <v>35.25</v>
      </c>
      <c r="O6" t="n">
        <v>22766.06</v>
      </c>
      <c r="P6" t="n">
        <v>987.63</v>
      </c>
      <c r="Q6" t="n">
        <v>2327.01</v>
      </c>
      <c r="R6" t="n">
        <v>309.39</v>
      </c>
      <c r="S6" t="n">
        <v>122.72</v>
      </c>
      <c r="T6" t="n">
        <v>87956.58</v>
      </c>
      <c r="U6" t="n">
        <v>0.4</v>
      </c>
      <c r="V6" t="n">
        <v>0.83</v>
      </c>
      <c r="W6" t="n">
        <v>9.65</v>
      </c>
      <c r="X6" t="n">
        <v>5.3</v>
      </c>
      <c r="Y6" t="n">
        <v>0.5</v>
      </c>
      <c r="Z6" t="n">
        <v>10</v>
      </c>
      <c r="AA6" t="n">
        <v>1825.802855642341</v>
      </c>
      <c r="AB6" t="n">
        <v>2498.144015826997</v>
      </c>
      <c r="AC6" t="n">
        <v>2259.724657123615</v>
      </c>
      <c r="AD6" t="n">
        <v>1825802.855642341</v>
      </c>
      <c r="AE6" t="n">
        <v>2498144.015826997</v>
      </c>
      <c r="AF6" t="n">
        <v>2.084555952307379e-06</v>
      </c>
      <c r="AG6" t="n">
        <v>13.90299479166667</v>
      </c>
      <c r="AH6" t="n">
        <v>2259724.657123615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1.1975</v>
      </c>
      <c r="E7" t="n">
        <v>83.51000000000001</v>
      </c>
      <c r="F7" t="n">
        <v>76.93000000000001</v>
      </c>
      <c r="G7" t="n">
        <v>39.45</v>
      </c>
      <c r="H7" t="n">
        <v>0.58</v>
      </c>
      <c r="I7" t="n">
        <v>117</v>
      </c>
      <c r="J7" t="n">
        <v>184.19</v>
      </c>
      <c r="K7" t="n">
        <v>52.44</v>
      </c>
      <c r="L7" t="n">
        <v>6</v>
      </c>
      <c r="M7" t="n">
        <v>115</v>
      </c>
      <c r="N7" t="n">
        <v>35.75</v>
      </c>
      <c r="O7" t="n">
        <v>22951.43</v>
      </c>
      <c r="P7" t="n">
        <v>965.9</v>
      </c>
      <c r="Q7" t="n">
        <v>2326.99</v>
      </c>
      <c r="R7" t="n">
        <v>276.33</v>
      </c>
      <c r="S7" t="n">
        <v>122.72</v>
      </c>
      <c r="T7" t="n">
        <v>71554.64</v>
      </c>
      <c r="U7" t="n">
        <v>0.44</v>
      </c>
      <c r="V7" t="n">
        <v>0.84</v>
      </c>
      <c r="W7" t="n">
        <v>9.609999999999999</v>
      </c>
      <c r="X7" t="n">
        <v>4.31</v>
      </c>
      <c r="Y7" t="n">
        <v>0.5</v>
      </c>
      <c r="Z7" t="n">
        <v>10</v>
      </c>
      <c r="AA7" t="n">
        <v>1749.330312484616</v>
      </c>
      <c r="AB7" t="n">
        <v>2393.5109085481</v>
      </c>
      <c r="AC7" t="n">
        <v>2165.077586749928</v>
      </c>
      <c r="AD7" t="n">
        <v>1749330.312484616</v>
      </c>
      <c r="AE7" t="n">
        <v>2393510.9085481</v>
      </c>
      <c r="AF7" t="n">
        <v>2.132276204739118e-06</v>
      </c>
      <c r="AG7" t="n">
        <v>13.59212239583333</v>
      </c>
      <c r="AH7" t="n">
        <v>2165077.586749928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1.2162</v>
      </c>
      <c r="E8" t="n">
        <v>82.22</v>
      </c>
      <c r="F8" t="n">
        <v>76.28</v>
      </c>
      <c r="G8" t="n">
        <v>46.23</v>
      </c>
      <c r="H8" t="n">
        <v>0.67</v>
      </c>
      <c r="I8" t="n">
        <v>99</v>
      </c>
      <c r="J8" t="n">
        <v>185.7</v>
      </c>
      <c r="K8" t="n">
        <v>52.44</v>
      </c>
      <c r="L8" t="n">
        <v>7</v>
      </c>
      <c r="M8" t="n">
        <v>97</v>
      </c>
      <c r="N8" t="n">
        <v>36.26</v>
      </c>
      <c r="O8" t="n">
        <v>23137.49</v>
      </c>
      <c r="P8" t="n">
        <v>949.95</v>
      </c>
      <c r="Q8" t="n">
        <v>2326.97</v>
      </c>
      <c r="R8" t="n">
        <v>255.41</v>
      </c>
      <c r="S8" t="n">
        <v>122.72</v>
      </c>
      <c r="T8" t="n">
        <v>61185.71</v>
      </c>
      <c r="U8" t="n">
        <v>0.48</v>
      </c>
      <c r="V8" t="n">
        <v>0.85</v>
      </c>
      <c r="W8" t="n">
        <v>9.57</v>
      </c>
      <c r="X8" t="n">
        <v>3.67</v>
      </c>
      <c r="Y8" t="n">
        <v>0.5</v>
      </c>
      <c r="Z8" t="n">
        <v>10</v>
      </c>
      <c r="AA8" t="n">
        <v>1705.02374395386</v>
      </c>
      <c r="AB8" t="n">
        <v>2332.88870681647</v>
      </c>
      <c r="AC8" t="n">
        <v>2110.241082867769</v>
      </c>
      <c r="AD8" t="n">
        <v>1705023.74395386</v>
      </c>
      <c r="AE8" t="n">
        <v>2332888.70681647</v>
      </c>
      <c r="AF8" t="n">
        <v>2.165573545055295e-06</v>
      </c>
      <c r="AG8" t="n">
        <v>13.38216145833333</v>
      </c>
      <c r="AH8" t="n">
        <v>2110241.08286777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1.232</v>
      </c>
      <c r="E9" t="n">
        <v>81.17</v>
      </c>
      <c r="F9" t="n">
        <v>75.73</v>
      </c>
      <c r="G9" t="n">
        <v>53.45</v>
      </c>
      <c r="H9" t="n">
        <v>0.76</v>
      </c>
      <c r="I9" t="n">
        <v>85</v>
      </c>
      <c r="J9" t="n">
        <v>187.22</v>
      </c>
      <c r="K9" t="n">
        <v>52.44</v>
      </c>
      <c r="L9" t="n">
        <v>8</v>
      </c>
      <c r="M9" t="n">
        <v>83</v>
      </c>
      <c r="N9" t="n">
        <v>36.78</v>
      </c>
      <c r="O9" t="n">
        <v>23324.24</v>
      </c>
      <c r="P9" t="n">
        <v>933.8200000000001</v>
      </c>
      <c r="Q9" t="n">
        <v>2326.95</v>
      </c>
      <c r="R9" t="n">
        <v>236.93</v>
      </c>
      <c r="S9" t="n">
        <v>122.72</v>
      </c>
      <c r="T9" t="n">
        <v>52016.74</v>
      </c>
      <c r="U9" t="n">
        <v>0.52</v>
      </c>
      <c r="V9" t="n">
        <v>0.86</v>
      </c>
      <c r="W9" t="n">
        <v>9.539999999999999</v>
      </c>
      <c r="X9" t="n">
        <v>3.11</v>
      </c>
      <c r="Y9" t="n">
        <v>0.5</v>
      </c>
      <c r="Z9" t="n">
        <v>10</v>
      </c>
      <c r="AA9" t="n">
        <v>1665.842358550501</v>
      </c>
      <c r="AB9" t="n">
        <v>2279.279006746865</v>
      </c>
      <c r="AC9" t="n">
        <v>2061.747817331121</v>
      </c>
      <c r="AD9" t="n">
        <v>1665842.358550501</v>
      </c>
      <c r="AE9" t="n">
        <v>2279279.006746865</v>
      </c>
      <c r="AF9" t="n">
        <v>2.193707126712813e-06</v>
      </c>
      <c r="AG9" t="n">
        <v>13.21126302083333</v>
      </c>
      <c r="AH9" t="n">
        <v>2061747.817331122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1.2428</v>
      </c>
      <c r="E10" t="n">
        <v>80.47</v>
      </c>
      <c r="F10" t="n">
        <v>75.38</v>
      </c>
      <c r="G10" t="n">
        <v>60.3</v>
      </c>
      <c r="H10" t="n">
        <v>0.85</v>
      </c>
      <c r="I10" t="n">
        <v>75</v>
      </c>
      <c r="J10" t="n">
        <v>188.74</v>
      </c>
      <c r="K10" t="n">
        <v>52.44</v>
      </c>
      <c r="L10" t="n">
        <v>9</v>
      </c>
      <c r="M10" t="n">
        <v>73</v>
      </c>
      <c r="N10" t="n">
        <v>37.3</v>
      </c>
      <c r="O10" t="n">
        <v>23511.69</v>
      </c>
      <c r="P10" t="n">
        <v>919.63</v>
      </c>
      <c r="Q10" t="n">
        <v>2326.95</v>
      </c>
      <c r="R10" t="n">
        <v>224.93</v>
      </c>
      <c r="S10" t="n">
        <v>122.72</v>
      </c>
      <c r="T10" t="n">
        <v>46063.84</v>
      </c>
      <c r="U10" t="n">
        <v>0.55</v>
      </c>
      <c r="V10" t="n">
        <v>0.86</v>
      </c>
      <c r="W10" t="n">
        <v>9.539999999999999</v>
      </c>
      <c r="X10" t="n">
        <v>2.77</v>
      </c>
      <c r="Y10" t="n">
        <v>0.5</v>
      </c>
      <c r="Z10" t="n">
        <v>10</v>
      </c>
      <c r="AA10" t="n">
        <v>1624.482352839118</v>
      </c>
      <c r="AB10" t="n">
        <v>2222.688422257879</v>
      </c>
      <c r="AC10" t="n">
        <v>2010.55815880038</v>
      </c>
      <c r="AD10" t="n">
        <v>1624482.352839118</v>
      </c>
      <c r="AE10" t="n">
        <v>2222688.422257879</v>
      </c>
      <c r="AF10" t="n">
        <v>2.212937676200231e-06</v>
      </c>
      <c r="AG10" t="n">
        <v>13.09733072916667</v>
      </c>
      <c r="AH10" t="n">
        <v>2010558.15880038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1.2529</v>
      </c>
      <c r="E11" t="n">
        <v>79.81999999999999</v>
      </c>
      <c r="F11" t="n">
        <v>75.05</v>
      </c>
      <c r="G11" t="n">
        <v>68.23</v>
      </c>
      <c r="H11" t="n">
        <v>0.93</v>
      </c>
      <c r="I11" t="n">
        <v>66</v>
      </c>
      <c r="J11" t="n">
        <v>190.26</v>
      </c>
      <c r="K11" t="n">
        <v>52.44</v>
      </c>
      <c r="L11" t="n">
        <v>10</v>
      </c>
      <c r="M11" t="n">
        <v>64</v>
      </c>
      <c r="N11" t="n">
        <v>37.82</v>
      </c>
      <c r="O11" t="n">
        <v>23699.85</v>
      </c>
      <c r="P11" t="n">
        <v>905.66</v>
      </c>
      <c r="Q11" t="n">
        <v>2326.99</v>
      </c>
      <c r="R11" t="n">
        <v>213.91</v>
      </c>
      <c r="S11" t="n">
        <v>122.72</v>
      </c>
      <c r="T11" t="n">
        <v>40599.25</v>
      </c>
      <c r="U11" t="n">
        <v>0.57</v>
      </c>
      <c r="V11" t="n">
        <v>0.86</v>
      </c>
      <c r="W11" t="n">
        <v>9.52</v>
      </c>
      <c r="X11" t="n">
        <v>2.44</v>
      </c>
      <c r="Y11" t="n">
        <v>0.5</v>
      </c>
      <c r="Z11" t="n">
        <v>10</v>
      </c>
      <c r="AA11" t="n">
        <v>1596.370597848755</v>
      </c>
      <c r="AB11" t="n">
        <v>2184.224678876963</v>
      </c>
      <c r="AC11" t="n">
        <v>1975.765341103535</v>
      </c>
      <c r="AD11" t="n">
        <v>1596370.597848755</v>
      </c>
      <c r="AE11" t="n">
        <v>2184224.678876963</v>
      </c>
      <c r="AF11" t="n">
        <v>2.230921801183834e-06</v>
      </c>
      <c r="AG11" t="n">
        <v>12.99153645833333</v>
      </c>
      <c r="AH11" t="n">
        <v>1975765.341103535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1.2606</v>
      </c>
      <c r="E12" t="n">
        <v>79.33</v>
      </c>
      <c r="F12" t="n">
        <v>74.78</v>
      </c>
      <c r="G12" t="n">
        <v>74.78</v>
      </c>
      <c r="H12" t="n">
        <v>1.02</v>
      </c>
      <c r="I12" t="n">
        <v>60</v>
      </c>
      <c r="J12" t="n">
        <v>191.79</v>
      </c>
      <c r="K12" t="n">
        <v>52.44</v>
      </c>
      <c r="L12" t="n">
        <v>11</v>
      </c>
      <c r="M12" t="n">
        <v>58</v>
      </c>
      <c r="N12" t="n">
        <v>38.35</v>
      </c>
      <c r="O12" t="n">
        <v>23888.73</v>
      </c>
      <c r="P12" t="n">
        <v>895.95</v>
      </c>
      <c r="Q12" t="n">
        <v>2326.94</v>
      </c>
      <c r="R12" t="n">
        <v>205.04</v>
      </c>
      <c r="S12" t="n">
        <v>122.72</v>
      </c>
      <c r="T12" t="n">
        <v>36194.28</v>
      </c>
      <c r="U12" t="n">
        <v>0.6</v>
      </c>
      <c r="V12" t="n">
        <v>0.87</v>
      </c>
      <c r="W12" t="n">
        <v>9.51</v>
      </c>
      <c r="X12" t="n">
        <v>2.16</v>
      </c>
      <c r="Y12" t="n">
        <v>0.5</v>
      </c>
      <c r="Z12" t="n">
        <v>10</v>
      </c>
      <c r="AA12" t="n">
        <v>1576.294205654357</v>
      </c>
      <c r="AB12" t="n">
        <v>2156.755273368674</v>
      </c>
      <c r="AC12" t="n">
        <v>1950.917577103405</v>
      </c>
      <c r="AD12" t="n">
        <v>1576294.205654357</v>
      </c>
      <c r="AE12" t="n">
        <v>2156755.273368674</v>
      </c>
      <c r="AF12" t="n">
        <v>2.244632470725789e-06</v>
      </c>
      <c r="AG12" t="n">
        <v>12.91178385416667</v>
      </c>
      <c r="AH12" t="n">
        <v>1950917.577103405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1.2669</v>
      </c>
      <c r="E13" t="n">
        <v>78.93000000000001</v>
      </c>
      <c r="F13" t="n">
        <v>74.59</v>
      </c>
      <c r="G13" t="n">
        <v>82.88</v>
      </c>
      <c r="H13" t="n">
        <v>1.1</v>
      </c>
      <c r="I13" t="n">
        <v>54</v>
      </c>
      <c r="J13" t="n">
        <v>193.33</v>
      </c>
      <c r="K13" t="n">
        <v>52.44</v>
      </c>
      <c r="L13" t="n">
        <v>12</v>
      </c>
      <c r="M13" t="n">
        <v>52</v>
      </c>
      <c r="N13" t="n">
        <v>38.89</v>
      </c>
      <c r="O13" t="n">
        <v>24078.33</v>
      </c>
      <c r="P13" t="n">
        <v>881.55</v>
      </c>
      <c r="Q13" t="n">
        <v>2326.95</v>
      </c>
      <c r="R13" t="n">
        <v>198.69</v>
      </c>
      <c r="S13" t="n">
        <v>122.72</v>
      </c>
      <c r="T13" t="n">
        <v>33050.45</v>
      </c>
      <c r="U13" t="n">
        <v>0.62</v>
      </c>
      <c r="V13" t="n">
        <v>0.87</v>
      </c>
      <c r="W13" t="n">
        <v>9.5</v>
      </c>
      <c r="X13" t="n">
        <v>1.98</v>
      </c>
      <c r="Y13" t="n">
        <v>0.5</v>
      </c>
      <c r="Z13" t="n">
        <v>10</v>
      </c>
      <c r="AA13" t="n">
        <v>1553.268239255156</v>
      </c>
      <c r="AB13" t="n">
        <v>2125.250130307343</v>
      </c>
      <c r="AC13" t="n">
        <v>1922.419240678101</v>
      </c>
      <c r="AD13" t="n">
        <v>1553268.239255156</v>
      </c>
      <c r="AE13" t="n">
        <v>2125250.130307343</v>
      </c>
      <c r="AF13" t="n">
        <v>2.255850291260116e-06</v>
      </c>
      <c r="AG13" t="n">
        <v>12.8466796875</v>
      </c>
      <c r="AH13" t="n">
        <v>1922419.240678101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1.2726</v>
      </c>
      <c r="E14" t="n">
        <v>78.58</v>
      </c>
      <c r="F14" t="n">
        <v>74.42</v>
      </c>
      <c r="G14" t="n">
        <v>91.12</v>
      </c>
      <c r="H14" t="n">
        <v>1.18</v>
      </c>
      <c r="I14" t="n">
        <v>49</v>
      </c>
      <c r="J14" t="n">
        <v>194.88</v>
      </c>
      <c r="K14" t="n">
        <v>52.44</v>
      </c>
      <c r="L14" t="n">
        <v>13</v>
      </c>
      <c r="M14" t="n">
        <v>47</v>
      </c>
      <c r="N14" t="n">
        <v>39.43</v>
      </c>
      <c r="O14" t="n">
        <v>24268.67</v>
      </c>
      <c r="P14" t="n">
        <v>870.9400000000001</v>
      </c>
      <c r="Q14" t="n">
        <v>2326.99</v>
      </c>
      <c r="R14" t="n">
        <v>192.86</v>
      </c>
      <c r="S14" t="n">
        <v>122.72</v>
      </c>
      <c r="T14" t="n">
        <v>30161.4</v>
      </c>
      <c r="U14" t="n">
        <v>0.64</v>
      </c>
      <c r="V14" t="n">
        <v>0.87</v>
      </c>
      <c r="W14" t="n">
        <v>9.5</v>
      </c>
      <c r="X14" t="n">
        <v>1.81</v>
      </c>
      <c r="Y14" t="n">
        <v>0.5</v>
      </c>
      <c r="Z14" t="n">
        <v>10</v>
      </c>
      <c r="AA14" t="n">
        <v>1535.226535785238</v>
      </c>
      <c r="AB14" t="n">
        <v>2100.56467567602</v>
      </c>
      <c r="AC14" t="n">
        <v>1900.089731190538</v>
      </c>
      <c r="AD14" t="n">
        <v>1535226.535785238</v>
      </c>
      <c r="AE14" t="n">
        <v>2100564.67567602</v>
      </c>
      <c r="AF14" t="n">
        <v>2.265999747934031e-06</v>
      </c>
      <c r="AG14" t="n">
        <v>12.78971354166667</v>
      </c>
      <c r="AH14" t="n">
        <v>1900089.731190538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1.2777</v>
      </c>
      <c r="E15" t="n">
        <v>78.27</v>
      </c>
      <c r="F15" t="n">
        <v>74.25</v>
      </c>
      <c r="G15" t="n">
        <v>99</v>
      </c>
      <c r="H15" t="n">
        <v>1.27</v>
      </c>
      <c r="I15" t="n">
        <v>45</v>
      </c>
      <c r="J15" t="n">
        <v>196.42</v>
      </c>
      <c r="K15" t="n">
        <v>52.44</v>
      </c>
      <c r="L15" t="n">
        <v>14</v>
      </c>
      <c r="M15" t="n">
        <v>43</v>
      </c>
      <c r="N15" t="n">
        <v>39.98</v>
      </c>
      <c r="O15" t="n">
        <v>24459.75</v>
      </c>
      <c r="P15" t="n">
        <v>859.5</v>
      </c>
      <c r="Q15" t="n">
        <v>2326.95</v>
      </c>
      <c r="R15" t="n">
        <v>187.54</v>
      </c>
      <c r="S15" t="n">
        <v>122.72</v>
      </c>
      <c r="T15" t="n">
        <v>27517.91</v>
      </c>
      <c r="U15" t="n">
        <v>0.65</v>
      </c>
      <c r="V15" t="n">
        <v>0.87</v>
      </c>
      <c r="W15" t="n">
        <v>9.48</v>
      </c>
      <c r="X15" t="n">
        <v>1.63</v>
      </c>
      <c r="Y15" t="n">
        <v>0.5</v>
      </c>
      <c r="Z15" t="n">
        <v>10</v>
      </c>
      <c r="AA15" t="n">
        <v>1517.060740242624</v>
      </c>
      <c r="AB15" t="n">
        <v>2075.709432796277</v>
      </c>
      <c r="AC15" t="n">
        <v>1877.606637806686</v>
      </c>
      <c r="AD15" t="n">
        <v>1517060.740242624</v>
      </c>
      <c r="AE15" t="n">
        <v>2075709.432796277</v>
      </c>
      <c r="AF15" t="n">
        <v>2.275080840747534e-06</v>
      </c>
      <c r="AG15" t="n">
        <v>12.7392578125</v>
      </c>
      <c r="AH15" t="n">
        <v>1877606.637806686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1.2812</v>
      </c>
      <c r="E16" t="n">
        <v>78.05</v>
      </c>
      <c r="F16" t="n">
        <v>74.14</v>
      </c>
      <c r="G16" t="n">
        <v>105.91</v>
      </c>
      <c r="H16" t="n">
        <v>1.35</v>
      </c>
      <c r="I16" t="n">
        <v>42</v>
      </c>
      <c r="J16" t="n">
        <v>197.98</v>
      </c>
      <c r="K16" t="n">
        <v>52.44</v>
      </c>
      <c r="L16" t="n">
        <v>15</v>
      </c>
      <c r="M16" t="n">
        <v>40</v>
      </c>
      <c r="N16" t="n">
        <v>40.54</v>
      </c>
      <c r="O16" t="n">
        <v>24651.58</v>
      </c>
      <c r="P16" t="n">
        <v>848.34</v>
      </c>
      <c r="Q16" t="n">
        <v>2326.93</v>
      </c>
      <c r="R16" t="n">
        <v>183.49</v>
      </c>
      <c r="S16" t="n">
        <v>122.72</v>
      </c>
      <c r="T16" t="n">
        <v>25509.29</v>
      </c>
      <c r="U16" t="n">
        <v>0.67</v>
      </c>
      <c r="V16" t="n">
        <v>0.87</v>
      </c>
      <c r="W16" t="n">
        <v>9.49</v>
      </c>
      <c r="X16" t="n">
        <v>1.52</v>
      </c>
      <c r="Y16" t="n">
        <v>0.5</v>
      </c>
      <c r="Z16" t="n">
        <v>10</v>
      </c>
      <c r="AA16" t="n">
        <v>1501.196098625039</v>
      </c>
      <c r="AB16" t="n">
        <v>2054.002730236505</v>
      </c>
      <c r="AC16" t="n">
        <v>1857.97159247367</v>
      </c>
      <c r="AD16" t="n">
        <v>1501196.098625039</v>
      </c>
      <c r="AE16" t="n">
        <v>2054002.730236505</v>
      </c>
      <c r="AF16" t="n">
        <v>2.281312963266604e-06</v>
      </c>
      <c r="AG16" t="n">
        <v>12.70345052083333</v>
      </c>
      <c r="AH16" t="n">
        <v>1857971.59247367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1.2852</v>
      </c>
      <c r="E17" t="n">
        <v>77.81</v>
      </c>
      <c r="F17" t="n">
        <v>74</v>
      </c>
      <c r="G17" t="n">
        <v>113.85</v>
      </c>
      <c r="H17" t="n">
        <v>1.42</v>
      </c>
      <c r="I17" t="n">
        <v>39</v>
      </c>
      <c r="J17" t="n">
        <v>199.54</v>
      </c>
      <c r="K17" t="n">
        <v>52.44</v>
      </c>
      <c r="L17" t="n">
        <v>16</v>
      </c>
      <c r="M17" t="n">
        <v>37</v>
      </c>
      <c r="N17" t="n">
        <v>41.1</v>
      </c>
      <c r="O17" t="n">
        <v>24844.17</v>
      </c>
      <c r="P17" t="n">
        <v>839.2</v>
      </c>
      <c r="Q17" t="n">
        <v>2326.9</v>
      </c>
      <c r="R17" t="n">
        <v>179.03</v>
      </c>
      <c r="S17" t="n">
        <v>122.72</v>
      </c>
      <c r="T17" t="n">
        <v>23294.9</v>
      </c>
      <c r="U17" t="n">
        <v>0.6899999999999999</v>
      </c>
      <c r="V17" t="n">
        <v>0.88</v>
      </c>
      <c r="W17" t="n">
        <v>9.48</v>
      </c>
      <c r="X17" t="n">
        <v>1.39</v>
      </c>
      <c r="Y17" t="n">
        <v>0.5</v>
      </c>
      <c r="Z17" t="n">
        <v>10</v>
      </c>
      <c r="AA17" t="n">
        <v>1486.928111628398</v>
      </c>
      <c r="AB17" t="n">
        <v>2034.48064096854</v>
      </c>
      <c r="AC17" t="n">
        <v>1840.312664006015</v>
      </c>
      <c r="AD17" t="n">
        <v>1486928.111628398</v>
      </c>
      <c r="AE17" t="n">
        <v>2034480.64096854</v>
      </c>
      <c r="AF17" t="n">
        <v>2.288435389002685e-06</v>
      </c>
      <c r="AG17" t="n">
        <v>12.66438802083333</v>
      </c>
      <c r="AH17" t="n">
        <v>1840312.664006015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1.2885</v>
      </c>
      <c r="E18" t="n">
        <v>77.61</v>
      </c>
      <c r="F18" t="n">
        <v>73.91</v>
      </c>
      <c r="G18" t="n">
        <v>123.18</v>
      </c>
      <c r="H18" t="n">
        <v>1.5</v>
      </c>
      <c r="I18" t="n">
        <v>36</v>
      </c>
      <c r="J18" t="n">
        <v>201.11</v>
      </c>
      <c r="K18" t="n">
        <v>52.44</v>
      </c>
      <c r="L18" t="n">
        <v>17</v>
      </c>
      <c r="M18" t="n">
        <v>34</v>
      </c>
      <c r="N18" t="n">
        <v>41.67</v>
      </c>
      <c r="O18" t="n">
        <v>25037.53</v>
      </c>
      <c r="P18" t="n">
        <v>825.77</v>
      </c>
      <c r="Q18" t="n">
        <v>2326.89</v>
      </c>
      <c r="R18" t="n">
        <v>176.24</v>
      </c>
      <c r="S18" t="n">
        <v>122.72</v>
      </c>
      <c r="T18" t="n">
        <v>21915.34</v>
      </c>
      <c r="U18" t="n">
        <v>0.7</v>
      </c>
      <c r="V18" t="n">
        <v>0.88</v>
      </c>
      <c r="W18" t="n">
        <v>9.460000000000001</v>
      </c>
      <c r="X18" t="n">
        <v>1.3</v>
      </c>
      <c r="Y18" t="n">
        <v>0.5</v>
      </c>
      <c r="Z18" t="n">
        <v>10</v>
      </c>
      <c r="AA18" t="n">
        <v>1469.12764011496</v>
      </c>
      <c r="AB18" t="n">
        <v>2010.125250542475</v>
      </c>
      <c r="AC18" t="n">
        <v>1818.281717859208</v>
      </c>
      <c r="AD18" t="n">
        <v>1469127.64011496</v>
      </c>
      <c r="AE18" t="n">
        <v>2010125.250542474</v>
      </c>
      <c r="AF18" t="n">
        <v>2.294311390234951e-06</v>
      </c>
      <c r="AG18" t="n">
        <v>12.6318359375</v>
      </c>
      <c r="AH18" t="n">
        <v>1818281.717859208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1.2911</v>
      </c>
      <c r="E19" t="n">
        <v>77.45</v>
      </c>
      <c r="F19" t="n">
        <v>73.81999999999999</v>
      </c>
      <c r="G19" t="n">
        <v>130.27</v>
      </c>
      <c r="H19" t="n">
        <v>1.58</v>
      </c>
      <c r="I19" t="n">
        <v>34</v>
      </c>
      <c r="J19" t="n">
        <v>202.68</v>
      </c>
      <c r="K19" t="n">
        <v>52.44</v>
      </c>
      <c r="L19" t="n">
        <v>18</v>
      </c>
      <c r="M19" t="n">
        <v>32</v>
      </c>
      <c r="N19" t="n">
        <v>42.24</v>
      </c>
      <c r="O19" t="n">
        <v>25231.66</v>
      </c>
      <c r="P19" t="n">
        <v>809.96</v>
      </c>
      <c r="Q19" t="n">
        <v>2326.91</v>
      </c>
      <c r="R19" t="n">
        <v>173.27</v>
      </c>
      <c r="S19" t="n">
        <v>122.72</v>
      </c>
      <c r="T19" t="n">
        <v>20437.61</v>
      </c>
      <c r="U19" t="n">
        <v>0.71</v>
      </c>
      <c r="V19" t="n">
        <v>0.88</v>
      </c>
      <c r="W19" t="n">
        <v>9.460000000000001</v>
      </c>
      <c r="X19" t="n">
        <v>1.21</v>
      </c>
      <c r="Y19" t="n">
        <v>0.5</v>
      </c>
      <c r="Z19" t="n">
        <v>10</v>
      </c>
      <c r="AA19" t="n">
        <v>1449.565796411519</v>
      </c>
      <c r="AB19" t="n">
        <v>1983.35987297979</v>
      </c>
      <c r="AC19" t="n">
        <v>1794.070790365663</v>
      </c>
      <c r="AD19" t="n">
        <v>1449565.796411519</v>
      </c>
      <c r="AE19" t="n">
        <v>1983359.87297979</v>
      </c>
      <c r="AF19" t="n">
        <v>2.298940966963403e-06</v>
      </c>
      <c r="AG19" t="n">
        <v>12.60579427083333</v>
      </c>
      <c r="AH19" t="n">
        <v>1794070.790365663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1.293</v>
      </c>
      <c r="E20" t="n">
        <v>77.34</v>
      </c>
      <c r="F20" t="n">
        <v>73.78</v>
      </c>
      <c r="G20" t="n">
        <v>138.33</v>
      </c>
      <c r="H20" t="n">
        <v>1.65</v>
      </c>
      <c r="I20" t="n">
        <v>32</v>
      </c>
      <c r="J20" t="n">
        <v>204.26</v>
      </c>
      <c r="K20" t="n">
        <v>52.44</v>
      </c>
      <c r="L20" t="n">
        <v>19</v>
      </c>
      <c r="M20" t="n">
        <v>30</v>
      </c>
      <c r="N20" t="n">
        <v>42.82</v>
      </c>
      <c r="O20" t="n">
        <v>25426.72</v>
      </c>
      <c r="P20" t="n">
        <v>801.64</v>
      </c>
      <c r="Q20" t="n">
        <v>2326.92</v>
      </c>
      <c r="R20" t="n">
        <v>171.99</v>
      </c>
      <c r="S20" t="n">
        <v>122.72</v>
      </c>
      <c r="T20" t="n">
        <v>19810.73</v>
      </c>
      <c r="U20" t="n">
        <v>0.71</v>
      </c>
      <c r="V20" t="n">
        <v>0.88</v>
      </c>
      <c r="W20" t="n">
        <v>9.460000000000001</v>
      </c>
      <c r="X20" t="n">
        <v>1.17</v>
      </c>
      <c r="Y20" t="n">
        <v>0.5</v>
      </c>
      <c r="Z20" t="n">
        <v>10</v>
      </c>
      <c r="AA20" t="n">
        <v>1438.845932639043</v>
      </c>
      <c r="AB20" t="n">
        <v>1968.692482439277</v>
      </c>
      <c r="AC20" t="n">
        <v>1780.803234992525</v>
      </c>
      <c r="AD20" t="n">
        <v>1438845.932639044</v>
      </c>
      <c r="AE20" t="n">
        <v>1968692.482439277</v>
      </c>
      <c r="AF20" t="n">
        <v>2.302324119188042e-06</v>
      </c>
      <c r="AG20" t="n">
        <v>12.587890625</v>
      </c>
      <c r="AH20" t="n">
        <v>1780803.234992525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1.2957</v>
      </c>
      <c r="E21" t="n">
        <v>77.18000000000001</v>
      </c>
      <c r="F21" t="n">
        <v>73.69</v>
      </c>
      <c r="G21" t="n">
        <v>147.38</v>
      </c>
      <c r="H21" t="n">
        <v>1.73</v>
      </c>
      <c r="I21" t="n">
        <v>30</v>
      </c>
      <c r="J21" t="n">
        <v>205.85</v>
      </c>
      <c r="K21" t="n">
        <v>52.44</v>
      </c>
      <c r="L21" t="n">
        <v>20</v>
      </c>
      <c r="M21" t="n">
        <v>25</v>
      </c>
      <c r="N21" t="n">
        <v>43.41</v>
      </c>
      <c r="O21" t="n">
        <v>25622.45</v>
      </c>
      <c r="P21" t="n">
        <v>789.63</v>
      </c>
      <c r="Q21" t="n">
        <v>2326.89</v>
      </c>
      <c r="R21" t="n">
        <v>168.67</v>
      </c>
      <c r="S21" t="n">
        <v>122.72</v>
      </c>
      <c r="T21" t="n">
        <v>18157.19</v>
      </c>
      <c r="U21" t="n">
        <v>0.73</v>
      </c>
      <c r="V21" t="n">
        <v>0.88</v>
      </c>
      <c r="W21" t="n">
        <v>9.460000000000001</v>
      </c>
      <c r="X21" t="n">
        <v>1.08</v>
      </c>
      <c r="Y21" t="n">
        <v>0.5</v>
      </c>
      <c r="Z21" t="n">
        <v>10</v>
      </c>
      <c r="AA21" t="n">
        <v>1423.31196191964</v>
      </c>
      <c r="AB21" t="n">
        <v>1947.438218390567</v>
      </c>
      <c r="AC21" t="n">
        <v>1761.577448074077</v>
      </c>
      <c r="AD21" t="n">
        <v>1423311.961919639</v>
      </c>
      <c r="AE21" t="n">
        <v>1947438.218390567</v>
      </c>
      <c r="AF21" t="n">
        <v>2.307131756559896e-06</v>
      </c>
      <c r="AG21" t="n">
        <v>12.56184895833333</v>
      </c>
      <c r="AH21" t="n">
        <v>1761577.448074077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1.2983</v>
      </c>
      <c r="E22" t="n">
        <v>77.02</v>
      </c>
      <c r="F22" t="n">
        <v>73.61</v>
      </c>
      <c r="G22" t="n">
        <v>157.73</v>
      </c>
      <c r="H22" t="n">
        <v>1.8</v>
      </c>
      <c r="I22" t="n">
        <v>28</v>
      </c>
      <c r="J22" t="n">
        <v>207.45</v>
      </c>
      <c r="K22" t="n">
        <v>52.44</v>
      </c>
      <c r="L22" t="n">
        <v>21</v>
      </c>
      <c r="M22" t="n">
        <v>17</v>
      </c>
      <c r="N22" t="n">
        <v>44</v>
      </c>
      <c r="O22" t="n">
        <v>25818.99</v>
      </c>
      <c r="P22" t="n">
        <v>780.1</v>
      </c>
      <c r="Q22" t="n">
        <v>2326.92</v>
      </c>
      <c r="R22" t="n">
        <v>165.8</v>
      </c>
      <c r="S22" t="n">
        <v>122.72</v>
      </c>
      <c r="T22" t="n">
        <v>16733.97</v>
      </c>
      <c r="U22" t="n">
        <v>0.74</v>
      </c>
      <c r="V22" t="n">
        <v>0.88</v>
      </c>
      <c r="W22" t="n">
        <v>9.470000000000001</v>
      </c>
      <c r="X22" t="n">
        <v>1</v>
      </c>
      <c r="Y22" t="n">
        <v>0.5</v>
      </c>
      <c r="Z22" t="n">
        <v>10</v>
      </c>
      <c r="AA22" t="n">
        <v>1398.762691032451</v>
      </c>
      <c r="AB22" t="n">
        <v>1913.848822925321</v>
      </c>
      <c r="AC22" t="n">
        <v>1731.193777369022</v>
      </c>
      <c r="AD22" t="n">
        <v>1398762.691032451</v>
      </c>
      <c r="AE22" t="n">
        <v>1913848.822925321</v>
      </c>
      <c r="AF22" t="n">
        <v>2.311761333288349e-06</v>
      </c>
      <c r="AG22" t="n">
        <v>12.53580729166667</v>
      </c>
      <c r="AH22" t="n">
        <v>1731193.777369021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1.2976</v>
      </c>
      <c r="E23" t="n">
        <v>77.06999999999999</v>
      </c>
      <c r="F23" t="n">
        <v>73.65000000000001</v>
      </c>
      <c r="G23" t="n">
        <v>157.82</v>
      </c>
      <c r="H23" t="n">
        <v>1.87</v>
      </c>
      <c r="I23" t="n">
        <v>28</v>
      </c>
      <c r="J23" t="n">
        <v>209.05</v>
      </c>
      <c r="K23" t="n">
        <v>52.44</v>
      </c>
      <c r="L23" t="n">
        <v>22</v>
      </c>
      <c r="M23" t="n">
        <v>7</v>
      </c>
      <c r="N23" t="n">
        <v>44.6</v>
      </c>
      <c r="O23" t="n">
        <v>26016.35</v>
      </c>
      <c r="P23" t="n">
        <v>781.49</v>
      </c>
      <c r="Q23" t="n">
        <v>2326.96</v>
      </c>
      <c r="R23" t="n">
        <v>166.52</v>
      </c>
      <c r="S23" t="n">
        <v>122.72</v>
      </c>
      <c r="T23" t="n">
        <v>17096.36</v>
      </c>
      <c r="U23" t="n">
        <v>0.74</v>
      </c>
      <c r="V23" t="n">
        <v>0.88</v>
      </c>
      <c r="W23" t="n">
        <v>9.49</v>
      </c>
      <c r="X23" t="n">
        <v>1.04</v>
      </c>
      <c r="Y23" t="n">
        <v>0.5</v>
      </c>
      <c r="Z23" t="n">
        <v>10</v>
      </c>
      <c r="AA23" t="n">
        <v>1412.857265991184</v>
      </c>
      <c r="AB23" t="n">
        <v>1933.133642192622</v>
      </c>
      <c r="AC23" t="n">
        <v>1748.638080551865</v>
      </c>
      <c r="AD23" t="n">
        <v>1412857.265991184</v>
      </c>
      <c r="AE23" t="n">
        <v>1933133.642192622</v>
      </c>
      <c r="AF23" t="n">
        <v>2.310514908784535e-06</v>
      </c>
      <c r="AG23" t="n">
        <v>12.5439453125</v>
      </c>
      <c r="AH23" t="n">
        <v>1748638.080551865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1.2989</v>
      </c>
      <c r="E24" t="n">
        <v>76.98999999999999</v>
      </c>
      <c r="F24" t="n">
        <v>73.61</v>
      </c>
      <c r="G24" t="n">
        <v>163.58</v>
      </c>
      <c r="H24" t="n">
        <v>1.94</v>
      </c>
      <c r="I24" t="n">
        <v>27</v>
      </c>
      <c r="J24" t="n">
        <v>210.65</v>
      </c>
      <c r="K24" t="n">
        <v>52.44</v>
      </c>
      <c r="L24" t="n">
        <v>23</v>
      </c>
      <c r="M24" t="n">
        <v>0</v>
      </c>
      <c r="N24" t="n">
        <v>45.21</v>
      </c>
      <c r="O24" t="n">
        <v>26214.54</v>
      </c>
      <c r="P24" t="n">
        <v>784.01</v>
      </c>
      <c r="Q24" t="n">
        <v>2326.91</v>
      </c>
      <c r="R24" t="n">
        <v>165.05</v>
      </c>
      <c r="S24" t="n">
        <v>122.72</v>
      </c>
      <c r="T24" t="n">
        <v>16366.7</v>
      </c>
      <c r="U24" t="n">
        <v>0.74</v>
      </c>
      <c r="V24" t="n">
        <v>0.88</v>
      </c>
      <c r="W24" t="n">
        <v>9.49</v>
      </c>
      <c r="X24" t="n">
        <v>1</v>
      </c>
      <c r="Y24" t="n">
        <v>0.5</v>
      </c>
      <c r="Z24" t="n">
        <v>10</v>
      </c>
      <c r="AA24" t="n">
        <v>1402.318391665888</v>
      </c>
      <c r="AB24" t="n">
        <v>1918.713889398431</v>
      </c>
      <c r="AC24" t="n">
        <v>1735.594528726101</v>
      </c>
      <c r="AD24" t="n">
        <v>1402318.391665888</v>
      </c>
      <c r="AE24" t="n">
        <v>1918713.889398431</v>
      </c>
      <c r="AF24" t="n">
        <v>2.312829697148761e-06</v>
      </c>
      <c r="AG24" t="n">
        <v>12.53092447916667</v>
      </c>
      <c r="AH24" t="n">
        <v>1735594.528726101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1.1658</v>
      </c>
      <c r="E2" t="n">
        <v>85.78</v>
      </c>
      <c r="F2" t="n">
        <v>81.53</v>
      </c>
      <c r="G2" t="n">
        <v>20.91</v>
      </c>
      <c r="H2" t="n">
        <v>0.64</v>
      </c>
      <c r="I2" t="n">
        <v>234</v>
      </c>
      <c r="J2" t="n">
        <v>26.11</v>
      </c>
      <c r="K2" t="n">
        <v>12.1</v>
      </c>
      <c r="L2" t="n">
        <v>1</v>
      </c>
      <c r="M2" t="n">
        <v>1</v>
      </c>
      <c r="N2" t="n">
        <v>3.01</v>
      </c>
      <c r="O2" t="n">
        <v>3454.41</v>
      </c>
      <c r="P2" t="n">
        <v>235.57</v>
      </c>
      <c r="Q2" t="n">
        <v>2327.32</v>
      </c>
      <c r="R2" t="n">
        <v>420.08</v>
      </c>
      <c r="S2" t="n">
        <v>122.72</v>
      </c>
      <c r="T2" t="n">
        <v>142847</v>
      </c>
      <c r="U2" t="n">
        <v>0.29</v>
      </c>
      <c r="V2" t="n">
        <v>0.8</v>
      </c>
      <c r="W2" t="n">
        <v>10.09</v>
      </c>
      <c r="X2" t="n">
        <v>8.91</v>
      </c>
      <c r="Y2" t="n">
        <v>0.5</v>
      </c>
      <c r="Z2" t="n">
        <v>10</v>
      </c>
      <c r="AA2" t="n">
        <v>657.3175745039193</v>
      </c>
      <c r="AB2" t="n">
        <v>899.3709042410175</v>
      </c>
      <c r="AC2" t="n">
        <v>813.5362074152459</v>
      </c>
      <c r="AD2" t="n">
        <v>657317.5745039193</v>
      </c>
      <c r="AE2" t="n">
        <v>899370.9042410174</v>
      </c>
      <c r="AF2" t="n">
        <v>3.555103142570634e-06</v>
      </c>
      <c r="AG2" t="n">
        <v>13.96158854166667</v>
      </c>
      <c r="AH2" t="n">
        <v>813536.2074152459</v>
      </c>
    </row>
    <row r="3">
      <c r="A3" t="n">
        <v>1</v>
      </c>
      <c r="B3" t="n">
        <v>10</v>
      </c>
      <c r="C3" t="inlineStr">
        <is>
          <t xml:space="preserve">CONCLUIDO	</t>
        </is>
      </c>
      <c r="D3" t="n">
        <v>1.1658</v>
      </c>
      <c r="E3" t="n">
        <v>85.78</v>
      </c>
      <c r="F3" t="n">
        <v>81.53</v>
      </c>
      <c r="G3" t="n">
        <v>20.91</v>
      </c>
      <c r="H3" t="n">
        <v>1.23</v>
      </c>
      <c r="I3" t="n">
        <v>234</v>
      </c>
      <c r="J3" t="n">
        <v>27.2</v>
      </c>
      <c r="K3" t="n">
        <v>12.1</v>
      </c>
      <c r="L3" t="n">
        <v>2</v>
      </c>
      <c r="M3" t="n">
        <v>0</v>
      </c>
      <c r="N3" t="n">
        <v>3.1</v>
      </c>
      <c r="O3" t="n">
        <v>3588.35</v>
      </c>
      <c r="P3" t="n">
        <v>244.64</v>
      </c>
      <c r="Q3" t="n">
        <v>2327.27</v>
      </c>
      <c r="R3" t="n">
        <v>419.97</v>
      </c>
      <c r="S3" t="n">
        <v>122.72</v>
      </c>
      <c r="T3" t="n">
        <v>142788.7</v>
      </c>
      <c r="U3" t="n">
        <v>0.29</v>
      </c>
      <c r="V3" t="n">
        <v>0.8</v>
      </c>
      <c r="W3" t="n">
        <v>10.09</v>
      </c>
      <c r="X3" t="n">
        <v>8.91</v>
      </c>
      <c r="Y3" t="n">
        <v>0.5</v>
      </c>
      <c r="Z3" t="n">
        <v>10</v>
      </c>
      <c r="AA3" t="n">
        <v>667.9022726087217</v>
      </c>
      <c r="AB3" t="n">
        <v>913.8533551519316</v>
      </c>
      <c r="AC3" t="n">
        <v>826.63647353747</v>
      </c>
      <c r="AD3" t="n">
        <v>667902.2726087216</v>
      </c>
      <c r="AE3" t="n">
        <v>913853.3551519316</v>
      </c>
      <c r="AF3" t="n">
        <v>3.555103142570634e-06</v>
      </c>
      <c r="AG3" t="n">
        <v>13.96158854166667</v>
      </c>
      <c r="AH3" t="n">
        <v>826636.47353747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0.8993</v>
      </c>
      <c r="E2" t="n">
        <v>111.2</v>
      </c>
      <c r="F2" t="n">
        <v>96.47</v>
      </c>
      <c r="G2" t="n">
        <v>9.34</v>
      </c>
      <c r="H2" t="n">
        <v>0.18</v>
      </c>
      <c r="I2" t="n">
        <v>620</v>
      </c>
      <c r="J2" t="n">
        <v>98.70999999999999</v>
      </c>
      <c r="K2" t="n">
        <v>39.72</v>
      </c>
      <c r="L2" t="n">
        <v>1</v>
      </c>
      <c r="M2" t="n">
        <v>618</v>
      </c>
      <c r="N2" t="n">
        <v>12.99</v>
      </c>
      <c r="O2" t="n">
        <v>12407.75</v>
      </c>
      <c r="P2" t="n">
        <v>855.26</v>
      </c>
      <c r="Q2" t="n">
        <v>2327.34</v>
      </c>
      <c r="R2" t="n">
        <v>929.64</v>
      </c>
      <c r="S2" t="n">
        <v>122.72</v>
      </c>
      <c r="T2" t="n">
        <v>395695.6</v>
      </c>
      <c r="U2" t="n">
        <v>0.13</v>
      </c>
      <c r="V2" t="n">
        <v>0.67</v>
      </c>
      <c r="W2" t="n">
        <v>10.44</v>
      </c>
      <c r="X2" t="n">
        <v>23.84</v>
      </c>
      <c r="Y2" t="n">
        <v>0.5</v>
      </c>
      <c r="Z2" t="n">
        <v>10</v>
      </c>
      <c r="AA2" t="n">
        <v>2101.613481945581</v>
      </c>
      <c r="AB2" t="n">
        <v>2875.520282641155</v>
      </c>
      <c r="AC2" t="n">
        <v>2601.084662683947</v>
      </c>
      <c r="AD2" t="n">
        <v>2101613.481945581</v>
      </c>
      <c r="AE2" t="n">
        <v>2875520.282641155</v>
      </c>
      <c r="AF2" t="n">
        <v>1.935468929801277e-06</v>
      </c>
      <c r="AG2" t="n">
        <v>18.09895833333333</v>
      </c>
      <c r="AH2" t="n">
        <v>2601084.662683947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1.1173</v>
      </c>
      <c r="E3" t="n">
        <v>89.5</v>
      </c>
      <c r="F3" t="n">
        <v>82.23</v>
      </c>
      <c r="G3" t="n">
        <v>19.2</v>
      </c>
      <c r="H3" t="n">
        <v>0.35</v>
      </c>
      <c r="I3" t="n">
        <v>257</v>
      </c>
      <c r="J3" t="n">
        <v>99.95</v>
      </c>
      <c r="K3" t="n">
        <v>39.72</v>
      </c>
      <c r="L3" t="n">
        <v>2</v>
      </c>
      <c r="M3" t="n">
        <v>255</v>
      </c>
      <c r="N3" t="n">
        <v>13.24</v>
      </c>
      <c r="O3" t="n">
        <v>12561.45</v>
      </c>
      <c r="P3" t="n">
        <v>710.28</v>
      </c>
      <c r="Q3" t="n">
        <v>2327.08</v>
      </c>
      <c r="R3" t="n">
        <v>453.61</v>
      </c>
      <c r="S3" t="n">
        <v>122.72</v>
      </c>
      <c r="T3" t="n">
        <v>159492.9</v>
      </c>
      <c r="U3" t="n">
        <v>0.27</v>
      </c>
      <c r="V3" t="n">
        <v>0.79</v>
      </c>
      <c r="W3" t="n">
        <v>9.84</v>
      </c>
      <c r="X3" t="n">
        <v>9.619999999999999</v>
      </c>
      <c r="Y3" t="n">
        <v>0.5</v>
      </c>
      <c r="Z3" t="n">
        <v>10</v>
      </c>
      <c r="AA3" t="n">
        <v>1460.638935519911</v>
      </c>
      <c r="AB3" t="n">
        <v>1998.510630420312</v>
      </c>
      <c r="AC3" t="n">
        <v>1807.775580780283</v>
      </c>
      <c r="AD3" t="n">
        <v>1460638.935519911</v>
      </c>
      <c r="AE3" t="n">
        <v>1998510.630420312</v>
      </c>
      <c r="AF3" t="n">
        <v>2.404647431632344e-06</v>
      </c>
      <c r="AG3" t="n">
        <v>14.56705729166667</v>
      </c>
      <c r="AH3" t="n">
        <v>1807775.580780284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1.1929</v>
      </c>
      <c r="E4" t="n">
        <v>83.83</v>
      </c>
      <c r="F4" t="n">
        <v>78.56999999999999</v>
      </c>
      <c r="G4" t="n">
        <v>29.65</v>
      </c>
      <c r="H4" t="n">
        <v>0.52</v>
      </c>
      <c r="I4" t="n">
        <v>159</v>
      </c>
      <c r="J4" t="n">
        <v>101.2</v>
      </c>
      <c r="K4" t="n">
        <v>39.72</v>
      </c>
      <c r="L4" t="n">
        <v>3</v>
      </c>
      <c r="M4" t="n">
        <v>157</v>
      </c>
      <c r="N4" t="n">
        <v>13.49</v>
      </c>
      <c r="O4" t="n">
        <v>12715.54</v>
      </c>
      <c r="P4" t="n">
        <v>658.85</v>
      </c>
      <c r="Q4" t="n">
        <v>2327</v>
      </c>
      <c r="R4" t="n">
        <v>331.33</v>
      </c>
      <c r="S4" t="n">
        <v>122.72</v>
      </c>
      <c r="T4" t="n">
        <v>98846.84</v>
      </c>
      <c r="U4" t="n">
        <v>0.37</v>
      </c>
      <c r="V4" t="n">
        <v>0.83</v>
      </c>
      <c r="W4" t="n">
        <v>9.68</v>
      </c>
      <c r="X4" t="n">
        <v>5.96</v>
      </c>
      <c r="Y4" t="n">
        <v>0.5</v>
      </c>
      <c r="Z4" t="n">
        <v>10</v>
      </c>
      <c r="AA4" t="n">
        <v>1289.361875068237</v>
      </c>
      <c r="AB4" t="n">
        <v>1764.161800099715</v>
      </c>
      <c r="AC4" t="n">
        <v>1595.792673914835</v>
      </c>
      <c r="AD4" t="n">
        <v>1289361.875068237</v>
      </c>
      <c r="AE4" t="n">
        <v>1764161.800099715</v>
      </c>
      <c r="AF4" t="n">
        <v>2.567353370799448e-06</v>
      </c>
      <c r="AG4" t="n">
        <v>13.64420572916667</v>
      </c>
      <c r="AH4" t="n">
        <v>1595792.673914835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1.2315</v>
      </c>
      <c r="E5" t="n">
        <v>81.2</v>
      </c>
      <c r="F5" t="n">
        <v>76.87</v>
      </c>
      <c r="G5" t="n">
        <v>40.46</v>
      </c>
      <c r="H5" t="n">
        <v>0.6899999999999999</v>
      </c>
      <c r="I5" t="n">
        <v>114</v>
      </c>
      <c r="J5" t="n">
        <v>102.45</v>
      </c>
      <c r="K5" t="n">
        <v>39.72</v>
      </c>
      <c r="L5" t="n">
        <v>4</v>
      </c>
      <c r="M5" t="n">
        <v>112</v>
      </c>
      <c r="N5" t="n">
        <v>13.74</v>
      </c>
      <c r="O5" t="n">
        <v>12870.03</v>
      </c>
      <c r="P5" t="n">
        <v>626.1799999999999</v>
      </c>
      <c r="Q5" t="n">
        <v>2326.99</v>
      </c>
      <c r="R5" t="n">
        <v>275.02</v>
      </c>
      <c r="S5" t="n">
        <v>122.72</v>
      </c>
      <c r="T5" t="n">
        <v>70916.87</v>
      </c>
      <c r="U5" t="n">
        <v>0.45</v>
      </c>
      <c r="V5" t="n">
        <v>0.84</v>
      </c>
      <c r="W5" t="n">
        <v>9.6</v>
      </c>
      <c r="X5" t="n">
        <v>4.26</v>
      </c>
      <c r="Y5" t="n">
        <v>0.5</v>
      </c>
      <c r="Z5" t="n">
        <v>10</v>
      </c>
      <c r="AA5" t="n">
        <v>1213.427425724953</v>
      </c>
      <c r="AB5" t="n">
        <v>1660.26493651676</v>
      </c>
      <c r="AC5" t="n">
        <v>1501.811581172074</v>
      </c>
      <c r="AD5" t="n">
        <v>1213427.425724953</v>
      </c>
      <c r="AE5" t="n">
        <v>1660264.93651676</v>
      </c>
      <c r="AF5" t="n">
        <v>2.650428096353022e-06</v>
      </c>
      <c r="AG5" t="n">
        <v>13.21614583333333</v>
      </c>
      <c r="AH5" t="n">
        <v>1501811.581172073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1.2563</v>
      </c>
      <c r="E6" t="n">
        <v>79.59999999999999</v>
      </c>
      <c r="F6" t="n">
        <v>75.81999999999999</v>
      </c>
      <c r="G6" t="n">
        <v>52.29</v>
      </c>
      <c r="H6" t="n">
        <v>0.85</v>
      </c>
      <c r="I6" t="n">
        <v>87</v>
      </c>
      <c r="J6" t="n">
        <v>103.71</v>
      </c>
      <c r="K6" t="n">
        <v>39.72</v>
      </c>
      <c r="L6" t="n">
        <v>5</v>
      </c>
      <c r="M6" t="n">
        <v>85</v>
      </c>
      <c r="N6" t="n">
        <v>14</v>
      </c>
      <c r="O6" t="n">
        <v>13024.91</v>
      </c>
      <c r="P6" t="n">
        <v>596.73</v>
      </c>
      <c r="Q6" t="n">
        <v>2327.03</v>
      </c>
      <c r="R6" t="n">
        <v>239.6</v>
      </c>
      <c r="S6" t="n">
        <v>122.72</v>
      </c>
      <c r="T6" t="n">
        <v>53337.14</v>
      </c>
      <c r="U6" t="n">
        <v>0.51</v>
      </c>
      <c r="V6" t="n">
        <v>0.86</v>
      </c>
      <c r="W6" t="n">
        <v>9.56</v>
      </c>
      <c r="X6" t="n">
        <v>3.21</v>
      </c>
      <c r="Y6" t="n">
        <v>0.5</v>
      </c>
      <c r="Z6" t="n">
        <v>10</v>
      </c>
      <c r="AA6" t="n">
        <v>1147.388526241527</v>
      </c>
      <c r="AB6" t="n">
        <v>1569.907600812912</v>
      </c>
      <c r="AC6" t="n">
        <v>1420.077822770483</v>
      </c>
      <c r="AD6" t="n">
        <v>1147388.526241527</v>
      </c>
      <c r="AE6" t="n">
        <v>1569907.600812912</v>
      </c>
      <c r="AF6" t="n">
        <v>2.703802531423712e-06</v>
      </c>
      <c r="AG6" t="n">
        <v>12.95572916666667</v>
      </c>
      <c r="AH6" t="n">
        <v>1420077.822770483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1.2725</v>
      </c>
      <c r="E7" t="n">
        <v>78.58</v>
      </c>
      <c r="F7" t="n">
        <v>75.18000000000001</v>
      </c>
      <c r="G7" t="n">
        <v>65.37</v>
      </c>
      <c r="H7" t="n">
        <v>1.01</v>
      </c>
      <c r="I7" t="n">
        <v>69</v>
      </c>
      <c r="J7" t="n">
        <v>104.97</v>
      </c>
      <c r="K7" t="n">
        <v>39.72</v>
      </c>
      <c r="L7" t="n">
        <v>6</v>
      </c>
      <c r="M7" t="n">
        <v>67</v>
      </c>
      <c r="N7" t="n">
        <v>14.25</v>
      </c>
      <c r="O7" t="n">
        <v>13180.19</v>
      </c>
      <c r="P7" t="n">
        <v>569.04</v>
      </c>
      <c r="Q7" t="n">
        <v>2326.94</v>
      </c>
      <c r="R7" t="n">
        <v>218.58</v>
      </c>
      <c r="S7" t="n">
        <v>122.72</v>
      </c>
      <c r="T7" t="n">
        <v>42918.58</v>
      </c>
      <c r="U7" t="n">
        <v>0.5600000000000001</v>
      </c>
      <c r="V7" t="n">
        <v>0.86</v>
      </c>
      <c r="W7" t="n">
        <v>9.52</v>
      </c>
      <c r="X7" t="n">
        <v>2.57</v>
      </c>
      <c r="Y7" t="n">
        <v>0.5</v>
      </c>
      <c r="Z7" t="n">
        <v>10</v>
      </c>
      <c r="AA7" t="n">
        <v>1103.608197023678</v>
      </c>
      <c r="AB7" t="n">
        <v>1510.005422925239</v>
      </c>
      <c r="AC7" t="n">
        <v>1365.892624667175</v>
      </c>
      <c r="AD7" t="n">
        <v>1103608.197023678</v>
      </c>
      <c r="AE7" t="n">
        <v>1510005.422925239</v>
      </c>
      <c r="AF7" t="n">
        <v>2.738668089816663e-06</v>
      </c>
      <c r="AG7" t="n">
        <v>12.78971354166667</v>
      </c>
      <c r="AH7" t="n">
        <v>1365892.624667175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1.2841</v>
      </c>
      <c r="E8" t="n">
        <v>77.88</v>
      </c>
      <c r="F8" t="n">
        <v>74.72</v>
      </c>
      <c r="G8" t="n">
        <v>78.65000000000001</v>
      </c>
      <c r="H8" t="n">
        <v>1.16</v>
      </c>
      <c r="I8" t="n">
        <v>57</v>
      </c>
      <c r="J8" t="n">
        <v>106.23</v>
      </c>
      <c r="K8" t="n">
        <v>39.72</v>
      </c>
      <c r="L8" t="n">
        <v>7</v>
      </c>
      <c r="M8" t="n">
        <v>44</v>
      </c>
      <c r="N8" t="n">
        <v>14.52</v>
      </c>
      <c r="O8" t="n">
        <v>13335.87</v>
      </c>
      <c r="P8" t="n">
        <v>543.23</v>
      </c>
      <c r="Q8" t="n">
        <v>2326.99</v>
      </c>
      <c r="R8" t="n">
        <v>202.59</v>
      </c>
      <c r="S8" t="n">
        <v>122.72</v>
      </c>
      <c r="T8" t="n">
        <v>34985.42</v>
      </c>
      <c r="U8" t="n">
        <v>0.61</v>
      </c>
      <c r="V8" t="n">
        <v>0.87</v>
      </c>
      <c r="W8" t="n">
        <v>9.52</v>
      </c>
      <c r="X8" t="n">
        <v>2.1</v>
      </c>
      <c r="Y8" t="n">
        <v>0.5</v>
      </c>
      <c r="Z8" t="n">
        <v>10</v>
      </c>
      <c r="AA8" t="n">
        <v>1066.593215273283</v>
      </c>
      <c r="AB8" t="n">
        <v>1459.359891908605</v>
      </c>
      <c r="AC8" t="n">
        <v>1320.080632049319</v>
      </c>
      <c r="AD8" t="n">
        <v>1066593.215273283</v>
      </c>
      <c r="AE8" t="n">
        <v>1459359.891908605</v>
      </c>
      <c r="AF8" t="n">
        <v>2.763633551381986e-06</v>
      </c>
      <c r="AG8" t="n">
        <v>12.67578125</v>
      </c>
      <c r="AH8" t="n">
        <v>1320080.632049319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1.2874</v>
      </c>
      <c r="E9" t="n">
        <v>77.68000000000001</v>
      </c>
      <c r="F9" t="n">
        <v>74.59999999999999</v>
      </c>
      <c r="G9" t="n">
        <v>84.45</v>
      </c>
      <c r="H9" t="n">
        <v>1.31</v>
      </c>
      <c r="I9" t="n">
        <v>53</v>
      </c>
      <c r="J9" t="n">
        <v>107.5</v>
      </c>
      <c r="K9" t="n">
        <v>39.72</v>
      </c>
      <c r="L9" t="n">
        <v>8</v>
      </c>
      <c r="M9" t="n">
        <v>2</v>
      </c>
      <c r="N9" t="n">
        <v>14.78</v>
      </c>
      <c r="O9" t="n">
        <v>13491.96</v>
      </c>
      <c r="P9" t="n">
        <v>536.36</v>
      </c>
      <c r="Q9" t="n">
        <v>2326.98</v>
      </c>
      <c r="R9" t="n">
        <v>197.14</v>
      </c>
      <c r="S9" t="n">
        <v>122.72</v>
      </c>
      <c r="T9" t="n">
        <v>32278.29</v>
      </c>
      <c r="U9" t="n">
        <v>0.62</v>
      </c>
      <c r="V9" t="n">
        <v>0.87</v>
      </c>
      <c r="W9" t="n">
        <v>9.56</v>
      </c>
      <c r="X9" t="n">
        <v>1.99</v>
      </c>
      <c r="Y9" t="n">
        <v>0.5</v>
      </c>
      <c r="Z9" t="n">
        <v>10</v>
      </c>
      <c r="AA9" t="n">
        <v>1056.723769646868</v>
      </c>
      <c r="AB9" t="n">
        <v>1445.856080993333</v>
      </c>
      <c r="AC9" t="n">
        <v>1307.865605895083</v>
      </c>
      <c r="AD9" t="n">
        <v>1056723.769646868</v>
      </c>
      <c r="AE9" t="n">
        <v>1445856.080993333</v>
      </c>
      <c r="AF9" t="n">
        <v>2.770735794758328e-06</v>
      </c>
      <c r="AG9" t="n">
        <v>12.64322916666667</v>
      </c>
      <c r="AH9" t="n">
        <v>1307865.605895083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1.2873</v>
      </c>
      <c r="E10" t="n">
        <v>77.68000000000001</v>
      </c>
      <c r="F10" t="n">
        <v>74.59999999999999</v>
      </c>
      <c r="G10" t="n">
        <v>84.45999999999999</v>
      </c>
      <c r="H10" t="n">
        <v>1.46</v>
      </c>
      <c r="I10" t="n">
        <v>53</v>
      </c>
      <c r="J10" t="n">
        <v>108.77</v>
      </c>
      <c r="K10" t="n">
        <v>39.72</v>
      </c>
      <c r="L10" t="n">
        <v>9</v>
      </c>
      <c r="M10" t="n">
        <v>0</v>
      </c>
      <c r="N10" t="n">
        <v>15.05</v>
      </c>
      <c r="O10" t="n">
        <v>13648.58</v>
      </c>
      <c r="P10" t="n">
        <v>542.15</v>
      </c>
      <c r="Q10" t="n">
        <v>2326.98</v>
      </c>
      <c r="R10" t="n">
        <v>197.13</v>
      </c>
      <c r="S10" t="n">
        <v>122.72</v>
      </c>
      <c r="T10" t="n">
        <v>32276.41</v>
      </c>
      <c r="U10" t="n">
        <v>0.62</v>
      </c>
      <c r="V10" t="n">
        <v>0.87</v>
      </c>
      <c r="W10" t="n">
        <v>9.56</v>
      </c>
      <c r="X10" t="n">
        <v>1.99</v>
      </c>
      <c r="Y10" t="n">
        <v>0.5</v>
      </c>
      <c r="Z10" t="n">
        <v>10</v>
      </c>
      <c r="AA10" t="n">
        <v>1062.908055446992</v>
      </c>
      <c r="AB10" t="n">
        <v>1454.317693656496</v>
      </c>
      <c r="AC10" t="n">
        <v>1315.519654121622</v>
      </c>
      <c r="AD10" t="n">
        <v>1062908.055446991</v>
      </c>
      <c r="AE10" t="n">
        <v>1454317.693656496</v>
      </c>
      <c r="AF10" t="n">
        <v>2.770520575262075e-06</v>
      </c>
      <c r="AG10" t="n">
        <v>12.64322916666667</v>
      </c>
      <c r="AH10" t="n">
        <v>1315519.654121622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0.8008</v>
      </c>
      <c r="E2" t="n">
        <v>124.87</v>
      </c>
      <c r="F2" t="n">
        <v>102.86</v>
      </c>
      <c r="G2" t="n">
        <v>7.93</v>
      </c>
      <c r="H2" t="n">
        <v>0.14</v>
      </c>
      <c r="I2" t="n">
        <v>778</v>
      </c>
      <c r="J2" t="n">
        <v>124.63</v>
      </c>
      <c r="K2" t="n">
        <v>45</v>
      </c>
      <c r="L2" t="n">
        <v>1</v>
      </c>
      <c r="M2" t="n">
        <v>776</v>
      </c>
      <c r="N2" t="n">
        <v>18.64</v>
      </c>
      <c r="O2" t="n">
        <v>15605.44</v>
      </c>
      <c r="P2" t="n">
        <v>1070.74</v>
      </c>
      <c r="Q2" t="n">
        <v>2327.32</v>
      </c>
      <c r="R2" t="n">
        <v>1142.14</v>
      </c>
      <c r="S2" t="n">
        <v>122.72</v>
      </c>
      <c r="T2" t="n">
        <v>501153.37</v>
      </c>
      <c r="U2" t="n">
        <v>0.11</v>
      </c>
      <c r="V2" t="n">
        <v>0.63</v>
      </c>
      <c r="W2" t="n">
        <v>10.74</v>
      </c>
      <c r="X2" t="n">
        <v>30.23</v>
      </c>
      <c r="Y2" t="n">
        <v>0.5</v>
      </c>
      <c r="Z2" t="n">
        <v>10</v>
      </c>
      <c r="AA2" t="n">
        <v>2846.359114676192</v>
      </c>
      <c r="AB2" t="n">
        <v>3894.514113201866</v>
      </c>
      <c r="AC2" t="n">
        <v>3522.827152222621</v>
      </c>
      <c r="AD2" t="n">
        <v>2846359.114676192</v>
      </c>
      <c r="AE2" t="n">
        <v>3894514.113201866</v>
      </c>
      <c r="AF2" t="n">
        <v>1.596408353962033e-06</v>
      </c>
      <c r="AG2" t="n">
        <v>20.32389322916667</v>
      </c>
      <c r="AH2" t="n">
        <v>3522827.152222621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1.0582</v>
      </c>
      <c r="E3" t="n">
        <v>94.5</v>
      </c>
      <c r="F3" t="n">
        <v>84.40000000000001</v>
      </c>
      <c r="G3" t="n">
        <v>16.23</v>
      </c>
      <c r="H3" t="n">
        <v>0.28</v>
      </c>
      <c r="I3" t="n">
        <v>312</v>
      </c>
      <c r="J3" t="n">
        <v>125.95</v>
      </c>
      <c r="K3" t="n">
        <v>45</v>
      </c>
      <c r="L3" t="n">
        <v>2</v>
      </c>
      <c r="M3" t="n">
        <v>310</v>
      </c>
      <c r="N3" t="n">
        <v>18.95</v>
      </c>
      <c r="O3" t="n">
        <v>15767.7</v>
      </c>
      <c r="P3" t="n">
        <v>864.1</v>
      </c>
      <c r="Q3" t="n">
        <v>2327.12</v>
      </c>
      <c r="R3" t="n">
        <v>525.34</v>
      </c>
      <c r="S3" t="n">
        <v>122.72</v>
      </c>
      <c r="T3" t="n">
        <v>195086.06</v>
      </c>
      <c r="U3" t="n">
        <v>0.23</v>
      </c>
      <c r="V3" t="n">
        <v>0.77</v>
      </c>
      <c r="W3" t="n">
        <v>9.949999999999999</v>
      </c>
      <c r="X3" t="n">
        <v>11.78</v>
      </c>
      <c r="Y3" t="n">
        <v>0.5</v>
      </c>
      <c r="Z3" t="n">
        <v>10</v>
      </c>
      <c r="AA3" t="n">
        <v>1803.004216303733</v>
      </c>
      <c r="AB3" t="n">
        <v>2466.949911678932</v>
      </c>
      <c r="AC3" t="n">
        <v>2231.507674494242</v>
      </c>
      <c r="AD3" t="n">
        <v>1803004.216303733</v>
      </c>
      <c r="AE3" t="n">
        <v>2466949.911678933</v>
      </c>
      <c r="AF3" t="n">
        <v>2.109539610592687e-06</v>
      </c>
      <c r="AG3" t="n">
        <v>15.380859375</v>
      </c>
      <c r="AH3" t="n">
        <v>2231507.674494242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1.1502</v>
      </c>
      <c r="E4" t="n">
        <v>86.94</v>
      </c>
      <c r="F4" t="n">
        <v>79.84999999999999</v>
      </c>
      <c r="G4" t="n">
        <v>24.7</v>
      </c>
      <c r="H4" t="n">
        <v>0.42</v>
      </c>
      <c r="I4" t="n">
        <v>194</v>
      </c>
      <c r="J4" t="n">
        <v>127.27</v>
      </c>
      <c r="K4" t="n">
        <v>45</v>
      </c>
      <c r="L4" t="n">
        <v>3</v>
      </c>
      <c r="M4" t="n">
        <v>192</v>
      </c>
      <c r="N4" t="n">
        <v>19.27</v>
      </c>
      <c r="O4" t="n">
        <v>15930.42</v>
      </c>
      <c r="P4" t="n">
        <v>803.62</v>
      </c>
      <c r="Q4" t="n">
        <v>2326.98</v>
      </c>
      <c r="R4" t="n">
        <v>373.99</v>
      </c>
      <c r="S4" t="n">
        <v>122.72</v>
      </c>
      <c r="T4" t="n">
        <v>120001.3</v>
      </c>
      <c r="U4" t="n">
        <v>0.33</v>
      </c>
      <c r="V4" t="n">
        <v>0.8100000000000001</v>
      </c>
      <c r="W4" t="n">
        <v>9.74</v>
      </c>
      <c r="X4" t="n">
        <v>7.24</v>
      </c>
      <c r="Y4" t="n">
        <v>0.5</v>
      </c>
      <c r="Z4" t="n">
        <v>10</v>
      </c>
      <c r="AA4" t="n">
        <v>1565.7710054156</v>
      </c>
      <c r="AB4" t="n">
        <v>2142.356966551177</v>
      </c>
      <c r="AC4" t="n">
        <v>1937.893424480419</v>
      </c>
      <c r="AD4" t="n">
        <v>1565771.0054156</v>
      </c>
      <c r="AE4" t="n">
        <v>2142356.966551177</v>
      </c>
      <c r="AF4" t="n">
        <v>2.292943167741171e-06</v>
      </c>
      <c r="AG4" t="n">
        <v>14.150390625</v>
      </c>
      <c r="AH4" t="n">
        <v>1937893.424480419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1.1984</v>
      </c>
      <c r="E5" t="n">
        <v>83.44</v>
      </c>
      <c r="F5" t="n">
        <v>77.76000000000001</v>
      </c>
      <c r="G5" t="n">
        <v>33.56</v>
      </c>
      <c r="H5" t="n">
        <v>0.55</v>
      </c>
      <c r="I5" t="n">
        <v>139</v>
      </c>
      <c r="J5" t="n">
        <v>128.59</v>
      </c>
      <c r="K5" t="n">
        <v>45</v>
      </c>
      <c r="L5" t="n">
        <v>4</v>
      </c>
      <c r="M5" t="n">
        <v>137</v>
      </c>
      <c r="N5" t="n">
        <v>19.59</v>
      </c>
      <c r="O5" t="n">
        <v>16093.6</v>
      </c>
      <c r="P5" t="n">
        <v>768</v>
      </c>
      <c r="Q5" t="n">
        <v>2326.98</v>
      </c>
      <c r="R5" t="n">
        <v>304.1</v>
      </c>
      <c r="S5" t="n">
        <v>122.72</v>
      </c>
      <c r="T5" t="n">
        <v>85327.64</v>
      </c>
      <c r="U5" t="n">
        <v>0.4</v>
      </c>
      <c r="V5" t="n">
        <v>0.83</v>
      </c>
      <c r="W5" t="n">
        <v>9.65</v>
      </c>
      <c r="X5" t="n">
        <v>5.14</v>
      </c>
      <c r="Y5" t="n">
        <v>0.5</v>
      </c>
      <c r="Z5" t="n">
        <v>10</v>
      </c>
      <c r="AA5" t="n">
        <v>1452.002676474289</v>
      </c>
      <c r="AB5" t="n">
        <v>1986.694119789233</v>
      </c>
      <c r="AC5" t="n">
        <v>1797.086821339258</v>
      </c>
      <c r="AD5" t="n">
        <v>1452002.676474289</v>
      </c>
      <c r="AE5" t="n">
        <v>1986694.119789233</v>
      </c>
      <c r="AF5" t="n">
        <v>2.389030683551574e-06</v>
      </c>
      <c r="AG5" t="n">
        <v>13.58072916666667</v>
      </c>
      <c r="AH5" t="n">
        <v>1797086.821339258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1.2271</v>
      </c>
      <c r="E6" t="n">
        <v>81.5</v>
      </c>
      <c r="F6" t="n">
        <v>76.59999999999999</v>
      </c>
      <c r="G6" t="n">
        <v>42.56</v>
      </c>
      <c r="H6" t="n">
        <v>0.68</v>
      </c>
      <c r="I6" t="n">
        <v>108</v>
      </c>
      <c r="J6" t="n">
        <v>129.92</v>
      </c>
      <c r="K6" t="n">
        <v>45</v>
      </c>
      <c r="L6" t="n">
        <v>5</v>
      </c>
      <c r="M6" t="n">
        <v>106</v>
      </c>
      <c r="N6" t="n">
        <v>19.92</v>
      </c>
      <c r="O6" t="n">
        <v>16257.24</v>
      </c>
      <c r="P6" t="n">
        <v>742.6</v>
      </c>
      <c r="Q6" t="n">
        <v>2326.92</v>
      </c>
      <c r="R6" t="n">
        <v>265.91</v>
      </c>
      <c r="S6" t="n">
        <v>122.72</v>
      </c>
      <c r="T6" t="n">
        <v>66388.7</v>
      </c>
      <c r="U6" t="n">
        <v>0.46</v>
      </c>
      <c r="V6" t="n">
        <v>0.85</v>
      </c>
      <c r="W6" t="n">
        <v>9.59</v>
      </c>
      <c r="X6" t="n">
        <v>3.99</v>
      </c>
      <c r="Y6" t="n">
        <v>0.5</v>
      </c>
      <c r="Z6" t="n">
        <v>10</v>
      </c>
      <c r="AA6" t="n">
        <v>1390.336320750619</v>
      </c>
      <c r="AB6" t="n">
        <v>1902.319491360499</v>
      </c>
      <c r="AC6" t="n">
        <v>1720.764789027227</v>
      </c>
      <c r="AD6" t="n">
        <v>1390336.320750619</v>
      </c>
      <c r="AE6" t="n">
        <v>1902319.491360499</v>
      </c>
      <c r="AF6" t="n">
        <v>2.446244619314199e-06</v>
      </c>
      <c r="AG6" t="n">
        <v>13.26497395833333</v>
      </c>
      <c r="AH6" t="n">
        <v>1720764.789027227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1.2471</v>
      </c>
      <c r="E7" t="n">
        <v>80.19</v>
      </c>
      <c r="F7" t="n">
        <v>75.83</v>
      </c>
      <c r="G7" t="n">
        <v>52.3</v>
      </c>
      <c r="H7" t="n">
        <v>0.8100000000000001</v>
      </c>
      <c r="I7" t="n">
        <v>87</v>
      </c>
      <c r="J7" t="n">
        <v>131.25</v>
      </c>
      <c r="K7" t="n">
        <v>45</v>
      </c>
      <c r="L7" t="n">
        <v>6</v>
      </c>
      <c r="M7" t="n">
        <v>85</v>
      </c>
      <c r="N7" t="n">
        <v>20.25</v>
      </c>
      <c r="O7" t="n">
        <v>16421.36</v>
      </c>
      <c r="P7" t="n">
        <v>719.2</v>
      </c>
      <c r="Q7" t="n">
        <v>2326.94</v>
      </c>
      <c r="R7" t="n">
        <v>239.83</v>
      </c>
      <c r="S7" t="n">
        <v>122.72</v>
      </c>
      <c r="T7" t="n">
        <v>53455.7</v>
      </c>
      <c r="U7" t="n">
        <v>0.51</v>
      </c>
      <c r="V7" t="n">
        <v>0.85</v>
      </c>
      <c r="W7" t="n">
        <v>9.56</v>
      </c>
      <c r="X7" t="n">
        <v>3.22</v>
      </c>
      <c r="Y7" t="n">
        <v>0.5</v>
      </c>
      <c r="Z7" t="n">
        <v>10</v>
      </c>
      <c r="AA7" t="n">
        <v>1332.00876063345</v>
      </c>
      <c r="AB7" t="n">
        <v>1822.513150377845</v>
      </c>
      <c r="AC7" t="n">
        <v>1648.575053219055</v>
      </c>
      <c r="AD7" t="n">
        <v>1332008.76063345</v>
      </c>
      <c r="AE7" t="n">
        <v>1822513.150377845</v>
      </c>
      <c r="AF7" t="n">
        <v>2.48611495782474e-06</v>
      </c>
      <c r="AG7" t="n">
        <v>13.0517578125</v>
      </c>
      <c r="AH7" t="n">
        <v>1648575.053219055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1.2613</v>
      </c>
      <c r="E8" t="n">
        <v>79.28</v>
      </c>
      <c r="F8" t="n">
        <v>75.29000000000001</v>
      </c>
      <c r="G8" t="n">
        <v>61.88</v>
      </c>
      <c r="H8" t="n">
        <v>0.93</v>
      </c>
      <c r="I8" t="n">
        <v>73</v>
      </c>
      <c r="J8" t="n">
        <v>132.58</v>
      </c>
      <c r="K8" t="n">
        <v>45</v>
      </c>
      <c r="L8" t="n">
        <v>7</v>
      </c>
      <c r="M8" t="n">
        <v>71</v>
      </c>
      <c r="N8" t="n">
        <v>20.59</v>
      </c>
      <c r="O8" t="n">
        <v>16585.95</v>
      </c>
      <c r="P8" t="n">
        <v>698.99</v>
      </c>
      <c r="Q8" t="n">
        <v>2326.91</v>
      </c>
      <c r="R8" t="n">
        <v>222.33</v>
      </c>
      <c r="S8" t="n">
        <v>122.72</v>
      </c>
      <c r="T8" t="n">
        <v>44772.68</v>
      </c>
      <c r="U8" t="n">
        <v>0.55</v>
      </c>
      <c r="V8" t="n">
        <v>0.86</v>
      </c>
      <c r="W8" t="n">
        <v>9.52</v>
      </c>
      <c r="X8" t="n">
        <v>2.67</v>
      </c>
      <c r="Y8" t="n">
        <v>0.5</v>
      </c>
      <c r="Z8" t="n">
        <v>10</v>
      </c>
      <c r="AA8" t="n">
        <v>1295.35845253879</v>
      </c>
      <c r="AB8" t="n">
        <v>1772.366581945253</v>
      </c>
      <c r="AC8" t="n">
        <v>1603.214402896518</v>
      </c>
      <c r="AD8" t="n">
        <v>1295358.45253879</v>
      </c>
      <c r="AE8" t="n">
        <v>1772366.581945253</v>
      </c>
      <c r="AF8" t="n">
        <v>2.514422898167223e-06</v>
      </c>
      <c r="AG8" t="n">
        <v>12.90364583333333</v>
      </c>
      <c r="AH8" t="n">
        <v>1603214.402896518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1.2721</v>
      </c>
      <c r="E9" t="n">
        <v>78.61</v>
      </c>
      <c r="F9" t="n">
        <v>74.89</v>
      </c>
      <c r="G9" t="n">
        <v>72.48</v>
      </c>
      <c r="H9" t="n">
        <v>1.06</v>
      </c>
      <c r="I9" t="n">
        <v>62</v>
      </c>
      <c r="J9" t="n">
        <v>133.92</v>
      </c>
      <c r="K9" t="n">
        <v>45</v>
      </c>
      <c r="L9" t="n">
        <v>8</v>
      </c>
      <c r="M9" t="n">
        <v>60</v>
      </c>
      <c r="N9" t="n">
        <v>20.93</v>
      </c>
      <c r="O9" t="n">
        <v>16751.02</v>
      </c>
      <c r="P9" t="n">
        <v>679.26</v>
      </c>
      <c r="Q9" t="n">
        <v>2326.92</v>
      </c>
      <c r="R9" t="n">
        <v>208.89</v>
      </c>
      <c r="S9" t="n">
        <v>122.72</v>
      </c>
      <c r="T9" t="n">
        <v>38107.93</v>
      </c>
      <c r="U9" t="n">
        <v>0.59</v>
      </c>
      <c r="V9" t="n">
        <v>0.87</v>
      </c>
      <c r="W9" t="n">
        <v>9.52</v>
      </c>
      <c r="X9" t="n">
        <v>2.28</v>
      </c>
      <c r="Y9" t="n">
        <v>0.5</v>
      </c>
      <c r="Z9" t="n">
        <v>10</v>
      </c>
      <c r="AA9" t="n">
        <v>1263.540906021869</v>
      </c>
      <c r="AB9" t="n">
        <v>1728.832411109717</v>
      </c>
      <c r="AC9" t="n">
        <v>1563.835072224933</v>
      </c>
      <c r="AD9" t="n">
        <v>1263540.906021869</v>
      </c>
      <c r="AE9" t="n">
        <v>1728832.411109717</v>
      </c>
      <c r="AF9" t="n">
        <v>2.535952880962915e-06</v>
      </c>
      <c r="AG9" t="n">
        <v>12.79459635416667</v>
      </c>
      <c r="AH9" t="n">
        <v>1563835.072224933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1.2797</v>
      </c>
      <c r="E10" t="n">
        <v>78.15000000000001</v>
      </c>
      <c r="F10" t="n">
        <v>74.63</v>
      </c>
      <c r="G10" t="n">
        <v>82.93000000000001</v>
      </c>
      <c r="H10" t="n">
        <v>1.18</v>
      </c>
      <c r="I10" t="n">
        <v>54</v>
      </c>
      <c r="J10" t="n">
        <v>135.27</v>
      </c>
      <c r="K10" t="n">
        <v>45</v>
      </c>
      <c r="L10" t="n">
        <v>9</v>
      </c>
      <c r="M10" t="n">
        <v>52</v>
      </c>
      <c r="N10" t="n">
        <v>21.27</v>
      </c>
      <c r="O10" t="n">
        <v>16916.71</v>
      </c>
      <c r="P10" t="n">
        <v>660.3099999999999</v>
      </c>
      <c r="Q10" t="n">
        <v>2326.9</v>
      </c>
      <c r="R10" t="n">
        <v>200.1</v>
      </c>
      <c r="S10" t="n">
        <v>122.72</v>
      </c>
      <c r="T10" t="n">
        <v>33754.2</v>
      </c>
      <c r="U10" t="n">
        <v>0.61</v>
      </c>
      <c r="V10" t="n">
        <v>0.87</v>
      </c>
      <c r="W10" t="n">
        <v>9.51</v>
      </c>
      <c r="X10" t="n">
        <v>2.02</v>
      </c>
      <c r="Y10" t="n">
        <v>0.5</v>
      </c>
      <c r="Z10" t="n">
        <v>10</v>
      </c>
      <c r="AA10" t="n">
        <v>1236.175181574248</v>
      </c>
      <c r="AB10" t="n">
        <v>1691.389419629925</v>
      </c>
      <c r="AC10" t="n">
        <v>1529.965587300404</v>
      </c>
      <c r="AD10" t="n">
        <v>1236175.181574248</v>
      </c>
      <c r="AE10" t="n">
        <v>1691389.419629925</v>
      </c>
      <c r="AF10" t="n">
        <v>2.551103609596921e-06</v>
      </c>
      <c r="AG10" t="n">
        <v>12.7197265625</v>
      </c>
      <c r="AH10" t="n">
        <v>1529965.587300404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1.2878</v>
      </c>
      <c r="E11" t="n">
        <v>77.65000000000001</v>
      </c>
      <c r="F11" t="n">
        <v>74.31999999999999</v>
      </c>
      <c r="G11" t="n">
        <v>94.87</v>
      </c>
      <c r="H11" t="n">
        <v>1.29</v>
      </c>
      <c r="I11" t="n">
        <v>47</v>
      </c>
      <c r="J11" t="n">
        <v>136.61</v>
      </c>
      <c r="K11" t="n">
        <v>45</v>
      </c>
      <c r="L11" t="n">
        <v>10</v>
      </c>
      <c r="M11" t="n">
        <v>44</v>
      </c>
      <c r="N11" t="n">
        <v>21.61</v>
      </c>
      <c r="O11" t="n">
        <v>17082.76</v>
      </c>
      <c r="P11" t="n">
        <v>638.2</v>
      </c>
      <c r="Q11" t="n">
        <v>2326.92</v>
      </c>
      <c r="R11" t="n">
        <v>189.68</v>
      </c>
      <c r="S11" t="n">
        <v>122.72</v>
      </c>
      <c r="T11" t="n">
        <v>28581.74</v>
      </c>
      <c r="U11" t="n">
        <v>0.65</v>
      </c>
      <c r="V11" t="n">
        <v>0.87</v>
      </c>
      <c r="W11" t="n">
        <v>9.49</v>
      </c>
      <c r="X11" t="n">
        <v>1.7</v>
      </c>
      <c r="Y11" t="n">
        <v>0.5</v>
      </c>
      <c r="Z11" t="n">
        <v>10</v>
      </c>
      <c r="AA11" t="n">
        <v>1205.209136642304</v>
      </c>
      <c r="AB11" t="n">
        <v>1649.020310828554</v>
      </c>
      <c r="AC11" t="n">
        <v>1491.640126777618</v>
      </c>
      <c r="AD11" t="n">
        <v>1205209.136642304</v>
      </c>
      <c r="AE11" t="n">
        <v>1649020.310828554</v>
      </c>
      <c r="AF11" t="n">
        <v>2.567251096693689e-06</v>
      </c>
      <c r="AG11" t="n">
        <v>12.63834635416667</v>
      </c>
      <c r="AH11" t="n">
        <v>1491640.126777618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1.2925</v>
      </c>
      <c r="E12" t="n">
        <v>77.37</v>
      </c>
      <c r="F12" t="n">
        <v>74.17</v>
      </c>
      <c r="G12" t="n">
        <v>105.95</v>
      </c>
      <c r="H12" t="n">
        <v>1.41</v>
      </c>
      <c r="I12" t="n">
        <v>42</v>
      </c>
      <c r="J12" t="n">
        <v>137.96</v>
      </c>
      <c r="K12" t="n">
        <v>45</v>
      </c>
      <c r="L12" t="n">
        <v>11</v>
      </c>
      <c r="M12" t="n">
        <v>27</v>
      </c>
      <c r="N12" t="n">
        <v>21.96</v>
      </c>
      <c r="O12" t="n">
        <v>17249.3</v>
      </c>
      <c r="P12" t="n">
        <v>619.54</v>
      </c>
      <c r="Q12" t="n">
        <v>2326.91</v>
      </c>
      <c r="R12" t="n">
        <v>184.12</v>
      </c>
      <c r="S12" t="n">
        <v>122.72</v>
      </c>
      <c r="T12" t="n">
        <v>25826.95</v>
      </c>
      <c r="U12" t="n">
        <v>0.67</v>
      </c>
      <c r="V12" t="n">
        <v>0.87</v>
      </c>
      <c r="W12" t="n">
        <v>9.5</v>
      </c>
      <c r="X12" t="n">
        <v>1.55</v>
      </c>
      <c r="Y12" t="n">
        <v>0.5</v>
      </c>
      <c r="Z12" t="n">
        <v>10</v>
      </c>
      <c r="AA12" t="n">
        <v>1181.403143256975</v>
      </c>
      <c r="AB12" t="n">
        <v>1616.447900432441</v>
      </c>
      <c r="AC12" t="n">
        <v>1462.176381514045</v>
      </c>
      <c r="AD12" t="n">
        <v>1181403.143256975</v>
      </c>
      <c r="AE12" t="n">
        <v>1616447.900432441</v>
      </c>
      <c r="AF12" t="n">
        <v>2.576620626243666e-06</v>
      </c>
      <c r="AG12" t="n">
        <v>12.5927734375</v>
      </c>
      <c r="AH12" t="n">
        <v>1462176.381514045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1.2945</v>
      </c>
      <c r="E13" t="n">
        <v>77.25</v>
      </c>
      <c r="F13" t="n">
        <v>74.09</v>
      </c>
      <c r="G13" t="n">
        <v>111.14</v>
      </c>
      <c r="H13" t="n">
        <v>1.52</v>
      </c>
      <c r="I13" t="n">
        <v>40</v>
      </c>
      <c r="J13" t="n">
        <v>139.32</v>
      </c>
      <c r="K13" t="n">
        <v>45</v>
      </c>
      <c r="L13" t="n">
        <v>12</v>
      </c>
      <c r="M13" t="n">
        <v>3</v>
      </c>
      <c r="N13" t="n">
        <v>22.32</v>
      </c>
      <c r="O13" t="n">
        <v>17416.34</v>
      </c>
      <c r="P13" t="n">
        <v>617.21</v>
      </c>
      <c r="Q13" t="n">
        <v>2326.94</v>
      </c>
      <c r="R13" t="n">
        <v>180.67</v>
      </c>
      <c r="S13" t="n">
        <v>122.72</v>
      </c>
      <c r="T13" t="n">
        <v>24107.88</v>
      </c>
      <c r="U13" t="n">
        <v>0.68</v>
      </c>
      <c r="V13" t="n">
        <v>0.87</v>
      </c>
      <c r="W13" t="n">
        <v>9.52</v>
      </c>
      <c r="X13" t="n">
        <v>1.48</v>
      </c>
      <c r="Y13" t="n">
        <v>0.5</v>
      </c>
      <c r="Z13" t="n">
        <v>10</v>
      </c>
      <c r="AA13" t="n">
        <v>1177.156148607791</v>
      </c>
      <c r="AB13" t="n">
        <v>1610.636974989247</v>
      </c>
      <c r="AC13" t="n">
        <v>1456.920042639465</v>
      </c>
      <c r="AD13" t="n">
        <v>1177156.148607791</v>
      </c>
      <c r="AE13" t="n">
        <v>1610636.974989247</v>
      </c>
      <c r="AF13" t="n">
        <v>2.58060766009472e-06</v>
      </c>
      <c r="AG13" t="n">
        <v>12.5732421875</v>
      </c>
      <c r="AH13" t="n">
        <v>1456920.042639465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1.2944</v>
      </c>
      <c r="E14" t="n">
        <v>77.26000000000001</v>
      </c>
      <c r="F14" t="n">
        <v>74.09999999999999</v>
      </c>
      <c r="G14" t="n">
        <v>111.15</v>
      </c>
      <c r="H14" t="n">
        <v>1.63</v>
      </c>
      <c r="I14" t="n">
        <v>40</v>
      </c>
      <c r="J14" t="n">
        <v>140.67</v>
      </c>
      <c r="K14" t="n">
        <v>45</v>
      </c>
      <c r="L14" t="n">
        <v>13</v>
      </c>
      <c r="M14" t="n">
        <v>0</v>
      </c>
      <c r="N14" t="n">
        <v>22.68</v>
      </c>
      <c r="O14" t="n">
        <v>17583.88</v>
      </c>
      <c r="P14" t="n">
        <v>623.04</v>
      </c>
      <c r="Q14" t="n">
        <v>2326.92</v>
      </c>
      <c r="R14" t="n">
        <v>181.05</v>
      </c>
      <c r="S14" t="n">
        <v>122.72</v>
      </c>
      <c r="T14" t="n">
        <v>24299.55</v>
      </c>
      <c r="U14" t="n">
        <v>0.68</v>
      </c>
      <c r="V14" t="n">
        <v>0.87</v>
      </c>
      <c r="W14" t="n">
        <v>9.52</v>
      </c>
      <c r="X14" t="n">
        <v>1.49</v>
      </c>
      <c r="Y14" t="n">
        <v>0.5</v>
      </c>
      <c r="Z14" t="n">
        <v>10</v>
      </c>
      <c r="AA14" t="n">
        <v>1183.397766479525</v>
      </c>
      <c r="AB14" t="n">
        <v>1619.177031922101</v>
      </c>
      <c r="AC14" t="n">
        <v>1464.645048524692</v>
      </c>
      <c r="AD14" t="n">
        <v>1183397.766479525</v>
      </c>
      <c r="AE14" t="n">
        <v>1619177.031922101</v>
      </c>
      <c r="AF14" t="n">
        <v>2.580408308402167e-06</v>
      </c>
      <c r="AG14" t="n">
        <v>12.57486979166667</v>
      </c>
      <c r="AH14" t="n">
        <v>1464645.048524692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0.6832</v>
      </c>
      <c r="E2" t="n">
        <v>146.36</v>
      </c>
      <c r="F2" t="n">
        <v>111.88</v>
      </c>
      <c r="G2" t="n">
        <v>6.73</v>
      </c>
      <c r="H2" t="n">
        <v>0.11</v>
      </c>
      <c r="I2" t="n">
        <v>998</v>
      </c>
      <c r="J2" t="n">
        <v>159.12</v>
      </c>
      <c r="K2" t="n">
        <v>50.28</v>
      </c>
      <c r="L2" t="n">
        <v>1</v>
      </c>
      <c r="M2" t="n">
        <v>996</v>
      </c>
      <c r="N2" t="n">
        <v>27.84</v>
      </c>
      <c r="O2" t="n">
        <v>19859.16</v>
      </c>
      <c r="P2" t="n">
        <v>1370.3</v>
      </c>
      <c r="Q2" t="n">
        <v>2327.71</v>
      </c>
      <c r="R2" t="n">
        <v>1445.9</v>
      </c>
      <c r="S2" t="n">
        <v>122.72</v>
      </c>
      <c r="T2" t="n">
        <v>651935.7</v>
      </c>
      <c r="U2" t="n">
        <v>0.08</v>
      </c>
      <c r="V2" t="n">
        <v>0.58</v>
      </c>
      <c r="W2" t="n">
        <v>11.08</v>
      </c>
      <c r="X2" t="n">
        <v>39.24</v>
      </c>
      <c r="Y2" t="n">
        <v>0.5</v>
      </c>
      <c r="Z2" t="n">
        <v>10</v>
      </c>
      <c r="AA2" t="n">
        <v>4133.793103368679</v>
      </c>
      <c r="AB2" t="n">
        <v>5656.038094110038</v>
      </c>
      <c r="AC2" t="n">
        <v>5116.233756707284</v>
      </c>
      <c r="AD2" t="n">
        <v>4133793.103368679</v>
      </c>
      <c r="AE2" t="n">
        <v>5656038.094110038</v>
      </c>
      <c r="AF2" t="n">
        <v>1.257822760421062e-06</v>
      </c>
      <c r="AG2" t="n">
        <v>23.82161458333333</v>
      </c>
      <c r="AH2" t="n">
        <v>5116233.756707284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0.9833</v>
      </c>
      <c r="E3" t="n">
        <v>101.7</v>
      </c>
      <c r="F3" t="n">
        <v>87.06999999999999</v>
      </c>
      <c r="G3" t="n">
        <v>13.68</v>
      </c>
      <c r="H3" t="n">
        <v>0.22</v>
      </c>
      <c r="I3" t="n">
        <v>382</v>
      </c>
      <c r="J3" t="n">
        <v>160.54</v>
      </c>
      <c r="K3" t="n">
        <v>50.28</v>
      </c>
      <c r="L3" t="n">
        <v>2</v>
      </c>
      <c r="M3" t="n">
        <v>380</v>
      </c>
      <c r="N3" t="n">
        <v>28.26</v>
      </c>
      <c r="O3" t="n">
        <v>20034.4</v>
      </c>
      <c r="P3" t="n">
        <v>1055.5</v>
      </c>
      <c r="Q3" t="n">
        <v>2327.18</v>
      </c>
      <c r="R3" t="n">
        <v>615.59</v>
      </c>
      <c r="S3" t="n">
        <v>122.72</v>
      </c>
      <c r="T3" t="n">
        <v>239861.99</v>
      </c>
      <c r="U3" t="n">
        <v>0.2</v>
      </c>
      <c r="V3" t="n">
        <v>0.74</v>
      </c>
      <c r="W3" t="n">
        <v>10.03</v>
      </c>
      <c r="X3" t="n">
        <v>14.45</v>
      </c>
      <c r="Y3" t="n">
        <v>0.5</v>
      </c>
      <c r="Z3" t="n">
        <v>10</v>
      </c>
      <c r="AA3" t="n">
        <v>2291.654412772551</v>
      </c>
      <c r="AB3" t="n">
        <v>3135.542668212949</v>
      </c>
      <c r="AC3" t="n">
        <v>2836.290876720361</v>
      </c>
      <c r="AD3" t="n">
        <v>2291654.412772551</v>
      </c>
      <c r="AE3" t="n">
        <v>3135542.668212949</v>
      </c>
      <c r="AF3" t="n">
        <v>1.810329508668077e-06</v>
      </c>
      <c r="AG3" t="n">
        <v>16.552734375</v>
      </c>
      <c r="AH3" t="n">
        <v>2836290.876720361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1.095</v>
      </c>
      <c r="E4" t="n">
        <v>91.31999999999999</v>
      </c>
      <c r="F4" t="n">
        <v>81.43000000000001</v>
      </c>
      <c r="G4" t="n">
        <v>20.79</v>
      </c>
      <c r="H4" t="n">
        <v>0.33</v>
      </c>
      <c r="I4" t="n">
        <v>235</v>
      </c>
      <c r="J4" t="n">
        <v>161.97</v>
      </c>
      <c r="K4" t="n">
        <v>50.28</v>
      </c>
      <c r="L4" t="n">
        <v>3</v>
      </c>
      <c r="M4" t="n">
        <v>233</v>
      </c>
      <c r="N4" t="n">
        <v>28.69</v>
      </c>
      <c r="O4" t="n">
        <v>20210.21</v>
      </c>
      <c r="P4" t="n">
        <v>976.4299999999999</v>
      </c>
      <c r="Q4" t="n">
        <v>2327.02</v>
      </c>
      <c r="R4" t="n">
        <v>426.68</v>
      </c>
      <c r="S4" t="n">
        <v>122.72</v>
      </c>
      <c r="T4" t="n">
        <v>146141.41</v>
      </c>
      <c r="U4" t="n">
        <v>0.29</v>
      </c>
      <c r="V4" t="n">
        <v>0.8</v>
      </c>
      <c r="W4" t="n">
        <v>9.800000000000001</v>
      </c>
      <c r="X4" t="n">
        <v>8.81</v>
      </c>
      <c r="Y4" t="n">
        <v>0.5</v>
      </c>
      <c r="Z4" t="n">
        <v>10</v>
      </c>
      <c r="AA4" t="n">
        <v>1925.272766692007</v>
      </c>
      <c r="AB4" t="n">
        <v>2634.243136427915</v>
      </c>
      <c r="AC4" t="n">
        <v>2382.834668670697</v>
      </c>
      <c r="AD4" t="n">
        <v>1925272.766692007</v>
      </c>
      <c r="AE4" t="n">
        <v>2634243.136427915</v>
      </c>
      <c r="AF4" t="n">
        <v>2.01597763855542e-06</v>
      </c>
      <c r="AG4" t="n">
        <v>14.86328125</v>
      </c>
      <c r="AH4" t="n">
        <v>2382834.668670697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1.154</v>
      </c>
      <c r="E5" t="n">
        <v>86.65000000000001</v>
      </c>
      <c r="F5" t="n">
        <v>78.88</v>
      </c>
      <c r="G5" t="n">
        <v>28.01</v>
      </c>
      <c r="H5" t="n">
        <v>0.43</v>
      </c>
      <c r="I5" t="n">
        <v>169</v>
      </c>
      <c r="J5" t="n">
        <v>163.4</v>
      </c>
      <c r="K5" t="n">
        <v>50.28</v>
      </c>
      <c r="L5" t="n">
        <v>4</v>
      </c>
      <c r="M5" t="n">
        <v>167</v>
      </c>
      <c r="N5" t="n">
        <v>29.12</v>
      </c>
      <c r="O5" t="n">
        <v>20386.62</v>
      </c>
      <c r="P5" t="n">
        <v>935.84</v>
      </c>
      <c r="Q5" t="n">
        <v>2327</v>
      </c>
      <c r="R5" t="n">
        <v>342.33</v>
      </c>
      <c r="S5" t="n">
        <v>122.72</v>
      </c>
      <c r="T5" t="n">
        <v>104294.12</v>
      </c>
      <c r="U5" t="n">
        <v>0.36</v>
      </c>
      <c r="V5" t="n">
        <v>0.82</v>
      </c>
      <c r="W5" t="n">
        <v>9.68</v>
      </c>
      <c r="X5" t="n">
        <v>6.27</v>
      </c>
      <c r="Y5" t="n">
        <v>0.5</v>
      </c>
      <c r="Z5" t="n">
        <v>10</v>
      </c>
      <c r="AA5" t="n">
        <v>1768.151488160101</v>
      </c>
      <c r="AB5" t="n">
        <v>2419.262871438967</v>
      </c>
      <c r="AC5" t="n">
        <v>2188.371818445597</v>
      </c>
      <c r="AD5" t="n">
        <v>1768151.488160101</v>
      </c>
      <c r="AE5" t="n">
        <v>2419262.871438967</v>
      </c>
      <c r="AF5" t="n">
        <v>2.124601091226443e-06</v>
      </c>
      <c r="AG5" t="n">
        <v>14.10319010416667</v>
      </c>
      <c r="AH5" t="n">
        <v>2188371.818445597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1.1894</v>
      </c>
      <c r="E6" t="n">
        <v>84.08</v>
      </c>
      <c r="F6" t="n">
        <v>77.5</v>
      </c>
      <c r="G6" t="n">
        <v>35.23</v>
      </c>
      <c r="H6" t="n">
        <v>0.54</v>
      </c>
      <c r="I6" t="n">
        <v>132</v>
      </c>
      <c r="J6" t="n">
        <v>164.83</v>
      </c>
      <c r="K6" t="n">
        <v>50.28</v>
      </c>
      <c r="L6" t="n">
        <v>5</v>
      </c>
      <c r="M6" t="n">
        <v>130</v>
      </c>
      <c r="N6" t="n">
        <v>29.55</v>
      </c>
      <c r="O6" t="n">
        <v>20563.61</v>
      </c>
      <c r="P6" t="n">
        <v>909.75</v>
      </c>
      <c r="Q6" t="n">
        <v>2327.07</v>
      </c>
      <c r="R6" t="n">
        <v>296.27</v>
      </c>
      <c r="S6" t="n">
        <v>122.72</v>
      </c>
      <c r="T6" t="n">
        <v>81451.59</v>
      </c>
      <c r="U6" t="n">
        <v>0.41</v>
      </c>
      <c r="V6" t="n">
        <v>0.84</v>
      </c>
      <c r="W6" t="n">
        <v>9.619999999999999</v>
      </c>
      <c r="X6" t="n">
        <v>4.89</v>
      </c>
      <c r="Y6" t="n">
        <v>0.5</v>
      </c>
      <c r="Z6" t="n">
        <v>10</v>
      </c>
      <c r="AA6" t="n">
        <v>1674.853869125318</v>
      </c>
      <c r="AB6" t="n">
        <v>2291.608953075119</v>
      </c>
      <c r="AC6" t="n">
        <v>2072.901010886995</v>
      </c>
      <c r="AD6" t="n">
        <v>1674853.869125318</v>
      </c>
      <c r="AE6" t="n">
        <v>2291608.953075119</v>
      </c>
      <c r="AF6" t="n">
        <v>2.189775162829056e-06</v>
      </c>
      <c r="AG6" t="n">
        <v>13.68489583333333</v>
      </c>
      <c r="AH6" t="n">
        <v>2072901.010886995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1.2132</v>
      </c>
      <c r="E7" t="n">
        <v>82.43000000000001</v>
      </c>
      <c r="F7" t="n">
        <v>76.63</v>
      </c>
      <c r="G7" t="n">
        <v>42.57</v>
      </c>
      <c r="H7" t="n">
        <v>0.64</v>
      </c>
      <c r="I7" t="n">
        <v>108</v>
      </c>
      <c r="J7" t="n">
        <v>166.27</v>
      </c>
      <c r="K7" t="n">
        <v>50.28</v>
      </c>
      <c r="L7" t="n">
        <v>6</v>
      </c>
      <c r="M7" t="n">
        <v>106</v>
      </c>
      <c r="N7" t="n">
        <v>29.99</v>
      </c>
      <c r="O7" t="n">
        <v>20741.2</v>
      </c>
      <c r="P7" t="n">
        <v>888.45</v>
      </c>
      <c r="Q7" t="n">
        <v>2326.98</v>
      </c>
      <c r="R7" t="n">
        <v>266.68</v>
      </c>
      <c r="S7" t="n">
        <v>122.72</v>
      </c>
      <c r="T7" t="n">
        <v>66776.41</v>
      </c>
      <c r="U7" t="n">
        <v>0.46</v>
      </c>
      <c r="V7" t="n">
        <v>0.85</v>
      </c>
      <c r="W7" t="n">
        <v>9.59</v>
      </c>
      <c r="X7" t="n">
        <v>4.01</v>
      </c>
      <c r="Y7" t="n">
        <v>0.5</v>
      </c>
      <c r="Z7" t="n">
        <v>10</v>
      </c>
      <c r="AA7" t="n">
        <v>1618.606992564884</v>
      </c>
      <c r="AB7" t="n">
        <v>2214.64949512807</v>
      </c>
      <c r="AC7" t="n">
        <v>2003.286455593135</v>
      </c>
      <c r="AD7" t="n">
        <v>1618606.992564884</v>
      </c>
      <c r="AE7" t="n">
        <v>2214649.49512807</v>
      </c>
      <c r="AF7" t="n">
        <v>2.233592758991266e-06</v>
      </c>
      <c r="AG7" t="n">
        <v>13.41634114583333</v>
      </c>
      <c r="AH7" t="n">
        <v>2003286.455593135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1.2309</v>
      </c>
      <c r="E8" t="n">
        <v>81.23999999999999</v>
      </c>
      <c r="F8" t="n">
        <v>75.98</v>
      </c>
      <c r="G8" t="n">
        <v>50.1</v>
      </c>
      <c r="H8" t="n">
        <v>0.74</v>
      </c>
      <c r="I8" t="n">
        <v>91</v>
      </c>
      <c r="J8" t="n">
        <v>167.72</v>
      </c>
      <c r="K8" t="n">
        <v>50.28</v>
      </c>
      <c r="L8" t="n">
        <v>7</v>
      </c>
      <c r="M8" t="n">
        <v>89</v>
      </c>
      <c r="N8" t="n">
        <v>30.44</v>
      </c>
      <c r="O8" t="n">
        <v>20919.39</v>
      </c>
      <c r="P8" t="n">
        <v>871.16</v>
      </c>
      <c r="Q8" t="n">
        <v>2326.92</v>
      </c>
      <c r="R8" t="n">
        <v>245.09</v>
      </c>
      <c r="S8" t="n">
        <v>122.72</v>
      </c>
      <c r="T8" t="n">
        <v>56065.79</v>
      </c>
      <c r="U8" t="n">
        <v>0.5</v>
      </c>
      <c r="V8" t="n">
        <v>0.85</v>
      </c>
      <c r="W8" t="n">
        <v>9.57</v>
      </c>
      <c r="X8" t="n">
        <v>3.37</v>
      </c>
      <c r="Y8" t="n">
        <v>0.5</v>
      </c>
      <c r="Z8" t="n">
        <v>10</v>
      </c>
      <c r="AA8" t="n">
        <v>1576.693127647643</v>
      </c>
      <c r="AB8" t="n">
        <v>2157.301096039084</v>
      </c>
      <c r="AC8" t="n">
        <v>1951.411307224218</v>
      </c>
      <c r="AD8" t="n">
        <v>1576693.127647643</v>
      </c>
      <c r="AE8" t="n">
        <v>2157301.096039084</v>
      </c>
      <c r="AF8" t="n">
        <v>2.266179794792572e-06</v>
      </c>
      <c r="AG8" t="n">
        <v>13.22265625</v>
      </c>
      <c r="AH8" t="n">
        <v>1951411.307224218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1.2451</v>
      </c>
      <c r="E9" t="n">
        <v>80.31999999999999</v>
      </c>
      <c r="F9" t="n">
        <v>75.48</v>
      </c>
      <c r="G9" t="n">
        <v>58.06</v>
      </c>
      <c r="H9" t="n">
        <v>0.84</v>
      </c>
      <c r="I9" t="n">
        <v>78</v>
      </c>
      <c r="J9" t="n">
        <v>169.17</v>
      </c>
      <c r="K9" t="n">
        <v>50.28</v>
      </c>
      <c r="L9" t="n">
        <v>8</v>
      </c>
      <c r="M9" t="n">
        <v>76</v>
      </c>
      <c r="N9" t="n">
        <v>30.89</v>
      </c>
      <c r="O9" t="n">
        <v>21098.19</v>
      </c>
      <c r="P9" t="n">
        <v>854.52</v>
      </c>
      <c r="Q9" t="n">
        <v>2326.93</v>
      </c>
      <c r="R9" t="n">
        <v>228.91</v>
      </c>
      <c r="S9" t="n">
        <v>122.72</v>
      </c>
      <c r="T9" t="n">
        <v>48038.51</v>
      </c>
      <c r="U9" t="n">
        <v>0.54</v>
      </c>
      <c r="V9" t="n">
        <v>0.86</v>
      </c>
      <c r="W9" t="n">
        <v>9.529999999999999</v>
      </c>
      <c r="X9" t="n">
        <v>2.87</v>
      </c>
      <c r="Y9" t="n">
        <v>0.5</v>
      </c>
      <c r="Z9" t="n">
        <v>10</v>
      </c>
      <c r="AA9" t="n">
        <v>1529.412017109904</v>
      </c>
      <c r="AB9" t="n">
        <v>2092.608994705968</v>
      </c>
      <c r="AC9" t="n">
        <v>1892.8933292464</v>
      </c>
      <c r="AD9" t="n">
        <v>1529412.017109904</v>
      </c>
      <c r="AE9" t="n">
        <v>2092608.994705968</v>
      </c>
      <c r="AF9" t="n">
        <v>2.292323066452378e-06</v>
      </c>
      <c r="AG9" t="n">
        <v>13.07291666666667</v>
      </c>
      <c r="AH9" t="n">
        <v>1892893.3292464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1.2558</v>
      </c>
      <c r="E10" t="n">
        <v>79.63</v>
      </c>
      <c r="F10" t="n">
        <v>75.12</v>
      </c>
      <c r="G10" t="n">
        <v>66.28</v>
      </c>
      <c r="H10" t="n">
        <v>0.9399999999999999</v>
      </c>
      <c r="I10" t="n">
        <v>68</v>
      </c>
      <c r="J10" t="n">
        <v>170.62</v>
      </c>
      <c r="K10" t="n">
        <v>50.28</v>
      </c>
      <c r="L10" t="n">
        <v>9</v>
      </c>
      <c r="M10" t="n">
        <v>66</v>
      </c>
      <c r="N10" t="n">
        <v>31.34</v>
      </c>
      <c r="O10" t="n">
        <v>21277.6</v>
      </c>
      <c r="P10" t="n">
        <v>840</v>
      </c>
      <c r="Q10" t="n">
        <v>2326.95</v>
      </c>
      <c r="R10" t="n">
        <v>216.76</v>
      </c>
      <c r="S10" t="n">
        <v>122.72</v>
      </c>
      <c r="T10" t="n">
        <v>42013.86</v>
      </c>
      <c r="U10" t="n">
        <v>0.57</v>
      </c>
      <c r="V10" t="n">
        <v>0.86</v>
      </c>
      <c r="W10" t="n">
        <v>9.51</v>
      </c>
      <c r="X10" t="n">
        <v>2.51</v>
      </c>
      <c r="Y10" t="n">
        <v>0.5</v>
      </c>
      <c r="Z10" t="n">
        <v>10</v>
      </c>
      <c r="AA10" t="n">
        <v>1500.815090360264</v>
      </c>
      <c r="AB10" t="n">
        <v>2053.481417919741</v>
      </c>
      <c r="AC10" t="n">
        <v>1857.500033472752</v>
      </c>
      <c r="AD10" t="n">
        <v>1500815.090360264</v>
      </c>
      <c r="AE10" t="n">
        <v>2053481.417919741</v>
      </c>
      <c r="AF10" t="n">
        <v>2.312022573970682e-06</v>
      </c>
      <c r="AG10" t="n">
        <v>12.96061197916667</v>
      </c>
      <c r="AH10" t="n">
        <v>1857500.033472752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1.2637</v>
      </c>
      <c r="E11" t="n">
        <v>79.13</v>
      </c>
      <c r="F11" t="n">
        <v>74.84</v>
      </c>
      <c r="G11" t="n">
        <v>73.61</v>
      </c>
      <c r="H11" t="n">
        <v>1.03</v>
      </c>
      <c r="I11" t="n">
        <v>61</v>
      </c>
      <c r="J11" t="n">
        <v>172.08</v>
      </c>
      <c r="K11" t="n">
        <v>50.28</v>
      </c>
      <c r="L11" t="n">
        <v>10</v>
      </c>
      <c r="M11" t="n">
        <v>59</v>
      </c>
      <c r="N11" t="n">
        <v>31.8</v>
      </c>
      <c r="O11" t="n">
        <v>21457.64</v>
      </c>
      <c r="P11" t="n">
        <v>825.79</v>
      </c>
      <c r="Q11" t="n">
        <v>2326.97</v>
      </c>
      <c r="R11" t="n">
        <v>207.03</v>
      </c>
      <c r="S11" t="n">
        <v>122.72</v>
      </c>
      <c r="T11" t="n">
        <v>37185.38</v>
      </c>
      <c r="U11" t="n">
        <v>0.59</v>
      </c>
      <c r="V11" t="n">
        <v>0.87</v>
      </c>
      <c r="W11" t="n">
        <v>9.52</v>
      </c>
      <c r="X11" t="n">
        <v>2.23</v>
      </c>
      <c r="Y11" t="n">
        <v>0.5</v>
      </c>
      <c r="Z11" t="n">
        <v>10</v>
      </c>
      <c r="AA11" t="n">
        <v>1476.31308645333</v>
      </c>
      <c r="AB11" t="n">
        <v>2019.956695222152</v>
      </c>
      <c r="AC11" t="n">
        <v>1827.174863257176</v>
      </c>
      <c r="AD11" t="n">
        <v>1476313.08645333</v>
      </c>
      <c r="AE11" t="n">
        <v>2019956.695222152</v>
      </c>
      <c r="AF11" t="n">
        <v>2.326567070175785e-06</v>
      </c>
      <c r="AG11" t="n">
        <v>12.87923177083333</v>
      </c>
      <c r="AH11" t="n">
        <v>1827174.863257176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1.2713</v>
      </c>
      <c r="E12" t="n">
        <v>78.66</v>
      </c>
      <c r="F12" t="n">
        <v>74.59999999999999</v>
      </c>
      <c r="G12" t="n">
        <v>82.89</v>
      </c>
      <c r="H12" t="n">
        <v>1.12</v>
      </c>
      <c r="I12" t="n">
        <v>54</v>
      </c>
      <c r="J12" t="n">
        <v>173.55</v>
      </c>
      <c r="K12" t="n">
        <v>50.28</v>
      </c>
      <c r="L12" t="n">
        <v>11</v>
      </c>
      <c r="M12" t="n">
        <v>52</v>
      </c>
      <c r="N12" t="n">
        <v>32.27</v>
      </c>
      <c r="O12" t="n">
        <v>21638.31</v>
      </c>
      <c r="P12" t="n">
        <v>810.37</v>
      </c>
      <c r="Q12" t="n">
        <v>2326.9</v>
      </c>
      <c r="R12" t="n">
        <v>198.95</v>
      </c>
      <c r="S12" t="n">
        <v>122.72</v>
      </c>
      <c r="T12" t="n">
        <v>33179.97</v>
      </c>
      <c r="U12" t="n">
        <v>0.62</v>
      </c>
      <c r="V12" t="n">
        <v>0.87</v>
      </c>
      <c r="W12" t="n">
        <v>9.51</v>
      </c>
      <c r="X12" t="n">
        <v>1.99</v>
      </c>
      <c r="Y12" t="n">
        <v>0.5</v>
      </c>
      <c r="Z12" t="n">
        <v>10</v>
      </c>
      <c r="AA12" t="n">
        <v>1451.292890892918</v>
      </c>
      <c r="AB12" t="n">
        <v>1985.722959843271</v>
      </c>
      <c r="AC12" t="n">
        <v>1796.208347535507</v>
      </c>
      <c r="AD12" t="n">
        <v>1451292.890892918</v>
      </c>
      <c r="AE12" t="n">
        <v>1985722.959843271</v>
      </c>
      <c r="AF12" t="n">
        <v>2.340559243740188e-06</v>
      </c>
      <c r="AG12" t="n">
        <v>12.802734375</v>
      </c>
      <c r="AH12" t="n">
        <v>1796208.347535507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1.2771</v>
      </c>
      <c r="E13" t="n">
        <v>78.3</v>
      </c>
      <c r="F13" t="n">
        <v>74.40000000000001</v>
      </c>
      <c r="G13" t="n">
        <v>91.09999999999999</v>
      </c>
      <c r="H13" t="n">
        <v>1.22</v>
      </c>
      <c r="I13" t="n">
        <v>49</v>
      </c>
      <c r="J13" t="n">
        <v>175.02</v>
      </c>
      <c r="K13" t="n">
        <v>50.28</v>
      </c>
      <c r="L13" t="n">
        <v>12</v>
      </c>
      <c r="M13" t="n">
        <v>47</v>
      </c>
      <c r="N13" t="n">
        <v>32.74</v>
      </c>
      <c r="O13" t="n">
        <v>21819.6</v>
      </c>
      <c r="P13" t="n">
        <v>798.73</v>
      </c>
      <c r="Q13" t="n">
        <v>2326.91</v>
      </c>
      <c r="R13" t="n">
        <v>192.53</v>
      </c>
      <c r="S13" t="n">
        <v>122.72</v>
      </c>
      <c r="T13" t="n">
        <v>29995.43</v>
      </c>
      <c r="U13" t="n">
        <v>0.64</v>
      </c>
      <c r="V13" t="n">
        <v>0.87</v>
      </c>
      <c r="W13" t="n">
        <v>9.49</v>
      </c>
      <c r="X13" t="n">
        <v>1.79</v>
      </c>
      <c r="Y13" t="n">
        <v>0.5</v>
      </c>
      <c r="Z13" t="n">
        <v>10</v>
      </c>
      <c r="AA13" t="n">
        <v>1432.457294630927</v>
      </c>
      <c r="AB13" t="n">
        <v>1959.951266069755</v>
      </c>
      <c r="AC13" t="n">
        <v>1772.896268044936</v>
      </c>
      <c r="AD13" t="n">
        <v>1432457.294630927</v>
      </c>
      <c r="AE13" t="n">
        <v>1959951.266069755</v>
      </c>
      <c r="AF13" t="n">
        <v>2.35123748146039e-06</v>
      </c>
      <c r="AG13" t="n">
        <v>12.744140625</v>
      </c>
      <c r="AH13" t="n">
        <v>1772896.268044936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1.2812</v>
      </c>
      <c r="E14" t="n">
        <v>78.05</v>
      </c>
      <c r="F14" t="n">
        <v>74.28</v>
      </c>
      <c r="G14" t="n">
        <v>99.03</v>
      </c>
      <c r="H14" t="n">
        <v>1.31</v>
      </c>
      <c r="I14" t="n">
        <v>45</v>
      </c>
      <c r="J14" t="n">
        <v>176.49</v>
      </c>
      <c r="K14" t="n">
        <v>50.28</v>
      </c>
      <c r="L14" t="n">
        <v>13</v>
      </c>
      <c r="M14" t="n">
        <v>43</v>
      </c>
      <c r="N14" t="n">
        <v>33.21</v>
      </c>
      <c r="O14" t="n">
        <v>22001.54</v>
      </c>
      <c r="P14" t="n">
        <v>785.8099999999999</v>
      </c>
      <c r="Q14" t="n">
        <v>2326.92</v>
      </c>
      <c r="R14" t="n">
        <v>188.27</v>
      </c>
      <c r="S14" t="n">
        <v>122.72</v>
      </c>
      <c r="T14" t="n">
        <v>27885.55</v>
      </c>
      <c r="U14" t="n">
        <v>0.65</v>
      </c>
      <c r="V14" t="n">
        <v>0.87</v>
      </c>
      <c r="W14" t="n">
        <v>9.49</v>
      </c>
      <c r="X14" t="n">
        <v>1.66</v>
      </c>
      <c r="Y14" t="n">
        <v>0.5</v>
      </c>
      <c r="Z14" t="n">
        <v>10</v>
      </c>
      <c r="AA14" t="n">
        <v>1414.361762275683</v>
      </c>
      <c r="AB14" t="n">
        <v>1935.192160382765</v>
      </c>
      <c r="AC14" t="n">
        <v>1750.500136655089</v>
      </c>
      <c r="AD14" t="n">
        <v>1414361.762275683</v>
      </c>
      <c r="AE14" t="n">
        <v>1935192.160382765</v>
      </c>
      <c r="AF14" t="n">
        <v>2.358785890883291e-06</v>
      </c>
      <c r="AG14" t="n">
        <v>12.70345052083333</v>
      </c>
      <c r="AH14" t="n">
        <v>1750500.136655089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1.286</v>
      </c>
      <c r="E15" t="n">
        <v>77.76000000000001</v>
      </c>
      <c r="F15" t="n">
        <v>74.11</v>
      </c>
      <c r="G15" t="n">
        <v>108.46</v>
      </c>
      <c r="H15" t="n">
        <v>1.4</v>
      </c>
      <c r="I15" t="n">
        <v>41</v>
      </c>
      <c r="J15" t="n">
        <v>177.97</v>
      </c>
      <c r="K15" t="n">
        <v>50.28</v>
      </c>
      <c r="L15" t="n">
        <v>14</v>
      </c>
      <c r="M15" t="n">
        <v>39</v>
      </c>
      <c r="N15" t="n">
        <v>33.69</v>
      </c>
      <c r="O15" t="n">
        <v>22184.13</v>
      </c>
      <c r="P15" t="n">
        <v>770.61</v>
      </c>
      <c r="Q15" t="n">
        <v>2326.91</v>
      </c>
      <c r="R15" t="n">
        <v>182.8</v>
      </c>
      <c r="S15" t="n">
        <v>122.72</v>
      </c>
      <c r="T15" t="n">
        <v>25171.15</v>
      </c>
      <c r="U15" t="n">
        <v>0.67</v>
      </c>
      <c r="V15" t="n">
        <v>0.87</v>
      </c>
      <c r="W15" t="n">
        <v>9.48</v>
      </c>
      <c r="X15" t="n">
        <v>1.5</v>
      </c>
      <c r="Y15" t="n">
        <v>0.5</v>
      </c>
      <c r="Z15" t="n">
        <v>10</v>
      </c>
      <c r="AA15" t="n">
        <v>1393.109485367951</v>
      </c>
      <c r="AB15" t="n">
        <v>1906.11385753332</v>
      </c>
      <c r="AC15" t="n">
        <v>1724.197026217941</v>
      </c>
      <c r="AD15" t="n">
        <v>1393109.485367951</v>
      </c>
      <c r="AE15" t="n">
        <v>1906113.85753332</v>
      </c>
      <c r="AF15" t="n">
        <v>2.367623053134493e-06</v>
      </c>
      <c r="AG15" t="n">
        <v>12.65625</v>
      </c>
      <c r="AH15" t="n">
        <v>1724197.026217941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1.2896</v>
      </c>
      <c r="E16" t="n">
        <v>77.55</v>
      </c>
      <c r="F16" t="n">
        <v>74</v>
      </c>
      <c r="G16" t="n">
        <v>116.84</v>
      </c>
      <c r="H16" t="n">
        <v>1.48</v>
      </c>
      <c r="I16" t="n">
        <v>38</v>
      </c>
      <c r="J16" t="n">
        <v>179.46</v>
      </c>
      <c r="K16" t="n">
        <v>50.28</v>
      </c>
      <c r="L16" t="n">
        <v>15</v>
      </c>
      <c r="M16" t="n">
        <v>36</v>
      </c>
      <c r="N16" t="n">
        <v>34.18</v>
      </c>
      <c r="O16" t="n">
        <v>22367.38</v>
      </c>
      <c r="P16" t="n">
        <v>756.77</v>
      </c>
      <c r="Q16" t="n">
        <v>2326.9</v>
      </c>
      <c r="R16" t="n">
        <v>178.94</v>
      </c>
      <c r="S16" t="n">
        <v>122.72</v>
      </c>
      <c r="T16" t="n">
        <v>23252.55</v>
      </c>
      <c r="U16" t="n">
        <v>0.6899999999999999</v>
      </c>
      <c r="V16" t="n">
        <v>0.88</v>
      </c>
      <c r="W16" t="n">
        <v>9.48</v>
      </c>
      <c r="X16" t="n">
        <v>1.39</v>
      </c>
      <c r="Y16" t="n">
        <v>0.5</v>
      </c>
      <c r="Z16" t="n">
        <v>10</v>
      </c>
      <c r="AA16" t="n">
        <v>1374.780059266079</v>
      </c>
      <c r="AB16" t="n">
        <v>1881.03472810353</v>
      </c>
      <c r="AC16" t="n">
        <v>1701.51141370215</v>
      </c>
      <c r="AD16" t="n">
        <v>1374780.059266079</v>
      </c>
      <c r="AE16" t="n">
        <v>1881034.72810353</v>
      </c>
      <c r="AF16" t="n">
        <v>2.374250924822895e-06</v>
      </c>
      <c r="AG16" t="n">
        <v>12.6220703125</v>
      </c>
      <c r="AH16" t="n">
        <v>1701511.41370215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1.2933</v>
      </c>
      <c r="E17" t="n">
        <v>77.31999999999999</v>
      </c>
      <c r="F17" t="n">
        <v>73.87</v>
      </c>
      <c r="G17" t="n">
        <v>126.63</v>
      </c>
      <c r="H17" t="n">
        <v>1.57</v>
      </c>
      <c r="I17" t="n">
        <v>35</v>
      </c>
      <c r="J17" t="n">
        <v>180.95</v>
      </c>
      <c r="K17" t="n">
        <v>50.28</v>
      </c>
      <c r="L17" t="n">
        <v>16</v>
      </c>
      <c r="M17" t="n">
        <v>33</v>
      </c>
      <c r="N17" t="n">
        <v>34.67</v>
      </c>
      <c r="O17" t="n">
        <v>22551.28</v>
      </c>
      <c r="P17" t="n">
        <v>739.5599999999999</v>
      </c>
      <c r="Q17" t="n">
        <v>2326.92</v>
      </c>
      <c r="R17" t="n">
        <v>174.64</v>
      </c>
      <c r="S17" t="n">
        <v>122.72</v>
      </c>
      <c r="T17" t="n">
        <v>21118.79</v>
      </c>
      <c r="U17" t="n">
        <v>0.7</v>
      </c>
      <c r="V17" t="n">
        <v>0.88</v>
      </c>
      <c r="W17" t="n">
        <v>9.470000000000001</v>
      </c>
      <c r="X17" t="n">
        <v>1.26</v>
      </c>
      <c r="Y17" t="n">
        <v>0.5</v>
      </c>
      <c r="Z17" t="n">
        <v>10</v>
      </c>
      <c r="AA17" t="n">
        <v>1352.829832565161</v>
      </c>
      <c r="AB17" t="n">
        <v>1851.001459555677</v>
      </c>
      <c r="AC17" t="n">
        <v>1674.344478152547</v>
      </c>
      <c r="AD17" t="n">
        <v>1352829.832565161</v>
      </c>
      <c r="AE17" t="n">
        <v>1851001.459555677</v>
      </c>
      <c r="AF17" t="n">
        <v>2.381062904058196e-06</v>
      </c>
      <c r="AG17" t="n">
        <v>12.58463541666667</v>
      </c>
      <c r="AH17" t="n">
        <v>1674344.478152547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1.2967</v>
      </c>
      <c r="E18" t="n">
        <v>77.12</v>
      </c>
      <c r="F18" t="n">
        <v>73.76000000000001</v>
      </c>
      <c r="G18" t="n">
        <v>138.31</v>
      </c>
      <c r="H18" t="n">
        <v>1.65</v>
      </c>
      <c r="I18" t="n">
        <v>32</v>
      </c>
      <c r="J18" t="n">
        <v>182.45</v>
      </c>
      <c r="K18" t="n">
        <v>50.28</v>
      </c>
      <c r="L18" t="n">
        <v>17</v>
      </c>
      <c r="M18" t="n">
        <v>22</v>
      </c>
      <c r="N18" t="n">
        <v>35.17</v>
      </c>
      <c r="O18" t="n">
        <v>22735.98</v>
      </c>
      <c r="P18" t="n">
        <v>727.34</v>
      </c>
      <c r="Q18" t="n">
        <v>2326.92</v>
      </c>
      <c r="R18" t="n">
        <v>171.25</v>
      </c>
      <c r="S18" t="n">
        <v>122.72</v>
      </c>
      <c r="T18" t="n">
        <v>19439.09</v>
      </c>
      <c r="U18" t="n">
        <v>0.72</v>
      </c>
      <c r="V18" t="n">
        <v>0.88</v>
      </c>
      <c r="W18" t="n">
        <v>9.470000000000001</v>
      </c>
      <c r="X18" t="n">
        <v>1.15</v>
      </c>
      <c r="Y18" t="n">
        <v>0.5</v>
      </c>
      <c r="Z18" t="n">
        <v>10</v>
      </c>
      <c r="AA18" t="n">
        <v>1336.584275682565</v>
      </c>
      <c r="AB18" t="n">
        <v>1828.773571925522</v>
      </c>
      <c r="AC18" t="n">
        <v>1654.237988920778</v>
      </c>
      <c r="AD18" t="n">
        <v>1336584.275682565</v>
      </c>
      <c r="AE18" t="n">
        <v>1828773.571925522</v>
      </c>
      <c r="AF18" t="n">
        <v>2.387322560652797e-06</v>
      </c>
      <c r="AG18" t="n">
        <v>12.55208333333333</v>
      </c>
      <c r="AH18" t="n">
        <v>1654237.988920778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1.2976</v>
      </c>
      <c r="E19" t="n">
        <v>77.06</v>
      </c>
      <c r="F19" t="n">
        <v>73.73999999999999</v>
      </c>
      <c r="G19" t="n">
        <v>142.72</v>
      </c>
      <c r="H19" t="n">
        <v>1.74</v>
      </c>
      <c r="I19" t="n">
        <v>31</v>
      </c>
      <c r="J19" t="n">
        <v>183.95</v>
      </c>
      <c r="K19" t="n">
        <v>50.28</v>
      </c>
      <c r="L19" t="n">
        <v>18</v>
      </c>
      <c r="M19" t="n">
        <v>9</v>
      </c>
      <c r="N19" t="n">
        <v>35.67</v>
      </c>
      <c r="O19" t="n">
        <v>22921.24</v>
      </c>
      <c r="P19" t="n">
        <v>723.0700000000001</v>
      </c>
      <c r="Q19" t="n">
        <v>2326.94</v>
      </c>
      <c r="R19" t="n">
        <v>169.56</v>
      </c>
      <c r="S19" t="n">
        <v>122.72</v>
      </c>
      <c r="T19" t="n">
        <v>18597.98</v>
      </c>
      <c r="U19" t="n">
        <v>0.72</v>
      </c>
      <c r="V19" t="n">
        <v>0.88</v>
      </c>
      <c r="W19" t="n">
        <v>9.49</v>
      </c>
      <c r="X19" t="n">
        <v>1.13</v>
      </c>
      <c r="Y19" t="n">
        <v>0.5</v>
      </c>
      <c r="Z19" t="n">
        <v>10</v>
      </c>
      <c r="AA19" t="n">
        <v>1331.254229315886</v>
      </c>
      <c r="AB19" t="n">
        <v>1821.480767341581</v>
      </c>
      <c r="AC19" t="n">
        <v>1647.641199370813</v>
      </c>
      <c r="AD19" t="n">
        <v>1331254.229315886</v>
      </c>
      <c r="AE19" t="n">
        <v>1821480.767341581</v>
      </c>
      <c r="AF19" t="n">
        <v>2.388979528574898e-06</v>
      </c>
      <c r="AG19" t="n">
        <v>12.54231770833333</v>
      </c>
      <c r="AH19" t="n">
        <v>1647641.199370813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1.2974</v>
      </c>
      <c r="E20" t="n">
        <v>77.08</v>
      </c>
      <c r="F20" t="n">
        <v>73.75</v>
      </c>
      <c r="G20" t="n">
        <v>142.75</v>
      </c>
      <c r="H20" t="n">
        <v>1.82</v>
      </c>
      <c r="I20" t="n">
        <v>31</v>
      </c>
      <c r="J20" t="n">
        <v>185.46</v>
      </c>
      <c r="K20" t="n">
        <v>50.28</v>
      </c>
      <c r="L20" t="n">
        <v>19</v>
      </c>
      <c r="M20" t="n">
        <v>2</v>
      </c>
      <c r="N20" t="n">
        <v>36.18</v>
      </c>
      <c r="O20" t="n">
        <v>23107.19</v>
      </c>
      <c r="P20" t="n">
        <v>725.95</v>
      </c>
      <c r="Q20" t="n">
        <v>2326.94</v>
      </c>
      <c r="R20" t="n">
        <v>169.84</v>
      </c>
      <c r="S20" t="n">
        <v>122.72</v>
      </c>
      <c r="T20" t="n">
        <v>18740.8</v>
      </c>
      <c r="U20" t="n">
        <v>0.72</v>
      </c>
      <c r="V20" t="n">
        <v>0.88</v>
      </c>
      <c r="W20" t="n">
        <v>9.5</v>
      </c>
      <c r="X20" t="n">
        <v>1.14</v>
      </c>
      <c r="Y20" t="n">
        <v>0.5</v>
      </c>
      <c r="Z20" t="n">
        <v>10</v>
      </c>
      <c r="AA20" t="n">
        <v>1334.48833317263</v>
      </c>
      <c r="AB20" t="n">
        <v>1825.905810916971</v>
      </c>
      <c r="AC20" t="n">
        <v>1651.643922997956</v>
      </c>
      <c r="AD20" t="n">
        <v>1334488.33317263</v>
      </c>
      <c r="AE20" t="n">
        <v>1825905.810916971</v>
      </c>
      <c r="AF20" t="n">
        <v>2.388611313481098e-06</v>
      </c>
      <c r="AG20" t="n">
        <v>12.54557291666667</v>
      </c>
      <c r="AH20" t="n">
        <v>1651643.922997956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1.2972</v>
      </c>
      <c r="E21" t="n">
        <v>77.09</v>
      </c>
      <c r="F21" t="n">
        <v>73.77</v>
      </c>
      <c r="G21" t="n">
        <v>142.77</v>
      </c>
      <c r="H21" t="n">
        <v>1.9</v>
      </c>
      <c r="I21" t="n">
        <v>31</v>
      </c>
      <c r="J21" t="n">
        <v>186.97</v>
      </c>
      <c r="K21" t="n">
        <v>50.28</v>
      </c>
      <c r="L21" t="n">
        <v>20</v>
      </c>
      <c r="M21" t="n">
        <v>1</v>
      </c>
      <c r="N21" t="n">
        <v>36.69</v>
      </c>
      <c r="O21" t="n">
        <v>23293.82</v>
      </c>
      <c r="P21" t="n">
        <v>729.78</v>
      </c>
      <c r="Q21" t="n">
        <v>2326.94</v>
      </c>
      <c r="R21" t="n">
        <v>169.96</v>
      </c>
      <c r="S21" t="n">
        <v>122.72</v>
      </c>
      <c r="T21" t="n">
        <v>18798.38</v>
      </c>
      <c r="U21" t="n">
        <v>0.72</v>
      </c>
      <c r="V21" t="n">
        <v>0.88</v>
      </c>
      <c r="W21" t="n">
        <v>9.5</v>
      </c>
      <c r="X21" t="n">
        <v>1.16</v>
      </c>
      <c r="Y21" t="n">
        <v>0.5</v>
      </c>
      <c r="Z21" t="n">
        <v>10</v>
      </c>
      <c r="AA21" t="n">
        <v>1338.765279903082</v>
      </c>
      <c r="AB21" t="n">
        <v>1831.757718119149</v>
      </c>
      <c r="AC21" t="n">
        <v>1656.937332389961</v>
      </c>
      <c r="AD21" t="n">
        <v>1338765.279903082</v>
      </c>
      <c r="AE21" t="n">
        <v>1831757.718119149</v>
      </c>
      <c r="AF21" t="n">
        <v>2.388243098387297e-06</v>
      </c>
      <c r="AG21" t="n">
        <v>12.54720052083333</v>
      </c>
      <c r="AH21" t="n">
        <v>1656937.332389961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1.2973</v>
      </c>
      <c r="E22" t="n">
        <v>77.08</v>
      </c>
      <c r="F22" t="n">
        <v>73.76000000000001</v>
      </c>
      <c r="G22" t="n">
        <v>142.76</v>
      </c>
      <c r="H22" t="n">
        <v>1.98</v>
      </c>
      <c r="I22" t="n">
        <v>31</v>
      </c>
      <c r="J22" t="n">
        <v>188.49</v>
      </c>
      <c r="K22" t="n">
        <v>50.28</v>
      </c>
      <c r="L22" t="n">
        <v>21</v>
      </c>
      <c r="M22" t="n">
        <v>0</v>
      </c>
      <c r="N22" t="n">
        <v>37.21</v>
      </c>
      <c r="O22" t="n">
        <v>23481.16</v>
      </c>
      <c r="P22" t="n">
        <v>735.11</v>
      </c>
      <c r="Q22" t="n">
        <v>2326.95</v>
      </c>
      <c r="R22" t="n">
        <v>170.03</v>
      </c>
      <c r="S22" t="n">
        <v>122.72</v>
      </c>
      <c r="T22" t="n">
        <v>18834.15</v>
      </c>
      <c r="U22" t="n">
        <v>0.72</v>
      </c>
      <c r="V22" t="n">
        <v>0.88</v>
      </c>
      <c r="W22" t="n">
        <v>9.5</v>
      </c>
      <c r="X22" t="n">
        <v>1.15</v>
      </c>
      <c r="Y22" t="n">
        <v>0.5</v>
      </c>
      <c r="Z22" t="n">
        <v>10</v>
      </c>
      <c r="AA22" t="n">
        <v>1344.224535364703</v>
      </c>
      <c r="AB22" t="n">
        <v>1839.227312287091</v>
      </c>
      <c r="AC22" t="n">
        <v>1663.694038974156</v>
      </c>
      <c r="AD22" t="n">
        <v>1344224.535364703</v>
      </c>
      <c r="AE22" t="n">
        <v>1839227.312287091</v>
      </c>
      <c r="AF22" t="n">
        <v>2.388427205934197e-06</v>
      </c>
      <c r="AG22" t="n">
        <v>12.54557291666667</v>
      </c>
      <c r="AH22" t="n">
        <v>1663694.038974155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0.9714</v>
      </c>
      <c r="E2" t="n">
        <v>102.94</v>
      </c>
      <c r="F2" t="n">
        <v>92.22</v>
      </c>
      <c r="G2" t="n">
        <v>10.79</v>
      </c>
      <c r="H2" t="n">
        <v>0.22</v>
      </c>
      <c r="I2" t="n">
        <v>513</v>
      </c>
      <c r="J2" t="n">
        <v>80.84</v>
      </c>
      <c r="K2" t="n">
        <v>35.1</v>
      </c>
      <c r="L2" t="n">
        <v>1</v>
      </c>
      <c r="M2" t="n">
        <v>511</v>
      </c>
      <c r="N2" t="n">
        <v>9.74</v>
      </c>
      <c r="O2" t="n">
        <v>10204.21</v>
      </c>
      <c r="P2" t="n">
        <v>708.36</v>
      </c>
      <c r="Q2" t="n">
        <v>2327.32</v>
      </c>
      <c r="R2" t="n">
        <v>786.92</v>
      </c>
      <c r="S2" t="n">
        <v>122.72</v>
      </c>
      <c r="T2" t="n">
        <v>324870.74</v>
      </c>
      <c r="U2" t="n">
        <v>0.16</v>
      </c>
      <c r="V2" t="n">
        <v>0.7</v>
      </c>
      <c r="W2" t="n">
        <v>10.28</v>
      </c>
      <c r="X2" t="n">
        <v>19.6</v>
      </c>
      <c r="Y2" t="n">
        <v>0.5</v>
      </c>
      <c r="Z2" t="n">
        <v>10</v>
      </c>
      <c r="AA2" t="n">
        <v>1668.372329834671</v>
      </c>
      <c r="AB2" t="n">
        <v>2282.740625072322</v>
      </c>
      <c r="AC2" t="n">
        <v>2064.879063662009</v>
      </c>
      <c r="AD2" t="n">
        <v>1668372.329834671</v>
      </c>
      <c r="AE2" t="n">
        <v>2282740.625072322</v>
      </c>
      <c r="AF2" t="n">
        <v>2.229694540738339e-06</v>
      </c>
      <c r="AG2" t="n">
        <v>16.75455729166667</v>
      </c>
      <c r="AH2" t="n">
        <v>2064879.063662009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1.1582</v>
      </c>
      <c r="E3" t="n">
        <v>86.34</v>
      </c>
      <c r="F3" t="n">
        <v>80.73</v>
      </c>
      <c r="G3" t="n">
        <v>22.42</v>
      </c>
      <c r="H3" t="n">
        <v>0.43</v>
      </c>
      <c r="I3" t="n">
        <v>216</v>
      </c>
      <c r="J3" t="n">
        <v>82.04000000000001</v>
      </c>
      <c r="K3" t="n">
        <v>35.1</v>
      </c>
      <c r="L3" t="n">
        <v>2</v>
      </c>
      <c r="M3" t="n">
        <v>214</v>
      </c>
      <c r="N3" t="n">
        <v>9.94</v>
      </c>
      <c r="O3" t="n">
        <v>10352.53</v>
      </c>
      <c r="P3" t="n">
        <v>596.49</v>
      </c>
      <c r="Q3" t="n">
        <v>2327.06</v>
      </c>
      <c r="R3" t="n">
        <v>402.68</v>
      </c>
      <c r="S3" t="n">
        <v>122.72</v>
      </c>
      <c r="T3" t="n">
        <v>134233.3</v>
      </c>
      <c r="U3" t="n">
        <v>0.3</v>
      </c>
      <c r="V3" t="n">
        <v>0.8</v>
      </c>
      <c r="W3" t="n">
        <v>9.789999999999999</v>
      </c>
      <c r="X3" t="n">
        <v>8.109999999999999</v>
      </c>
      <c r="Y3" t="n">
        <v>0.5</v>
      </c>
      <c r="Z3" t="n">
        <v>10</v>
      </c>
      <c r="AA3" t="n">
        <v>1228.242779563805</v>
      </c>
      <c r="AB3" t="n">
        <v>1680.53595724636</v>
      </c>
      <c r="AC3" t="n">
        <v>1520.147964133797</v>
      </c>
      <c r="AD3" t="n">
        <v>1228242.779563806</v>
      </c>
      <c r="AE3" t="n">
        <v>1680535.95724636</v>
      </c>
      <c r="AF3" t="n">
        <v>2.658464295947235e-06</v>
      </c>
      <c r="AG3" t="n">
        <v>14.052734375</v>
      </c>
      <c r="AH3" t="n">
        <v>1520147.964133797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1.2242</v>
      </c>
      <c r="E4" t="n">
        <v>81.69</v>
      </c>
      <c r="F4" t="n">
        <v>77.52</v>
      </c>
      <c r="G4" t="n">
        <v>35.24</v>
      </c>
      <c r="H4" t="n">
        <v>0.63</v>
      </c>
      <c r="I4" t="n">
        <v>132</v>
      </c>
      <c r="J4" t="n">
        <v>83.25</v>
      </c>
      <c r="K4" t="n">
        <v>35.1</v>
      </c>
      <c r="L4" t="n">
        <v>3</v>
      </c>
      <c r="M4" t="n">
        <v>130</v>
      </c>
      <c r="N4" t="n">
        <v>10.15</v>
      </c>
      <c r="O4" t="n">
        <v>10501.19</v>
      </c>
      <c r="P4" t="n">
        <v>547.64</v>
      </c>
      <c r="Q4" t="n">
        <v>2326.95</v>
      </c>
      <c r="R4" t="n">
        <v>296.38</v>
      </c>
      <c r="S4" t="n">
        <v>122.72</v>
      </c>
      <c r="T4" t="n">
        <v>81505.75999999999</v>
      </c>
      <c r="U4" t="n">
        <v>0.41</v>
      </c>
      <c r="V4" t="n">
        <v>0.84</v>
      </c>
      <c r="W4" t="n">
        <v>9.640000000000001</v>
      </c>
      <c r="X4" t="n">
        <v>4.91</v>
      </c>
      <c r="Y4" t="n">
        <v>0.5</v>
      </c>
      <c r="Z4" t="n">
        <v>10</v>
      </c>
      <c r="AA4" t="n">
        <v>1098.569082860777</v>
      </c>
      <c r="AB4" t="n">
        <v>1503.110684617531</v>
      </c>
      <c r="AC4" t="n">
        <v>1359.65591050673</v>
      </c>
      <c r="AD4" t="n">
        <v>1098569.082860777</v>
      </c>
      <c r="AE4" t="n">
        <v>1503110.684617531</v>
      </c>
      <c r="AF4" t="n">
        <v>2.809956821877573e-06</v>
      </c>
      <c r="AG4" t="n">
        <v>13.2958984375</v>
      </c>
      <c r="AH4" t="n">
        <v>1359655.91050673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1.257</v>
      </c>
      <c r="E5" t="n">
        <v>79.55</v>
      </c>
      <c r="F5" t="n">
        <v>76.06</v>
      </c>
      <c r="G5" t="n">
        <v>49.07</v>
      </c>
      <c r="H5" t="n">
        <v>0.83</v>
      </c>
      <c r="I5" t="n">
        <v>93</v>
      </c>
      <c r="J5" t="n">
        <v>84.45999999999999</v>
      </c>
      <c r="K5" t="n">
        <v>35.1</v>
      </c>
      <c r="L5" t="n">
        <v>4</v>
      </c>
      <c r="M5" t="n">
        <v>91</v>
      </c>
      <c r="N5" t="n">
        <v>10.36</v>
      </c>
      <c r="O5" t="n">
        <v>10650.22</v>
      </c>
      <c r="P5" t="n">
        <v>511.44</v>
      </c>
      <c r="Q5" t="n">
        <v>2327</v>
      </c>
      <c r="R5" t="n">
        <v>247.74</v>
      </c>
      <c r="S5" t="n">
        <v>122.72</v>
      </c>
      <c r="T5" t="n">
        <v>57380.9</v>
      </c>
      <c r="U5" t="n">
        <v>0.5</v>
      </c>
      <c r="V5" t="n">
        <v>0.85</v>
      </c>
      <c r="W5" t="n">
        <v>9.57</v>
      </c>
      <c r="X5" t="n">
        <v>3.45</v>
      </c>
      <c r="Y5" t="n">
        <v>0.5</v>
      </c>
      <c r="Z5" t="n">
        <v>10</v>
      </c>
      <c r="AA5" t="n">
        <v>1021.146842701127</v>
      </c>
      <c r="AB5" t="n">
        <v>1397.178160002926</v>
      </c>
      <c r="AC5" t="n">
        <v>1263.83343736411</v>
      </c>
      <c r="AD5" t="n">
        <v>1021146.842701127</v>
      </c>
      <c r="AE5" t="n">
        <v>1397178.160002926</v>
      </c>
      <c r="AF5" t="n">
        <v>2.885244016582347e-06</v>
      </c>
      <c r="AG5" t="n">
        <v>12.94759114583333</v>
      </c>
      <c r="AH5" t="n">
        <v>1263833.43736411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1.2762</v>
      </c>
      <c r="E6" t="n">
        <v>78.36</v>
      </c>
      <c r="F6" t="n">
        <v>75.23999999999999</v>
      </c>
      <c r="G6" t="n">
        <v>63.59</v>
      </c>
      <c r="H6" t="n">
        <v>1.02</v>
      </c>
      <c r="I6" t="n">
        <v>71</v>
      </c>
      <c r="J6" t="n">
        <v>85.67</v>
      </c>
      <c r="K6" t="n">
        <v>35.1</v>
      </c>
      <c r="L6" t="n">
        <v>5</v>
      </c>
      <c r="M6" t="n">
        <v>42</v>
      </c>
      <c r="N6" t="n">
        <v>10.57</v>
      </c>
      <c r="O6" t="n">
        <v>10799.59</v>
      </c>
      <c r="P6" t="n">
        <v>479.46</v>
      </c>
      <c r="Q6" t="n">
        <v>2327.01</v>
      </c>
      <c r="R6" t="n">
        <v>219.52</v>
      </c>
      <c r="S6" t="n">
        <v>122.72</v>
      </c>
      <c r="T6" t="n">
        <v>43377.84</v>
      </c>
      <c r="U6" t="n">
        <v>0.5600000000000001</v>
      </c>
      <c r="V6" t="n">
        <v>0.86</v>
      </c>
      <c r="W6" t="n">
        <v>9.56</v>
      </c>
      <c r="X6" t="n">
        <v>2.63</v>
      </c>
      <c r="Y6" t="n">
        <v>0.5</v>
      </c>
      <c r="Z6" t="n">
        <v>10</v>
      </c>
      <c r="AA6" t="n">
        <v>972.1608096927462</v>
      </c>
      <c r="AB6" t="n">
        <v>1330.153308529606</v>
      </c>
      <c r="AC6" t="n">
        <v>1203.205343645434</v>
      </c>
      <c r="AD6" t="n">
        <v>972160.8096927461</v>
      </c>
      <c r="AE6" t="n">
        <v>1330153.308529606</v>
      </c>
      <c r="AF6" t="n">
        <v>2.929314569580264e-06</v>
      </c>
      <c r="AG6" t="n">
        <v>12.75390625</v>
      </c>
      <c r="AH6" t="n">
        <v>1203205.343645434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1.2782</v>
      </c>
      <c r="E7" t="n">
        <v>78.23999999999999</v>
      </c>
      <c r="F7" t="n">
        <v>75.17</v>
      </c>
      <c r="G7" t="n">
        <v>66.33</v>
      </c>
      <c r="H7" t="n">
        <v>1.21</v>
      </c>
      <c r="I7" t="n">
        <v>68</v>
      </c>
      <c r="J7" t="n">
        <v>86.88</v>
      </c>
      <c r="K7" t="n">
        <v>35.1</v>
      </c>
      <c r="L7" t="n">
        <v>6</v>
      </c>
      <c r="M7" t="n">
        <v>1</v>
      </c>
      <c r="N7" t="n">
        <v>10.78</v>
      </c>
      <c r="O7" t="n">
        <v>10949.33</v>
      </c>
      <c r="P7" t="n">
        <v>479.74</v>
      </c>
      <c r="Q7" t="n">
        <v>2326.94</v>
      </c>
      <c r="R7" t="n">
        <v>215.54</v>
      </c>
      <c r="S7" t="n">
        <v>122.72</v>
      </c>
      <c r="T7" t="n">
        <v>41404.28</v>
      </c>
      <c r="U7" t="n">
        <v>0.57</v>
      </c>
      <c r="V7" t="n">
        <v>0.86</v>
      </c>
      <c r="W7" t="n">
        <v>9.6</v>
      </c>
      <c r="X7" t="n">
        <v>2.56</v>
      </c>
      <c r="Y7" t="n">
        <v>0.5</v>
      </c>
      <c r="Z7" t="n">
        <v>10</v>
      </c>
      <c r="AA7" t="n">
        <v>971.0374681108857</v>
      </c>
      <c r="AB7" t="n">
        <v>1328.616303018972</v>
      </c>
      <c r="AC7" t="n">
        <v>1201.815027783534</v>
      </c>
      <c r="AD7" t="n">
        <v>971037.4681108857</v>
      </c>
      <c r="AE7" t="n">
        <v>1328616.303018972</v>
      </c>
      <c r="AF7" t="n">
        <v>2.933905252184213e-06</v>
      </c>
      <c r="AG7" t="n">
        <v>12.734375</v>
      </c>
      <c r="AH7" t="n">
        <v>1201815.027783534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1.2781</v>
      </c>
      <c r="E8" t="n">
        <v>78.23999999999999</v>
      </c>
      <c r="F8" t="n">
        <v>75.18000000000001</v>
      </c>
      <c r="G8" t="n">
        <v>66.33</v>
      </c>
      <c r="H8" t="n">
        <v>1.39</v>
      </c>
      <c r="I8" t="n">
        <v>68</v>
      </c>
      <c r="J8" t="n">
        <v>88.09999999999999</v>
      </c>
      <c r="K8" t="n">
        <v>35.1</v>
      </c>
      <c r="L8" t="n">
        <v>7</v>
      </c>
      <c r="M8" t="n">
        <v>0</v>
      </c>
      <c r="N8" t="n">
        <v>11</v>
      </c>
      <c r="O8" t="n">
        <v>11099.43</v>
      </c>
      <c r="P8" t="n">
        <v>485.91</v>
      </c>
      <c r="Q8" t="n">
        <v>2326.94</v>
      </c>
      <c r="R8" t="n">
        <v>215.56</v>
      </c>
      <c r="S8" t="n">
        <v>122.72</v>
      </c>
      <c r="T8" t="n">
        <v>41414.91</v>
      </c>
      <c r="U8" t="n">
        <v>0.57</v>
      </c>
      <c r="V8" t="n">
        <v>0.86</v>
      </c>
      <c r="W8" t="n">
        <v>9.609999999999999</v>
      </c>
      <c r="X8" t="n">
        <v>2.56</v>
      </c>
      <c r="Y8" t="n">
        <v>0.5</v>
      </c>
      <c r="Z8" t="n">
        <v>10</v>
      </c>
      <c r="AA8" t="n">
        <v>977.6976917940183</v>
      </c>
      <c r="AB8" t="n">
        <v>1337.729114890565</v>
      </c>
      <c r="AC8" t="n">
        <v>1210.058125680014</v>
      </c>
      <c r="AD8" t="n">
        <v>977697.6917940183</v>
      </c>
      <c r="AE8" t="n">
        <v>1337729.114890565</v>
      </c>
      <c r="AF8" t="n">
        <v>2.933675718054016e-06</v>
      </c>
      <c r="AG8" t="n">
        <v>12.734375</v>
      </c>
      <c r="AH8" t="n">
        <v>1210058.125680014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0.8653</v>
      </c>
      <c r="E2" t="n">
        <v>115.57</v>
      </c>
      <c r="F2" t="n">
        <v>98.58</v>
      </c>
      <c r="G2" t="n">
        <v>8.789999999999999</v>
      </c>
      <c r="H2" t="n">
        <v>0.16</v>
      </c>
      <c r="I2" t="n">
        <v>673</v>
      </c>
      <c r="J2" t="n">
        <v>107.41</v>
      </c>
      <c r="K2" t="n">
        <v>41.65</v>
      </c>
      <c r="L2" t="n">
        <v>1</v>
      </c>
      <c r="M2" t="n">
        <v>671</v>
      </c>
      <c r="N2" t="n">
        <v>14.77</v>
      </c>
      <c r="O2" t="n">
        <v>13481.73</v>
      </c>
      <c r="P2" t="n">
        <v>927.16</v>
      </c>
      <c r="Q2" t="n">
        <v>2327.26</v>
      </c>
      <c r="R2" t="n">
        <v>999.96</v>
      </c>
      <c r="S2" t="n">
        <v>122.72</v>
      </c>
      <c r="T2" t="n">
        <v>430591.73</v>
      </c>
      <c r="U2" t="n">
        <v>0.12</v>
      </c>
      <c r="V2" t="n">
        <v>0.66</v>
      </c>
      <c r="W2" t="n">
        <v>10.53</v>
      </c>
      <c r="X2" t="n">
        <v>25.96</v>
      </c>
      <c r="Y2" t="n">
        <v>0.5</v>
      </c>
      <c r="Z2" t="n">
        <v>10</v>
      </c>
      <c r="AA2" t="n">
        <v>2335.169365358709</v>
      </c>
      <c r="AB2" t="n">
        <v>3195.081746085553</v>
      </c>
      <c r="AC2" t="n">
        <v>2890.147628564422</v>
      </c>
      <c r="AD2" t="n">
        <v>2335169.365358709</v>
      </c>
      <c r="AE2" t="n">
        <v>3195081.746085553</v>
      </c>
      <c r="AF2" t="n">
        <v>1.811419756916518e-06</v>
      </c>
      <c r="AG2" t="n">
        <v>18.81022135416667</v>
      </c>
      <c r="AH2" t="n">
        <v>2890147.628564422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1.0971</v>
      </c>
      <c r="E3" t="n">
        <v>91.15000000000001</v>
      </c>
      <c r="F3" t="n">
        <v>82.98</v>
      </c>
      <c r="G3" t="n">
        <v>18.04</v>
      </c>
      <c r="H3" t="n">
        <v>0.32</v>
      </c>
      <c r="I3" t="n">
        <v>276</v>
      </c>
      <c r="J3" t="n">
        <v>108.68</v>
      </c>
      <c r="K3" t="n">
        <v>41.65</v>
      </c>
      <c r="L3" t="n">
        <v>2</v>
      </c>
      <c r="M3" t="n">
        <v>274</v>
      </c>
      <c r="N3" t="n">
        <v>15.03</v>
      </c>
      <c r="O3" t="n">
        <v>13638.32</v>
      </c>
      <c r="P3" t="n">
        <v>763.4</v>
      </c>
      <c r="Q3" t="n">
        <v>2327.06</v>
      </c>
      <c r="R3" t="n">
        <v>478.67</v>
      </c>
      <c r="S3" t="n">
        <v>122.72</v>
      </c>
      <c r="T3" t="n">
        <v>171931.61</v>
      </c>
      <c r="U3" t="n">
        <v>0.26</v>
      </c>
      <c r="V3" t="n">
        <v>0.78</v>
      </c>
      <c r="W3" t="n">
        <v>9.869999999999999</v>
      </c>
      <c r="X3" t="n">
        <v>10.36</v>
      </c>
      <c r="Y3" t="n">
        <v>0.5</v>
      </c>
      <c r="Z3" t="n">
        <v>10</v>
      </c>
      <c r="AA3" t="n">
        <v>1570.972175461642</v>
      </c>
      <c r="AB3" t="n">
        <v>2149.4734368676</v>
      </c>
      <c r="AC3" t="n">
        <v>1944.330708857871</v>
      </c>
      <c r="AD3" t="n">
        <v>1570972.175461642</v>
      </c>
      <c r="AE3" t="n">
        <v>2149473.436867599</v>
      </c>
      <c r="AF3" t="n">
        <v>2.296670074324641e-06</v>
      </c>
      <c r="AG3" t="n">
        <v>14.83561197916667</v>
      </c>
      <c r="AH3" t="n">
        <v>1944330.708857871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1.1787</v>
      </c>
      <c r="E4" t="n">
        <v>84.84</v>
      </c>
      <c r="F4" t="n">
        <v>79.01000000000001</v>
      </c>
      <c r="G4" t="n">
        <v>27.72</v>
      </c>
      <c r="H4" t="n">
        <v>0.48</v>
      </c>
      <c r="I4" t="n">
        <v>171</v>
      </c>
      <c r="J4" t="n">
        <v>109.96</v>
      </c>
      <c r="K4" t="n">
        <v>41.65</v>
      </c>
      <c r="L4" t="n">
        <v>3</v>
      </c>
      <c r="M4" t="n">
        <v>169</v>
      </c>
      <c r="N4" t="n">
        <v>15.31</v>
      </c>
      <c r="O4" t="n">
        <v>13795.21</v>
      </c>
      <c r="P4" t="n">
        <v>710.11</v>
      </c>
      <c r="Q4" t="n">
        <v>2327.05</v>
      </c>
      <c r="R4" t="n">
        <v>345.7</v>
      </c>
      <c r="S4" t="n">
        <v>122.72</v>
      </c>
      <c r="T4" t="n">
        <v>105971.71</v>
      </c>
      <c r="U4" t="n">
        <v>0.35</v>
      </c>
      <c r="V4" t="n">
        <v>0.82</v>
      </c>
      <c r="W4" t="n">
        <v>9.699999999999999</v>
      </c>
      <c r="X4" t="n">
        <v>6.39</v>
      </c>
      <c r="Y4" t="n">
        <v>0.5</v>
      </c>
      <c r="Z4" t="n">
        <v>10</v>
      </c>
      <c r="AA4" t="n">
        <v>1379.972298050373</v>
      </c>
      <c r="AB4" t="n">
        <v>1888.138978273611</v>
      </c>
      <c r="AC4" t="n">
        <v>1707.937644206876</v>
      </c>
      <c r="AD4" t="n">
        <v>1379972.298050373</v>
      </c>
      <c r="AE4" t="n">
        <v>1888138.978273611</v>
      </c>
      <c r="AF4" t="n">
        <v>2.467491583817751e-06</v>
      </c>
      <c r="AG4" t="n">
        <v>13.80859375</v>
      </c>
      <c r="AH4" t="n">
        <v>1707937.644206876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1.2205</v>
      </c>
      <c r="E5" t="n">
        <v>81.93000000000001</v>
      </c>
      <c r="F5" t="n">
        <v>77.16</v>
      </c>
      <c r="G5" t="n">
        <v>37.64</v>
      </c>
      <c r="H5" t="n">
        <v>0.63</v>
      </c>
      <c r="I5" t="n">
        <v>123</v>
      </c>
      <c r="J5" t="n">
        <v>111.23</v>
      </c>
      <c r="K5" t="n">
        <v>41.65</v>
      </c>
      <c r="L5" t="n">
        <v>4</v>
      </c>
      <c r="M5" t="n">
        <v>121</v>
      </c>
      <c r="N5" t="n">
        <v>15.58</v>
      </c>
      <c r="O5" t="n">
        <v>13952.52</v>
      </c>
      <c r="P5" t="n">
        <v>675.7</v>
      </c>
      <c r="Q5" t="n">
        <v>2326.94</v>
      </c>
      <c r="R5" t="n">
        <v>285.26</v>
      </c>
      <c r="S5" t="n">
        <v>122.72</v>
      </c>
      <c r="T5" t="n">
        <v>75991.63</v>
      </c>
      <c r="U5" t="n">
        <v>0.43</v>
      </c>
      <c r="V5" t="n">
        <v>0.84</v>
      </c>
      <c r="W5" t="n">
        <v>9.59</v>
      </c>
      <c r="X5" t="n">
        <v>4.55</v>
      </c>
      <c r="Y5" t="n">
        <v>0.5</v>
      </c>
      <c r="Z5" t="n">
        <v>10</v>
      </c>
      <c r="AA5" t="n">
        <v>1294.764508503215</v>
      </c>
      <c r="AB5" t="n">
        <v>1771.553921512817</v>
      </c>
      <c r="AC5" t="n">
        <v>1602.479301635178</v>
      </c>
      <c r="AD5" t="n">
        <v>1294764.508503214</v>
      </c>
      <c r="AE5" t="n">
        <v>1771553.921512817</v>
      </c>
      <c r="AF5" t="n">
        <v>2.554995739415937e-06</v>
      </c>
      <c r="AG5" t="n">
        <v>13.3349609375</v>
      </c>
      <c r="AH5" t="n">
        <v>1602479.301635178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1.2469</v>
      </c>
      <c r="E6" t="n">
        <v>80.2</v>
      </c>
      <c r="F6" t="n">
        <v>76.06999999999999</v>
      </c>
      <c r="G6" t="n">
        <v>48.56</v>
      </c>
      <c r="H6" t="n">
        <v>0.78</v>
      </c>
      <c r="I6" t="n">
        <v>94</v>
      </c>
      <c r="J6" t="n">
        <v>112.51</v>
      </c>
      <c r="K6" t="n">
        <v>41.65</v>
      </c>
      <c r="L6" t="n">
        <v>5</v>
      </c>
      <c r="M6" t="n">
        <v>92</v>
      </c>
      <c r="N6" t="n">
        <v>15.86</v>
      </c>
      <c r="O6" t="n">
        <v>14110.24</v>
      </c>
      <c r="P6" t="n">
        <v>648.1799999999999</v>
      </c>
      <c r="Q6" t="n">
        <v>2326.99</v>
      </c>
      <c r="R6" t="n">
        <v>248.02</v>
      </c>
      <c r="S6" t="n">
        <v>122.72</v>
      </c>
      <c r="T6" t="n">
        <v>57513.64</v>
      </c>
      <c r="U6" t="n">
        <v>0.49</v>
      </c>
      <c r="V6" t="n">
        <v>0.85</v>
      </c>
      <c r="W6" t="n">
        <v>9.57</v>
      </c>
      <c r="X6" t="n">
        <v>3.46</v>
      </c>
      <c r="Y6" t="n">
        <v>0.5</v>
      </c>
      <c r="Z6" t="n">
        <v>10</v>
      </c>
      <c r="AA6" t="n">
        <v>1227.18575770193</v>
      </c>
      <c r="AB6" t="n">
        <v>1679.089693302429</v>
      </c>
      <c r="AC6" t="n">
        <v>1518.83972959083</v>
      </c>
      <c r="AD6" t="n">
        <v>1227185.75770193</v>
      </c>
      <c r="AE6" t="n">
        <v>1679089.693302429</v>
      </c>
      <c r="AF6" t="n">
        <v>2.610261521899002e-06</v>
      </c>
      <c r="AG6" t="n">
        <v>13.05338541666667</v>
      </c>
      <c r="AH6" t="n">
        <v>1518839.72959083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1.2636</v>
      </c>
      <c r="E7" t="n">
        <v>79.14</v>
      </c>
      <c r="F7" t="n">
        <v>75.42</v>
      </c>
      <c r="G7" t="n">
        <v>59.54</v>
      </c>
      <c r="H7" t="n">
        <v>0.93</v>
      </c>
      <c r="I7" t="n">
        <v>76</v>
      </c>
      <c r="J7" t="n">
        <v>113.79</v>
      </c>
      <c r="K7" t="n">
        <v>41.65</v>
      </c>
      <c r="L7" t="n">
        <v>6</v>
      </c>
      <c r="M7" t="n">
        <v>74</v>
      </c>
      <c r="N7" t="n">
        <v>16.14</v>
      </c>
      <c r="O7" t="n">
        <v>14268.39</v>
      </c>
      <c r="P7" t="n">
        <v>622.87</v>
      </c>
      <c r="Q7" t="n">
        <v>2326.94</v>
      </c>
      <c r="R7" t="n">
        <v>226.2</v>
      </c>
      <c r="S7" t="n">
        <v>122.72</v>
      </c>
      <c r="T7" t="n">
        <v>46694.2</v>
      </c>
      <c r="U7" t="n">
        <v>0.54</v>
      </c>
      <c r="V7" t="n">
        <v>0.86</v>
      </c>
      <c r="W7" t="n">
        <v>9.539999999999999</v>
      </c>
      <c r="X7" t="n">
        <v>2.8</v>
      </c>
      <c r="Y7" t="n">
        <v>0.5</v>
      </c>
      <c r="Z7" t="n">
        <v>10</v>
      </c>
      <c r="AA7" t="n">
        <v>1183.969341655336</v>
      </c>
      <c r="AB7" t="n">
        <v>1619.959086293762</v>
      </c>
      <c r="AC7" t="n">
        <v>1465.352464724742</v>
      </c>
      <c r="AD7" t="n">
        <v>1183969.341655336</v>
      </c>
      <c r="AE7" t="n">
        <v>1619959.086293762</v>
      </c>
      <c r="AF7" t="n">
        <v>2.645221316121244e-06</v>
      </c>
      <c r="AG7" t="n">
        <v>12.880859375</v>
      </c>
      <c r="AH7" t="n">
        <v>1465352.464724742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1.2755</v>
      </c>
      <c r="E8" t="n">
        <v>78.40000000000001</v>
      </c>
      <c r="F8" t="n">
        <v>74.97</v>
      </c>
      <c r="G8" t="n">
        <v>71.40000000000001</v>
      </c>
      <c r="H8" t="n">
        <v>1.07</v>
      </c>
      <c r="I8" t="n">
        <v>63</v>
      </c>
      <c r="J8" t="n">
        <v>115.08</v>
      </c>
      <c r="K8" t="n">
        <v>41.65</v>
      </c>
      <c r="L8" t="n">
        <v>7</v>
      </c>
      <c r="M8" t="n">
        <v>61</v>
      </c>
      <c r="N8" t="n">
        <v>16.43</v>
      </c>
      <c r="O8" t="n">
        <v>14426.96</v>
      </c>
      <c r="P8" t="n">
        <v>598.1900000000001</v>
      </c>
      <c r="Q8" t="n">
        <v>2326.91</v>
      </c>
      <c r="R8" t="n">
        <v>211.59</v>
      </c>
      <c r="S8" t="n">
        <v>122.72</v>
      </c>
      <c r="T8" t="n">
        <v>39455.07</v>
      </c>
      <c r="U8" t="n">
        <v>0.58</v>
      </c>
      <c r="V8" t="n">
        <v>0.86</v>
      </c>
      <c r="W8" t="n">
        <v>9.51</v>
      </c>
      <c r="X8" t="n">
        <v>2.35</v>
      </c>
      <c r="Y8" t="n">
        <v>0.5</v>
      </c>
      <c r="Z8" t="n">
        <v>10</v>
      </c>
      <c r="AA8" t="n">
        <v>1146.946688790579</v>
      </c>
      <c r="AB8" t="n">
        <v>1569.303059320031</v>
      </c>
      <c r="AC8" t="n">
        <v>1419.530977869204</v>
      </c>
      <c r="AD8" t="n">
        <v>1146946.688790579</v>
      </c>
      <c r="AE8" t="n">
        <v>1569303.059320031</v>
      </c>
      <c r="AF8" t="n">
        <v>2.670132786255656e-06</v>
      </c>
      <c r="AG8" t="n">
        <v>12.76041666666667</v>
      </c>
      <c r="AH8" t="n">
        <v>1419530.977869204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1.286</v>
      </c>
      <c r="E9" t="n">
        <v>77.76000000000001</v>
      </c>
      <c r="F9" t="n">
        <v>74.55</v>
      </c>
      <c r="G9" t="n">
        <v>84.39</v>
      </c>
      <c r="H9" t="n">
        <v>1.21</v>
      </c>
      <c r="I9" t="n">
        <v>53</v>
      </c>
      <c r="J9" t="n">
        <v>116.37</v>
      </c>
      <c r="K9" t="n">
        <v>41.65</v>
      </c>
      <c r="L9" t="n">
        <v>8</v>
      </c>
      <c r="M9" t="n">
        <v>47</v>
      </c>
      <c r="N9" t="n">
        <v>16.72</v>
      </c>
      <c r="O9" t="n">
        <v>14585.96</v>
      </c>
      <c r="P9" t="n">
        <v>575.34</v>
      </c>
      <c r="Q9" t="n">
        <v>2326.9</v>
      </c>
      <c r="R9" t="n">
        <v>197.5</v>
      </c>
      <c r="S9" t="n">
        <v>122.72</v>
      </c>
      <c r="T9" t="n">
        <v>32459.68</v>
      </c>
      <c r="U9" t="n">
        <v>0.62</v>
      </c>
      <c r="V9" t="n">
        <v>0.87</v>
      </c>
      <c r="W9" t="n">
        <v>9.49</v>
      </c>
      <c r="X9" t="n">
        <v>1.94</v>
      </c>
      <c r="Y9" t="n">
        <v>0.5</v>
      </c>
      <c r="Z9" t="n">
        <v>10</v>
      </c>
      <c r="AA9" t="n">
        <v>1113.625836629939</v>
      </c>
      <c r="AB9" t="n">
        <v>1523.711999381594</v>
      </c>
      <c r="AC9" t="n">
        <v>1378.291064703837</v>
      </c>
      <c r="AD9" t="n">
        <v>1113625.836629939</v>
      </c>
      <c r="AE9" t="n">
        <v>1523711.999381594</v>
      </c>
      <c r="AF9" t="n">
        <v>2.692113495197784e-06</v>
      </c>
      <c r="AG9" t="n">
        <v>12.65625</v>
      </c>
      <c r="AH9" t="n">
        <v>1378291.064703837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1.2886</v>
      </c>
      <c r="E10" t="n">
        <v>77.59999999999999</v>
      </c>
      <c r="F10" t="n">
        <v>74.48</v>
      </c>
      <c r="G10" t="n">
        <v>91.2</v>
      </c>
      <c r="H10" t="n">
        <v>1.35</v>
      </c>
      <c r="I10" t="n">
        <v>49</v>
      </c>
      <c r="J10" t="n">
        <v>117.66</v>
      </c>
      <c r="K10" t="n">
        <v>41.65</v>
      </c>
      <c r="L10" t="n">
        <v>9</v>
      </c>
      <c r="M10" t="n">
        <v>10</v>
      </c>
      <c r="N10" t="n">
        <v>17.01</v>
      </c>
      <c r="O10" t="n">
        <v>14745.39</v>
      </c>
      <c r="P10" t="n">
        <v>565.14</v>
      </c>
      <c r="Q10" t="n">
        <v>2326.91</v>
      </c>
      <c r="R10" t="n">
        <v>193.34</v>
      </c>
      <c r="S10" t="n">
        <v>122.72</v>
      </c>
      <c r="T10" t="n">
        <v>30398.02</v>
      </c>
      <c r="U10" t="n">
        <v>0.63</v>
      </c>
      <c r="V10" t="n">
        <v>0.87</v>
      </c>
      <c r="W10" t="n">
        <v>9.550000000000001</v>
      </c>
      <c r="X10" t="n">
        <v>1.87</v>
      </c>
      <c r="Y10" t="n">
        <v>0.5</v>
      </c>
      <c r="Z10" t="n">
        <v>10</v>
      </c>
      <c r="AA10" t="n">
        <v>1100.792370729731</v>
      </c>
      <c r="AB10" t="n">
        <v>1506.152685164373</v>
      </c>
      <c r="AC10" t="n">
        <v>1362.407586790855</v>
      </c>
      <c r="AD10" t="n">
        <v>1100792.370729731</v>
      </c>
      <c r="AE10" t="n">
        <v>1506152.685164373</v>
      </c>
      <c r="AF10" t="n">
        <v>2.697556337412025e-06</v>
      </c>
      <c r="AG10" t="n">
        <v>12.63020833333333</v>
      </c>
      <c r="AH10" t="n">
        <v>1362407.586790855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1.2902</v>
      </c>
      <c r="E11" t="n">
        <v>77.51000000000001</v>
      </c>
      <c r="F11" t="n">
        <v>74.41</v>
      </c>
      <c r="G11" t="n">
        <v>93.01000000000001</v>
      </c>
      <c r="H11" t="n">
        <v>1.48</v>
      </c>
      <c r="I11" t="n">
        <v>48</v>
      </c>
      <c r="J11" t="n">
        <v>118.96</v>
      </c>
      <c r="K11" t="n">
        <v>41.65</v>
      </c>
      <c r="L11" t="n">
        <v>10</v>
      </c>
      <c r="M11" t="n">
        <v>1</v>
      </c>
      <c r="N11" t="n">
        <v>17.31</v>
      </c>
      <c r="O11" t="n">
        <v>14905.25</v>
      </c>
      <c r="P11" t="n">
        <v>569.3200000000001</v>
      </c>
      <c r="Q11" t="n">
        <v>2326.94</v>
      </c>
      <c r="R11" t="n">
        <v>190.9</v>
      </c>
      <c r="S11" t="n">
        <v>122.72</v>
      </c>
      <c r="T11" t="n">
        <v>29183.19</v>
      </c>
      <c r="U11" t="n">
        <v>0.64</v>
      </c>
      <c r="V11" t="n">
        <v>0.87</v>
      </c>
      <c r="W11" t="n">
        <v>9.539999999999999</v>
      </c>
      <c r="X11" t="n">
        <v>1.79</v>
      </c>
      <c r="Y11" t="n">
        <v>0.5</v>
      </c>
      <c r="Z11" t="n">
        <v>10</v>
      </c>
      <c r="AA11" t="n">
        <v>1103.845289942612</v>
      </c>
      <c r="AB11" t="n">
        <v>1510.329823916727</v>
      </c>
      <c r="AC11" t="n">
        <v>1366.186065283335</v>
      </c>
      <c r="AD11" t="n">
        <v>1103845.289942612</v>
      </c>
      <c r="AE11" t="n">
        <v>1510329.823916727</v>
      </c>
      <c r="AF11" t="n">
        <v>2.700905778774635e-06</v>
      </c>
      <c r="AG11" t="n">
        <v>12.61555989583333</v>
      </c>
      <c r="AH11" t="n">
        <v>1366186.065283335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1.2902</v>
      </c>
      <c r="E12" t="n">
        <v>77.51000000000001</v>
      </c>
      <c r="F12" t="n">
        <v>74.41</v>
      </c>
      <c r="G12" t="n">
        <v>93.01000000000001</v>
      </c>
      <c r="H12" t="n">
        <v>1.61</v>
      </c>
      <c r="I12" t="n">
        <v>48</v>
      </c>
      <c r="J12" t="n">
        <v>120.26</v>
      </c>
      <c r="K12" t="n">
        <v>41.65</v>
      </c>
      <c r="L12" t="n">
        <v>11</v>
      </c>
      <c r="M12" t="n">
        <v>0</v>
      </c>
      <c r="N12" t="n">
        <v>17.61</v>
      </c>
      <c r="O12" t="n">
        <v>15065.56</v>
      </c>
      <c r="P12" t="n">
        <v>575.11</v>
      </c>
      <c r="Q12" t="n">
        <v>2326.92</v>
      </c>
      <c r="R12" t="n">
        <v>190.78</v>
      </c>
      <c r="S12" t="n">
        <v>122.72</v>
      </c>
      <c r="T12" t="n">
        <v>29126.02</v>
      </c>
      <c r="U12" t="n">
        <v>0.64</v>
      </c>
      <c r="V12" t="n">
        <v>0.87</v>
      </c>
      <c r="W12" t="n">
        <v>9.550000000000001</v>
      </c>
      <c r="X12" t="n">
        <v>1.79</v>
      </c>
      <c r="Y12" t="n">
        <v>0.5</v>
      </c>
      <c r="Z12" t="n">
        <v>10</v>
      </c>
      <c r="AA12" t="n">
        <v>1109.950727104038</v>
      </c>
      <c r="AB12" t="n">
        <v>1518.683552393868</v>
      </c>
      <c r="AC12" t="n">
        <v>1373.74252563915</v>
      </c>
      <c r="AD12" t="n">
        <v>1109950.727104038</v>
      </c>
      <c r="AE12" t="n">
        <v>1518683.552393868</v>
      </c>
      <c r="AF12" t="n">
        <v>2.700905778774635e-06</v>
      </c>
      <c r="AG12" t="n">
        <v>12.61555989583333</v>
      </c>
      <c r="AH12" t="n">
        <v>1373742.52563915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1.0524</v>
      </c>
      <c r="E2" t="n">
        <v>95.02</v>
      </c>
      <c r="F2" t="n">
        <v>87.70999999999999</v>
      </c>
      <c r="G2" t="n">
        <v>13.26</v>
      </c>
      <c r="H2" t="n">
        <v>0.28</v>
      </c>
      <c r="I2" t="n">
        <v>397</v>
      </c>
      <c r="J2" t="n">
        <v>61.76</v>
      </c>
      <c r="K2" t="n">
        <v>28.92</v>
      </c>
      <c r="L2" t="n">
        <v>1</v>
      </c>
      <c r="M2" t="n">
        <v>395</v>
      </c>
      <c r="N2" t="n">
        <v>6.84</v>
      </c>
      <c r="O2" t="n">
        <v>7851.41</v>
      </c>
      <c r="P2" t="n">
        <v>548.78</v>
      </c>
      <c r="Q2" t="n">
        <v>2327.14</v>
      </c>
      <c r="R2" t="n">
        <v>635.54</v>
      </c>
      <c r="S2" t="n">
        <v>122.72</v>
      </c>
      <c r="T2" t="n">
        <v>249759.87</v>
      </c>
      <c r="U2" t="n">
        <v>0.19</v>
      </c>
      <c r="V2" t="n">
        <v>0.74</v>
      </c>
      <c r="W2" t="n">
        <v>10.1</v>
      </c>
      <c r="X2" t="n">
        <v>15.09</v>
      </c>
      <c r="Y2" t="n">
        <v>0.5</v>
      </c>
      <c r="Z2" t="n">
        <v>10</v>
      </c>
      <c r="AA2" t="n">
        <v>1260.874134812376</v>
      </c>
      <c r="AB2" t="n">
        <v>1725.183617091247</v>
      </c>
      <c r="AC2" t="n">
        <v>1560.534513986471</v>
      </c>
      <c r="AD2" t="n">
        <v>1260874.134812376</v>
      </c>
      <c r="AE2" t="n">
        <v>1725183.617091247</v>
      </c>
      <c r="AF2" t="n">
        <v>2.623165441989373e-06</v>
      </c>
      <c r="AG2" t="n">
        <v>15.46549479166667</v>
      </c>
      <c r="AH2" t="n">
        <v>1560534.513986471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1.2055</v>
      </c>
      <c r="E3" t="n">
        <v>82.95</v>
      </c>
      <c r="F3" t="n">
        <v>78.84</v>
      </c>
      <c r="G3" t="n">
        <v>28.33</v>
      </c>
      <c r="H3" t="n">
        <v>0.55</v>
      </c>
      <c r="I3" t="n">
        <v>167</v>
      </c>
      <c r="J3" t="n">
        <v>62.92</v>
      </c>
      <c r="K3" t="n">
        <v>28.92</v>
      </c>
      <c r="L3" t="n">
        <v>2</v>
      </c>
      <c r="M3" t="n">
        <v>165</v>
      </c>
      <c r="N3" t="n">
        <v>7</v>
      </c>
      <c r="O3" t="n">
        <v>7994.37</v>
      </c>
      <c r="P3" t="n">
        <v>461.07</v>
      </c>
      <c r="Q3" t="n">
        <v>2327.09</v>
      </c>
      <c r="R3" t="n">
        <v>340.31</v>
      </c>
      <c r="S3" t="n">
        <v>122.72</v>
      </c>
      <c r="T3" t="n">
        <v>103292.56</v>
      </c>
      <c r="U3" t="n">
        <v>0.36</v>
      </c>
      <c r="V3" t="n">
        <v>0.82</v>
      </c>
      <c r="W3" t="n">
        <v>9.69</v>
      </c>
      <c r="X3" t="n">
        <v>6.23</v>
      </c>
      <c r="Y3" t="n">
        <v>0.5</v>
      </c>
      <c r="Z3" t="n">
        <v>10</v>
      </c>
      <c r="AA3" t="n">
        <v>975.4120317205245</v>
      </c>
      <c r="AB3" t="n">
        <v>1334.601773941806</v>
      </c>
      <c r="AC3" t="n">
        <v>1207.229253762153</v>
      </c>
      <c r="AD3" t="n">
        <v>975412.0317205245</v>
      </c>
      <c r="AE3" t="n">
        <v>1334601.773941806</v>
      </c>
      <c r="AF3" t="n">
        <v>3.00477569395495e-06</v>
      </c>
      <c r="AG3" t="n">
        <v>13.5009765625</v>
      </c>
      <c r="AH3" t="n">
        <v>1207229.253762153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1.2563</v>
      </c>
      <c r="E4" t="n">
        <v>79.59999999999999</v>
      </c>
      <c r="F4" t="n">
        <v>76.40000000000001</v>
      </c>
      <c r="G4" t="n">
        <v>45.39</v>
      </c>
      <c r="H4" t="n">
        <v>0.8100000000000001</v>
      </c>
      <c r="I4" t="n">
        <v>101</v>
      </c>
      <c r="J4" t="n">
        <v>64.08</v>
      </c>
      <c r="K4" t="n">
        <v>28.92</v>
      </c>
      <c r="L4" t="n">
        <v>3</v>
      </c>
      <c r="M4" t="n">
        <v>61</v>
      </c>
      <c r="N4" t="n">
        <v>7.16</v>
      </c>
      <c r="O4" t="n">
        <v>8137.65</v>
      </c>
      <c r="P4" t="n">
        <v>410.58</v>
      </c>
      <c r="Q4" t="n">
        <v>2326.93</v>
      </c>
      <c r="R4" t="n">
        <v>257.38</v>
      </c>
      <c r="S4" t="n">
        <v>122.72</v>
      </c>
      <c r="T4" t="n">
        <v>62161.01</v>
      </c>
      <c r="U4" t="n">
        <v>0.48</v>
      </c>
      <c r="V4" t="n">
        <v>0.85</v>
      </c>
      <c r="W4" t="n">
        <v>9.630000000000001</v>
      </c>
      <c r="X4" t="n">
        <v>3.79</v>
      </c>
      <c r="Y4" t="n">
        <v>0.5</v>
      </c>
      <c r="Z4" t="n">
        <v>10</v>
      </c>
      <c r="AA4" t="n">
        <v>872.5442919715615</v>
      </c>
      <c r="AB4" t="n">
        <v>1193.853594212887</v>
      </c>
      <c r="AC4" t="n">
        <v>1079.913882765251</v>
      </c>
      <c r="AD4" t="n">
        <v>872544.2919715615</v>
      </c>
      <c r="AE4" t="n">
        <v>1193853.594212887</v>
      </c>
      <c r="AF4" t="n">
        <v>3.131397514985984e-06</v>
      </c>
      <c r="AG4" t="n">
        <v>12.95572916666667</v>
      </c>
      <c r="AH4" t="n">
        <v>1079913.882765251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1.261</v>
      </c>
      <c r="E5" t="n">
        <v>79.3</v>
      </c>
      <c r="F5" t="n">
        <v>76.19</v>
      </c>
      <c r="G5" t="n">
        <v>48.12</v>
      </c>
      <c r="H5" t="n">
        <v>1.07</v>
      </c>
      <c r="I5" t="n">
        <v>95</v>
      </c>
      <c r="J5" t="n">
        <v>65.25</v>
      </c>
      <c r="K5" t="n">
        <v>28.92</v>
      </c>
      <c r="L5" t="n">
        <v>4</v>
      </c>
      <c r="M5" t="n">
        <v>1</v>
      </c>
      <c r="N5" t="n">
        <v>7.33</v>
      </c>
      <c r="O5" t="n">
        <v>8281.25</v>
      </c>
      <c r="P5" t="n">
        <v>409.75</v>
      </c>
      <c r="Q5" t="n">
        <v>2326.97</v>
      </c>
      <c r="R5" t="n">
        <v>248.08</v>
      </c>
      <c r="S5" t="n">
        <v>122.72</v>
      </c>
      <c r="T5" t="n">
        <v>57540.06</v>
      </c>
      <c r="U5" t="n">
        <v>0.49</v>
      </c>
      <c r="V5" t="n">
        <v>0.85</v>
      </c>
      <c r="W5" t="n">
        <v>9.68</v>
      </c>
      <c r="X5" t="n">
        <v>3.58</v>
      </c>
      <c r="Y5" t="n">
        <v>0.5</v>
      </c>
      <c r="Z5" t="n">
        <v>10</v>
      </c>
      <c r="AA5" t="n">
        <v>868.5400432170995</v>
      </c>
      <c r="AB5" t="n">
        <v>1188.374804412045</v>
      </c>
      <c r="AC5" t="n">
        <v>1074.957980973472</v>
      </c>
      <c r="AD5" t="n">
        <v>868540.0432170995</v>
      </c>
      <c r="AE5" t="n">
        <v>1188374.804412045</v>
      </c>
      <c r="AF5" t="n">
        <v>3.143112525986887e-06</v>
      </c>
      <c r="AG5" t="n">
        <v>12.90690104166667</v>
      </c>
      <c r="AH5" t="n">
        <v>1074957.980973472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1.261</v>
      </c>
      <c r="E6" t="n">
        <v>79.3</v>
      </c>
      <c r="F6" t="n">
        <v>76.18000000000001</v>
      </c>
      <c r="G6" t="n">
        <v>48.12</v>
      </c>
      <c r="H6" t="n">
        <v>1.31</v>
      </c>
      <c r="I6" t="n">
        <v>95</v>
      </c>
      <c r="J6" t="n">
        <v>66.42</v>
      </c>
      <c r="K6" t="n">
        <v>28.92</v>
      </c>
      <c r="L6" t="n">
        <v>5</v>
      </c>
      <c r="M6" t="n">
        <v>0</v>
      </c>
      <c r="N6" t="n">
        <v>7.49</v>
      </c>
      <c r="O6" t="n">
        <v>8425.16</v>
      </c>
      <c r="P6" t="n">
        <v>416.42</v>
      </c>
      <c r="Q6" t="n">
        <v>2327.05</v>
      </c>
      <c r="R6" t="n">
        <v>247.85</v>
      </c>
      <c r="S6" t="n">
        <v>122.72</v>
      </c>
      <c r="T6" t="n">
        <v>57422.81</v>
      </c>
      <c r="U6" t="n">
        <v>0.5</v>
      </c>
      <c r="V6" t="n">
        <v>0.85</v>
      </c>
      <c r="W6" t="n">
        <v>9.69</v>
      </c>
      <c r="X6" t="n">
        <v>3.57</v>
      </c>
      <c r="Y6" t="n">
        <v>0.5</v>
      </c>
      <c r="Z6" t="n">
        <v>10</v>
      </c>
      <c r="AA6" t="n">
        <v>875.7070137393298</v>
      </c>
      <c r="AB6" t="n">
        <v>1198.180969664985</v>
      </c>
      <c r="AC6" t="n">
        <v>1083.828259577711</v>
      </c>
      <c r="AD6" t="n">
        <v>875707.0137393298</v>
      </c>
      <c r="AE6" t="n">
        <v>1198180.969664985</v>
      </c>
      <c r="AF6" t="n">
        <v>3.143112525986887e-06</v>
      </c>
      <c r="AG6" t="n">
        <v>12.90690104166667</v>
      </c>
      <c r="AH6" t="n">
        <v>1083828.259577711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0.6558</v>
      </c>
      <c r="E2" t="n">
        <v>152.49</v>
      </c>
      <c r="F2" t="n">
        <v>114.3</v>
      </c>
      <c r="G2" t="n">
        <v>6.49</v>
      </c>
      <c r="H2" t="n">
        <v>0.11</v>
      </c>
      <c r="I2" t="n">
        <v>1057</v>
      </c>
      <c r="J2" t="n">
        <v>167.88</v>
      </c>
      <c r="K2" t="n">
        <v>51.39</v>
      </c>
      <c r="L2" t="n">
        <v>1</v>
      </c>
      <c r="M2" t="n">
        <v>1055</v>
      </c>
      <c r="N2" t="n">
        <v>30.49</v>
      </c>
      <c r="O2" t="n">
        <v>20939.59</v>
      </c>
      <c r="P2" t="n">
        <v>1449.83</v>
      </c>
      <c r="Q2" t="n">
        <v>2327.6</v>
      </c>
      <c r="R2" t="n">
        <v>1528.52</v>
      </c>
      <c r="S2" t="n">
        <v>122.72</v>
      </c>
      <c r="T2" t="n">
        <v>692949.86</v>
      </c>
      <c r="U2" t="n">
        <v>0.08</v>
      </c>
      <c r="V2" t="n">
        <v>0.57</v>
      </c>
      <c r="W2" t="n">
        <v>11.14</v>
      </c>
      <c r="X2" t="n">
        <v>41.67</v>
      </c>
      <c r="Y2" t="n">
        <v>0.5</v>
      </c>
      <c r="Z2" t="n">
        <v>10</v>
      </c>
      <c r="AA2" t="n">
        <v>4516.66116478514</v>
      </c>
      <c r="AB2" t="n">
        <v>6179.895066686833</v>
      </c>
      <c r="AC2" t="n">
        <v>5590.094555059211</v>
      </c>
      <c r="AD2" t="n">
        <v>4516661.164785139</v>
      </c>
      <c r="AE2" t="n">
        <v>6179895.066686833</v>
      </c>
      <c r="AF2" t="n">
        <v>1.186870479000078e-06</v>
      </c>
      <c r="AG2" t="n">
        <v>24.8193359375</v>
      </c>
      <c r="AH2" t="n">
        <v>5590094.55505921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0.9649</v>
      </c>
      <c r="E3" t="n">
        <v>103.64</v>
      </c>
      <c r="F3" t="n">
        <v>87.73999999999999</v>
      </c>
      <c r="G3" t="n">
        <v>13.19</v>
      </c>
      <c r="H3" t="n">
        <v>0.21</v>
      </c>
      <c r="I3" t="n">
        <v>399</v>
      </c>
      <c r="J3" t="n">
        <v>169.33</v>
      </c>
      <c r="K3" t="n">
        <v>51.39</v>
      </c>
      <c r="L3" t="n">
        <v>2</v>
      </c>
      <c r="M3" t="n">
        <v>397</v>
      </c>
      <c r="N3" t="n">
        <v>30.94</v>
      </c>
      <c r="O3" t="n">
        <v>21118.46</v>
      </c>
      <c r="P3" t="n">
        <v>1102.72</v>
      </c>
      <c r="Q3" t="n">
        <v>2327.13</v>
      </c>
      <c r="R3" t="n">
        <v>637.74</v>
      </c>
      <c r="S3" t="n">
        <v>122.72</v>
      </c>
      <c r="T3" t="n">
        <v>250847.63</v>
      </c>
      <c r="U3" t="n">
        <v>0.19</v>
      </c>
      <c r="V3" t="n">
        <v>0.74</v>
      </c>
      <c r="W3" t="n">
        <v>10.07</v>
      </c>
      <c r="X3" t="n">
        <v>15.12</v>
      </c>
      <c r="Y3" t="n">
        <v>0.5</v>
      </c>
      <c r="Z3" t="n">
        <v>10</v>
      </c>
      <c r="AA3" t="n">
        <v>2416.382159298264</v>
      </c>
      <c r="AB3" t="n">
        <v>3306.200673609261</v>
      </c>
      <c r="AC3" t="n">
        <v>2990.661521601657</v>
      </c>
      <c r="AD3" t="n">
        <v>2416382.159298263</v>
      </c>
      <c r="AE3" t="n">
        <v>3306200.673609261</v>
      </c>
      <c r="AF3" t="n">
        <v>1.746281374179895e-06</v>
      </c>
      <c r="AG3" t="n">
        <v>16.86848958333333</v>
      </c>
      <c r="AH3" t="n">
        <v>2990661.521601657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1.0801</v>
      </c>
      <c r="E4" t="n">
        <v>92.58</v>
      </c>
      <c r="F4" t="n">
        <v>81.87</v>
      </c>
      <c r="G4" t="n">
        <v>19.97</v>
      </c>
      <c r="H4" t="n">
        <v>0.31</v>
      </c>
      <c r="I4" t="n">
        <v>246</v>
      </c>
      <c r="J4" t="n">
        <v>170.79</v>
      </c>
      <c r="K4" t="n">
        <v>51.39</v>
      </c>
      <c r="L4" t="n">
        <v>3</v>
      </c>
      <c r="M4" t="n">
        <v>244</v>
      </c>
      <c r="N4" t="n">
        <v>31.4</v>
      </c>
      <c r="O4" t="n">
        <v>21297.94</v>
      </c>
      <c r="P4" t="n">
        <v>1019.35</v>
      </c>
      <c r="Q4" t="n">
        <v>2327.2</v>
      </c>
      <c r="R4" t="n">
        <v>440.88</v>
      </c>
      <c r="S4" t="n">
        <v>122.72</v>
      </c>
      <c r="T4" t="n">
        <v>153182.81</v>
      </c>
      <c r="U4" t="n">
        <v>0.28</v>
      </c>
      <c r="V4" t="n">
        <v>0.79</v>
      </c>
      <c r="W4" t="n">
        <v>9.84</v>
      </c>
      <c r="X4" t="n">
        <v>9.25</v>
      </c>
      <c r="Y4" t="n">
        <v>0.5</v>
      </c>
      <c r="Z4" t="n">
        <v>10</v>
      </c>
      <c r="AA4" t="n">
        <v>2018.384533640062</v>
      </c>
      <c r="AB4" t="n">
        <v>2761.642763767486</v>
      </c>
      <c r="AC4" t="n">
        <v>2498.07545438348</v>
      </c>
      <c r="AD4" t="n">
        <v>2018384.533640062</v>
      </c>
      <c r="AE4" t="n">
        <v>2761642.763767486</v>
      </c>
      <c r="AF4" t="n">
        <v>1.954770973418701e-06</v>
      </c>
      <c r="AG4" t="n">
        <v>15.068359375</v>
      </c>
      <c r="AH4" t="n">
        <v>2498075.454383479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1.1417</v>
      </c>
      <c r="E5" t="n">
        <v>87.59</v>
      </c>
      <c r="F5" t="n">
        <v>79.22</v>
      </c>
      <c r="G5" t="n">
        <v>26.85</v>
      </c>
      <c r="H5" t="n">
        <v>0.41</v>
      </c>
      <c r="I5" t="n">
        <v>177</v>
      </c>
      <c r="J5" t="n">
        <v>172.25</v>
      </c>
      <c r="K5" t="n">
        <v>51.39</v>
      </c>
      <c r="L5" t="n">
        <v>4</v>
      </c>
      <c r="M5" t="n">
        <v>175</v>
      </c>
      <c r="N5" t="n">
        <v>31.86</v>
      </c>
      <c r="O5" t="n">
        <v>21478.05</v>
      </c>
      <c r="P5" t="n">
        <v>976.87</v>
      </c>
      <c r="Q5" t="n">
        <v>2326.97</v>
      </c>
      <c r="R5" t="n">
        <v>352.93</v>
      </c>
      <c r="S5" t="n">
        <v>122.72</v>
      </c>
      <c r="T5" t="n">
        <v>109555.52</v>
      </c>
      <c r="U5" t="n">
        <v>0.35</v>
      </c>
      <c r="V5" t="n">
        <v>0.82</v>
      </c>
      <c r="W5" t="n">
        <v>9.710000000000001</v>
      </c>
      <c r="X5" t="n">
        <v>6.6</v>
      </c>
      <c r="Y5" t="n">
        <v>0.5</v>
      </c>
      <c r="Z5" t="n">
        <v>10</v>
      </c>
      <c r="AA5" t="n">
        <v>1847.668958583988</v>
      </c>
      <c r="AB5" t="n">
        <v>2528.062182536138</v>
      </c>
      <c r="AC5" t="n">
        <v>2286.787475992446</v>
      </c>
      <c r="AD5" t="n">
        <v>1847668.958583988</v>
      </c>
      <c r="AE5" t="n">
        <v>2528062.182536138</v>
      </c>
      <c r="AF5" t="n">
        <v>2.066254995233895e-06</v>
      </c>
      <c r="AG5" t="n">
        <v>14.25618489583333</v>
      </c>
      <c r="AH5" t="n">
        <v>2286787.475992446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1.1807</v>
      </c>
      <c r="E6" t="n">
        <v>84.7</v>
      </c>
      <c r="F6" t="n">
        <v>77.68000000000001</v>
      </c>
      <c r="G6" t="n">
        <v>34.02</v>
      </c>
      <c r="H6" t="n">
        <v>0.51</v>
      </c>
      <c r="I6" t="n">
        <v>137</v>
      </c>
      <c r="J6" t="n">
        <v>173.71</v>
      </c>
      <c r="K6" t="n">
        <v>51.39</v>
      </c>
      <c r="L6" t="n">
        <v>5</v>
      </c>
      <c r="M6" t="n">
        <v>135</v>
      </c>
      <c r="N6" t="n">
        <v>32.32</v>
      </c>
      <c r="O6" t="n">
        <v>21658.78</v>
      </c>
      <c r="P6" t="n">
        <v>947.9</v>
      </c>
      <c r="Q6" t="n">
        <v>2326.99</v>
      </c>
      <c r="R6" t="n">
        <v>301.88</v>
      </c>
      <c r="S6" t="n">
        <v>122.72</v>
      </c>
      <c r="T6" t="n">
        <v>84227.58</v>
      </c>
      <c r="U6" t="n">
        <v>0.41</v>
      </c>
      <c r="V6" t="n">
        <v>0.83</v>
      </c>
      <c r="W6" t="n">
        <v>9.640000000000001</v>
      </c>
      <c r="X6" t="n">
        <v>5.07</v>
      </c>
      <c r="Y6" t="n">
        <v>0.5</v>
      </c>
      <c r="Z6" t="n">
        <v>10</v>
      </c>
      <c r="AA6" t="n">
        <v>1742.210131974282</v>
      </c>
      <c r="AB6" t="n">
        <v>2383.768763453666</v>
      </c>
      <c r="AC6" t="n">
        <v>2156.26521831012</v>
      </c>
      <c r="AD6" t="n">
        <v>1742210.131974282</v>
      </c>
      <c r="AE6" t="n">
        <v>2383768.763453667</v>
      </c>
      <c r="AF6" t="n">
        <v>2.136837411642867e-06</v>
      </c>
      <c r="AG6" t="n">
        <v>13.78580729166667</v>
      </c>
      <c r="AH6" t="n">
        <v>2156265.21831012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1.2059</v>
      </c>
      <c r="E7" t="n">
        <v>82.93000000000001</v>
      </c>
      <c r="F7" t="n">
        <v>76.76000000000001</v>
      </c>
      <c r="G7" t="n">
        <v>41.12</v>
      </c>
      <c r="H7" t="n">
        <v>0.61</v>
      </c>
      <c r="I7" t="n">
        <v>112</v>
      </c>
      <c r="J7" t="n">
        <v>175.18</v>
      </c>
      <c r="K7" t="n">
        <v>51.39</v>
      </c>
      <c r="L7" t="n">
        <v>6</v>
      </c>
      <c r="M7" t="n">
        <v>110</v>
      </c>
      <c r="N7" t="n">
        <v>32.79</v>
      </c>
      <c r="O7" t="n">
        <v>21840.16</v>
      </c>
      <c r="P7" t="n">
        <v>927.33</v>
      </c>
      <c r="Q7" t="n">
        <v>2326.93</v>
      </c>
      <c r="R7" t="n">
        <v>270.88</v>
      </c>
      <c r="S7" t="n">
        <v>122.72</v>
      </c>
      <c r="T7" t="n">
        <v>68856.28999999999</v>
      </c>
      <c r="U7" t="n">
        <v>0.45</v>
      </c>
      <c r="V7" t="n">
        <v>0.84</v>
      </c>
      <c r="W7" t="n">
        <v>9.6</v>
      </c>
      <c r="X7" t="n">
        <v>4.15</v>
      </c>
      <c r="Y7" t="n">
        <v>0.5</v>
      </c>
      <c r="Z7" t="n">
        <v>10</v>
      </c>
      <c r="AA7" t="n">
        <v>1683.078915302561</v>
      </c>
      <c r="AB7" t="n">
        <v>2302.862824118249</v>
      </c>
      <c r="AC7" t="n">
        <v>2083.080828272676</v>
      </c>
      <c r="AD7" t="n">
        <v>1683078.915302561</v>
      </c>
      <c r="AE7" t="n">
        <v>2302862.824118249</v>
      </c>
      <c r="AF7" t="n">
        <v>2.182444511476355e-06</v>
      </c>
      <c r="AG7" t="n">
        <v>13.49772135416667</v>
      </c>
      <c r="AH7" t="n">
        <v>2083080.828272676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1.2239</v>
      </c>
      <c r="E8" t="n">
        <v>81.7</v>
      </c>
      <c r="F8" t="n">
        <v>76.11</v>
      </c>
      <c r="G8" t="n">
        <v>48.07</v>
      </c>
      <c r="H8" t="n">
        <v>0.7</v>
      </c>
      <c r="I8" t="n">
        <v>95</v>
      </c>
      <c r="J8" t="n">
        <v>176.66</v>
      </c>
      <c r="K8" t="n">
        <v>51.39</v>
      </c>
      <c r="L8" t="n">
        <v>7</v>
      </c>
      <c r="M8" t="n">
        <v>93</v>
      </c>
      <c r="N8" t="n">
        <v>33.27</v>
      </c>
      <c r="O8" t="n">
        <v>22022.17</v>
      </c>
      <c r="P8" t="n">
        <v>909.9</v>
      </c>
      <c r="Q8" t="n">
        <v>2327</v>
      </c>
      <c r="R8" t="n">
        <v>249.87</v>
      </c>
      <c r="S8" t="n">
        <v>122.72</v>
      </c>
      <c r="T8" t="n">
        <v>58432.29</v>
      </c>
      <c r="U8" t="n">
        <v>0.49</v>
      </c>
      <c r="V8" t="n">
        <v>0.85</v>
      </c>
      <c r="W8" t="n">
        <v>9.56</v>
      </c>
      <c r="X8" t="n">
        <v>3.5</v>
      </c>
      <c r="Y8" t="n">
        <v>0.5</v>
      </c>
      <c r="Z8" t="n">
        <v>10</v>
      </c>
      <c r="AA8" t="n">
        <v>1639.44338972753</v>
      </c>
      <c r="AB8" t="n">
        <v>2243.158772962968</v>
      </c>
      <c r="AC8" t="n">
        <v>2029.074847964493</v>
      </c>
      <c r="AD8" t="n">
        <v>1639443.38972753</v>
      </c>
      <c r="AE8" t="n">
        <v>2243158.772962968</v>
      </c>
      <c r="AF8" t="n">
        <v>2.215021011357418e-06</v>
      </c>
      <c r="AG8" t="n">
        <v>13.29752604166667</v>
      </c>
      <c r="AH8" t="n">
        <v>2029074.847964493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1.2377</v>
      </c>
      <c r="E9" t="n">
        <v>80.79000000000001</v>
      </c>
      <c r="F9" t="n">
        <v>75.64</v>
      </c>
      <c r="G9" t="n">
        <v>55.35</v>
      </c>
      <c r="H9" t="n">
        <v>0.8</v>
      </c>
      <c r="I9" t="n">
        <v>82</v>
      </c>
      <c r="J9" t="n">
        <v>178.14</v>
      </c>
      <c r="K9" t="n">
        <v>51.39</v>
      </c>
      <c r="L9" t="n">
        <v>8</v>
      </c>
      <c r="M9" t="n">
        <v>80</v>
      </c>
      <c r="N9" t="n">
        <v>33.75</v>
      </c>
      <c r="O9" t="n">
        <v>22204.83</v>
      </c>
      <c r="P9" t="n">
        <v>894.83</v>
      </c>
      <c r="Q9" t="n">
        <v>2326.91</v>
      </c>
      <c r="R9" t="n">
        <v>233.45</v>
      </c>
      <c r="S9" t="n">
        <v>122.72</v>
      </c>
      <c r="T9" t="n">
        <v>50290.42</v>
      </c>
      <c r="U9" t="n">
        <v>0.53</v>
      </c>
      <c r="V9" t="n">
        <v>0.86</v>
      </c>
      <c r="W9" t="n">
        <v>9.56</v>
      </c>
      <c r="X9" t="n">
        <v>3.03</v>
      </c>
      <c r="Y9" t="n">
        <v>0.5</v>
      </c>
      <c r="Z9" t="n">
        <v>10</v>
      </c>
      <c r="AA9" t="n">
        <v>1593.404560967706</v>
      </c>
      <c r="AB9" t="n">
        <v>2180.166416363999</v>
      </c>
      <c r="AC9" t="n">
        <v>1972.094393469002</v>
      </c>
      <c r="AD9" t="n">
        <v>1593404.560967706</v>
      </c>
      <c r="AE9" t="n">
        <v>2180166.416363999</v>
      </c>
      <c r="AF9" t="n">
        <v>2.239996327932901e-06</v>
      </c>
      <c r="AG9" t="n">
        <v>13.1494140625</v>
      </c>
      <c r="AH9" t="n">
        <v>1972094.393469002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1.2491</v>
      </c>
      <c r="E10" t="n">
        <v>80.06</v>
      </c>
      <c r="F10" t="n">
        <v>75.25</v>
      </c>
      <c r="G10" t="n">
        <v>62.71</v>
      </c>
      <c r="H10" t="n">
        <v>0.89</v>
      </c>
      <c r="I10" t="n">
        <v>72</v>
      </c>
      <c r="J10" t="n">
        <v>179.63</v>
      </c>
      <c r="K10" t="n">
        <v>51.39</v>
      </c>
      <c r="L10" t="n">
        <v>9</v>
      </c>
      <c r="M10" t="n">
        <v>70</v>
      </c>
      <c r="N10" t="n">
        <v>34.24</v>
      </c>
      <c r="O10" t="n">
        <v>22388.15</v>
      </c>
      <c r="P10" t="n">
        <v>880.79</v>
      </c>
      <c r="Q10" t="n">
        <v>2326.98</v>
      </c>
      <c r="R10" t="n">
        <v>221.14</v>
      </c>
      <c r="S10" t="n">
        <v>122.72</v>
      </c>
      <c r="T10" t="n">
        <v>44184.48</v>
      </c>
      <c r="U10" t="n">
        <v>0.55</v>
      </c>
      <c r="V10" t="n">
        <v>0.86</v>
      </c>
      <c r="W10" t="n">
        <v>9.52</v>
      </c>
      <c r="X10" t="n">
        <v>2.63</v>
      </c>
      <c r="Y10" t="n">
        <v>0.5</v>
      </c>
      <c r="Z10" t="n">
        <v>10</v>
      </c>
      <c r="AA10" t="n">
        <v>1563.87413372094</v>
      </c>
      <c r="AB10" t="n">
        <v>2139.76158301447</v>
      </c>
      <c r="AC10" t="n">
        <v>1935.545740705812</v>
      </c>
      <c r="AD10" t="n">
        <v>1563874.13372094</v>
      </c>
      <c r="AE10" t="n">
        <v>2139761.58301447</v>
      </c>
      <c r="AF10" t="n">
        <v>2.260628111190908e-06</v>
      </c>
      <c r="AG10" t="n">
        <v>13.03059895833333</v>
      </c>
      <c r="AH10" t="n">
        <v>1935545.740705812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1.2575</v>
      </c>
      <c r="E11" t="n">
        <v>79.52</v>
      </c>
      <c r="F11" t="n">
        <v>74.98</v>
      </c>
      <c r="G11" t="n">
        <v>70.29000000000001</v>
      </c>
      <c r="H11" t="n">
        <v>0.98</v>
      </c>
      <c r="I11" t="n">
        <v>64</v>
      </c>
      <c r="J11" t="n">
        <v>181.12</v>
      </c>
      <c r="K11" t="n">
        <v>51.39</v>
      </c>
      <c r="L11" t="n">
        <v>10</v>
      </c>
      <c r="M11" t="n">
        <v>62</v>
      </c>
      <c r="N11" t="n">
        <v>34.73</v>
      </c>
      <c r="O11" t="n">
        <v>22572.13</v>
      </c>
      <c r="P11" t="n">
        <v>866.74</v>
      </c>
      <c r="Q11" t="n">
        <v>2326.9</v>
      </c>
      <c r="R11" t="n">
        <v>212.03</v>
      </c>
      <c r="S11" t="n">
        <v>122.72</v>
      </c>
      <c r="T11" t="n">
        <v>39669.32</v>
      </c>
      <c r="U11" t="n">
        <v>0.58</v>
      </c>
      <c r="V11" t="n">
        <v>0.86</v>
      </c>
      <c r="W11" t="n">
        <v>9.51</v>
      </c>
      <c r="X11" t="n">
        <v>2.37</v>
      </c>
      <c r="Y11" t="n">
        <v>0.5</v>
      </c>
      <c r="Z11" t="n">
        <v>10</v>
      </c>
      <c r="AA11" t="n">
        <v>1538.362265799063</v>
      </c>
      <c r="AB11" t="n">
        <v>2104.85511981958</v>
      </c>
      <c r="AC11" t="n">
        <v>1903.970701366713</v>
      </c>
      <c r="AD11" t="n">
        <v>1538362.265799063</v>
      </c>
      <c r="AE11" t="n">
        <v>2104855.11981958</v>
      </c>
      <c r="AF11" t="n">
        <v>2.275830477802071e-06</v>
      </c>
      <c r="AG11" t="n">
        <v>12.94270833333333</v>
      </c>
      <c r="AH11" t="n">
        <v>1903970.701366713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1.2654</v>
      </c>
      <c r="E12" t="n">
        <v>79.03</v>
      </c>
      <c r="F12" t="n">
        <v>74.72</v>
      </c>
      <c r="G12" t="n">
        <v>78.65000000000001</v>
      </c>
      <c r="H12" t="n">
        <v>1.07</v>
      </c>
      <c r="I12" t="n">
        <v>57</v>
      </c>
      <c r="J12" t="n">
        <v>182.62</v>
      </c>
      <c r="K12" t="n">
        <v>51.39</v>
      </c>
      <c r="L12" t="n">
        <v>11</v>
      </c>
      <c r="M12" t="n">
        <v>55</v>
      </c>
      <c r="N12" t="n">
        <v>35.22</v>
      </c>
      <c r="O12" t="n">
        <v>22756.91</v>
      </c>
      <c r="P12" t="n">
        <v>852.85</v>
      </c>
      <c r="Q12" t="n">
        <v>2326.97</v>
      </c>
      <c r="R12" t="n">
        <v>203.02</v>
      </c>
      <c r="S12" t="n">
        <v>122.72</v>
      </c>
      <c r="T12" t="n">
        <v>35197.71</v>
      </c>
      <c r="U12" t="n">
        <v>0.6</v>
      </c>
      <c r="V12" t="n">
        <v>0.87</v>
      </c>
      <c r="W12" t="n">
        <v>9.51</v>
      </c>
      <c r="X12" t="n">
        <v>2.11</v>
      </c>
      <c r="Y12" t="n">
        <v>0.5</v>
      </c>
      <c r="Z12" t="n">
        <v>10</v>
      </c>
      <c r="AA12" t="n">
        <v>1514.080248765963</v>
      </c>
      <c r="AB12" t="n">
        <v>2071.631392867905</v>
      </c>
      <c r="AC12" t="n">
        <v>1873.917800285512</v>
      </c>
      <c r="AD12" t="n">
        <v>1514080.248765963</v>
      </c>
      <c r="AE12" t="n">
        <v>2071631.392867905</v>
      </c>
      <c r="AF12" t="n">
        <v>2.290127941638759e-06</v>
      </c>
      <c r="AG12" t="n">
        <v>12.86295572916667</v>
      </c>
      <c r="AH12" t="n">
        <v>1873917.800285512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1.2712</v>
      </c>
      <c r="E13" t="n">
        <v>78.66</v>
      </c>
      <c r="F13" t="n">
        <v>74.53</v>
      </c>
      <c r="G13" t="n">
        <v>85.98999999999999</v>
      </c>
      <c r="H13" t="n">
        <v>1.16</v>
      </c>
      <c r="I13" t="n">
        <v>52</v>
      </c>
      <c r="J13" t="n">
        <v>184.12</v>
      </c>
      <c r="K13" t="n">
        <v>51.39</v>
      </c>
      <c r="L13" t="n">
        <v>12</v>
      </c>
      <c r="M13" t="n">
        <v>50</v>
      </c>
      <c r="N13" t="n">
        <v>35.73</v>
      </c>
      <c r="O13" t="n">
        <v>22942.24</v>
      </c>
      <c r="P13" t="n">
        <v>841.46</v>
      </c>
      <c r="Q13" t="n">
        <v>2326.9</v>
      </c>
      <c r="R13" t="n">
        <v>196.5</v>
      </c>
      <c r="S13" t="n">
        <v>122.72</v>
      </c>
      <c r="T13" t="n">
        <v>31964.82</v>
      </c>
      <c r="U13" t="n">
        <v>0.62</v>
      </c>
      <c r="V13" t="n">
        <v>0.87</v>
      </c>
      <c r="W13" t="n">
        <v>9.51</v>
      </c>
      <c r="X13" t="n">
        <v>1.92</v>
      </c>
      <c r="Y13" t="n">
        <v>0.5</v>
      </c>
      <c r="Z13" t="n">
        <v>10</v>
      </c>
      <c r="AA13" t="n">
        <v>1495.173264775098</v>
      </c>
      <c r="AB13" t="n">
        <v>2045.76202325434</v>
      </c>
      <c r="AC13" t="n">
        <v>1850.517366999978</v>
      </c>
      <c r="AD13" t="n">
        <v>1495173.264775099</v>
      </c>
      <c r="AE13" t="n">
        <v>2045762.02325434</v>
      </c>
      <c r="AF13" t="n">
        <v>2.300624813822658e-06</v>
      </c>
      <c r="AG13" t="n">
        <v>12.802734375</v>
      </c>
      <c r="AH13" t="n">
        <v>1850517.366999978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1.2774</v>
      </c>
      <c r="E14" t="n">
        <v>78.29000000000001</v>
      </c>
      <c r="F14" t="n">
        <v>74.31999999999999</v>
      </c>
      <c r="G14" t="n">
        <v>94.88</v>
      </c>
      <c r="H14" t="n">
        <v>1.24</v>
      </c>
      <c r="I14" t="n">
        <v>47</v>
      </c>
      <c r="J14" t="n">
        <v>185.63</v>
      </c>
      <c r="K14" t="n">
        <v>51.39</v>
      </c>
      <c r="L14" t="n">
        <v>13</v>
      </c>
      <c r="M14" t="n">
        <v>45</v>
      </c>
      <c r="N14" t="n">
        <v>36.24</v>
      </c>
      <c r="O14" t="n">
        <v>23128.27</v>
      </c>
      <c r="P14" t="n">
        <v>828.1900000000001</v>
      </c>
      <c r="Q14" t="n">
        <v>2326.95</v>
      </c>
      <c r="R14" t="n">
        <v>189.69</v>
      </c>
      <c r="S14" t="n">
        <v>122.72</v>
      </c>
      <c r="T14" t="n">
        <v>28585.49</v>
      </c>
      <c r="U14" t="n">
        <v>0.65</v>
      </c>
      <c r="V14" t="n">
        <v>0.87</v>
      </c>
      <c r="W14" t="n">
        <v>9.49</v>
      </c>
      <c r="X14" t="n">
        <v>1.71</v>
      </c>
      <c r="Y14" t="n">
        <v>0.5</v>
      </c>
      <c r="Z14" t="n">
        <v>10</v>
      </c>
      <c r="AA14" t="n">
        <v>1473.953888013023</v>
      </c>
      <c r="AB14" t="n">
        <v>2016.728735835634</v>
      </c>
      <c r="AC14" t="n">
        <v>1824.254975784039</v>
      </c>
      <c r="AD14" t="n">
        <v>1473953.888013023</v>
      </c>
      <c r="AE14" t="n">
        <v>2016728.735835634</v>
      </c>
      <c r="AF14" t="n">
        <v>2.311845608226135e-06</v>
      </c>
      <c r="AG14" t="n">
        <v>12.74251302083333</v>
      </c>
      <c r="AH14" t="n">
        <v>1824254.975784039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1.2822</v>
      </c>
      <c r="E15" t="n">
        <v>77.98999999999999</v>
      </c>
      <c r="F15" t="n">
        <v>74.16</v>
      </c>
      <c r="G15" t="n">
        <v>103.48</v>
      </c>
      <c r="H15" t="n">
        <v>1.33</v>
      </c>
      <c r="I15" t="n">
        <v>43</v>
      </c>
      <c r="J15" t="n">
        <v>187.14</v>
      </c>
      <c r="K15" t="n">
        <v>51.39</v>
      </c>
      <c r="L15" t="n">
        <v>14</v>
      </c>
      <c r="M15" t="n">
        <v>41</v>
      </c>
      <c r="N15" t="n">
        <v>36.75</v>
      </c>
      <c r="O15" t="n">
        <v>23314.98</v>
      </c>
      <c r="P15" t="n">
        <v>814.64</v>
      </c>
      <c r="Q15" t="n">
        <v>2326.92</v>
      </c>
      <c r="R15" t="n">
        <v>184.56</v>
      </c>
      <c r="S15" t="n">
        <v>122.72</v>
      </c>
      <c r="T15" t="n">
        <v>26041.37</v>
      </c>
      <c r="U15" t="n">
        <v>0.66</v>
      </c>
      <c r="V15" t="n">
        <v>0.87</v>
      </c>
      <c r="W15" t="n">
        <v>9.48</v>
      </c>
      <c r="X15" t="n">
        <v>1.55</v>
      </c>
      <c r="Y15" t="n">
        <v>0.5</v>
      </c>
      <c r="Z15" t="n">
        <v>10</v>
      </c>
      <c r="AA15" t="n">
        <v>1454.202582773466</v>
      </c>
      <c r="AB15" t="n">
        <v>1989.704128640783</v>
      </c>
      <c r="AC15" t="n">
        <v>1799.80955917059</v>
      </c>
      <c r="AD15" t="n">
        <v>1454202.582773466</v>
      </c>
      <c r="AE15" t="n">
        <v>1989704.128640783</v>
      </c>
      <c r="AF15" t="n">
        <v>2.320532674861085e-06</v>
      </c>
      <c r="AG15" t="n">
        <v>12.69368489583333</v>
      </c>
      <c r="AH15" t="n">
        <v>1799809.55917059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1.2856</v>
      </c>
      <c r="E16" t="n">
        <v>77.78</v>
      </c>
      <c r="F16" t="n">
        <v>74.06</v>
      </c>
      <c r="G16" t="n">
        <v>111.08</v>
      </c>
      <c r="H16" t="n">
        <v>1.41</v>
      </c>
      <c r="I16" t="n">
        <v>40</v>
      </c>
      <c r="J16" t="n">
        <v>188.66</v>
      </c>
      <c r="K16" t="n">
        <v>51.39</v>
      </c>
      <c r="L16" t="n">
        <v>15</v>
      </c>
      <c r="M16" t="n">
        <v>38</v>
      </c>
      <c r="N16" t="n">
        <v>37.27</v>
      </c>
      <c r="O16" t="n">
        <v>23502.4</v>
      </c>
      <c r="P16" t="n">
        <v>801.5</v>
      </c>
      <c r="Q16" t="n">
        <v>2326.94</v>
      </c>
      <c r="R16" t="n">
        <v>181.16</v>
      </c>
      <c r="S16" t="n">
        <v>122.72</v>
      </c>
      <c r="T16" t="n">
        <v>24355.99</v>
      </c>
      <c r="U16" t="n">
        <v>0.68</v>
      </c>
      <c r="V16" t="n">
        <v>0.88</v>
      </c>
      <c r="W16" t="n">
        <v>9.470000000000001</v>
      </c>
      <c r="X16" t="n">
        <v>1.44</v>
      </c>
      <c r="Y16" t="n">
        <v>0.5</v>
      </c>
      <c r="Z16" t="n">
        <v>10</v>
      </c>
      <c r="AA16" t="n">
        <v>1436.615615476221</v>
      </c>
      <c r="AB16" t="n">
        <v>1965.640864102454</v>
      </c>
      <c r="AC16" t="n">
        <v>1778.042858826795</v>
      </c>
      <c r="AD16" t="n">
        <v>1436615.615476221</v>
      </c>
      <c r="AE16" t="n">
        <v>1965640.864102454</v>
      </c>
      <c r="AF16" t="n">
        <v>2.326686013727508e-06</v>
      </c>
      <c r="AG16" t="n">
        <v>12.65950520833333</v>
      </c>
      <c r="AH16" t="n">
        <v>1778042.858826795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1.289</v>
      </c>
      <c r="E17" t="n">
        <v>77.58</v>
      </c>
      <c r="F17" t="n">
        <v>73.95</v>
      </c>
      <c r="G17" t="n">
        <v>119.92</v>
      </c>
      <c r="H17" t="n">
        <v>1.49</v>
      </c>
      <c r="I17" t="n">
        <v>37</v>
      </c>
      <c r="J17" t="n">
        <v>190.19</v>
      </c>
      <c r="K17" t="n">
        <v>51.39</v>
      </c>
      <c r="L17" t="n">
        <v>16</v>
      </c>
      <c r="M17" t="n">
        <v>35</v>
      </c>
      <c r="N17" t="n">
        <v>37.79</v>
      </c>
      <c r="O17" t="n">
        <v>23690.52</v>
      </c>
      <c r="P17" t="n">
        <v>789.87</v>
      </c>
      <c r="Q17" t="n">
        <v>2326.94</v>
      </c>
      <c r="R17" t="n">
        <v>177.59</v>
      </c>
      <c r="S17" t="n">
        <v>122.72</v>
      </c>
      <c r="T17" t="n">
        <v>22583.32</v>
      </c>
      <c r="U17" t="n">
        <v>0.6899999999999999</v>
      </c>
      <c r="V17" t="n">
        <v>0.88</v>
      </c>
      <c r="W17" t="n">
        <v>9.470000000000001</v>
      </c>
      <c r="X17" t="n">
        <v>1.34</v>
      </c>
      <c r="Y17" t="n">
        <v>0.5</v>
      </c>
      <c r="Z17" t="n">
        <v>10</v>
      </c>
      <c r="AA17" t="n">
        <v>1420.668254671009</v>
      </c>
      <c r="AB17" t="n">
        <v>1943.820981500859</v>
      </c>
      <c r="AC17" t="n">
        <v>1758.305435196299</v>
      </c>
      <c r="AD17" t="n">
        <v>1420668.254671009</v>
      </c>
      <c r="AE17" t="n">
        <v>1943820.981500859</v>
      </c>
      <c r="AF17" t="n">
        <v>2.332839352593931e-06</v>
      </c>
      <c r="AG17" t="n">
        <v>12.626953125</v>
      </c>
      <c r="AH17" t="n">
        <v>1758305.435196299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1.2929</v>
      </c>
      <c r="E18" t="n">
        <v>77.34</v>
      </c>
      <c r="F18" t="n">
        <v>73.81999999999999</v>
      </c>
      <c r="G18" t="n">
        <v>130.27</v>
      </c>
      <c r="H18" t="n">
        <v>1.57</v>
      </c>
      <c r="I18" t="n">
        <v>34</v>
      </c>
      <c r="J18" t="n">
        <v>191.72</v>
      </c>
      <c r="K18" t="n">
        <v>51.39</v>
      </c>
      <c r="L18" t="n">
        <v>17</v>
      </c>
      <c r="M18" t="n">
        <v>32</v>
      </c>
      <c r="N18" t="n">
        <v>38.33</v>
      </c>
      <c r="O18" t="n">
        <v>23879.37</v>
      </c>
      <c r="P18" t="n">
        <v>776.3</v>
      </c>
      <c r="Q18" t="n">
        <v>2326.9</v>
      </c>
      <c r="R18" t="n">
        <v>173.27</v>
      </c>
      <c r="S18" t="n">
        <v>122.72</v>
      </c>
      <c r="T18" t="n">
        <v>20441.43</v>
      </c>
      <c r="U18" t="n">
        <v>0.71</v>
      </c>
      <c r="V18" t="n">
        <v>0.88</v>
      </c>
      <c r="W18" t="n">
        <v>9.460000000000001</v>
      </c>
      <c r="X18" t="n">
        <v>1.21</v>
      </c>
      <c r="Y18" t="n">
        <v>0.5</v>
      </c>
      <c r="Z18" t="n">
        <v>10</v>
      </c>
      <c r="AA18" t="n">
        <v>1402.219377939552</v>
      </c>
      <c r="AB18" t="n">
        <v>1918.578414449881</v>
      </c>
      <c r="AC18" t="n">
        <v>1735.4719833165</v>
      </c>
      <c r="AD18" t="n">
        <v>1402219.377939552</v>
      </c>
      <c r="AE18" t="n">
        <v>1918578.414449881</v>
      </c>
      <c r="AF18" t="n">
        <v>2.339897594234828e-06</v>
      </c>
      <c r="AG18" t="n">
        <v>12.587890625</v>
      </c>
      <c r="AH18" t="n">
        <v>1735471.9833165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1.2945</v>
      </c>
      <c r="E19" t="n">
        <v>77.25</v>
      </c>
      <c r="F19" t="n">
        <v>73.79000000000001</v>
      </c>
      <c r="G19" t="n">
        <v>138.36</v>
      </c>
      <c r="H19" t="n">
        <v>1.65</v>
      </c>
      <c r="I19" t="n">
        <v>32</v>
      </c>
      <c r="J19" t="n">
        <v>193.26</v>
      </c>
      <c r="K19" t="n">
        <v>51.39</v>
      </c>
      <c r="L19" t="n">
        <v>18</v>
      </c>
      <c r="M19" t="n">
        <v>27</v>
      </c>
      <c r="N19" t="n">
        <v>38.86</v>
      </c>
      <c r="O19" t="n">
        <v>24068.93</v>
      </c>
      <c r="P19" t="n">
        <v>764.76</v>
      </c>
      <c r="Q19" t="n">
        <v>2326.9</v>
      </c>
      <c r="R19" t="n">
        <v>171.97</v>
      </c>
      <c r="S19" t="n">
        <v>122.72</v>
      </c>
      <c r="T19" t="n">
        <v>19799.45</v>
      </c>
      <c r="U19" t="n">
        <v>0.71</v>
      </c>
      <c r="V19" t="n">
        <v>0.88</v>
      </c>
      <c r="W19" t="n">
        <v>9.470000000000001</v>
      </c>
      <c r="X19" t="n">
        <v>1.18</v>
      </c>
      <c r="Y19" t="n">
        <v>0.5</v>
      </c>
      <c r="Z19" t="n">
        <v>10</v>
      </c>
      <c r="AA19" t="n">
        <v>1388.51448057832</v>
      </c>
      <c r="AB19" t="n">
        <v>1899.826769262843</v>
      </c>
      <c r="AC19" t="n">
        <v>1718.509968828014</v>
      </c>
      <c r="AD19" t="n">
        <v>1388514.48057832</v>
      </c>
      <c r="AE19" t="n">
        <v>1899826.769262843</v>
      </c>
      <c r="AF19" t="n">
        <v>2.342793283113145e-06</v>
      </c>
      <c r="AG19" t="n">
        <v>12.5732421875</v>
      </c>
      <c r="AH19" t="n">
        <v>1718509.968828014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1.2975</v>
      </c>
      <c r="E20" t="n">
        <v>77.06999999999999</v>
      </c>
      <c r="F20" t="n">
        <v>73.68000000000001</v>
      </c>
      <c r="G20" t="n">
        <v>147.37</v>
      </c>
      <c r="H20" t="n">
        <v>1.73</v>
      </c>
      <c r="I20" t="n">
        <v>30</v>
      </c>
      <c r="J20" t="n">
        <v>194.8</v>
      </c>
      <c r="K20" t="n">
        <v>51.39</v>
      </c>
      <c r="L20" t="n">
        <v>19</v>
      </c>
      <c r="M20" t="n">
        <v>20</v>
      </c>
      <c r="N20" t="n">
        <v>39.41</v>
      </c>
      <c r="O20" t="n">
        <v>24259.23</v>
      </c>
      <c r="P20" t="n">
        <v>754</v>
      </c>
      <c r="Q20" t="n">
        <v>2326.96</v>
      </c>
      <c r="R20" t="n">
        <v>168.54</v>
      </c>
      <c r="S20" t="n">
        <v>122.72</v>
      </c>
      <c r="T20" t="n">
        <v>18096.4</v>
      </c>
      <c r="U20" t="n">
        <v>0.73</v>
      </c>
      <c r="V20" t="n">
        <v>0.88</v>
      </c>
      <c r="W20" t="n">
        <v>9.460000000000001</v>
      </c>
      <c r="X20" t="n">
        <v>1.07</v>
      </c>
      <c r="Y20" t="n">
        <v>0.5</v>
      </c>
      <c r="Z20" t="n">
        <v>10</v>
      </c>
      <c r="AA20" t="n">
        <v>1374.063934239901</v>
      </c>
      <c r="AB20" t="n">
        <v>1880.054894249507</v>
      </c>
      <c r="AC20" t="n">
        <v>1700.62509381595</v>
      </c>
      <c r="AD20" t="n">
        <v>1374063.934239901</v>
      </c>
      <c r="AE20" t="n">
        <v>1880054.894249507</v>
      </c>
      <c r="AF20" t="n">
        <v>2.348222699759989e-06</v>
      </c>
      <c r="AG20" t="n">
        <v>12.5439453125</v>
      </c>
      <c r="AH20" t="n">
        <v>1700625.09381595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1.2982</v>
      </c>
      <c r="E21" t="n">
        <v>77.03</v>
      </c>
      <c r="F21" t="n">
        <v>73.67</v>
      </c>
      <c r="G21" t="n">
        <v>152.42</v>
      </c>
      <c r="H21" t="n">
        <v>1.81</v>
      </c>
      <c r="I21" t="n">
        <v>29</v>
      </c>
      <c r="J21" t="n">
        <v>196.35</v>
      </c>
      <c r="K21" t="n">
        <v>51.39</v>
      </c>
      <c r="L21" t="n">
        <v>20</v>
      </c>
      <c r="M21" t="n">
        <v>6</v>
      </c>
      <c r="N21" t="n">
        <v>39.96</v>
      </c>
      <c r="O21" t="n">
        <v>24450.27</v>
      </c>
      <c r="P21" t="n">
        <v>752.35</v>
      </c>
      <c r="Q21" t="n">
        <v>2326.91</v>
      </c>
      <c r="R21" t="n">
        <v>167.27</v>
      </c>
      <c r="S21" t="n">
        <v>122.72</v>
      </c>
      <c r="T21" t="n">
        <v>17463.19</v>
      </c>
      <c r="U21" t="n">
        <v>0.73</v>
      </c>
      <c r="V21" t="n">
        <v>0.88</v>
      </c>
      <c r="W21" t="n">
        <v>9.49</v>
      </c>
      <c r="X21" t="n">
        <v>1.06</v>
      </c>
      <c r="Y21" t="n">
        <v>0.5</v>
      </c>
      <c r="Z21" t="n">
        <v>10</v>
      </c>
      <c r="AA21" t="n">
        <v>1359.970148971212</v>
      </c>
      <c r="AB21" t="n">
        <v>1860.771155470964</v>
      </c>
      <c r="AC21" t="n">
        <v>1683.181768001533</v>
      </c>
      <c r="AD21" t="n">
        <v>1359970.148971212</v>
      </c>
      <c r="AE21" t="n">
        <v>1860771.155470964</v>
      </c>
      <c r="AF21" t="n">
        <v>2.349489563644252e-06</v>
      </c>
      <c r="AG21" t="n">
        <v>12.53743489583333</v>
      </c>
      <c r="AH21" t="n">
        <v>1683181.768001533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1.2982</v>
      </c>
      <c r="E22" t="n">
        <v>77.03</v>
      </c>
      <c r="F22" t="n">
        <v>73.67</v>
      </c>
      <c r="G22" t="n">
        <v>152.43</v>
      </c>
      <c r="H22" t="n">
        <v>1.88</v>
      </c>
      <c r="I22" t="n">
        <v>29</v>
      </c>
      <c r="J22" t="n">
        <v>197.9</v>
      </c>
      <c r="K22" t="n">
        <v>51.39</v>
      </c>
      <c r="L22" t="n">
        <v>21</v>
      </c>
      <c r="M22" t="n">
        <v>1</v>
      </c>
      <c r="N22" t="n">
        <v>40.51</v>
      </c>
      <c r="O22" t="n">
        <v>24642.07</v>
      </c>
      <c r="P22" t="n">
        <v>754.79</v>
      </c>
      <c r="Q22" t="n">
        <v>2326.9</v>
      </c>
      <c r="R22" t="n">
        <v>167.4</v>
      </c>
      <c r="S22" t="n">
        <v>122.72</v>
      </c>
      <c r="T22" t="n">
        <v>17531.08</v>
      </c>
      <c r="U22" t="n">
        <v>0.73</v>
      </c>
      <c r="V22" t="n">
        <v>0.88</v>
      </c>
      <c r="W22" t="n">
        <v>9.49</v>
      </c>
      <c r="X22" t="n">
        <v>1.06</v>
      </c>
      <c r="Y22" t="n">
        <v>0.5</v>
      </c>
      <c r="Z22" t="n">
        <v>10</v>
      </c>
      <c r="AA22" t="n">
        <v>1362.527223941051</v>
      </c>
      <c r="AB22" t="n">
        <v>1864.269858254883</v>
      </c>
      <c r="AC22" t="n">
        <v>1686.346559502215</v>
      </c>
      <c r="AD22" t="n">
        <v>1362527.22394105</v>
      </c>
      <c r="AE22" t="n">
        <v>1864269.858254883</v>
      </c>
      <c r="AF22" t="n">
        <v>2.349489563644252e-06</v>
      </c>
      <c r="AG22" t="n">
        <v>12.53743489583333</v>
      </c>
      <c r="AH22" t="n">
        <v>1686346.559502215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1.298</v>
      </c>
      <c r="E23" t="n">
        <v>77.04000000000001</v>
      </c>
      <c r="F23" t="n">
        <v>73.68000000000001</v>
      </c>
      <c r="G23" t="n">
        <v>152.45</v>
      </c>
      <c r="H23" t="n">
        <v>1.96</v>
      </c>
      <c r="I23" t="n">
        <v>29</v>
      </c>
      <c r="J23" t="n">
        <v>199.46</v>
      </c>
      <c r="K23" t="n">
        <v>51.39</v>
      </c>
      <c r="L23" t="n">
        <v>22</v>
      </c>
      <c r="M23" t="n">
        <v>0</v>
      </c>
      <c r="N23" t="n">
        <v>41.07</v>
      </c>
      <c r="O23" t="n">
        <v>24834.62</v>
      </c>
      <c r="P23" t="n">
        <v>760.53</v>
      </c>
      <c r="Q23" t="n">
        <v>2326.95</v>
      </c>
      <c r="R23" t="n">
        <v>167.59</v>
      </c>
      <c r="S23" t="n">
        <v>122.72</v>
      </c>
      <c r="T23" t="n">
        <v>17623.55</v>
      </c>
      <c r="U23" t="n">
        <v>0.73</v>
      </c>
      <c r="V23" t="n">
        <v>0.88</v>
      </c>
      <c r="W23" t="n">
        <v>9.49</v>
      </c>
      <c r="X23" t="n">
        <v>1.07</v>
      </c>
      <c r="Y23" t="n">
        <v>0.5</v>
      </c>
      <c r="Z23" t="n">
        <v>10</v>
      </c>
      <c r="AA23" t="n">
        <v>1368.764920049544</v>
      </c>
      <c r="AB23" t="n">
        <v>1872.804549258254</v>
      </c>
      <c r="AC23" t="n">
        <v>1694.066711574739</v>
      </c>
      <c r="AD23" t="n">
        <v>1368764.920049544</v>
      </c>
      <c r="AE23" t="n">
        <v>1872804.549258254</v>
      </c>
      <c r="AF23" t="n">
        <v>2.349127602534463e-06</v>
      </c>
      <c r="AG23" t="n">
        <v>12.5390625</v>
      </c>
      <c r="AH23" t="n">
        <v>1694066.711574739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1.0998</v>
      </c>
      <c r="E2" t="n">
        <v>90.93000000000001</v>
      </c>
      <c r="F2" t="n">
        <v>85.13</v>
      </c>
      <c r="G2" t="n">
        <v>15.43</v>
      </c>
      <c r="H2" t="n">
        <v>0.34</v>
      </c>
      <c r="I2" t="n">
        <v>331</v>
      </c>
      <c r="J2" t="n">
        <v>51.33</v>
      </c>
      <c r="K2" t="n">
        <v>24.83</v>
      </c>
      <c r="L2" t="n">
        <v>1</v>
      </c>
      <c r="M2" t="n">
        <v>329</v>
      </c>
      <c r="N2" t="n">
        <v>5.51</v>
      </c>
      <c r="O2" t="n">
        <v>6564.78</v>
      </c>
      <c r="P2" t="n">
        <v>457.14</v>
      </c>
      <c r="Q2" t="n">
        <v>2327.06</v>
      </c>
      <c r="R2" t="n">
        <v>550.86</v>
      </c>
      <c r="S2" t="n">
        <v>122.72</v>
      </c>
      <c r="T2" t="n">
        <v>207751.14</v>
      </c>
      <c r="U2" t="n">
        <v>0.22</v>
      </c>
      <c r="V2" t="n">
        <v>0.76</v>
      </c>
      <c r="W2" t="n">
        <v>9.949999999999999</v>
      </c>
      <c r="X2" t="n">
        <v>12.52</v>
      </c>
      <c r="Y2" t="n">
        <v>0.5</v>
      </c>
      <c r="Z2" t="n">
        <v>10</v>
      </c>
      <c r="AA2" t="n">
        <v>1054.694887825485</v>
      </c>
      <c r="AB2" t="n">
        <v>1443.080075377367</v>
      </c>
      <c r="AC2" t="n">
        <v>1305.354538358957</v>
      </c>
      <c r="AD2" t="n">
        <v>1054694.887825485</v>
      </c>
      <c r="AE2" t="n">
        <v>1443080.075377367</v>
      </c>
      <c r="AF2" t="n">
        <v>2.888258864057136e-06</v>
      </c>
      <c r="AG2" t="n">
        <v>14.7998046875</v>
      </c>
      <c r="AH2" t="n">
        <v>1305354.538358957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1.2322</v>
      </c>
      <c r="E3" t="n">
        <v>81.16</v>
      </c>
      <c r="F3" t="n">
        <v>77.73</v>
      </c>
      <c r="G3" t="n">
        <v>34.04</v>
      </c>
      <c r="H3" t="n">
        <v>0.66</v>
      </c>
      <c r="I3" t="n">
        <v>137</v>
      </c>
      <c r="J3" t="n">
        <v>52.47</v>
      </c>
      <c r="K3" t="n">
        <v>24.83</v>
      </c>
      <c r="L3" t="n">
        <v>2</v>
      </c>
      <c r="M3" t="n">
        <v>120</v>
      </c>
      <c r="N3" t="n">
        <v>5.64</v>
      </c>
      <c r="O3" t="n">
        <v>6705.1</v>
      </c>
      <c r="P3" t="n">
        <v>374.99</v>
      </c>
      <c r="Q3" t="n">
        <v>2326.97</v>
      </c>
      <c r="R3" t="n">
        <v>302.82</v>
      </c>
      <c r="S3" t="n">
        <v>122.72</v>
      </c>
      <c r="T3" t="n">
        <v>84697.19</v>
      </c>
      <c r="U3" t="n">
        <v>0.41</v>
      </c>
      <c r="V3" t="n">
        <v>0.83</v>
      </c>
      <c r="W3" t="n">
        <v>9.66</v>
      </c>
      <c r="X3" t="n">
        <v>5.12</v>
      </c>
      <c r="Y3" t="n">
        <v>0.5</v>
      </c>
      <c r="Z3" t="n">
        <v>10</v>
      </c>
      <c r="AA3" t="n">
        <v>835.1369943801488</v>
      </c>
      <c r="AB3" t="n">
        <v>1142.671279354818</v>
      </c>
      <c r="AC3" t="n">
        <v>1033.616336202407</v>
      </c>
      <c r="AD3" t="n">
        <v>835136.9943801488</v>
      </c>
      <c r="AE3" t="n">
        <v>1142671.279354818</v>
      </c>
      <c r="AF3" t="n">
        <v>3.235963422705222e-06</v>
      </c>
      <c r="AG3" t="n">
        <v>13.20963541666667</v>
      </c>
      <c r="AH3" t="n">
        <v>1033616.336202407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1.2458</v>
      </c>
      <c r="E4" t="n">
        <v>80.27</v>
      </c>
      <c r="F4" t="n">
        <v>77.08</v>
      </c>
      <c r="G4" t="n">
        <v>39.19</v>
      </c>
      <c r="H4" t="n">
        <v>0.97</v>
      </c>
      <c r="I4" t="n">
        <v>118</v>
      </c>
      <c r="J4" t="n">
        <v>53.61</v>
      </c>
      <c r="K4" t="n">
        <v>24.83</v>
      </c>
      <c r="L4" t="n">
        <v>3</v>
      </c>
      <c r="M4" t="n">
        <v>0</v>
      </c>
      <c r="N4" t="n">
        <v>5.78</v>
      </c>
      <c r="O4" t="n">
        <v>6845.59</v>
      </c>
      <c r="P4" t="n">
        <v>366.63</v>
      </c>
      <c r="Q4" t="n">
        <v>2327.09</v>
      </c>
      <c r="R4" t="n">
        <v>276.85</v>
      </c>
      <c r="S4" t="n">
        <v>122.72</v>
      </c>
      <c r="T4" t="n">
        <v>71811.99000000001</v>
      </c>
      <c r="U4" t="n">
        <v>0.44</v>
      </c>
      <c r="V4" t="n">
        <v>0.84</v>
      </c>
      <c r="W4" t="n">
        <v>9.75</v>
      </c>
      <c r="X4" t="n">
        <v>4.47</v>
      </c>
      <c r="Y4" t="n">
        <v>0.5</v>
      </c>
      <c r="Z4" t="n">
        <v>10</v>
      </c>
      <c r="AA4" t="n">
        <v>807.7748934892809</v>
      </c>
      <c r="AB4" t="n">
        <v>1105.233245785236</v>
      </c>
      <c r="AC4" t="n">
        <v>999.7513360120957</v>
      </c>
      <c r="AD4" t="n">
        <v>807774.8934892808</v>
      </c>
      <c r="AE4" t="n">
        <v>1105233.245785236</v>
      </c>
      <c r="AF4" t="n">
        <v>3.271679298820131e-06</v>
      </c>
      <c r="AG4" t="n">
        <v>13.06477864583333</v>
      </c>
      <c r="AH4" t="n">
        <v>999751.3360120958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0.7705</v>
      </c>
      <c r="E2" t="n">
        <v>129.79</v>
      </c>
      <c r="F2" t="n">
        <v>104.99</v>
      </c>
      <c r="G2" t="n">
        <v>7.58</v>
      </c>
      <c r="H2" t="n">
        <v>0.13</v>
      </c>
      <c r="I2" t="n">
        <v>831</v>
      </c>
      <c r="J2" t="n">
        <v>133.21</v>
      </c>
      <c r="K2" t="n">
        <v>46.47</v>
      </c>
      <c r="L2" t="n">
        <v>1</v>
      </c>
      <c r="M2" t="n">
        <v>829</v>
      </c>
      <c r="N2" t="n">
        <v>20.75</v>
      </c>
      <c r="O2" t="n">
        <v>16663.42</v>
      </c>
      <c r="P2" t="n">
        <v>1143.04</v>
      </c>
      <c r="Q2" t="n">
        <v>2327.61</v>
      </c>
      <c r="R2" t="n">
        <v>1214.98</v>
      </c>
      <c r="S2" t="n">
        <v>122.72</v>
      </c>
      <c r="T2" t="n">
        <v>537311.1</v>
      </c>
      <c r="U2" t="n">
        <v>0.1</v>
      </c>
      <c r="V2" t="n">
        <v>0.62</v>
      </c>
      <c r="W2" t="n">
        <v>10.79</v>
      </c>
      <c r="X2" t="n">
        <v>32.36</v>
      </c>
      <c r="Y2" t="n">
        <v>0.5</v>
      </c>
      <c r="Z2" t="n">
        <v>10</v>
      </c>
      <c r="AA2" t="n">
        <v>3137.069484506077</v>
      </c>
      <c r="AB2" t="n">
        <v>4292.276866439493</v>
      </c>
      <c r="AC2" t="n">
        <v>3882.627986554764</v>
      </c>
      <c r="AD2" t="n">
        <v>3137069.484506077</v>
      </c>
      <c r="AE2" t="n">
        <v>4292276.866439493</v>
      </c>
      <c r="AF2" t="n">
        <v>1.502820270203354e-06</v>
      </c>
      <c r="AG2" t="n">
        <v>21.12467447916666</v>
      </c>
      <c r="AH2" t="n">
        <v>3882627.986554764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1.0391</v>
      </c>
      <c r="E3" t="n">
        <v>96.23999999999999</v>
      </c>
      <c r="F3" t="n">
        <v>85.06999999999999</v>
      </c>
      <c r="G3" t="n">
        <v>15.47</v>
      </c>
      <c r="H3" t="n">
        <v>0.26</v>
      </c>
      <c r="I3" t="n">
        <v>330</v>
      </c>
      <c r="J3" t="n">
        <v>134.55</v>
      </c>
      <c r="K3" t="n">
        <v>46.47</v>
      </c>
      <c r="L3" t="n">
        <v>2</v>
      </c>
      <c r="M3" t="n">
        <v>328</v>
      </c>
      <c r="N3" t="n">
        <v>21.09</v>
      </c>
      <c r="O3" t="n">
        <v>16828.84</v>
      </c>
      <c r="P3" t="n">
        <v>912.97</v>
      </c>
      <c r="Q3" t="n">
        <v>2327.05</v>
      </c>
      <c r="R3" t="n">
        <v>547.9400000000001</v>
      </c>
      <c r="S3" t="n">
        <v>122.72</v>
      </c>
      <c r="T3" t="n">
        <v>206296.34</v>
      </c>
      <c r="U3" t="n">
        <v>0.22</v>
      </c>
      <c r="V3" t="n">
        <v>0.76</v>
      </c>
      <c r="W3" t="n">
        <v>9.970000000000001</v>
      </c>
      <c r="X3" t="n">
        <v>12.46</v>
      </c>
      <c r="Y3" t="n">
        <v>0.5</v>
      </c>
      <c r="Z3" t="n">
        <v>10</v>
      </c>
      <c r="AA3" t="n">
        <v>1916.006297308582</v>
      </c>
      <c r="AB3" t="n">
        <v>2621.564344209736</v>
      </c>
      <c r="AC3" t="n">
        <v>2371.365922587024</v>
      </c>
      <c r="AD3" t="n">
        <v>1916006.297308582</v>
      </c>
      <c r="AE3" t="n">
        <v>2621564.344209736</v>
      </c>
      <c r="AF3" t="n">
        <v>2.026710633054257e-06</v>
      </c>
      <c r="AG3" t="n">
        <v>15.6640625</v>
      </c>
      <c r="AH3" t="n">
        <v>2371365.922587024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1.1368</v>
      </c>
      <c r="E4" t="n">
        <v>87.95999999999999</v>
      </c>
      <c r="F4" t="n">
        <v>80.23</v>
      </c>
      <c r="G4" t="n">
        <v>23.6</v>
      </c>
      <c r="H4" t="n">
        <v>0.39</v>
      </c>
      <c r="I4" t="n">
        <v>204</v>
      </c>
      <c r="J4" t="n">
        <v>135.9</v>
      </c>
      <c r="K4" t="n">
        <v>46.47</v>
      </c>
      <c r="L4" t="n">
        <v>3</v>
      </c>
      <c r="M4" t="n">
        <v>202</v>
      </c>
      <c r="N4" t="n">
        <v>21.43</v>
      </c>
      <c r="O4" t="n">
        <v>16994.64</v>
      </c>
      <c r="P4" t="n">
        <v>847.72</v>
      </c>
      <c r="Q4" t="n">
        <v>2327.05</v>
      </c>
      <c r="R4" t="n">
        <v>386.7</v>
      </c>
      <c r="S4" t="n">
        <v>122.72</v>
      </c>
      <c r="T4" t="n">
        <v>126303.61</v>
      </c>
      <c r="U4" t="n">
        <v>0.32</v>
      </c>
      <c r="V4" t="n">
        <v>0.8100000000000001</v>
      </c>
      <c r="W4" t="n">
        <v>9.75</v>
      </c>
      <c r="X4" t="n">
        <v>7.61</v>
      </c>
      <c r="Y4" t="n">
        <v>0.5</v>
      </c>
      <c r="Z4" t="n">
        <v>10</v>
      </c>
      <c r="AA4" t="n">
        <v>1650.927631335447</v>
      </c>
      <c r="AB4" t="n">
        <v>2258.872018979902</v>
      </c>
      <c r="AC4" t="n">
        <v>2043.28844383525</v>
      </c>
      <c r="AD4" t="n">
        <v>1650927.631335447</v>
      </c>
      <c r="AE4" t="n">
        <v>2258872.018979902</v>
      </c>
      <c r="AF4" t="n">
        <v>2.21726941358491e-06</v>
      </c>
      <c r="AG4" t="n">
        <v>14.31640625</v>
      </c>
      <c r="AH4" t="n">
        <v>2043288.44383525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1.1868</v>
      </c>
      <c r="E5" t="n">
        <v>84.26000000000001</v>
      </c>
      <c r="F5" t="n">
        <v>78.08</v>
      </c>
      <c r="G5" t="n">
        <v>31.87</v>
      </c>
      <c r="H5" t="n">
        <v>0.52</v>
      </c>
      <c r="I5" t="n">
        <v>147</v>
      </c>
      <c r="J5" t="n">
        <v>137.25</v>
      </c>
      <c r="K5" t="n">
        <v>46.47</v>
      </c>
      <c r="L5" t="n">
        <v>4</v>
      </c>
      <c r="M5" t="n">
        <v>145</v>
      </c>
      <c r="N5" t="n">
        <v>21.78</v>
      </c>
      <c r="O5" t="n">
        <v>17160.92</v>
      </c>
      <c r="P5" t="n">
        <v>811.9</v>
      </c>
      <c r="Q5" t="n">
        <v>2326.96</v>
      </c>
      <c r="R5" t="n">
        <v>314.96</v>
      </c>
      <c r="S5" t="n">
        <v>122.72</v>
      </c>
      <c r="T5" t="n">
        <v>90719.94</v>
      </c>
      <c r="U5" t="n">
        <v>0.39</v>
      </c>
      <c r="V5" t="n">
        <v>0.83</v>
      </c>
      <c r="W5" t="n">
        <v>9.66</v>
      </c>
      <c r="X5" t="n">
        <v>5.47</v>
      </c>
      <c r="Y5" t="n">
        <v>0.5</v>
      </c>
      <c r="Z5" t="n">
        <v>10</v>
      </c>
      <c r="AA5" t="n">
        <v>1529.757590502908</v>
      </c>
      <c r="AB5" t="n">
        <v>2093.081823467898</v>
      </c>
      <c r="AC5" t="n">
        <v>1893.321031894911</v>
      </c>
      <c r="AD5" t="n">
        <v>1529757.590502908</v>
      </c>
      <c r="AE5" t="n">
        <v>2093081.823467898</v>
      </c>
      <c r="AF5" t="n">
        <v>2.314791819178898e-06</v>
      </c>
      <c r="AG5" t="n">
        <v>13.71419270833333</v>
      </c>
      <c r="AH5" t="n">
        <v>1893321.031894911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1.2174</v>
      </c>
      <c r="E6" t="n">
        <v>82.14</v>
      </c>
      <c r="F6" t="n">
        <v>76.86</v>
      </c>
      <c r="G6" t="n">
        <v>40.45</v>
      </c>
      <c r="H6" t="n">
        <v>0.64</v>
      </c>
      <c r="I6" t="n">
        <v>114</v>
      </c>
      <c r="J6" t="n">
        <v>138.6</v>
      </c>
      <c r="K6" t="n">
        <v>46.47</v>
      </c>
      <c r="L6" t="n">
        <v>5</v>
      </c>
      <c r="M6" t="n">
        <v>112</v>
      </c>
      <c r="N6" t="n">
        <v>22.13</v>
      </c>
      <c r="O6" t="n">
        <v>17327.69</v>
      </c>
      <c r="P6" t="n">
        <v>786.17</v>
      </c>
      <c r="Q6" t="n">
        <v>2326.91</v>
      </c>
      <c r="R6" t="n">
        <v>274.34</v>
      </c>
      <c r="S6" t="n">
        <v>122.72</v>
      </c>
      <c r="T6" t="n">
        <v>70574.95</v>
      </c>
      <c r="U6" t="n">
        <v>0.45</v>
      </c>
      <c r="V6" t="n">
        <v>0.84</v>
      </c>
      <c r="W6" t="n">
        <v>9.6</v>
      </c>
      <c r="X6" t="n">
        <v>4.25</v>
      </c>
      <c r="Y6" t="n">
        <v>0.5</v>
      </c>
      <c r="Z6" t="n">
        <v>10</v>
      </c>
      <c r="AA6" t="n">
        <v>1463.024051408009</v>
      </c>
      <c r="AB6" t="n">
        <v>2001.774051202294</v>
      </c>
      <c r="AC6" t="n">
        <v>1810.727545263073</v>
      </c>
      <c r="AD6" t="n">
        <v>1463024.051408009</v>
      </c>
      <c r="AE6" t="n">
        <v>2001774.051202294</v>
      </c>
      <c r="AF6" t="n">
        <v>2.374475531402418e-06</v>
      </c>
      <c r="AG6" t="n">
        <v>13.369140625</v>
      </c>
      <c r="AH6" t="n">
        <v>1810727.545263073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1.2379</v>
      </c>
      <c r="E7" t="n">
        <v>80.78</v>
      </c>
      <c r="F7" t="n">
        <v>76.06999999999999</v>
      </c>
      <c r="G7" t="n">
        <v>49.08</v>
      </c>
      <c r="H7" t="n">
        <v>0.76</v>
      </c>
      <c r="I7" t="n">
        <v>93</v>
      </c>
      <c r="J7" t="n">
        <v>139.95</v>
      </c>
      <c r="K7" t="n">
        <v>46.47</v>
      </c>
      <c r="L7" t="n">
        <v>6</v>
      </c>
      <c r="M7" t="n">
        <v>91</v>
      </c>
      <c r="N7" t="n">
        <v>22.49</v>
      </c>
      <c r="O7" t="n">
        <v>17494.97</v>
      </c>
      <c r="P7" t="n">
        <v>765.35</v>
      </c>
      <c r="Q7" t="n">
        <v>2326.95</v>
      </c>
      <c r="R7" t="n">
        <v>248.03</v>
      </c>
      <c r="S7" t="n">
        <v>122.72</v>
      </c>
      <c r="T7" t="n">
        <v>57525.71</v>
      </c>
      <c r="U7" t="n">
        <v>0.49</v>
      </c>
      <c r="V7" t="n">
        <v>0.85</v>
      </c>
      <c r="W7" t="n">
        <v>9.57</v>
      </c>
      <c r="X7" t="n">
        <v>3.46</v>
      </c>
      <c r="Y7" t="n">
        <v>0.5</v>
      </c>
      <c r="Z7" t="n">
        <v>10</v>
      </c>
      <c r="AA7" t="n">
        <v>1405.229810782584</v>
      </c>
      <c r="AB7" t="n">
        <v>1922.697421476641</v>
      </c>
      <c r="AC7" t="n">
        <v>1739.197878093689</v>
      </c>
      <c r="AD7" t="n">
        <v>1405229.810782584</v>
      </c>
      <c r="AE7" t="n">
        <v>1922697.421476641</v>
      </c>
      <c r="AF7" t="n">
        <v>2.414459717695953e-06</v>
      </c>
      <c r="AG7" t="n">
        <v>13.14778645833333</v>
      </c>
      <c r="AH7" t="n">
        <v>1739197.878093689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1.2532</v>
      </c>
      <c r="E8" t="n">
        <v>79.79000000000001</v>
      </c>
      <c r="F8" t="n">
        <v>75.48999999999999</v>
      </c>
      <c r="G8" t="n">
        <v>58.07</v>
      </c>
      <c r="H8" t="n">
        <v>0.88</v>
      </c>
      <c r="I8" t="n">
        <v>78</v>
      </c>
      <c r="J8" t="n">
        <v>141.31</v>
      </c>
      <c r="K8" t="n">
        <v>46.47</v>
      </c>
      <c r="L8" t="n">
        <v>7</v>
      </c>
      <c r="M8" t="n">
        <v>76</v>
      </c>
      <c r="N8" t="n">
        <v>22.85</v>
      </c>
      <c r="O8" t="n">
        <v>17662.75</v>
      </c>
      <c r="P8" t="n">
        <v>744.98</v>
      </c>
      <c r="Q8" t="n">
        <v>2326.97</v>
      </c>
      <c r="R8" t="n">
        <v>229.01</v>
      </c>
      <c r="S8" t="n">
        <v>122.72</v>
      </c>
      <c r="T8" t="n">
        <v>48091.84</v>
      </c>
      <c r="U8" t="n">
        <v>0.54</v>
      </c>
      <c r="V8" t="n">
        <v>0.86</v>
      </c>
      <c r="W8" t="n">
        <v>9.529999999999999</v>
      </c>
      <c r="X8" t="n">
        <v>2.88</v>
      </c>
      <c r="Y8" t="n">
        <v>0.5</v>
      </c>
      <c r="Z8" t="n">
        <v>10</v>
      </c>
      <c r="AA8" t="n">
        <v>1366.09210554677</v>
      </c>
      <c r="AB8" t="n">
        <v>1869.147486539305</v>
      </c>
      <c r="AC8" t="n">
        <v>1690.758673788966</v>
      </c>
      <c r="AD8" t="n">
        <v>1366092.10554677</v>
      </c>
      <c r="AE8" t="n">
        <v>1869147.486539305</v>
      </c>
      <c r="AF8" t="n">
        <v>2.444301573807713e-06</v>
      </c>
      <c r="AG8" t="n">
        <v>12.98665364583333</v>
      </c>
      <c r="AH8" t="n">
        <v>1690758.673788966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1.2654</v>
      </c>
      <c r="E9" t="n">
        <v>79.03</v>
      </c>
      <c r="F9" t="n">
        <v>75.05</v>
      </c>
      <c r="G9" t="n">
        <v>68.23</v>
      </c>
      <c r="H9" t="n">
        <v>0.99</v>
      </c>
      <c r="I9" t="n">
        <v>66</v>
      </c>
      <c r="J9" t="n">
        <v>142.68</v>
      </c>
      <c r="K9" t="n">
        <v>46.47</v>
      </c>
      <c r="L9" t="n">
        <v>8</v>
      </c>
      <c r="M9" t="n">
        <v>64</v>
      </c>
      <c r="N9" t="n">
        <v>23.21</v>
      </c>
      <c r="O9" t="n">
        <v>17831.04</v>
      </c>
      <c r="P9" t="n">
        <v>724.78</v>
      </c>
      <c r="Q9" t="n">
        <v>2326.97</v>
      </c>
      <c r="R9" t="n">
        <v>214.47</v>
      </c>
      <c r="S9" t="n">
        <v>122.72</v>
      </c>
      <c r="T9" t="n">
        <v>40878.92</v>
      </c>
      <c r="U9" t="n">
        <v>0.57</v>
      </c>
      <c r="V9" t="n">
        <v>0.86</v>
      </c>
      <c r="W9" t="n">
        <v>9.51</v>
      </c>
      <c r="X9" t="n">
        <v>2.44</v>
      </c>
      <c r="Y9" t="n">
        <v>0.5</v>
      </c>
      <c r="Z9" t="n">
        <v>10</v>
      </c>
      <c r="AA9" t="n">
        <v>1331.537360780279</v>
      </c>
      <c r="AB9" t="n">
        <v>1821.868160302043</v>
      </c>
      <c r="AC9" t="n">
        <v>1647.991620090838</v>
      </c>
      <c r="AD9" t="n">
        <v>1331537.360780279</v>
      </c>
      <c r="AE9" t="n">
        <v>1821868.160302043</v>
      </c>
      <c r="AF9" t="n">
        <v>2.468097040772647e-06</v>
      </c>
      <c r="AG9" t="n">
        <v>12.86295572916667</v>
      </c>
      <c r="AH9" t="n">
        <v>1647991.620090838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1.2737</v>
      </c>
      <c r="E10" t="n">
        <v>78.51000000000001</v>
      </c>
      <c r="F10" t="n">
        <v>74.75</v>
      </c>
      <c r="G10" t="n">
        <v>77.33</v>
      </c>
      <c r="H10" t="n">
        <v>1.11</v>
      </c>
      <c r="I10" t="n">
        <v>58</v>
      </c>
      <c r="J10" t="n">
        <v>144.05</v>
      </c>
      <c r="K10" t="n">
        <v>46.47</v>
      </c>
      <c r="L10" t="n">
        <v>9</v>
      </c>
      <c r="M10" t="n">
        <v>56</v>
      </c>
      <c r="N10" t="n">
        <v>23.58</v>
      </c>
      <c r="O10" t="n">
        <v>17999.83</v>
      </c>
      <c r="P10" t="n">
        <v>709.22</v>
      </c>
      <c r="Q10" t="n">
        <v>2326.9</v>
      </c>
      <c r="R10" t="n">
        <v>204.58</v>
      </c>
      <c r="S10" t="n">
        <v>122.72</v>
      </c>
      <c r="T10" t="n">
        <v>35972.93</v>
      </c>
      <c r="U10" t="n">
        <v>0.6</v>
      </c>
      <c r="V10" t="n">
        <v>0.87</v>
      </c>
      <c r="W10" t="n">
        <v>9.5</v>
      </c>
      <c r="X10" t="n">
        <v>2.14</v>
      </c>
      <c r="Y10" t="n">
        <v>0.5</v>
      </c>
      <c r="Z10" t="n">
        <v>10</v>
      </c>
      <c r="AA10" t="n">
        <v>1306.463164422943</v>
      </c>
      <c r="AB10" t="n">
        <v>1787.560538650464</v>
      </c>
      <c r="AC10" t="n">
        <v>1616.958269698636</v>
      </c>
      <c r="AD10" t="n">
        <v>1306463.164422943</v>
      </c>
      <c r="AE10" t="n">
        <v>1787560.538650464</v>
      </c>
      <c r="AF10" t="n">
        <v>2.484285760101248e-06</v>
      </c>
      <c r="AG10" t="n">
        <v>12.7783203125</v>
      </c>
      <c r="AH10" t="n">
        <v>1616958.269698636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1.2818</v>
      </c>
      <c r="E11" t="n">
        <v>78.01000000000001</v>
      </c>
      <c r="F11" t="n">
        <v>74.44</v>
      </c>
      <c r="G11" t="n">
        <v>87.58</v>
      </c>
      <c r="H11" t="n">
        <v>1.22</v>
      </c>
      <c r="I11" t="n">
        <v>51</v>
      </c>
      <c r="J11" t="n">
        <v>145.42</v>
      </c>
      <c r="K11" t="n">
        <v>46.47</v>
      </c>
      <c r="L11" t="n">
        <v>10</v>
      </c>
      <c r="M11" t="n">
        <v>49</v>
      </c>
      <c r="N11" t="n">
        <v>23.95</v>
      </c>
      <c r="O11" t="n">
        <v>18169.15</v>
      </c>
      <c r="P11" t="n">
        <v>689.39</v>
      </c>
      <c r="Q11" t="n">
        <v>2326.98</v>
      </c>
      <c r="R11" t="n">
        <v>194.19</v>
      </c>
      <c r="S11" t="n">
        <v>122.72</v>
      </c>
      <c r="T11" t="n">
        <v>30812.2</v>
      </c>
      <c r="U11" t="n">
        <v>0.63</v>
      </c>
      <c r="V11" t="n">
        <v>0.87</v>
      </c>
      <c r="W11" t="n">
        <v>9.49</v>
      </c>
      <c r="X11" t="n">
        <v>1.83</v>
      </c>
      <c r="Y11" t="n">
        <v>0.5</v>
      </c>
      <c r="Z11" t="n">
        <v>10</v>
      </c>
      <c r="AA11" t="n">
        <v>1277.303202252826</v>
      </c>
      <c r="AB11" t="n">
        <v>1747.662591962572</v>
      </c>
      <c r="AC11" t="n">
        <v>1580.868127045517</v>
      </c>
      <c r="AD11" t="n">
        <v>1277303.202252826</v>
      </c>
      <c r="AE11" t="n">
        <v>1747662.591962572</v>
      </c>
      <c r="AF11" t="n">
        <v>2.500084389807475e-06</v>
      </c>
      <c r="AG11" t="n">
        <v>12.69694010416667</v>
      </c>
      <c r="AH11" t="n">
        <v>1580868.127045517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1.2877</v>
      </c>
      <c r="E12" t="n">
        <v>77.66</v>
      </c>
      <c r="F12" t="n">
        <v>74.25</v>
      </c>
      <c r="G12" t="n">
        <v>99</v>
      </c>
      <c r="H12" t="n">
        <v>1.33</v>
      </c>
      <c r="I12" t="n">
        <v>45</v>
      </c>
      <c r="J12" t="n">
        <v>146.8</v>
      </c>
      <c r="K12" t="n">
        <v>46.47</v>
      </c>
      <c r="L12" t="n">
        <v>11</v>
      </c>
      <c r="M12" t="n">
        <v>43</v>
      </c>
      <c r="N12" t="n">
        <v>24.33</v>
      </c>
      <c r="O12" t="n">
        <v>18338.99</v>
      </c>
      <c r="P12" t="n">
        <v>671.1900000000001</v>
      </c>
      <c r="Q12" t="n">
        <v>2326.91</v>
      </c>
      <c r="R12" t="n">
        <v>187.27</v>
      </c>
      <c r="S12" t="n">
        <v>122.72</v>
      </c>
      <c r="T12" t="n">
        <v>27383.6</v>
      </c>
      <c r="U12" t="n">
        <v>0.66</v>
      </c>
      <c r="V12" t="n">
        <v>0.87</v>
      </c>
      <c r="W12" t="n">
        <v>9.49</v>
      </c>
      <c r="X12" t="n">
        <v>1.64</v>
      </c>
      <c r="Y12" t="n">
        <v>0.5</v>
      </c>
      <c r="Z12" t="n">
        <v>10</v>
      </c>
      <c r="AA12" t="n">
        <v>1252.476820259914</v>
      </c>
      <c r="AB12" t="n">
        <v>1713.694040857196</v>
      </c>
      <c r="AC12" t="n">
        <v>1550.141486782477</v>
      </c>
      <c r="AD12" t="n">
        <v>1252476.820259914</v>
      </c>
      <c r="AE12" t="n">
        <v>1713694.040857196</v>
      </c>
      <c r="AF12" t="n">
        <v>2.511592033667565e-06</v>
      </c>
      <c r="AG12" t="n">
        <v>12.63997395833333</v>
      </c>
      <c r="AH12" t="n">
        <v>1550141.486782477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1.2931</v>
      </c>
      <c r="E13" t="n">
        <v>77.33</v>
      </c>
      <c r="F13" t="n">
        <v>74.06</v>
      </c>
      <c r="G13" t="n">
        <v>111.09</v>
      </c>
      <c r="H13" t="n">
        <v>1.43</v>
      </c>
      <c r="I13" t="n">
        <v>40</v>
      </c>
      <c r="J13" t="n">
        <v>148.18</v>
      </c>
      <c r="K13" t="n">
        <v>46.47</v>
      </c>
      <c r="L13" t="n">
        <v>12</v>
      </c>
      <c r="M13" t="n">
        <v>34</v>
      </c>
      <c r="N13" t="n">
        <v>24.71</v>
      </c>
      <c r="O13" t="n">
        <v>18509.36</v>
      </c>
      <c r="P13" t="n">
        <v>651.47</v>
      </c>
      <c r="Q13" t="n">
        <v>2326.93</v>
      </c>
      <c r="R13" t="n">
        <v>181.05</v>
      </c>
      <c r="S13" t="n">
        <v>122.72</v>
      </c>
      <c r="T13" t="n">
        <v>24298.04</v>
      </c>
      <c r="U13" t="n">
        <v>0.68</v>
      </c>
      <c r="V13" t="n">
        <v>0.88</v>
      </c>
      <c r="W13" t="n">
        <v>9.48</v>
      </c>
      <c r="X13" t="n">
        <v>1.45</v>
      </c>
      <c r="Y13" t="n">
        <v>0.5</v>
      </c>
      <c r="Z13" t="n">
        <v>10</v>
      </c>
      <c r="AA13" t="n">
        <v>1226.663381870429</v>
      </c>
      <c r="AB13" t="n">
        <v>1678.374955644174</v>
      </c>
      <c r="AC13" t="n">
        <v>1518.193205491538</v>
      </c>
      <c r="AD13" t="n">
        <v>1226663.381870429</v>
      </c>
      <c r="AE13" t="n">
        <v>1678374.955644174</v>
      </c>
      <c r="AF13" t="n">
        <v>2.522124453471716e-06</v>
      </c>
      <c r="AG13" t="n">
        <v>12.58626302083333</v>
      </c>
      <c r="AH13" t="n">
        <v>1518193.205491538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1.2948</v>
      </c>
      <c r="E14" t="n">
        <v>77.23</v>
      </c>
      <c r="F14" t="n">
        <v>74.02</v>
      </c>
      <c r="G14" t="n">
        <v>116.87</v>
      </c>
      <c r="H14" t="n">
        <v>1.54</v>
      </c>
      <c r="I14" t="n">
        <v>38</v>
      </c>
      <c r="J14" t="n">
        <v>149.56</v>
      </c>
      <c r="K14" t="n">
        <v>46.47</v>
      </c>
      <c r="L14" t="n">
        <v>13</v>
      </c>
      <c r="M14" t="n">
        <v>14</v>
      </c>
      <c r="N14" t="n">
        <v>25.1</v>
      </c>
      <c r="O14" t="n">
        <v>18680.25</v>
      </c>
      <c r="P14" t="n">
        <v>645.55</v>
      </c>
      <c r="Q14" t="n">
        <v>2326.97</v>
      </c>
      <c r="R14" t="n">
        <v>178.65</v>
      </c>
      <c r="S14" t="n">
        <v>122.72</v>
      </c>
      <c r="T14" t="n">
        <v>23111.32</v>
      </c>
      <c r="U14" t="n">
        <v>0.6899999999999999</v>
      </c>
      <c r="V14" t="n">
        <v>0.88</v>
      </c>
      <c r="W14" t="n">
        <v>9.51</v>
      </c>
      <c r="X14" t="n">
        <v>1.41</v>
      </c>
      <c r="Y14" t="n">
        <v>0.5</v>
      </c>
      <c r="Z14" t="n">
        <v>10</v>
      </c>
      <c r="AA14" t="n">
        <v>1218.967316727425</v>
      </c>
      <c r="AB14" t="n">
        <v>1667.844859789083</v>
      </c>
      <c r="AC14" t="n">
        <v>1508.668087205775</v>
      </c>
      <c r="AD14" t="n">
        <v>1218967.316727425</v>
      </c>
      <c r="AE14" t="n">
        <v>1667844.859789083</v>
      </c>
      <c r="AF14" t="n">
        <v>2.525440215261911e-06</v>
      </c>
      <c r="AG14" t="n">
        <v>12.56998697916667</v>
      </c>
      <c r="AH14" t="n">
        <v>1508668.087205775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1.2957</v>
      </c>
      <c r="E15" t="n">
        <v>77.18000000000001</v>
      </c>
      <c r="F15" t="n">
        <v>73.98999999999999</v>
      </c>
      <c r="G15" t="n">
        <v>119.98</v>
      </c>
      <c r="H15" t="n">
        <v>1.64</v>
      </c>
      <c r="I15" t="n">
        <v>37</v>
      </c>
      <c r="J15" t="n">
        <v>150.95</v>
      </c>
      <c r="K15" t="n">
        <v>46.47</v>
      </c>
      <c r="L15" t="n">
        <v>14</v>
      </c>
      <c r="M15" t="n">
        <v>0</v>
      </c>
      <c r="N15" t="n">
        <v>25.49</v>
      </c>
      <c r="O15" t="n">
        <v>18851.69</v>
      </c>
      <c r="P15" t="n">
        <v>646.67</v>
      </c>
      <c r="Q15" t="n">
        <v>2326.93</v>
      </c>
      <c r="R15" t="n">
        <v>177.37</v>
      </c>
      <c r="S15" t="n">
        <v>122.72</v>
      </c>
      <c r="T15" t="n">
        <v>22474.68</v>
      </c>
      <c r="U15" t="n">
        <v>0.6899999999999999</v>
      </c>
      <c r="V15" t="n">
        <v>0.88</v>
      </c>
      <c r="W15" t="n">
        <v>9.51</v>
      </c>
      <c r="X15" t="n">
        <v>1.38</v>
      </c>
      <c r="Y15" t="n">
        <v>0.5</v>
      </c>
      <c r="Z15" t="n">
        <v>10</v>
      </c>
      <c r="AA15" t="n">
        <v>1219.330983163575</v>
      </c>
      <c r="AB15" t="n">
        <v>1668.342444250855</v>
      </c>
      <c r="AC15" t="n">
        <v>1509.11818290488</v>
      </c>
      <c r="AD15" t="n">
        <v>1219330.983163575</v>
      </c>
      <c r="AE15" t="n">
        <v>1668342.444250855</v>
      </c>
      <c r="AF15" t="n">
        <v>2.527195618562603e-06</v>
      </c>
      <c r="AG15" t="n">
        <v>12.56184895833333</v>
      </c>
      <c r="AH15" t="n">
        <v>1509118.18290488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0.7115</v>
      </c>
      <c r="E2" t="n">
        <v>140.54</v>
      </c>
      <c r="F2" t="n">
        <v>109.51</v>
      </c>
      <c r="G2" t="n">
        <v>6.98</v>
      </c>
      <c r="H2" t="n">
        <v>0.12</v>
      </c>
      <c r="I2" t="n">
        <v>941</v>
      </c>
      <c r="J2" t="n">
        <v>150.44</v>
      </c>
      <c r="K2" t="n">
        <v>49.1</v>
      </c>
      <c r="L2" t="n">
        <v>1</v>
      </c>
      <c r="M2" t="n">
        <v>939</v>
      </c>
      <c r="N2" t="n">
        <v>25.34</v>
      </c>
      <c r="O2" t="n">
        <v>18787.76</v>
      </c>
      <c r="P2" t="n">
        <v>1292.57</v>
      </c>
      <c r="Q2" t="n">
        <v>2327.72</v>
      </c>
      <c r="R2" t="n">
        <v>1366.86</v>
      </c>
      <c r="S2" t="n">
        <v>122.72</v>
      </c>
      <c r="T2" t="n">
        <v>612698.9</v>
      </c>
      <c r="U2" t="n">
        <v>0.09</v>
      </c>
      <c r="V2" t="n">
        <v>0.59</v>
      </c>
      <c r="W2" t="n">
        <v>10.96</v>
      </c>
      <c r="X2" t="n">
        <v>36.88</v>
      </c>
      <c r="Y2" t="n">
        <v>0.5</v>
      </c>
      <c r="Z2" t="n">
        <v>10</v>
      </c>
      <c r="AA2" t="n">
        <v>3767.533358216956</v>
      </c>
      <c r="AB2" t="n">
        <v>5154.905352553855</v>
      </c>
      <c r="AC2" t="n">
        <v>4662.928420661022</v>
      </c>
      <c r="AD2" t="n">
        <v>3767533.358216955</v>
      </c>
      <c r="AE2" t="n">
        <v>5154905.352553855</v>
      </c>
      <c r="AF2" t="n">
        <v>1.333847857372918e-06</v>
      </c>
      <c r="AG2" t="n">
        <v>22.87434895833333</v>
      </c>
      <c r="AH2" t="n">
        <v>4662928.420661022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1.0025</v>
      </c>
      <c r="E3" t="n">
        <v>99.75</v>
      </c>
      <c r="F3" t="n">
        <v>86.34999999999999</v>
      </c>
      <c r="G3" t="n">
        <v>14.23</v>
      </c>
      <c r="H3" t="n">
        <v>0.23</v>
      </c>
      <c r="I3" t="n">
        <v>364</v>
      </c>
      <c r="J3" t="n">
        <v>151.83</v>
      </c>
      <c r="K3" t="n">
        <v>49.1</v>
      </c>
      <c r="L3" t="n">
        <v>2</v>
      </c>
      <c r="M3" t="n">
        <v>362</v>
      </c>
      <c r="N3" t="n">
        <v>25.73</v>
      </c>
      <c r="O3" t="n">
        <v>18959.54</v>
      </c>
      <c r="P3" t="n">
        <v>1007.52</v>
      </c>
      <c r="Q3" t="n">
        <v>2327.17</v>
      </c>
      <c r="R3" t="n">
        <v>592.15</v>
      </c>
      <c r="S3" t="n">
        <v>122.72</v>
      </c>
      <c r="T3" t="n">
        <v>228229.37</v>
      </c>
      <c r="U3" t="n">
        <v>0.21</v>
      </c>
      <c r="V3" t="n">
        <v>0.75</v>
      </c>
      <c r="W3" t="n">
        <v>9.99</v>
      </c>
      <c r="X3" t="n">
        <v>13.74</v>
      </c>
      <c r="Y3" t="n">
        <v>0.5</v>
      </c>
      <c r="Z3" t="n">
        <v>10</v>
      </c>
      <c r="AA3" t="n">
        <v>2156.551890184669</v>
      </c>
      <c r="AB3" t="n">
        <v>2950.68943650539</v>
      </c>
      <c r="AC3" t="n">
        <v>2669.07977800395</v>
      </c>
      <c r="AD3" t="n">
        <v>2156551.890184669</v>
      </c>
      <c r="AE3" t="n">
        <v>2950689.43650539</v>
      </c>
      <c r="AF3" t="n">
        <v>1.879385069594308e-06</v>
      </c>
      <c r="AG3" t="n">
        <v>16.2353515625</v>
      </c>
      <c r="AH3" t="n">
        <v>2669079.77800395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1.1089</v>
      </c>
      <c r="E4" t="n">
        <v>90.18000000000001</v>
      </c>
      <c r="F4" t="n">
        <v>81.03</v>
      </c>
      <c r="G4" t="n">
        <v>21.61</v>
      </c>
      <c r="H4" t="n">
        <v>0.35</v>
      </c>
      <c r="I4" t="n">
        <v>225</v>
      </c>
      <c r="J4" t="n">
        <v>153.23</v>
      </c>
      <c r="K4" t="n">
        <v>49.1</v>
      </c>
      <c r="L4" t="n">
        <v>3</v>
      </c>
      <c r="M4" t="n">
        <v>223</v>
      </c>
      <c r="N4" t="n">
        <v>26.13</v>
      </c>
      <c r="O4" t="n">
        <v>19131.85</v>
      </c>
      <c r="P4" t="n">
        <v>934.58</v>
      </c>
      <c r="Q4" t="n">
        <v>2327</v>
      </c>
      <c r="R4" t="n">
        <v>413.73</v>
      </c>
      <c r="S4" t="n">
        <v>122.72</v>
      </c>
      <c r="T4" t="n">
        <v>139713.04</v>
      </c>
      <c r="U4" t="n">
        <v>0.3</v>
      </c>
      <c r="V4" t="n">
        <v>0.8</v>
      </c>
      <c r="W4" t="n">
        <v>9.779999999999999</v>
      </c>
      <c r="X4" t="n">
        <v>8.42</v>
      </c>
      <c r="Y4" t="n">
        <v>0.5</v>
      </c>
      <c r="Z4" t="n">
        <v>10</v>
      </c>
      <c r="AA4" t="n">
        <v>1837.298507864183</v>
      </c>
      <c r="AB4" t="n">
        <v>2513.872874349305</v>
      </c>
      <c r="AC4" t="n">
        <v>2273.952375464145</v>
      </c>
      <c r="AD4" t="n">
        <v>1837298.507864184</v>
      </c>
      <c r="AE4" t="n">
        <v>2513872.874349305</v>
      </c>
      <c r="AF4" t="n">
        <v>2.078852971245016e-06</v>
      </c>
      <c r="AG4" t="n">
        <v>14.677734375</v>
      </c>
      <c r="AH4" t="n">
        <v>2273952.375464146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1.1647</v>
      </c>
      <c r="E5" t="n">
        <v>85.86</v>
      </c>
      <c r="F5" t="n">
        <v>78.63</v>
      </c>
      <c r="G5" t="n">
        <v>29.12</v>
      </c>
      <c r="H5" t="n">
        <v>0.46</v>
      </c>
      <c r="I5" t="n">
        <v>162</v>
      </c>
      <c r="J5" t="n">
        <v>154.63</v>
      </c>
      <c r="K5" t="n">
        <v>49.1</v>
      </c>
      <c r="L5" t="n">
        <v>4</v>
      </c>
      <c r="M5" t="n">
        <v>160</v>
      </c>
      <c r="N5" t="n">
        <v>26.53</v>
      </c>
      <c r="O5" t="n">
        <v>19304.72</v>
      </c>
      <c r="P5" t="n">
        <v>895.97</v>
      </c>
      <c r="Q5" t="n">
        <v>2327.05</v>
      </c>
      <c r="R5" t="n">
        <v>333.78</v>
      </c>
      <c r="S5" t="n">
        <v>122.72</v>
      </c>
      <c r="T5" t="n">
        <v>100052.94</v>
      </c>
      <c r="U5" t="n">
        <v>0.37</v>
      </c>
      <c r="V5" t="n">
        <v>0.82</v>
      </c>
      <c r="W5" t="n">
        <v>9.67</v>
      </c>
      <c r="X5" t="n">
        <v>6.02</v>
      </c>
      <c r="Y5" t="n">
        <v>0.5</v>
      </c>
      <c r="Z5" t="n">
        <v>10</v>
      </c>
      <c r="AA5" t="n">
        <v>1693.469219363519</v>
      </c>
      <c r="AB5" t="n">
        <v>2317.079296522317</v>
      </c>
      <c r="AC5" t="n">
        <v>2095.940500503444</v>
      </c>
      <c r="AD5" t="n">
        <v>1693469.219363519</v>
      </c>
      <c r="AE5" t="n">
        <v>2317079.296522317</v>
      </c>
      <c r="AF5" t="n">
        <v>2.183461137712211e-06</v>
      </c>
      <c r="AG5" t="n">
        <v>13.974609375</v>
      </c>
      <c r="AH5" t="n">
        <v>2095940.500503444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1.1988</v>
      </c>
      <c r="E6" t="n">
        <v>83.42</v>
      </c>
      <c r="F6" t="n">
        <v>77.29000000000001</v>
      </c>
      <c r="G6" t="n">
        <v>36.81</v>
      </c>
      <c r="H6" t="n">
        <v>0.57</v>
      </c>
      <c r="I6" t="n">
        <v>126</v>
      </c>
      <c r="J6" t="n">
        <v>156.03</v>
      </c>
      <c r="K6" t="n">
        <v>49.1</v>
      </c>
      <c r="L6" t="n">
        <v>5</v>
      </c>
      <c r="M6" t="n">
        <v>124</v>
      </c>
      <c r="N6" t="n">
        <v>26.94</v>
      </c>
      <c r="O6" t="n">
        <v>19478.15</v>
      </c>
      <c r="P6" t="n">
        <v>869.47</v>
      </c>
      <c r="Q6" t="n">
        <v>2326.95</v>
      </c>
      <c r="R6" t="n">
        <v>288.89</v>
      </c>
      <c r="S6" t="n">
        <v>122.72</v>
      </c>
      <c r="T6" t="n">
        <v>77789.83</v>
      </c>
      <c r="U6" t="n">
        <v>0.42</v>
      </c>
      <c r="V6" t="n">
        <v>0.84</v>
      </c>
      <c r="W6" t="n">
        <v>9.619999999999999</v>
      </c>
      <c r="X6" t="n">
        <v>4.68</v>
      </c>
      <c r="Y6" t="n">
        <v>0.5</v>
      </c>
      <c r="Z6" t="n">
        <v>10</v>
      </c>
      <c r="AA6" t="n">
        <v>1604.680128259874</v>
      </c>
      <c r="AB6" t="n">
        <v>2195.594144976063</v>
      </c>
      <c r="AC6" t="n">
        <v>1986.049721315284</v>
      </c>
      <c r="AD6" t="n">
        <v>1604680.128259873</v>
      </c>
      <c r="AE6" t="n">
        <v>2195594.144976064</v>
      </c>
      <c r="AF6" t="n">
        <v>2.247388350553274e-06</v>
      </c>
      <c r="AG6" t="n">
        <v>13.57747395833333</v>
      </c>
      <c r="AH6" t="n">
        <v>1986049.721315284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1.2222</v>
      </c>
      <c r="E7" t="n">
        <v>81.81999999999999</v>
      </c>
      <c r="F7" t="n">
        <v>76.39</v>
      </c>
      <c r="G7" t="n">
        <v>44.5</v>
      </c>
      <c r="H7" t="n">
        <v>0.67</v>
      </c>
      <c r="I7" t="n">
        <v>103</v>
      </c>
      <c r="J7" t="n">
        <v>157.44</v>
      </c>
      <c r="K7" t="n">
        <v>49.1</v>
      </c>
      <c r="L7" t="n">
        <v>6</v>
      </c>
      <c r="M7" t="n">
        <v>101</v>
      </c>
      <c r="N7" t="n">
        <v>27.35</v>
      </c>
      <c r="O7" t="n">
        <v>19652.13</v>
      </c>
      <c r="P7" t="n">
        <v>848.15</v>
      </c>
      <c r="Q7" t="n">
        <v>2326.91</v>
      </c>
      <c r="R7" t="n">
        <v>259.08</v>
      </c>
      <c r="S7" t="n">
        <v>122.72</v>
      </c>
      <c r="T7" t="n">
        <v>62999.96</v>
      </c>
      <c r="U7" t="n">
        <v>0.47</v>
      </c>
      <c r="V7" t="n">
        <v>0.85</v>
      </c>
      <c r="W7" t="n">
        <v>9.58</v>
      </c>
      <c r="X7" t="n">
        <v>3.78</v>
      </c>
      <c r="Y7" t="n">
        <v>0.5</v>
      </c>
      <c r="Z7" t="n">
        <v>10</v>
      </c>
      <c r="AA7" t="n">
        <v>1550.553315023022</v>
      </c>
      <c r="AB7" t="n">
        <v>2121.535451198934</v>
      </c>
      <c r="AC7" t="n">
        <v>1919.059085330214</v>
      </c>
      <c r="AD7" t="n">
        <v>1550553.315023022</v>
      </c>
      <c r="AE7" t="n">
        <v>2121535.451198934</v>
      </c>
      <c r="AF7" t="n">
        <v>2.291256291329839e-06</v>
      </c>
      <c r="AG7" t="n">
        <v>13.31705729166667</v>
      </c>
      <c r="AH7" t="n">
        <v>1919059.085330214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1.2397</v>
      </c>
      <c r="E8" t="n">
        <v>80.67</v>
      </c>
      <c r="F8" t="n">
        <v>75.76000000000001</v>
      </c>
      <c r="G8" t="n">
        <v>52.86</v>
      </c>
      <c r="H8" t="n">
        <v>0.78</v>
      </c>
      <c r="I8" t="n">
        <v>86</v>
      </c>
      <c r="J8" t="n">
        <v>158.86</v>
      </c>
      <c r="K8" t="n">
        <v>49.1</v>
      </c>
      <c r="L8" t="n">
        <v>7</v>
      </c>
      <c r="M8" t="n">
        <v>84</v>
      </c>
      <c r="N8" t="n">
        <v>27.77</v>
      </c>
      <c r="O8" t="n">
        <v>19826.68</v>
      </c>
      <c r="P8" t="n">
        <v>830</v>
      </c>
      <c r="Q8" t="n">
        <v>2326.98</v>
      </c>
      <c r="R8" t="n">
        <v>237.76</v>
      </c>
      <c r="S8" t="n">
        <v>122.72</v>
      </c>
      <c r="T8" t="n">
        <v>52422.41</v>
      </c>
      <c r="U8" t="n">
        <v>0.52</v>
      </c>
      <c r="V8" t="n">
        <v>0.86</v>
      </c>
      <c r="W8" t="n">
        <v>9.56</v>
      </c>
      <c r="X8" t="n">
        <v>3.15</v>
      </c>
      <c r="Y8" t="n">
        <v>0.5</v>
      </c>
      <c r="Z8" t="n">
        <v>10</v>
      </c>
      <c r="AA8" t="n">
        <v>1497.83687662588</v>
      </c>
      <c r="AB8" t="n">
        <v>2049.40649449884</v>
      </c>
      <c r="AC8" t="n">
        <v>1853.814015023951</v>
      </c>
      <c r="AD8" t="n">
        <v>1497836.87662588</v>
      </c>
      <c r="AE8" t="n">
        <v>2049406.49449884</v>
      </c>
      <c r="AF8" t="n">
        <v>2.324063511996074e-06</v>
      </c>
      <c r="AG8" t="n">
        <v>13.1298828125</v>
      </c>
      <c r="AH8" t="n">
        <v>1853814.01502395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1.2518</v>
      </c>
      <c r="E9" t="n">
        <v>79.88</v>
      </c>
      <c r="F9" t="n">
        <v>75.34999999999999</v>
      </c>
      <c r="G9" t="n">
        <v>61.09</v>
      </c>
      <c r="H9" t="n">
        <v>0.88</v>
      </c>
      <c r="I9" t="n">
        <v>74</v>
      </c>
      <c r="J9" t="n">
        <v>160.28</v>
      </c>
      <c r="K9" t="n">
        <v>49.1</v>
      </c>
      <c r="L9" t="n">
        <v>8</v>
      </c>
      <c r="M9" t="n">
        <v>72</v>
      </c>
      <c r="N9" t="n">
        <v>28.19</v>
      </c>
      <c r="O9" t="n">
        <v>20001.93</v>
      </c>
      <c r="P9" t="n">
        <v>813.9</v>
      </c>
      <c r="Q9" t="n">
        <v>2326.98</v>
      </c>
      <c r="R9" t="n">
        <v>224.16</v>
      </c>
      <c r="S9" t="n">
        <v>122.72</v>
      </c>
      <c r="T9" t="n">
        <v>45683.55</v>
      </c>
      <c r="U9" t="n">
        <v>0.55</v>
      </c>
      <c r="V9" t="n">
        <v>0.86</v>
      </c>
      <c r="W9" t="n">
        <v>9.529999999999999</v>
      </c>
      <c r="X9" t="n">
        <v>2.73</v>
      </c>
      <c r="Y9" t="n">
        <v>0.5</v>
      </c>
      <c r="Z9" t="n">
        <v>10</v>
      </c>
      <c r="AA9" t="n">
        <v>1466.254511868413</v>
      </c>
      <c r="AB9" t="n">
        <v>2006.194109722076</v>
      </c>
      <c r="AC9" t="n">
        <v>1814.725759601318</v>
      </c>
      <c r="AD9" t="n">
        <v>1466254.511868413</v>
      </c>
      <c r="AE9" t="n">
        <v>2006194.109722076</v>
      </c>
      <c r="AF9" t="n">
        <v>2.346747361713871e-06</v>
      </c>
      <c r="AG9" t="n">
        <v>13.00130208333333</v>
      </c>
      <c r="AH9" t="n">
        <v>1814725.759601318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1.2615</v>
      </c>
      <c r="E10" t="n">
        <v>79.27</v>
      </c>
      <c r="F10" t="n">
        <v>75.01000000000001</v>
      </c>
      <c r="G10" t="n">
        <v>69.23999999999999</v>
      </c>
      <c r="H10" t="n">
        <v>0.99</v>
      </c>
      <c r="I10" t="n">
        <v>65</v>
      </c>
      <c r="J10" t="n">
        <v>161.71</v>
      </c>
      <c r="K10" t="n">
        <v>49.1</v>
      </c>
      <c r="L10" t="n">
        <v>9</v>
      </c>
      <c r="M10" t="n">
        <v>63</v>
      </c>
      <c r="N10" t="n">
        <v>28.61</v>
      </c>
      <c r="O10" t="n">
        <v>20177.64</v>
      </c>
      <c r="P10" t="n">
        <v>798.99</v>
      </c>
      <c r="Q10" t="n">
        <v>2327</v>
      </c>
      <c r="R10" t="n">
        <v>212.35</v>
      </c>
      <c r="S10" t="n">
        <v>122.72</v>
      </c>
      <c r="T10" t="n">
        <v>39824.43</v>
      </c>
      <c r="U10" t="n">
        <v>0.58</v>
      </c>
      <c r="V10" t="n">
        <v>0.86</v>
      </c>
      <c r="W10" t="n">
        <v>9.529999999999999</v>
      </c>
      <c r="X10" t="n">
        <v>2.39</v>
      </c>
      <c r="Y10" t="n">
        <v>0.5</v>
      </c>
      <c r="Z10" t="n">
        <v>10</v>
      </c>
      <c r="AA10" t="n">
        <v>1438.991145825584</v>
      </c>
      <c r="AB10" t="n">
        <v>1968.891169527455</v>
      </c>
      <c r="AC10" t="n">
        <v>1780.982959663866</v>
      </c>
      <c r="AD10" t="n">
        <v>1438991.145825583</v>
      </c>
      <c r="AE10" t="n">
        <v>1968891.169527455</v>
      </c>
      <c r="AF10" t="n">
        <v>2.364931935454584e-06</v>
      </c>
      <c r="AG10" t="n">
        <v>12.90201822916667</v>
      </c>
      <c r="AH10" t="n">
        <v>1780982.959663866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1.2698</v>
      </c>
      <c r="E11" t="n">
        <v>78.75</v>
      </c>
      <c r="F11" t="n">
        <v>74.73</v>
      </c>
      <c r="G11" t="n">
        <v>78.67</v>
      </c>
      <c r="H11" t="n">
        <v>1.09</v>
      </c>
      <c r="I11" t="n">
        <v>57</v>
      </c>
      <c r="J11" t="n">
        <v>163.13</v>
      </c>
      <c r="K11" t="n">
        <v>49.1</v>
      </c>
      <c r="L11" t="n">
        <v>10</v>
      </c>
      <c r="M11" t="n">
        <v>55</v>
      </c>
      <c r="N11" t="n">
        <v>29.04</v>
      </c>
      <c r="O11" t="n">
        <v>20353.94</v>
      </c>
      <c r="P11" t="n">
        <v>782.16</v>
      </c>
      <c r="Q11" t="n">
        <v>2326.9</v>
      </c>
      <c r="R11" t="n">
        <v>203.58</v>
      </c>
      <c r="S11" t="n">
        <v>122.72</v>
      </c>
      <c r="T11" t="n">
        <v>35481.31</v>
      </c>
      <c r="U11" t="n">
        <v>0.6</v>
      </c>
      <c r="V11" t="n">
        <v>0.87</v>
      </c>
      <c r="W11" t="n">
        <v>9.51</v>
      </c>
      <c r="X11" t="n">
        <v>2.12</v>
      </c>
      <c r="Y11" t="n">
        <v>0.5</v>
      </c>
      <c r="Z11" t="n">
        <v>10</v>
      </c>
      <c r="AA11" t="n">
        <v>1411.823996357858</v>
      </c>
      <c r="AB11" t="n">
        <v>1931.719877095666</v>
      </c>
      <c r="AC11" t="n">
        <v>1747.359243211531</v>
      </c>
      <c r="AD11" t="n">
        <v>1411823.996357858</v>
      </c>
      <c r="AE11" t="n">
        <v>1931719.877095666</v>
      </c>
      <c r="AF11" t="n">
        <v>2.380491931541998e-06</v>
      </c>
      <c r="AG11" t="n">
        <v>12.8173828125</v>
      </c>
      <c r="AH11" t="n">
        <v>1747359.243211531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1.2775</v>
      </c>
      <c r="E12" t="n">
        <v>78.28</v>
      </c>
      <c r="F12" t="n">
        <v>74.44</v>
      </c>
      <c r="G12" t="n">
        <v>87.58</v>
      </c>
      <c r="H12" t="n">
        <v>1.18</v>
      </c>
      <c r="I12" t="n">
        <v>51</v>
      </c>
      <c r="J12" t="n">
        <v>164.57</v>
      </c>
      <c r="K12" t="n">
        <v>49.1</v>
      </c>
      <c r="L12" t="n">
        <v>11</v>
      </c>
      <c r="M12" t="n">
        <v>49</v>
      </c>
      <c r="N12" t="n">
        <v>29.47</v>
      </c>
      <c r="O12" t="n">
        <v>20530.82</v>
      </c>
      <c r="P12" t="n">
        <v>766.8</v>
      </c>
      <c r="Q12" t="n">
        <v>2326.9</v>
      </c>
      <c r="R12" t="n">
        <v>194.13</v>
      </c>
      <c r="S12" t="n">
        <v>122.72</v>
      </c>
      <c r="T12" t="n">
        <v>30787.01</v>
      </c>
      <c r="U12" t="n">
        <v>0.63</v>
      </c>
      <c r="V12" t="n">
        <v>0.87</v>
      </c>
      <c r="W12" t="n">
        <v>9.49</v>
      </c>
      <c r="X12" t="n">
        <v>1.83</v>
      </c>
      <c r="Y12" t="n">
        <v>0.5</v>
      </c>
      <c r="Z12" t="n">
        <v>10</v>
      </c>
      <c r="AA12" t="n">
        <v>1387.070112817109</v>
      </c>
      <c r="AB12" t="n">
        <v>1897.850521570947</v>
      </c>
      <c r="AC12" t="n">
        <v>1716.722331442151</v>
      </c>
      <c r="AD12" t="n">
        <v>1387070.11281711</v>
      </c>
      <c r="AE12" t="n">
        <v>1897850.521570947</v>
      </c>
      <c r="AF12" t="n">
        <v>2.394927108635142e-06</v>
      </c>
      <c r="AG12" t="n">
        <v>12.74088541666667</v>
      </c>
      <c r="AH12" t="n">
        <v>1716722.331442151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1.2824</v>
      </c>
      <c r="E13" t="n">
        <v>77.98</v>
      </c>
      <c r="F13" t="n">
        <v>74.3</v>
      </c>
      <c r="G13" t="n">
        <v>96.91</v>
      </c>
      <c r="H13" t="n">
        <v>1.28</v>
      </c>
      <c r="I13" t="n">
        <v>46</v>
      </c>
      <c r="J13" t="n">
        <v>166.01</v>
      </c>
      <c r="K13" t="n">
        <v>49.1</v>
      </c>
      <c r="L13" t="n">
        <v>12</v>
      </c>
      <c r="M13" t="n">
        <v>44</v>
      </c>
      <c r="N13" t="n">
        <v>29.91</v>
      </c>
      <c r="O13" t="n">
        <v>20708.3</v>
      </c>
      <c r="P13" t="n">
        <v>749.8</v>
      </c>
      <c r="Q13" t="n">
        <v>2326.96</v>
      </c>
      <c r="R13" t="n">
        <v>188.75</v>
      </c>
      <c r="S13" t="n">
        <v>122.72</v>
      </c>
      <c r="T13" t="n">
        <v>28117.49</v>
      </c>
      <c r="U13" t="n">
        <v>0.65</v>
      </c>
      <c r="V13" t="n">
        <v>0.87</v>
      </c>
      <c r="W13" t="n">
        <v>9.5</v>
      </c>
      <c r="X13" t="n">
        <v>1.69</v>
      </c>
      <c r="Y13" t="n">
        <v>0.5</v>
      </c>
      <c r="Z13" t="n">
        <v>10</v>
      </c>
      <c r="AA13" t="n">
        <v>1364.006711441868</v>
      </c>
      <c r="AB13" t="n">
        <v>1866.294158323883</v>
      </c>
      <c r="AC13" t="n">
        <v>1688.177663213753</v>
      </c>
      <c r="AD13" t="n">
        <v>1364006.711441868</v>
      </c>
      <c r="AE13" t="n">
        <v>1866294.158323883</v>
      </c>
      <c r="AF13" t="n">
        <v>2.404113130421687e-06</v>
      </c>
      <c r="AG13" t="n">
        <v>12.69205729166667</v>
      </c>
      <c r="AH13" t="n">
        <v>1688177.663213753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1.2873</v>
      </c>
      <c r="E14" t="n">
        <v>77.68000000000001</v>
      </c>
      <c r="F14" t="n">
        <v>74.12</v>
      </c>
      <c r="G14" t="n">
        <v>105.89</v>
      </c>
      <c r="H14" t="n">
        <v>1.38</v>
      </c>
      <c r="I14" t="n">
        <v>42</v>
      </c>
      <c r="J14" t="n">
        <v>167.45</v>
      </c>
      <c r="K14" t="n">
        <v>49.1</v>
      </c>
      <c r="L14" t="n">
        <v>13</v>
      </c>
      <c r="M14" t="n">
        <v>40</v>
      </c>
      <c r="N14" t="n">
        <v>30.36</v>
      </c>
      <c r="O14" t="n">
        <v>20886.38</v>
      </c>
      <c r="P14" t="n">
        <v>736.59</v>
      </c>
      <c r="Q14" t="n">
        <v>2326.91</v>
      </c>
      <c r="R14" t="n">
        <v>183.33</v>
      </c>
      <c r="S14" t="n">
        <v>122.72</v>
      </c>
      <c r="T14" t="n">
        <v>25428.65</v>
      </c>
      <c r="U14" t="n">
        <v>0.67</v>
      </c>
      <c r="V14" t="n">
        <v>0.87</v>
      </c>
      <c r="W14" t="n">
        <v>9.48</v>
      </c>
      <c r="X14" t="n">
        <v>1.51</v>
      </c>
      <c r="Y14" t="n">
        <v>0.5</v>
      </c>
      <c r="Z14" t="n">
        <v>10</v>
      </c>
      <c r="AA14" t="n">
        <v>1344.945699080234</v>
      </c>
      <c r="AB14" t="n">
        <v>1840.214040298178</v>
      </c>
      <c r="AC14" t="n">
        <v>1664.586595048746</v>
      </c>
      <c r="AD14" t="n">
        <v>1344945.699080234</v>
      </c>
      <c r="AE14" t="n">
        <v>1840214.040298178</v>
      </c>
      <c r="AF14" t="n">
        <v>2.413299152208233e-06</v>
      </c>
      <c r="AG14" t="n">
        <v>12.64322916666667</v>
      </c>
      <c r="AH14" t="n">
        <v>1664586.595048746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1.2918</v>
      </c>
      <c r="E15" t="n">
        <v>77.41</v>
      </c>
      <c r="F15" t="n">
        <v>73.98</v>
      </c>
      <c r="G15" t="n">
        <v>116.8</v>
      </c>
      <c r="H15" t="n">
        <v>1.47</v>
      </c>
      <c r="I15" t="n">
        <v>38</v>
      </c>
      <c r="J15" t="n">
        <v>168.9</v>
      </c>
      <c r="K15" t="n">
        <v>49.1</v>
      </c>
      <c r="L15" t="n">
        <v>14</v>
      </c>
      <c r="M15" t="n">
        <v>36</v>
      </c>
      <c r="N15" t="n">
        <v>30.81</v>
      </c>
      <c r="O15" t="n">
        <v>21065.06</v>
      </c>
      <c r="P15" t="n">
        <v>720.5700000000001</v>
      </c>
      <c r="Q15" t="n">
        <v>2326.9</v>
      </c>
      <c r="R15" t="n">
        <v>178.39</v>
      </c>
      <c r="S15" t="n">
        <v>122.72</v>
      </c>
      <c r="T15" t="n">
        <v>22980.31</v>
      </c>
      <c r="U15" t="n">
        <v>0.6899999999999999</v>
      </c>
      <c r="V15" t="n">
        <v>0.88</v>
      </c>
      <c r="W15" t="n">
        <v>9.470000000000001</v>
      </c>
      <c r="X15" t="n">
        <v>1.36</v>
      </c>
      <c r="Y15" t="n">
        <v>0.5</v>
      </c>
      <c r="Z15" t="n">
        <v>10</v>
      </c>
      <c r="AA15" t="n">
        <v>1323.585582360425</v>
      </c>
      <c r="AB15" t="n">
        <v>1810.988186260294</v>
      </c>
      <c r="AC15" t="n">
        <v>1638.150015501494</v>
      </c>
      <c r="AD15" t="n">
        <v>1323585.582360425</v>
      </c>
      <c r="AE15" t="n">
        <v>1810988.186260294</v>
      </c>
      <c r="AF15" t="n">
        <v>2.421735294665264e-06</v>
      </c>
      <c r="AG15" t="n">
        <v>12.59928385416667</v>
      </c>
      <c r="AH15" t="n">
        <v>1638150.015501494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1.2953</v>
      </c>
      <c r="E16" t="n">
        <v>77.2</v>
      </c>
      <c r="F16" t="n">
        <v>73.86</v>
      </c>
      <c r="G16" t="n">
        <v>126.61</v>
      </c>
      <c r="H16" t="n">
        <v>1.56</v>
      </c>
      <c r="I16" t="n">
        <v>35</v>
      </c>
      <c r="J16" t="n">
        <v>170.35</v>
      </c>
      <c r="K16" t="n">
        <v>49.1</v>
      </c>
      <c r="L16" t="n">
        <v>15</v>
      </c>
      <c r="M16" t="n">
        <v>29</v>
      </c>
      <c r="N16" t="n">
        <v>31.26</v>
      </c>
      <c r="O16" t="n">
        <v>21244.37</v>
      </c>
      <c r="P16" t="n">
        <v>706.02</v>
      </c>
      <c r="Q16" t="n">
        <v>2326.91</v>
      </c>
      <c r="R16" t="n">
        <v>174.35</v>
      </c>
      <c r="S16" t="n">
        <v>122.72</v>
      </c>
      <c r="T16" t="n">
        <v>20972.23</v>
      </c>
      <c r="U16" t="n">
        <v>0.7</v>
      </c>
      <c r="V16" t="n">
        <v>0.88</v>
      </c>
      <c r="W16" t="n">
        <v>9.470000000000001</v>
      </c>
      <c r="X16" t="n">
        <v>1.25</v>
      </c>
      <c r="Y16" t="n">
        <v>0.5</v>
      </c>
      <c r="Z16" t="n">
        <v>10</v>
      </c>
      <c r="AA16" t="n">
        <v>1304.830256508746</v>
      </c>
      <c r="AB16" t="n">
        <v>1785.326322003446</v>
      </c>
      <c r="AC16" t="n">
        <v>1614.937283552667</v>
      </c>
      <c r="AD16" t="n">
        <v>1304830.256508746</v>
      </c>
      <c r="AE16" t="n">
        <v>1785326.322003447</v>
      </c>
      <c r="AF16" t="n">
        <v>2.428296738798511e-06</v>
      </c>
      <c r="AG16" t="n">
        <v>12.56510416666667</v>
      </c>
      <c r="AH16" t="n">
        <v>1614937.283552667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1.2968</v>
      </c>
      <c r="E17" t="n">
        <v>77.11</v>
      </c>
      <c r="F17" t="n">
        <v>73.83</v>
      </c>
      <c r="G17" t="n">
        <v>134.23</v>
      </c>
      <c r="H17" t="n">
        <v>1.65</v>
      </c>
      <c r="I17" t="n">
        <v>33</v>
      </c>
      <c r="J17" t="n">
        <v>171.81</v>
      </c>
      <c r="K17" t="n">
        <v>49.1</v>
      </c>
      <c r="L17" t="n">
        <v>16</v>
      </c>
      <c r="M17" t="n">
        <v>13</v>
      </c>
      <c r="N17" t="n">
        <v>31.72</v>
      </c>
      <c r="O17" t="n">
        <v>21424.29</v>
      </c>
      <c r="P17" t="n">
        <v>694.98</v>
      </c>
      <c r="Q17" t="n">
        <v>2326.92</v>
      </c>
      <c r="R17" t="n">
        <v>172.48</v>
      </c>
      <c r="S17" t="n">
        <v>122.72</v>
      </c>
      <c r="T17" t="n">
        <v>20052.06</v>
      </c>
      <c r="U17" t="n">
        <v>0.71</v>
      </c>
      <c r="V17" t="n">
        <v>0.88</v>
      </c>
      <c r="W17" t="n">
        <v>9.49</v>
      </c>
      <c r="X17" t="n">
        <v>1.22</v>
      </c>
      <c r="Y17" t="n">
        <v>0.5</v>
      </c>
      <c r="Z17" t="n">
        <v>10</v>
      </c>
      <c r="AA17" t="n">
        <v>1291.878027936425</v>
      </c>
      <c r="AB17" t="n">
        <v>1767.6045114588</v>
      </c>
      <c r="AC17" t="n">
        <v>1598.906817733685</v>
      </c>
      <c r="AD17" t="n">
        <v>1291878.027936425</v>
      </c>
      <c r="AE17" t="n">
        <v>1767604.5114588</v>
      </c>
      <c r="AF17" t="n">
        <v>2.431108786284189e-06</v>
      </c>
      <c r="AG17" t="n">
        <v>12.55045572916667</v>
      </c>
      <c r="AH17" t="n">
        <v>1598906.817733685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1.2965</v>
      </c>
      <c r="E18" t="n">
        <v>77.13</v>
      </c>
      <c r="F18" t="n">
        <v>73.84</v>
      </c>
      <c r="G18" t="n">
        <v>134.26</v>
      </c>
      <c r="H18" t="n">
        <v>1.74</v>
      </c>
      <c r="I18" t="n">
        <v>33</v>
      </c>
      <c r="J18" t="n">
        <v>173.28</v>
      </c>
      <c r="K18" t="n">
        <v>49.1</v>
      </c>
      <c r="L18" t="n">
        <v>17</v>
      </c>
      <c r="M18" t="n">
        <v>1</v>
      </c>
      <c r="N18" t="n">
        <v>32.18</v>
      </c>
      <c r="O18" t="n">
        <v>21604.83</v>
      </c>
      <c r="P18" t="n">
        <v>698.45</v>
      </c>
      <c r="Q18" t="n">
        <v>2326.94</v>
      </c>
      <c r="R18" t="n">
        <v>172.76</v>
      </c>
      <c r="S18" t="n">
        <v>122.72</v>
      </c>
      <c r="T18" t="n">
        <v>20190.81</v>
      </c>
      <c r="U18" t="n">
        <v>0.71</v>
      </c>
      <c r="V18" t="n">
        <v>0.88</v>
      </c>
      <c r="W18" t="n">
        <v>9.5</v>
      </c>
      <c r="X18" t="n">
        <v>1.23</v>
      </c>
      <c r="Y18" t="n">
        <v>0.5</v>
      </c>
      <c r="Z18" t="n">
        <v>10</v>
      </c>
      <c r="AA18" t="n">
        <v>1295.808103086187</v>
      </c>
      <c r="AB18" t="n">
        <v>1772.981813661384</v>
      </c>
      <c r="AC18" t="n">
        <v>1603.770917761145</v>
      </c>
      <c r="AD18" t="n">
        <v>1295808.103086187</v>
      </c>
      <c r="AE18" t="n">
        <v>1772981.813661383</v>
      </c>
      <c r="AF18" t="n">
        <v>2.430546376787053e-06</v>
      </c>
      <c r="AG18" t="n">
        <v>12.5537109375</v>
      </c>
      <c r="AH18" t="n">
        <v>1603770.917761144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1.2966</v>
      </c>
      <c r="E19" t="n">
        <v>77.13</v>
      </c>
      <c r="F19" t="n">
        <v>73.84</v>
      </c>
      <c r="G19" t="n">
        <v>134.26</v>
      </c>
      <c r="H19" t="n">
        <v>1.83</v>
      </c>
      <c r="I19" t="n">
        <v>33</v>
      </c>
      <c r="J19" t="n">
        <v>174.75</v>
      </c>
      <c r="K19" t="n">
        <v>49.1</v>
      </c>
      <c r="L19" t="n">
        <v>18</v>
      </c>
      <c r="M19" t="n">
        <v>1</v>
      </c>
      <c r="N19" t="n">
        <v>32.65</v>
      </c>
      <c r="O19" t="n">
        <v>21786.02</v>
      </c>
      <c r="P19" t="n">
        <v>702.77</v>
      </c>
      <c r="Q19" t="n">
        <v>2326.94</v>
      </c>
      <c r="R19" t="n">
        <v>172.81</v>
      </c>
      <c r="S19" t="n">
        <v>122.72</v>
      </c>
      <c r="T19" t="n">
        <v>20216.52</v>
      </c>
      <c r="U19" t="n">
        <v>0.71</v>
      </c>
      <c r="V19" t="n">
        <v>0.88</v>
      </c>
      <c r="W19" t="n">
        <v>9.5</v>
      </c>
      <c r="X19" t="n">
        <v>1.23</v>
      </c>
      <c r="Y19" t="n">
        <v>0.5</v>
      </c>
      <c r="Z19" t="n">
        <v>10</v>
      </c>
      <c r="AA19" t="n">
        <v>1300.259186376892</v>
      </c>
      <c r="AB19" t="n">
        <v>1779.071982187661</v>
      </c>
      <c r="AC19" t="n">
        <v>1609.27984915088</v>
      </c>
      <c r="AD19" t="n">
        <v>1300259.186376892</v>
      </c>
      <c r="AE19" t="n">
        <v>1779071.982187661</v>
      </c>
      <c r="AF19" t="n">
        <v>2.430733846619432e-06</v>
      </c>
      <c r="AG19" t="n">
        <v>12.5537109375</v>
      </c>
      <c r="AH19" t="n">
        <v>1609279.84915088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1.2965</v>
      </c>
      <c r="E20" t="n">
        <v>77.13</v>
      </c>
      <c r="F20" t="n">
        <v>73.84</v>
      </c>
      <c r="G20" t="n">
        <v>134.26</v>
      </c>
      <c r="H20" t="n">
        <v>1.91</v>
      </c>
      <c r="I20" t="n">
        <v>33</v>
      </c>
      <c r="J20" t="n">
        <v>176.22</v>
      </c>
      <c r="K20" t="n">
        <v>49.1</v>
      </c>
      <c r="L20" t="n">
        <v>19</v>
      </c>
      <c r="M20" t="n">
        <v>0</v>
      </c>
      <c r="N20" t="n">
        <v>33.13</v>
      </c>
      <c r="O20" t="n">
        <v>21967.84</v>
      </c>
      <c r="P20" t="n">
        <v>708.26</v>
      </c>
      <c r="Q20" t="n">
        <v>2326.94</v>
      </c>
      <c r="R20" t="n">
        <v>172.82</v>
      </c>
      <c r="S20" t="n">
        <v>122.72</v>
      </c>
      <c r="T20" t="n">
        <v>20218.06</v>
      </c>
      <c r="U20" t="n">
        <v>0.71</v>
      </c>
      <c r="V20" t="n">
        <v>0.88</v>
      </c>
      <c r="W20" t="n">
        <v>9.5</v>
      </c>
      <c r="X20" t="n">
        <v>1.23</v>
      </c>
      <c r="Y20" t="n">
        <v>0.5</v>
      </c>
      <c r="Z20" t="n">
        <v>10</v>
      </c>
      <c r="AA20" t="n">
        <v>1306.102282326808</v>
      </c>
      <c r="AB20" t="n">
        <v>1787.066763845538</v>
      </c>
      <c r="AC20" t="n">
        <v>1616.511620068075</v>
      </c>
      <c r="AD20" t="n">
        <v>1306102.282326808</v>
      </c>
      <c r="AE20" t="n">
        <v>1787066.763845538</v>
      </c>
      <c r="AF20" t="n">
        <v>2.430546376787053e-06</v>
      </c>
      <c r="AG20" t="n">
        <v>12.5537109375</v>
      </c>
      <c r="AH20" t="n">
        <v>1616511.620068074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0.6022</v>
      </c>
      <c r="E2" t="n">
        <v>166.05</v>
      </c>
      <c r="F2" t="n">
        <v>119.58</v>
      </c>
      <c r="G2" t="n">
        <v>6.07</v>
      </c>
      <c r="H2" t="n">
        <v>0.1</v>
      </c>
      <c r="I2" t="n">
        <v>1182</v>
      </c>
      <c r="J2" t="n">
        <v>185.69</v>
      </c>
      <c r="K2" t="n">
        <v>53.44</v>
      </c>
      <c r="L2" t="n">
        <v>1</v>
      </c>
      <c r="M2" t="n">
        <v>1180</v>
      </c>
      <c r="N2" t="n">
        <v>36.26</v>
      </c>
      <c r="O2" t="n">
        <v>23136.14</v>
      </c>
      <c r="P2" t="n">
        <v>1619.35</v>
      </c>
      <c r="Q2" t="n">
        <v>2327.95</v>
      </c>
      <c r="R2" t="n">
        <v>1705.43</v>
      </c>
      <c r="S2" t="n">
        <v>122.72</v>
      </c>
      <c r="T2" t="n">
        <v>780777.62</v>
      </c>
      <c r="U2" t="n">
        <v>0.07000000000000001</v>
      </c>
      <c r="V2" t="n">
        <v>0.54</v>
      </c>
      <c r="W2" t="n">
        <v>11.35</v>
      </c>
      <c r="X2" t="n">
        <v>46.94</v>
      </c>
      <c r="Y2" t="n">
        <v>0.5</v>
      </c>
      <c r="Z2" t="n">
        <v>10</v>
      </c>
      <c r="AA2" t="n">
        <v>5414.116498673608</v>
      </c>
      <c r="AB2" t="n">
        <v>7407.83304744811</v>
      </c>
      <c r="AC2" t="n">
        <v>6700.839858358363</v>
      </c>
      <c r="AD2" t="n">
        <v>5414116.498673609</v>
      </c>
      <c r="AE2" t="n">
        <v>7407833.04744811</v>
      </c>
      <c r="AF2" t="n">
        <v>1.055802768829613e-06</v>
      </c>
      <c r="AG2" t="n">
        <v>27.0263671875</v>
      </c>
      <c r="AH2" t="n">
        <v>6700839.858358363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0.9288999999999999</v>
      </c>
      <c r="E3" t="n">
        <v>107.65</v>
      </c>
      <c r="F3" t="n">
        <v>89.06999999999999</v>
      </c>
      <c r="G3" t="n">
        <v>12.34</v>
      </c>
      <c r="H3" t="n">
        <v>0.19</v>
      </c>
      <c r="I3" t="n">
        <v>433</v>
      </c>
      <c r="J3" t="n">
        <v>187.21</v>
      </c>
      <c r="K3" t="n">
        <v>53.44</v>
      </c>
      <c r="L3" t="n">
        <v>2</v>
      </c>
      <c r="M3" t="n">
        <v>431</v>
      </c>
      <c r="N3" t="n">
        <v>36.77</v>
      </c>
      <c r="O3" t="n">
        <v>23322.88</v>
      </c>
      <c r="P3" t="n">
        <v>1197.23</v>
      </c>
      <c r="Q3" t="n">
        <v>2327.19</v>
      </c>
      <c r="R3" t="n">
        <v>682.3</v>
      </c>
      <c r="S3" t="n">
        <v>122.72</v>
      </c>
      <c r="T3" t="n">
        <v>272957.26</v>
      </c>
      <c r="U3" t="n">
        <v>0.18</v>
      </c>
      <c r="V3" t="n">
        <v>0.73</v>
      </c>
      <c r="W3" t="n">
        <v>10.12</v>
      </c>
      <c r="X3" t="n">
        <v>16.45</v>
      </c>
      <c r="Y3" t="n">
        <v>0.5</v>
      </c>
      <c r="Z3" t="n">
        <v>10</v>
      </c>
      <c r="AA3" t="n">
        <v>2689.513316683634</v>
      </c>
      <c r="AB3" t="n">
        <v>3679.910772840186</v>
      </c>
      <c r="AC3" t="n">
        <v>3328.705253467387</v>
      </c>
      <c r="AD3" t="n">
        <v>2689513.316683635</v>
      </c>
      <c r="AE3" t="n">
        <v>3679910.772840186</v>
      </c>
      <c r="AF3" t="n">
        <v>1.628587166997389e-06</v>
      </c>
      <c r="AG3" t="n">
        <v>17.52115885416667</v>
      </c>
      <c r="AH3" t="n">
        <v>3328705.253467387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1.0536</v>
      </c>
      <c r="E4" t="n">
        <v>94.91</v>
      </c>
      <c r="F4" t="n">
        <v>82.58</v>
      </c>
      <c r="G4" t="n">
        <v>18.7</v>
      </c>
      <c r="H4" t="n">
        <v>0.28</v>
      </c>
      <c r="I4" t="n">
        <v>265</v>
      </c>
      <c r="J4" t="n">
        <v>188.73</v>
      </c>
      <c r="K4" t="n">
        <v>53.44</v>
      </c>
      <c r="L4" t="n">
        <v>3</v>
      </c>
      <c r="M4" t="n">
        <v>263</v>
      </c>
      <c r="N4" t="n">
        <v>37.29</v>
      </c>
      <c r="O4" t="n">
        <v>23510.33</v>
      </c>
      <c r="P4" t="n">
        <v>1101.51</v>
      </c>
      <c r="Q4" t="n">
        <v>2327.01</v>
      </c>
      <c r="R4" t="n">
        <v>465.04</v>
      </c>
      <c r="S4" t="n">
        <v>122.72</v>
      </c>
      <c r="T4" t="n">
        <v>165171.69</v>
      </c>
      <c r="U4" t="n">
        <v>0.26</v>
      </c>
      <c r="V4" t="n">
        <v>0.79</v>
      </c>
      <c r="W4" t="n">
        <v>9.859999999999999</v>
      </c>
      <c r="X4" t="n">
        <v>9.960000000000001</v>
      </c>
      <c r="Y4" t="n">
        <v>0.5</v>
      </c>
      <c r="Z4" t="n">
        <v>10</v>
      </c>
      <c r="AA4" t="n">
        <v>2211.008197120189</v>
      </c>
      <c r="AB4" t="n">
        <v>3025.198958097447</v>
      </c>
      <c r="AC4" t="n">
        <v>2736.478215429917</v>
      </c>
      <c r="AD4" t="n">
        <v>2211008.197120189</v>
      </c>
      <c r="AE4" t="n">
        <v>3025198.958097447</v>
      </c>
      <c r="AF4" t="n">
        <v>1.847216534770642e-06</v>
      </c>
      <c r="AG4" t="n">
        <v>15.44759114583333</v>
      </c>
      <c r="AH4" t="n">
        <v>2736478.215429917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1.1193</v>
      </c>
      <c r="E5" t="n">
        <v>89.34</v>
      </c>
      <c r="F5" t="n">
        <v>79.76000000000001</v>
      </c>
      <c r="G5" t="n">
        <v>25.06</v>
      </c>
      <c r="H5" t="n">
        <v>0.37</v>
      </c>
      <c r="I5" t="n">
        <v>191</v>
      </c>
      <c r="J5" t="n">
        <v>190.25</v>
      </c>
      <c r="K5" t="n">
        <v>53.44</v>
      </c>
      <c r="L5" t="n">
        <v>4</v>
      </c>
      <c r="M5" t="n">
        <v>189</v>
      </c>
      <c r="N5" t="n">
        <v>37.82</v>
      </c>
      <c r="O5" t="n">
        <v>23698.48</v>
      </c>
      <c r="P5" t="n">
        <v>1055.67</v>
      </c>
      <c r="Q5" t="n">
        <v>2327.06</v>
      </c>
      <c r="R5" t="n">
        <v>371.74</v>
      </c>
      <c r="S5" t="n">
        <v>122.72</v>
      </c>
      <c r="T5" t="n">
        <v>118890.65</v>
      </c>
      <c r="U5" t="n">
        <v>0.33</v>
      </c>
      <c r="V5" t="n">
        <v>0.8100000000000001</v>
      </c>
      <c r="W5" t="n">
        <v>9.720000000000001</v>
      </c>
      <c r="X5" t="n">
        <v>7.15</v>
      </c>
      <c r="Y5" t="n">
        <v>0.5</v>
      </c>
      <c r="Z5" t="n">
        <v>10</v>
      </c>
      <c r="AA5" t="n">
        <v>2014.672548073416</v>
      </c>
      <c r="AB5" t="n">
        <v>2756.563861353957</v>
      </c>
      <c r="AC5" t="n">
        <v>2493.481275288013</v>
      </c>
      <c r="AD5" t="n">
        <v>2014672.548073416</v>
      </c>
      <c r="AE5" t="n">
        <v>2756563.861353957</v>
      </c>
      <c r="AF5" t="n">
        <v>1.962404581785098e-06</v>
      </c>
      <c r="AG5" t="n">
        <v>14.541015625</v>
      </c>
      <c r="AH5" t="n">
        <v>2493481.275288012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1.1603</v>
      </c>
      <c r="E6" t="n">
        <v>86.18000000000001</v>
      </c>
      <c r="F6" t="n">
        <v>78.17</v>
      </c>
      <c r="G6" t="n">
        <v>31.48</v>
      </c>
      <c r="H6" t="n">
        <v>0.46</v>
      </c>
      <c r="I6" t="n">
        <v>149</v>
      </c>
      <c r="J6" t="n">
        <v>191.78</v>
      </c>
      <c r="K6" t="n">
        <v>53.44</v>
      </c>
      <c r="L6" t="n">
        <v>5</v>
      </c>
      <c r="M6" t="n">
        <v>147</v>
      </c>
      <c r="N6" t="n">
        <v>38.35</v>
      </c>
      <c r="O6" t="n">
        <v>23887.36</v>
      </c>
      <c r="P6" t="n">
        <v>1026.84</v>
      </c>
      <c r="Q6" t="n">
        <v>2327.02</v>
      </c>
      <c r="R6" t="n">
        <v>317.63</v>
      </c>
      <c r="S6" t="n">
        <v>122.72</v>
      </c>
      <c r="T6" t="n">
        <v>92043.06</v>
      </c>
      <c r="U6" t="n">
        <v>0.39</v>
      </c>
      <c r="V6" t="n">
        <v>0.83</v>
      </c>
      <c r="W6" t="n">
        <v>9.67</v>
      </c>
      <c r="X6" t="n">
        <v>5.55</v>
      </c>
      <c r="Y6" t="n">
        <v>0.5</v>
      </c>
      <c r="Z6" t="n">
        <v>10</v>
      </c>
      <c r="AA6" t="n">
        <v>1898.839936258786</v>
      </c>
      <c r="AB6" t="n">
        <v>2598.076571695005</v>
      </c>
      <c r="AC6" t="n">
        <v>2350.119790115803</v>
      </c>
      <c r="AD6" t="n">
        <v>1898839.936258786</v>
      </c>
      <c r="AE6" t="n">
        <v>2598076.571695005</v>
      </c>
      <c r="AF6" t="n">
        <v>2.034287533498837e-06</v>
      </c>
      <c r="AG6" t="n">
        <v>14.02669270833333</v>
      </c>
      <c r="AH6" t="n">
        <v>2350119.790115803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1.1882</v>
      </c>
      <c r="E7" t="n">
        <v>84.16</v>
      </c>
      <c r="F7" t="n">
        <v>77.15000000000001</v>
      </c>
      <c r="G7" t="n">
        <v>37.94</v>
      </c>
      <c r="H7" t="n">
        <v>0.55</v>
      </c>
      <c r="I7" t="n">
        <v>122</v>
      </c>
      <c r="J7" t="n">
        <v>193.32</v>
      </c>
      <c r="K7" t="n">
        <v>53.44</v>
      </c>
      <c r="L7" t="n">
        <v>6</v>
      </c>
      <c r="M7" t="n">
        <v>120</v>
      </c>
      <c r="N7" t="n">
        <v>38.89</v>
      </c>
      <c r="O7" t="n">
        <v>24076.95</v>
      </c>
      <c r="P7" t="n">
        <v>1005.08</v>
      </c>
      <c r="Q7" t="n">
        <v>2326.93</v>
      </c>
      <c r="R7" t="n">
        <v>283.84</v>
      </c>
      <c r="S7" t="n">
        <v>122.72</v>
      </c>
      <c r="T7" t="n">
        <v>75283.39999999999</v>
      </c>
      <c r="U7" t="n">
        <v>0.43</v>
      </c>
      <c r="V7" t="n">
        <v>0.84</v>
      </c>
      <c r="W7" t="n">
        <v>9.619999999999999</v>
      </c>
      <c r="X7" t="n">
        <v>4.54</v>
      </c>
      <c r="Y7" t="n">
        <v>0.5</v>
      </c>
      <c r="Z7" t="n">
        <v>10</v>
      </c>
      <c r="AA7" t="n">
        <v>1818.124840867594</v>
      </c>
      <c r="AB7" t="n">
        <v>2487.638617282083</v>
      </c>
      <c r="AC7" t="n">
        <v>2250.221879071408</v>
      </c>
      <c r="AD7" t="n">
        <v>1818124.840867594</v>
      </c>
      <c r="AE7" t="n">
        <v>2487638.617282083</v>
      </c>
      <c r="AF7" t="n">
        <v>2.083203005518675e-06</v>
      </c>
      <c r="AG7" t="n">
        <v>13.69791666666667</v>
      </c>
      <c r="AH7" t="n">
        <v>2250221.879071408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1.2102</v>
      </c>
      <c r="E8" t="n">
        <v>82.63</v>
      </c>
      <c r="F8" t="n">
        <v>76.37</v>
      </c>
      <c r="G8" t="n">
        <v>44.92</v>
      </c>
      <c r="H8" t="n">
        <v>0.64</v>
      </c>
      <c r="I8" t="n">
        <v>102</v>
      </c>
      <c r="J8" t="n">
        <v>194.86</v>
      </c>
      <c r="K8" t="n">
        <v>53.44</v>
      </c>
      <c r="L8" t="n">
        <v>7</v>
      </c>
      <c r="M8" t="n">
        <v>100</v>
      </c>
      <c r="N8" t="n">
        <v>39.43</v>
      </c>
      <c r="O8" t="n">
        <v>24267.28</v>
      </c>
      <c r="P8" t="n">
        <v>986.47</v>
      </c>
      <c r="Q8" t="n">
        <v>2326.93</v>
      </c>
      <c r="R8" t="n">
        <v>257.83</v>
      </c>
      <c r="S8" t="n">
        <v>122.72</v>
      </c>
      <c r="T8" t="n">
        <v>62379.59</v>
      </c>
      <c r="U8" t="n">
        <v>0.48</v>
      </c>
      <c r="V8" t="n">
        <v>0.85</v>
      </c>
      <c r="W8" t="n">
        <v>9.58</v>
      </c>
      <c r="X8" t="n">
        <v>3.75</v>
      </c>
      <c r="Y8" t="n">
        <v>0.5</v>
      </c>
      <c r="Z8" t="n">
        <v>10</v>
      </c>
      <c r="AA8" t="n">
        <v>1764.569765116428</v>
      </c>
      <c r="AB8" t="n">
        <v>2414.362199956145</v>
      </c>
      <c r="AC8" t="n">
        <v>2183.938860170959</v>
      </c>
      <c r="AD8" t="n">
        <v>1764569.765116428</v>
      </c>
      <c r="AE8" t="n">
        <v>2414362.199956145</v>
      </c>
      <c r="AF8" t="n">
        <v>2.121774345462633e-06</v>
      </c>
      <c r="AG8" t="n">
        <v>13.44889322916667</v>
      </c>
      <c r="AH8" t="n">
        <v>2183938.860170959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1.2254</v>
      </c>
      <c r="E9" t="n">
        <v>81.59999999999999</v>
      </c>
      <c r="F9" t="n">
        <v>75.86</v>
      </c>
      <c r="G9" t="n">
        <v>51.72</v>
      </c>
      <c r="H9" t="n">
        <v>0.72</v>
      </c>
      <c r="I9" t="n">
        <v>88</v>
      </c>
      <c r="J9" t="n">
        <v>196.41</v>
      </c>
      <c r="K9" t="n">
        <v>53.44</v>
      </c>
      <c r="L9" t="n">
        <v>8</v>
      </c>
      <c r="M9" t="n">
        <v>86</v>
      </c>
      <c r="N9" t="n">
        <v>39.98</v>
      </c>
      <c r="O9" t="n">
        <v>24458.36</v>
      </c>
      <c r="P9" t="n">
        <v>971.63</v>
      </c>
      <c r="Q9" t="n">
        <v>2327.02</v>
      </c>
      <c r="R9" t="n">
        <v>240.78</v>
      </c>
      <c r="S9" t="n">
        <v>122.72</v>
      </c>
      <c r="T9" t="n">
        <v>53925.18</v>
      </c>
      <c r="U9" t="n">
        <v>0.51</v>
      </c>
      <c r="V9" t="n">
        <v>0.85</v>
      </c>
      <c r="W9" t="n">
        <v>9.56</v>
      </c>
      <c r="X9" t="n">
        <v>3.25</v>
      </c>
      <c r="Y9" t="n">
        <v>0.5</v>
      </c>
      <c r="Z9" t="n">
        <v>10</v>
      </c>
      <c r="AA9" t="n">
        <v>1726.754162245673</v>
      </c>
      <c r="AB9" t="n">
        <v>2362.621223801722</v>
      </c>
      <c r="AC9" t="n">
        <v>2137.135970161799</v>
      </c>
      <c r="AD9" t="n">
        <v>1726754.162245673</v>
      </c>
      <c r="AE9" t="n">
        <v>2362621.223801722</v>
      </c>
      <c r="AF9" t="n">
        <v>2.148423634878459e-06</v>
      </c>
      <c r="AG9" t="n">
        <v>13.28125</v>
      </c>
      <c r="AH9" t="n">
        <v>2137135.970161799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1.2368</v>
      </c>
      <c r="E10" t="n">
        <v>80.86</v>
      </c>
      <c r="F10" t="n">
        <v>75.48</v>
      </c>
      <c r="G10" t="n">
        <v>58.06</v>
      </c>
      <c r="H10" t="n">
        <v>0.8100000000000001</v>
      </c>
      <c r="I10" t="n">
        <v>78</v>
      </c>
      <c r="J10" t="n">
        <v>197.97</v>
      </c>
      <c r="K10" t="n">
        <v>53.44</v>
      </c>
      <c r="L10" t="n">
        <v>9</v>
      </c>
      <c r="M10" t="n">
        <v>76</v>
      </c>
      <c r="N10" t="n">
        <v>40.53</v>
      </c>
      <c r="O10" t="n">
        <v>24650.18</v>
      </c>
      <c r="P10" t="n">
        <v>958.48</v>
      </c>
      <c r="Q10" t="n">
        <v>2326.95</v>
      </c>
      <c r="R10" t="n">
        <v>228.77</v>
      </c>
      <c r="S10" t="n">
        <v>122.72</v>
      </c>
      <c r="T10" t="n">
        <v>47968.5</v>
      </c>
      <c r="U10" t="n">
        <v>0.54</v>
      </c>
      <c r="V10" t="n">
        <v>0.86</v>
      </c>
      <c r="W10" t="n">
        <v>9.539999999999999</v>
      </c>
      <c r="X10" t="n">
        <v>2.87</v>
      </c>
      <c r="Y10" t="n">
        <v>0.5</v>
      </c>
      <c r="Z10" t="n">
        <v>10</v>
      </c>
      <c r="AA10" t="n">
        <v>1684.871034643287</v>
      </c>
      <c r="AB10" t="n">
        <v>2305.314880862956</v>
      </c>
      <c r="AC10" t="n">
        <v>2085.298864163151</v>
      </c>
      <c r="AD10" t="n">
        <v>1684871.034643287</v>
      </c>
      <c r="AE10" t="n">
        <v>2305314.880862956</v>
      </c>
      <c r="AF10" t="n">
        <v>2.168410601940327e-06</v>
      </c>
      <c r="AG10" t="n">
        <v>13.16080729166667</v>
      </c>
      <c r="AH10" t="n">
        <v>2085298.864163151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1.2468</v>
      </c>
      <c r="E11" t="n">
        <v>80.20999999999999</v>
      </c>
      <c r="F11" t="n">
        <v>75.17</v>
      </c>
      <c r="G11" t="n">
        <v>65.36</v>
      </c>
      <c r="H11" t="n">
        <v>0.89</v>
      </c>
      <c r="I11" t="n">
        <v>69</v>
      </c>
      <c r="J11" t="n">
        <v>199.53</v>
      </c>
      <c r="K11" t="n">
        <v>53.44</v>
      </c>
      <c r="L11" t="n">
        <v>10</v>
      </c>
      <c r="M11" t="n">
        <v>67</v>
      </c>
      <c r="N11" t="n">
        <v>41.1</v>
      </c>
      <c r="O11" t="n">
        <v>24842.77</v>
      </c>
      <c r="P11" t="n">
        <v>947.27</v>
      </c>
      <c r="Q11" t="n">
        <v>2326.91</v>
      </c>
      <c r="R11" t="n">
        <v>217.52</v>
      </c>
      <c r="S11" t="n">
        <v>122.72</v>
      </c>
      <c r="T11" t="n">
        <v>42389.31</v>
      </c>
      <c r="U11" t="n">
        <v>0.5600000000000001</v>
      </c>
      <c r="V11" t="n">
        <v>0.86</v>
      </c>
      <c r="W11" t="n">
        <v>9.539999999999999</v>
      </c>
      <c r="X11" t="n">
        <v>2.56</v>
      </c>
      <c r="Y11" t="n">
        <v>0.5</v>
      </c>
      <c r="Z11" t="n">
        <v>10</v>
      </c>
      <c r="AA11" t="n">
        <v>1659.513697269859</v>
      </c>
      <c r="AB11" t="n">
        <v>2270.619853181861</v>
      </c>
      <c r="AC11" t="n">
        <v>2053.915081229163</v>
      </c>
      <c r="AD11" t="n">
        <v>1659513.697269859</v>
      </c>
      <c r="AE11" t="n">
        <v>2270619.853181861</v>
      </c>
      <c r="AF11" t="n">
        <v>2.185943029187581e-06</v>
      </c>
      <c r="AG11" t="n">
        <v>13.05501302083333</v>
      </c>
      <c r="AH11" t="n">
        <v>2053915.081229163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1.2551</v>
      </c>
      <c r="E12" t="n">
        <v>79.67</v>
      </c>
      <c r="F12" t="n">
        <v>74.90000000000001</v>
      </c>
      <c r="G12" t="n">
        <v>72.48</v>
      </c>
      <c r="H12" t="n">
        <v>0.97</v>
      </c>
      <c r="I12" t="n">
        <v>62</v>
      </c>
      <c r="J12" t="n">
        <v>201.1</v>
      </c>
      <c r="K12" t="n">
        <v>53.44</v>
      </c>
      <c r="L12" t="n">
        <v>11</v>
      </c>
      <c r="M12" t="n">
        <v>60</v>
      </c>
      <c r="N12" t="n">
        <v>41.66</v>
      </c>
      <c r="O12" t="n">
        <v>25036.12</v>
      </c>
      <c r="P12" t="n">
        <v>934.9</v>
      </c>
      <c r="Q12" t="n">
        <v>2327</v>
      </c>
      <c r="R12" t="n">
        <v>209.29</v>
      </c>
      <c r="S12" t="n">
        <v>122.72</v>
      </c>
      <c r="T12" t="n">
        <v>38308.94</v>
      </c>
      <c r="U12" t="n">
        <v>0.59</v>
      </c>
      <c r="V12" t="n">
        <v>0.87</v>
      </c>
      <c r="W12" t="n">
        <v>9.51</v>
      </c>
      <c r="X12" t="n">
        <v>2.28</v>
      </c>
      <c r="Y12" t="n">
        <v>0.5</v>
      </c>
      <c r="Z12" t="n">
        <v>10</v>
      </c>
      <c r="AA12" t="n">
        <v>1635.216256963522</v>
      </c>
      <c r="AB12" t="n">
        <v>2237.375023427318</v>
      </c>
      <c r="AC12" t="n">
        <v>2023.843091366981</v>
      </c>
      <c r="AD12" t="n">
        <v>1635216.256963522</v>
      </c>
      <c r="AE12" t="n">
        <v>2237375.023427317</v>
      </c>
      <c r="AF12" t="n">
        <v>2.200494943802802e-06</v>
      </c>
      <c r="AG12" t="n">
        <v>12.96712239583333</v>
      </c>
      <c r="AH12" t="n">
        <v>2023843.091366981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1.2613</v>
      </c>
      <c r="E13" t="n">
        <v>79.28</v>
      </c>
      <c r="F13" t="n">
        <v>74.69</v>
      </c>
      <c r="G13" t="n">
        <v>78.62</v>
      </c>
      <c r="H13" t="n">
        <v>1.05</v>
      </c>
      <c r="I13" t="n">
        <v>57</v>
      </c>
      <c r="J13" t="n">
        <v>202.67</v>
      </c>
      <c r="K13" t="n">
        <v>53.44</v>
      </c>
      <c r="L13" t="n">
        <v>12</v>
      </c>
      <c r="M13" t="n">
        <v>55</v>
      </c>
      <c r="N13" t="n">
        <v>42.24</v>
      </c>
      <c r="O13" t="n">
        <v>25230.25</v>
      </c>
      <c r="P13" t="n">
        <v>923.9299999999999</v>
      </c>
      <c r="Q13" t="n">
        <v>2326.97</v>
      </c>
      <c r="R13" t="n">
        <v>202.44</v>
      </c>
      <c r="S13" t="n">
        <v>122.72</v>
      </c>
      <c r="T13" t="n">
        <v>34907.68</v>
      </c>
      <c r="U13" t="n">
        <v>0.61</v>
      </c>
      <c r="V13" t="n">
        <v>0.87</v>
      </c>
      <c r="W13" t="n">
        <v>9.5</v>
      </c>
      <c r="X13" t="n">
        <v>2.08</v>
      </c>
      <c r="Y13" t="n">
        <v>0.5</v>
      </c>
      <c r="Z13" t="n">
        <v>10</v>
      </c>
      <c r="AA13" t="n">
        <v>1615.493500821626</v>
      </c>
      <c r="AB13" t="n">
        <v>2210.389478367382</v>
      </c>
      <c r="AC13" t="n">
        <v>1999.433008853116</v>
      </c>
      <c r="AD13" t="n">
        <v>1615493.500821626</v>
      </c>
      <c r="AE13" t="n">
        <v>2210389.478367382</v>
      </c>
      <c r="AF13" t="n">
        <v>2.211365048696099e-06</v>
      </c>
      <c r="AG13" t="n">
        <v>12.90364583333333</v>
      </c>
      <c r="AH13" t="n">
        <v>1999433.008853116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1.2669</v>
      </c>
      <c r="E14" t="n">
        <v>78.93000000000001</v>
      </c>
      <c r="F14" t="n">
        <v>74.53</v>
      </c>
      <c r="G14" t="n">
        <v>85.98999999999999</v>
      </c>
      <c r="H14" t="n">
        <v>1.13</v>
      </c>
      <c r="I14" t="n">
        <v>52</v>
      </c>
      <c r="J14" t="n">
        <v>204.25</v>
      </c>
      <c r="K14" t="n">
        <v>53.44</v>
      </c>
      <c r="L14" t="n">
        <v>13</v>
      </c>
      <c r="M14" t="n">
        <v>50</v>
      </c>
      <c r="N14" t="n">
        <v>42.82</v>
      </c>
      <c r="O14" t="n">
        <v>25425.3</v>
      </c>
      <c r="P14" t="n">
        <v>913.01</v>
      </c>
      <c r="Q14" t="n">
        <v>2327.02</v>
      </c>
      <c r="R14" t="n">
        <v>196.85</v>
      </c>
      <c r="S14" t="n">
        <v>122.72</v>
      </c>
      <c r="T14" t="n">
        <v>32137.66</v>
      </c>
      <c r="U14" t="n">
        <v>0.62</v>
      </c>
      <c r="V14" t="n">
        <v>0.87</v>
      </c>
      <c r="W14" t="n">
        <v>9.49</v>
      </c>
      <c r="X14" t="n">
        <v>1.91</v>
      </c>
      <c r="Y14" t="n">
        <v>0.5</v>
      </c>
      <c r="Z14" t="n">
        <v>10</v>
      </c>
      <c r="AA14" t="n">
        <v>1596.907148427471</v>
      </c>
      <c r="AB14" t="n">
        <v>2184.958811049702</v>
      </c>
      <c r="AC14" t="n">
        <v>1976.42940873207</v>
      </c>
      <c r="AD14" t="n">
        <v>1596907.148427471</v>
      </c>
      <c r="AE14" t="n">
        <v>2184958.811049702</v>
      </c>
      <c r="AF14" t="n">
        <v>2.221183207954561e-06</v>
      </c>
      <c r="AG14" t="n">
        <v>12.8466796875</v>
      </c>
      <c r="AH14" t="n">
        <v>1976429.408732069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1.2718</v>
      </c>
      <c r="E15" t="n">
        <v>78.63</v>
      </c>
      <c r="F15" t="n">
        <v>74.37</v>
      </c>
      <c r="G15" t="n">
        <v>92.95999999999999</v>
      </c>
      <c r="H15" t="n">
        <v>1.21</v>
      </c>
      <c r="I15" t="n">
        <v>48</v>
      </c>
      <c r="J15" t="n">
        <v>205.84</v>
      </c>
      <c r="K15" t="n">
        <v>53.44</v>
      </c>
      <c r="L15" t="n">
        <v>14</v>
      </c>
      <c r="M15" t="n">
        <v>46</v>
      </c>
      <c r="N15" t="n">
        <v>43.4</v>
      </c>
      <c r="O15" t="n">
        <v>25621.03</v>
      </c>
      <c r="P15" t="n">
        <v>903.11</v>
      </c>
      <c r="Q15" t="n">
        <v>2326.95</v>
      </c>
      <c r="R15" t="n">
        <v>191.63</v>
      </c>
      <c r="S15" t="n">
        <v>122.72</v>
      </c>
      <c r="T15" t="n">
        <v>29551.98</v>
      </c>
      <c r="U15" t="n">
        <v>0.64</v>
      </c>
      <c r="V15" t="n">
        <v>0.87</v>
      </c>
      <c r="W15" t="n">
        <v>9.49</v>
      </c>
      <c r="X15" t="n">
        <v>1.76</v>
      </c>
      <c r="Y15" t="n">
        <v>0.5</v>
      </c>
      <c r="Z15" t="n">
        <v>10</v>
      </c>
      <c r="AA15" t="n">
        <v>1580.309829195082</v>
      </c>
      <c r="AB15" t="n">
        <v>2162.249626653901</v>
      </c>
      <c r="AC15" t="n">
        <v>1955.887557022462</v>
      </c>
      <c r="AD15" t="n">
        <v>1580309.829195082</v>
      </c>
      <c r="AE15" t="n">
        <v>2162249.6266539</v>
      </c>
      <c r="AF15" t="n">
        <v>2.229774097305715e-06</v>
      </c>
      <c r="AG15" t="n">
        <v>12.7978515625</v>
      </c>
      <c r="AH15" t="n">
        <v>1955887.557022463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1.2768</v>
      </c>
      <c r="E16" t="n">
        <v>78.31999999999999</v>
      </c>
      <c r="F16" t="n">
        <v>74.20999999999999</v>
      </c>
      <c r="G16" t="n">
        <v>101.2</v>
      </c>
      <c r="H16" t="n">
        <v>1.28</v>
      </c>
      <c r="I16" t="n">
        <v>44</v>
      </c>
      <c r="J16" t="n">
        <v>207.43</v>
      </c>
      <c r="K16" t="n">
        <v>53.44</v>
      </c>
      <c r="L16" t="n">
        <v>15</v>
      </c>
      <c r="M16" t="n">
        <v>42</v>
      </c>
      <c r="N16" t="n">
        <v>44</v>
      </c>
      <c r="O16" t="n">
        <v>25817.56</v>
      </c>
      <c r="P16" t="n">
        <v>892.27</v>
      </c>
      <c r="Q16" t="n">
        <v>2326.9</v>
      </c>
      <c r="R16" t="n">
        <v>186.06</v>
      </c>
      <c r="S16" t="n">
        <v>122.72</v>
      </c>
      <c r="T16" t="n">
        <v>26785.48</v>
      </c>
      <c r="U16" t="n">
        <v>0.66</v>
      </c>
      <c r="V16" t="n">
        <v>0.87</v>
      </c>
      <c r="W16" t="n">
        <v>9.49</v>
      </c>
      <c r="X16" t="n">
        <v>1.6</v>
      </c>
      <c r="Y16" t="n">
        <v>0.5</v>
      </c>
      <c r="Z16" t="n">
        <v>10</v>
      </c>
      <c r="AA16" t="n">
        <v>1562.734953824937</v>
      </c>
      <c r="AB16" t="n">
        <v>2138.202906823689</v>
      </c>
      <c r="AC16" t="n">
        <v>1934.135822383064</v>
      </c>
      <c r="AD16" t="n">
        <v>1562734.953824937</v>
      </c>
      <c r="AE16" t="n">
        <v>2138202.906823689</v>
      </c>
      <c r="AF16" t="n">
        <v>2.238540310929342e-06</v>
      </c>
      <c r="AG16" t="n">
        <v>12.74739583333333</v>
      </c>
      <c r="AH16" t="n">
        <v>1934135.822383064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1.2803</v>
      </c>
      <c r="E17" t="n">
        <v>78.11</v>
      </c>
      <c r="F17" t="n">
        <v>74.11</v>
      </c>
      <c r="G17" t="n">
        <v>108.46</v>
      </c>
      <c r="H17" t="n">
        <v>1.36</v>
      </c>
      <c r="I17" t="n">
        <v>41</v>
      </c>
      <c r="J17" t="n">
        <v>209.03</v>
      </c>
      <c r="K17" t="n">
        <v>53.44</v>
      </c>
      <c r="L17" t="n">
        <v>16</v>
      </c>
      <c r="M17" t="n">
        <v>39</v>
      </c>
      <c r="N17" t="n">
        <v>44.6</v>
      </c>
      <c r="O17" t="n">
        <v>26014.91</v>
      </c>
      <c r="P17" t="n">
        <v>882.14</v>
      </c>
      <c r="Q17" t="n">
        <v>2326.92</v>
      </c>
      <c r="R17" t="n">
        <v>182.9</v>
      </c>
      <c r="S17" t="n">
        <v>122.72</v>
      </c>
      <c r="T17" t="n">
        <v>25220.99</v>
      </c>
      <c r="U17" t="n">
        <v>0.67</v>
      </c>
      <c r="V17" t="n">
        <v>0.87</v>
      </c>
      <c r="W17" t="n">
        <v>9.48</v>
      </c>
      <c r="X17" t="n">
        <v>1.5</v>
      </c>
      <c r="Y17" t="n">
        <v>0.5</v>
      </c>
      <c r="Z17" t="n">
        <v>10</v>
      </c>
      <c r="AA17" t="n">
        <v>1547.872289209958</v>
      </c>
      <c r="AB17" t="n">
        <v>2117.867153402988</v>
      </c>
      <c r="AC17" t="n">
        <v>1915.740884727425</v>
      </c>
      <c r="AD17" t="n">
        <v>1547872.289209958</v>
      </c>
      <c r="AE17" t="n">
        <v>2117867.153402988</v>
      </c>
      <c r="AF17" t="n">
        <v>2.244676660465881e-06</v>
      </c>
      <c r="AG17" t="n">
        <v>12.71321614583333</v>
      </c>
      <c r="AH17" t="n">
        <v>1915740.884727425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1.2843</v>
      </c>
      <c r="E18" t="n">
        <v>77.87</v>
      </c>
      <c r="F18" t="n">
        <v>73.98</v>
      </c>
      <c r="G18" t="n">
        <v>116.81</v>
      </c>
      <c r="H18" t="n">
        <v>1.43</v>
      </c>
      <c r="I18" t="n">
        <v>38</v>
      </c>
      <c r="J18" t="n">
        <v>210.64</v>
      </c>
      <c r="K18" t="n">
        <v>53.44</v>
      </c>
      <c r="L18" t="n">
        <v>17</v>
      </c>
      <c r="M18" t="n">
        <v>36</v>
      </c>
      <c r="N18" t="n">
        <v>45.21</v>
      </c>
      <c r="O18" t="n">
        <v>26213.09</v>
      </c>
      <c r="P18" t="n">
        <v>870.26</v>
      </c>
      <c r="Q18" t="n">
        <v>2326.92</v>
      </c>
      <c r="R18" t="n">
        <v>178.91</v>
      </c>
      <c r="S18" t="n">
        <v>122.72</v>
      </c>
      <c r="T18" t="n">
        <v>23237.15</v>
      </c>
      <c r="U18" t="n">
        <v>0.6899999999999999</v>
      </c>
      <c r="V18" t="n">
        <v>0.88</v>
      </c>
      <c r="W18" t="n">
        <v>9.460000000000001</v>
      </c>
      <c r="X18" t="n">
        <v>1.37</v>
      </c>
      <c r="Y18" t="n">
        <v>0.5</v>
      </c>
      <c r="Z18" t="n">
        <v>10</v>
      </c>
      <c r="AA18" t="n">
        <v>1530.587362068997</v>
      </c>
      <c r="AB18" t="n">
        <v>2094.217153531559</v>
      </c>
      <c r="AC18" t="n">
        <v>1894.348007650741</v>
      </c>
      <c r="AD18" t="n">
        <v>1530587.362068997</v>
      </c>
      <c r="AE18" t="n">
        <v>2094217.153531559</v>
      </c>
      <c r="AF18" t="n">
        <v>2.251689631364783e-06</v>
      </c>
      <c r="AG18" t="n">
        <v>12.67415364583333</v>
      </c>
      <c r="AH18" t="n">
        <v>1894348.007650741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1.2864</v>
      </c>
      <c r="E19" t="n">
        <v>77.73999999999999</v>
      </c>
      <c r="F19" t="n">
        <v>73.93000000000001</v>
      </c>
      <c r="G19" t="n">
        <v>123.21</v>
      </c>
      <c r="H19" t="n">
        <v>1.51</v>
      </c>
      <c r="I19" t="n">
        <v>36</v>
      </c>
      <c r="J19" t="n">
        <v>212.25</v>
      </c>
      <c r="K19" t="n">
        <v>53.44</v>
      </c>
      <c r="L19" t="n">
        <v>18</v>
      </c>
      <c r="M19" t="n">
        <v>34</v>
      </c>
      <c r="N19" t="n">
        <v>45.82</v>
      </c>
      <c r="O19" t="n">
        <v>26412.11</v>
      </c>
      <c r="P19" t="n">
        <v>858.24</v>
      </c>
      <c r="Q19" t="n">
        <v>2326.94</v>
      </c>
      <c r="R19" t="n">
        <v>176.73</v>
      </c>
      <c r="S19" t="n">
        <v>122.72</v>
      </c>
      <c r="T19" t="n">
        <v>22160.82</v>
      </c>
      <c r="U19" t="n">
        <v>0.6899999999999999</v>
      </c>
      <c r="V19" t="n">
        <v>0.88</v>
      </c>
      <c r="W19" t="n">
        <v>9.470000000000001</v>
      </c>
      <c r="X19" t="n">
        <v>1.32</v>
      </c>
      <c r="Y19" t="n">
        <v>0.5</v>
      </c>
      <c r="Z19" t="n">
        <v>10</v>
      </c>
      <c r="AA19" t="n">
        <v>1515.529473293351</v>
      </c>
      <c r="AB19" t="n">
        <v>2073.614285801552</v>
      </c>
      <c r="AC19" t="n">
        <v>1875.71144870058</v>
      </c>
      <c r="AD19" t="n">
        <v>1515529.473293351</v>
      </c>
      <c r="AE19" t="n">
        <v>2073614.285801552</v>
      </c>
      <c r="AF19" t="n">
        <v>2.255371441086706e-06</v>
      </c>
      <c r="AG19" t="n">
        <v>12.65299479166667</v>
      </c>
      <c r="AH19" t="n">
        <v>1875711.44870058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1.2904</v>
      </c>
      <c r="E20" t="n">
        <v>77.5</v>
      </c>
      <c r="F20" t="n">
        <v>73.8</v>
      </c>
      <c r="G20" t="n">
        <v>134.18</v>
      </c>
      <c r="H20" t="n">
        <v>1.58</v>
      </c>
      <c r="I20" t="n">
        <v>33</v>
      </c>
      <c r="J20" t="n">
        <v>213.87</v>
      </c>
      <c r="K20" t="n">
        <v>53.44</v>
      </c>
      <c r="L20" t="n">
        <v>19</v>
      </c>
      <c r="M20" t="n">
        <v>31</v>
      </c>
      <c r="N20" t="n">
        <v>46.44</v>
      </c>
      <c r="O20" t="n">
        <v>26611.98</v>
      </c>
      <c r="P20" t="n">
        <v>846.58</v>
      </c>
      <c r="Q20" t="n">
        <v>2326.93</v>
      </c>
      <c r="R20" t="n">
        <v>172.36</v>
      </c>
      <c r="S20" t="n">
        <v>122.72</v>
      </c>
      <c r="T20" t="n">
        <v>19987.11</v>
      </c>
      <c r="U20" t="n">
        <v>0.71</v>
      </c>
      <c r="V20" t="n">
        <v>0.88</v>
      </c>
      <c r="W20" t="n">
        <v>9.470000000000001</v>
      </c>
      <c r="X20" t="n">
        <v>1.19</v>
      </c>
      <c r="Y20" t="n">
        <v>0.5</v>
      </c>
      <c r="Z20" t="n">
        <v>10</v>
      </c>
      <c r="AA20" t="n">
        <v>1498.658462023756</v>
      </c>
      <c r="AB20" t="n">
        <v>2050.530623886004</v>
      </c>
      <c r="AC20" t="n">
        <v>1854.830859080129</v>
      </c>
      <c r="AD20" t="n">
        <v>1498658.462023756</v>
      </c>
      <c r="AE20" t="n">
        <v>2050530.623886004</v>
      </c>
      <c r="AF20" t="n">
        <v>2.262384411985607e-06</v>
      </c>
      <c r="AG20" t="n">
        <v>12.61393229166667</v>
      </c>
      <c r="AH20" t="n">
        <v>1854830.859080129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1.2928</v>
      </c>
      <c r="E21" t="n">
        <v>77.34999999999999</v>
      </c>
      <c r="F21" t="n">
        <v>73.73</v>
      </c>
      <c r="G21" t="n">
        <v>142.7</v>
      </c>
      <c r="H21" t="n">
        <v>1.65</v>
      </c>
      <c r="I21" t="n">
        <v>31</v>
      </c>
      <c r="J21" t="n">
        <v>215.5</v>
      </c>
      <c r="K21" t="n">
        <v>53.44</v>
      </c>
      <c r="L21" t="n">
        <v>20</v>
      </c>
      <c r="M21" t="n">
        <v>29</v>
      </c>
      <c r="N21" t="n">
        <v>47.07</v>
      </c>
      <c r="O21" t="n">
        <v>26812.71</v>
      </c>
      <c r="P21" t="n">
        <v>836.97</v>
      </c>
      <c r="Q21" t="n">
        <v>2326.93</v>
      </c>
      <c r="R21" t="n">
        <v>170.3</v>
      </c>
      <c r="S21" t="n">
        <v>122.72</v>
      </c>
      <c r="T21" t="n">
        <v>18972.01</v>
      </c>
      <c r="U21" t="n">
        <v>0.72</v>
      </c>
      <c r="V21" t="n">
        <v>0.88</v>
      </c>
      <c r="W21" t="n">
        <v>9.460000000000001</v>
      </c>
      <c r="X21" t="n">
        <v>1.12</v>
      </c>
      <c r="Y21" t="n">
        <v>0.5</v>
      </c>
      <c r="Z21" t="n">
        <v>10</v>
      </c>
      <c r="AA21" t="n">
        <v>1485.874242663721</v>
      </c>
      <c r="AB21" t="n">
        <v>2033.038690957651</v>
      </c>
      <c r="AC21" t="n">
        <v>1839.008331680376</v>
      </c>
      <c r="AD21" t="n">
        <v>1485874.242663721</v>
      </c>
      <c r="AE21" t="n">
        <v>2033038.690957651</v>
      </c>
      <c r="AF21" t="n">
        <v>2.266592194524948e-06</v>
      </c>
      <c r="AG21" t="n">
        <v>12.58951822916667</v>
      </c>
      <c r="AH21" t="n">
        <v>1839008.331680376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1.294</v>
      </c>
      <c r="E22" t="n">
        <v>77.28</v>
      </c>
      <c r="F22" t="n">
        <v>73.69</v>
      </c>
      <c r="G22" t="n">
        <v>147.39</v>
      </c>
      <c r="H22" t="n">
        <v>1.72</v>
      </c>
      <c r="I22" t="n">
        <v>30</v>
      </c>
      <c r="J22" t="n">
        <v>217.14</v>
      </c>
      <c r="K22" t="n">
        <v>53.44</v>
      </c>
      <c r="L22" t="n">
        <v>21</v>
      </c>
      <c r="M22" t="n">
        <v>27</v>
      </c>
      <c r="N22" t="n">
        <v>47.7</v>
      </c>
      <c r="O22" t="n">
        <v>27014.3</v>
      </c>
      <c r="P22" t="n">
        <v>828.15</v>
      </c>
      <c r="Q22" t="n">
        <v>2326.92</v>
      </c>
      <c r="R22" t="n">
        <v>169.03</v>
      </c>
      <c r="S22" t="n">
        <v>122.72</v>
      </c>
      <c r="T22" t="n">
        <v>18340.8</v>
      </c>
      <c r="U22" t="n">
        <v>0.73</v>
      </c>
      <c r="V22" t="n">
        <v>0.88</v>
      </c>
      <c r="W22" t="n">
        <v>9.460000000000001</v>
      </c>
      <c r="X22" t="n">
        <v>1.08</v>
      </c>
      <c r="Y22" t="n">
        <v>0.5</v>
      </c>
      <c r="Z22" t="n">
        <v>10</v>
      </c>
      <c r="AA22" t="n">
        <v>1475.254172502658</v>
      </c>
      <c r="AB22" t="n">
        <v>2018.507842438856</v>
      </c>
      <c r="AC22" t="n">
        <v>1825.86428695004</v>
      </c>
      <c r="AD22" t="n">
        <v>1475254.172502658</v>
      </c>
      <c r="AE22" t="n">
        <v>2018507.842438856</v>
      </c>
      <c r="AF22" t="n">
        <v>2.268696085794618e-06</v>
      </c>
      <c r="AG22" t="n">
        <v>12.578125</v>
      </c>
      <c r="AH22" t="n">
        <v>1825864.28695004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1.2966</v>
      </c>
      <c r="E23" t="n">
        <v>77.12</v>
      </c>
      <c r="F23" t="n">
        <v>73.61</v>
      </c>
      <c r="G23" t="n">
        <v>157.74</v>
      </c>
      <c r="H23" t="n">
        <v>1.79</v>
      </c>
      <c r="I23" t="n">
        <v>28</v>
      </c>
      <c r="J23" t="n">
        <v>218.78</v>
      </c>
      <c r="K23" t="n">
        <v>53.44</v>
      </c>
      <c r="L23" t="n">
        <v>22</v>
      </c>
      <c r="M23" t="n">
        <v>23</v>
      </c>
      <c r="N23" t="n">
        <v>48.34</v>
      </c>
      <c r="O23" t="n">
        <v>27216.79</v>
      </c>
      <c r="P23" t="n">
        <v>820.4</v>
      </c>
      <c r="Q23" t="n">
        <v>2326.91</v>
      </c>
      <c r="R23" t="n">
        <v>165.91</v>
      </c>
      <c r="S23" t="n">
        <v>122.72</v>
      </c>
      <c r="T23" t="n">
        <v>16787.17</v>
      </c>
      <c r="U23" t="n">
        <v>0.74</v>
      </c>
      <c r="V23" t="n">
        <v>0.88</v>
      </c>
      <c r="W23" t="n">
        <v>9.460000000000001</v>
      </c>
      <c r="X23" t="n">
        <v>1</v>
      </c>
      <c r="Y23" t="n">
        <v>0.5</v>
      </c>
      <c r="Z23" t="n">
        <v>10</v>
      </c>
      <c r="AA23" t="n">
        <v>1464.263741014146</v>
      </c>
      <c r="AB23" t="n">
        <v>2003.470249212656</v>
      </c>
      <c r="AC23" t="n">
        <v>1812.261860515955</v>
      </c>
      <c r="AD23" t="n">
        <v>1464263.741014146</v>
      </c>
      <c r="AE23" t="n">
        <v>2003470.249212656</v>
      </c>
      <c r="AF23" t="n">
        <v>2.273254516878904e-06</v>
      </c>
      <c r="AG23" t="n">
        <v>12.55208333333333</v>
      </c>
      <c r="AH23" t="n">
        <v>1812261.860515955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1.2978</v>
      </c>
      <c r="E24" t="n">
        <v>77.05</v>
      </c>
      <c r="F24" t="n">
        <v>73.58</v>
      </c>
      <c r="G24" t="n">
        <v>163.5</v>
      </c>
      <c r="H24" t="n">
        <v>1.85</v>
      </c>
      <c r="I24" t="n">
        <v>27</v>
      </c>
      <c r="J24" t="n">
        <v>220.43</v>
      </c>
      <c r="K24" t="n">
        <v>53.44</v>
      </c>
      <c r="L24" t="n">
        <v>23</v>
      </c>
      <c r="M24" t="n">
        <v>17</v>
      </c>
      <c r="N24" t="n">
        <v>48.99</v>
      </c>
      <c r="O24" t="n">
        <v>27420.16</v>
      </c>
      <c r="P24" t="n">
        <v>812.54</v>
      </c>
      <c r="Q24" t="n">
        <v>2326.92</v>
      </c>
      <c r="R24" t="n">
        <v>164.86</v>
      </c>
      <c r="S24" t="n">
        <v>122.72</v>
      </c>
      <c r="T24" t="n">
        <v>16268.53</v>
      </c>
      <c r="U24" t="n">
        <v>0.74</v>
      </c>
      <c r="V24" t="n">
        <v>0.88</v>
      </c>
      <c r="W24" t="n">
        <v>9.460000000000001</v>
      </c>
      <c r="X24" t="n">
        <v>0.97</v>
      </c>
      <c r="Y24" t="n">
        <v>0.5</v>
      </c>
      <c r="Z24" t="n">
        <v>10</v>
      </c>
      <c r="AA24" t="n">
        <v>1454.749859800636</v>
      </c>
      <c r="AB24" t="n">
        <v>1990.452937213516</v>
      </c>
      <c r="AC24" t="n">
        <v>1800.4869025041</v>
      </c>
      <c r="AD24" t="n">
        <v>1454749.859800636</v>
      </c>
      <c r="AE24" t="n">
        <v>1990452.937213516</v>
      </c>
      <c r="AF24" t="n">
        <v>2.275358408148575e-06</v>
      </c>
      <c r="AG24" t="n">
        <v>12.54069010416667</v>
      </c>
      <c r="AH24" t="n">
        <v>1800486.9025041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1.2987</v>
      </c>
      <c r="E25" t="n">
        <v>77</v>
      </c>
      <c r="F25" t="n">
        <v>73.56</v>
      </c>
      <c r="G25" t="n">
        <v>169.77</v>
      </c>
      <c r="H25" t="n">
        <v>1.92</v>
      </c>
      <c r="I25" t="n">
        <v>26</v>
      </c>
      <c r="J25" t="n">
        <v>222.08</v>
      </c>
      <c r="K25" t="n">
        <v>53.44</v>
      </c>
      <c r="L25" t="n">
        <v>24</v>
      </c>
      <c r="M25" t="n">
        <v>5</v>
      </c>
      <c r="N25" t="n">
        <v>49.65</v>
      </c>
      <c r="O25" t="n">
        <v>27624.44</v>
      </c>
      <c r="P25" t="n">
        <v>808.36</v>
      </c>
      <c r="Q25" t="n">
        <v>2326.91</v>
      </c>
      <c r="R25" t="n">
        <v>163.94</v>
      </c>
      <c r="S25" t="n">
        <v>122.72</v>
      </c>
      <c r="T25" t="n">
        <v>15816.64</v>
      </c>
      <c r="U25" t="n">
        <v>0.75</v>
      </c>
      <c r="V25" t="n">
        <v>0.88</v>
      </c>
      <c r="W25" t="n">
        <v>9.48</v>
      </c>
      <c r="X25" t="n">
        <v>0.95</v>
      </c>
      <c r="Y25" t="n">
        <v>0.5</v>
      </c>
      <c r="Z25" t="n">
        <v>10</v>
      </c>
      <c r="AA25" t="n">
        <v>1437.512585756538</v>
      </c>
      <c r="AB25" t="n">
        <v>1966.86813841152</v>
      </c>
      <c r="AC25" t="n">
        <v>1779.153003798294</v>
      </c>
      <c r="AD25" t="n">
        <v>1437512.585756538</v>
      </c>
      <c r="AE25" t="n">
        <v>1966868.138411521</v>
      </c>
      <c r="AF25" t="n">
        <v>2.276936326600828e-06</v>
      </c>
      <c r="AG25" t="n">
        <v>12.53255208333333</v>
      </c>
      <c r="AH25" t="n">
        <v>1779153.003798294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1.2988</v>
      </c>
      <c r="E26" t="n">
        <v>76.98999999999999</v>
      </c>
      <c r="F26" t="n">
        <v>73.56</v>
      </c>
      <c r="G26" t="n">
        <v>169.75</v>
      </c>
      <c r="H26" t="n">
        <v>1.99</v>
      </c>
      <c r="I26" t="n">
        <v>26</v>
      </c>
      <c r="J26" t="n">
        <v>223.75</v>
      </c>
      <c r="K26" t="n">
        <v>53.44</v>
      </c>
      <c r="L26" t="n">
        <v>25</v>
      </c>
      <c r="M26" t="n">
        <v>0</v>
      </c>
      <c r="N26" t="n">
        <v>50.31</v>
      </c>
      <c r="O26" t="n">
        <v>27829.77</v>
      </c>
      <c r="P26" t="n">
        <v>810.86</v>
      </c>
      <c r="Q26" t="n">
        <v>2326.89</v>
      </c>
      <c r="R26" t="n">
        <v>163.51</v>
      </c>
      <c r="S26" t="n">
        <v>122.72</v>
      </c>
      <c r="T26" t="n">
        <v>15597.2</v>
      </c>
      <c r="U26" t="n">
        <v>0.75</v>
      </c>
      <c r="V26" t="n">
        <v>0.88</v>
      </c>
      <c r="W26" t="n">
        <v>9.48</v>
      </c>
      <c r="X26" t="n">
        <v>0.95</v>
      </c>
      <c r="Y26" t="n">
        <v>0.5</v>
      </c>
      <c r="Z26" t="n">
        <v>10</v>
      </c>
      <c r="AA26" t="n">
        <v>1440.038544131552</v>
      </c>
      <c r="AB26" t="n">
        <v>1970.324266097634</v>
      </c>
      <c r="AC26" t="n">
        <v>1782.27928350875</v>
      </c>
      <c r="AD26" t="n">
        <v>1440038.544131553</v>
      </c>
      <c r="AE26" t="n">
        <v>1970324.266097634</v>
      </c>
      <c r="AF26" t="n">
        <v>2.2771116508733e-06</v>
      </c>
      <c r="AG26" t="n">
        <v>12.53092447916667</v>
      </c>
      <c r="AH26" t="n">
        <v>1782279.28350875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0.8329</v>
      </c>
      <c r="E2" t="n">
        <v>120.07</v>
      </c>
      <c r="F2" t="n">
        <v>100.66</v>
      </c>
      <c r="G2" t="n">
        <v>8.33</v>
      </c>
      <c r="H2" t="n">
        <v>0.15</v>
      </c>
      <c r="I2" t="n">
        <v>725</v>
      </c>
      <c r="J2" t="n">
        <v>116.05</v>
      </c>
      <c r="K2" t="n">
        <v>43.4</v>
      </c>
      <c r="L2" t="n">
        <v>1</v>
      </c>
      <c r="M2" t="n">
        <v>723</v>
      </c>
      <c r="N2" t="n">
        <v>16.65</v>
      </c>
      <c r="O2" t="n">
        <v>14546.17</v>
      </c>
      <c r="P2" t="n">
        <v>998.26</v>
      </c>
      <c r="Q2" t="n">
        <v>2327.35</v>
      </c>
      <c r="R2" t="n">
        <v>1070.68</v>
      </c>
      <c r="S2" t="n">
        <v>122.72</v>
      </c>
      <c r="T2" t="n">
        <v>465691.46</v>
      </c>
      <c r="U2" t="n">
        <v>0.11</v>
      </c>
      <c r="V2" t="n">
        <v>0.64</v>
      </c>
      <c r="W2" t="n">
        <v>10.59</v>
      </c>
      <c r="X2" t="n">
        <v>28.04</v>
      </c>
      <c r="Y2" t="n">
        <v>0.5</v>
      </c>
      <c r="Z2" t="n">
        <v>10</v>
      </c>
      <c r="AA2" t="n">
        <v>2580.574559073158</v>
      </c>
      <c r="AB2" t="n">
        <v>3530.85595863873</v>
      </c>
      <c r="AC2" t="n">
        <v>3193.876021533579</v>
      </c>
      <c r="AD2" t="n">
        <v>2580574.559073158</v>
      </c>
      <c r="AE2" t="n">
        <v>3530855.95863873</v>
      </c>
      <c r="AF2" t="n">
        <v>1.699851879517085e-06</v>
      </c>
      <c r="AG2" t="n">
        <v>19.54264322916667</v>
      </c>
      <c r="AH2" t="n">
        <v>3193876.021533579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1.0776</v>
      </c>
      <c r="E3" t="n">
        <v>92.8</v>
      </c>
      <c r="F3" t="n">
        <v>83.69</v>
      </c>
      <c r="G3" t="n">
        <v>17.08</v>
      </c>
      <c r="H3" t="n">
        <v>0.3</v>
      </c>
      <c r="I3" t="n">
        <v>294</v>
      </c>
      <c r="J3" t="n">
        <v>117.34</v>
      </c>
      <c r="K3" t="n">
        <v>43.4</v>
      </c>
      <c r="L3" t="n">
        <v>2</v>
      </c>
      <c r="M3" t="n">
        <v>292</v>
      </c>
      <c r="N3" t="n">
        <v>16.94</v>
      </c>
      <c r="O3" t="n">
        <v>14705.49</v>
      </c>
      <c r="P3" t="n">
        <v>814.52</v>
      </c>
      <c r="Q3" t="n">
        <v>2327.17</v>
      </c>
      <c r="R3" t="n">
        <v>501.81</v>
      </c>
      <c r="S3" t="n">
        <v>122.72</v>
      </c>
      <c r="T3" t="n">
        <v>183407.31</v>
      </c>
      <c r="U3" t="n">
        <v>0.24</v>
      </c>
      <c r="V3" t="n">
        <v>0.77</v>
      </c>
      <c r="W3" t="n">
        <v>9.92</v>
      </c>
      <c r="X3" t="n">
        <v>11.08</v>
      </c>
      <c r="Y3" t="n">
        <v>0.5</v>
      </c>
      <c r="Z3" t="n">
        <v>10</v>
      </c>
      <c r="AA3" t="n">
        <v>1680.994732025677</v>
      </c>
      <c r="AB3" t="n">
        <v>2300.011152611139</v>
      </c>
      <c r="AC3" t="n">
        <v>2080.501316291859</v>
      </c>
      <c r="AD3" t="n">
        <v>1680994.732025676</v>
      </c>
      <c r="AE3" t="n">
        <v>2300011.152611139</v>
      </c>
      <c r="AF3" t="n">
        <v>2.199256075600445e-06</v>
      </c>
      <c r="AG3" t="n">
        <v>15.10416666666667</v>
      </c>
      <c r="AH3" t="n">
        <v>2080501.316291859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1.1642</v>
      </c>
      <c r="E4" t="n">
        <v>85.90000000000001</v>
      </c>
      <c r="F4" t="n">
        <v>79.44</v>
      </c>
      <c r="G4" t="n">
        <v>26.05</v>
      </c>
      <c r="H4" t="n">
        <v>0.45</v>
      </c>
      <c r="I4" t="n">
        <v>183</v>
      </c>
      <c r="J4" t="n">
        <v>118.63</v>
      </c>
      <c r="K4" t="n">
        <v>43.4</v>
      </c>
      <c r="L4" t="n">
        <v>3</v>
      </c>
      <c r="M4" t="n">
        <v>181</v>
      </c>
      <c r="N4" t="n">
        <v>17.23</v>
      </c>
      <c r="O4" t="n">
        <v>14865.24</v>
      </c>
      <c r="P4" t="n">
        <v>757.5</v>
      </c>
      <c r="Q4" t="n">
        <v>2327.03</v>
      </c>
      <c r="R4" t="n">
        <v>360.13</v>
      </c>
      <c r="S4" t="n">
        <v>122.72</v>
      </c>
      <c r="T4" t="n">
        <v>113122.86</v>
      </c>
      <c r="U4" t="n">
        <v>0.34</v>
      </c>
      <c r="V4" t="n">
        <v>0.82</v>
      </c>
      <c r="W4" t="n">
        <v>9.720000000000001</v>
      </c>
      <c r="X4" t="n">
        <v>6.83</v>
      </c>
      <c r="Y4" t="n">
        <v>0.5</v>
      </c>
      <c r="Z4" t="n">
        <v>10</v>
      </c>
      <c r="AA4" t="n">
        <v>1478.570495170135</v>
      </c>
      <c r="AB4" t="n">
        <v>2023.045381418328</v>
      </c>
      <c r="AC4" t="n">
        <v>1829.968769577788</v>
      </c>
      <c r="AD4" t="n">
        <v>1478570.495170135</v>
      </c>
      <c r="AE4" t="n">
        <v>2023045.381418328</v>
      </c>
      <c r="AF4" t="n">
        <v>2.375996587986301e-06</v>
      </c>
      <c r="AG4" t="n">
        <v>13.98111979166667</v>
      </c>
      <c r="AH4" t="n">
        <v>1829968.769577788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1.2093</v>
      </c>
      <c r="E5" t="n">
        <v>82.69</v>
      </c>
      <c r="F5" t="n">
        <v>77.48</v>
      </c>
      <c r="G5" t="n">
        <v>35.49</v>
      </c>
      <c r="H5" t="n">
        <v>0.59</v>
      </c>
      <c r="I5" t="n">
        <v>131</v>
      </c>
      <c r="J5" t="n">
        <v>119.93</v>
      </c>
      <c r="K5" t="n">
        <v>43.4</v>
      </c>
      <c r="L5" t="n">
        <v>4</v>
      </c>
      <c r="M5" t="n">
        <v>129</v>
      </c>
      <c r="N5" t="n">
        <v>17.53</v>
      </c>
      <c r="O5" t="n">
        <v>15025.44</v>
      </c>
      <c r="P5" t="n">
        <v>723.41</v>
      </c>
      <c r="Q5" t="n">
        <v>2326.95</v>
      </c>
      <c r="R5" t="n">
        <v>294.82</v>
      </c>
      <c r="S5" t="n">
        <v>122.72</v>
      </c>
      <c r="T5" t="n">
        <v>80730.14</v>
      </c>
      <c r="U5" t="n">
        <v>0.42</v>
      </c>
      <c r="V5" t="n">
        <v>0.84</v>
      </c>
      <c r="W5" t="n">
        <v>9.640000000000001</v>
      </c>
      <c r="X5" t="n">
        <v>4.87</v>
      </c>
      <c r="Y5" t="n">
        <v>0.5</v>
      </c>
      <c r="Z5" t="n">
        <v>10</v>
      </c>
      <c r="AA5" t="n">
        <v>1374.948975251979</v>
      </c>
      <c r="AB5" t="n">
        <v>1881.265846407486</v>
      </c>
      <c r="AC5" t="n">
        <v>1701.720474399553</v>
      </c>
      <c r="AD5" t="n">
        <v>1374948.975251979</v>
      </c>
      <c r="AE5" t="n">
        <v>1881265.846407486</v>
      </c>
      <c r="AF5" t="n">
        <v>2.468040434505956e-06</v>
      </c>
      <c r="AG5" t="n">
        <v>13.45865885416667</v>
      </c>
      <c r="AH5" t="n">
        <v>1701720.474399553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1.2374</v>
      </c>
      <c r="E6" t="n">
        <v>80.81999999999999</v>
      </c>
      <c r="F6" t="n">
        <v>76.31999999999999</v>
      </c>
      <c r="G6" t="n">
        <v>45.34</v>
      </c>
      <c r="H6" t="n">
        <v>0.73</v>
      </c>
      <c r="I6" t="n">
        <v>101</v>
      </c>
      <c r="J6" t="n">
        <v>121.23</v>
      </c>
      <c r="K6" t="n">
        <v>43.4</v>
      </c>
      <c r="L6" t="n">
        <v>5</v>
      </c>
      <c r="M6" t="n">
        <v>99</v>
      </c>
      <c r="N6" t="n">
        <v>17.83</v>
      </c>
      <c r="O6" t="n">
        <v>15186.08</v>
      </c>
      <c r="P6" t="n">
        <v>696.15</v>
      </c>
      <c r="Q6" t="n">
        <v>2326.96</v>
      </c>
      <c r="R6" t="n">
        <v>256.76</v>
      </c>
      <c r="S6" t="n">
        <v>122.72</v>
      </c>
      <c r="T6" t="n">
        <v>61851.59</v>
      </c>
      <c r="U6" t="n">
        <v>0.48</v>
      </c>
      <c r="V6" t="n">
        <v>0.85</v>
      </c>
      <c r="W6" t="n">
        <v>9.57</v>
      </c>
      <c r="X6" t="n">
        <v>3.71</v>
      </c>
      <c r="Y6" t="n">
        <v>0.5</v>
      </c>
      <c r="Z6" t="n">
        <v>10</v>
      </c>
      <c r="AA6" t="n">
        <v>1303.407053174367</v>
      </c>
      <c r="AB6" t="n">
        <v>1783.379032414049</v>
      </c>
      <c r="AC6" t="n">
        <v>1613.175840548643</v>
      </c>
      <c r="AD6" t="n">
        <v>1303407.053174367</v>
      </c>
      <c r="AE6" t="n">
        <v>1783379.032414049</v>
      </c>
      <c r="AF6" t="n">
        <v>2.525389261273191e-06</v>
      </c>
      <c r="AG6" t="n">
        <v>13.154296875</v>
      </c>
      <c r="AH6" t="n">
        <v>1613175.840548643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1.2548</v>
      </c>
      <c r="E7" t="n">
        <v>79.69</v>
      </c>
      <c r="F7" t="n">
        <v>75.65000000000001</v>
      </c>
      <c r="G7" t="n">
        <v>55.35</v>
      </c>
      <c r="H7" t="n">
        <v>0.86</v>
      </c>
      <c r="I7" t="n">
        <v>82</v>
      </c>
      <c r="J7" t="n">
        <v>122.54</v>
      </c>
      <c r="K7" t="n">
        <v>43.4</v>
      </c>
      <c r="L7" t="n">
        <v>6</v>
      </c>
      <c r="M7" t="n">
        <v>80</v>
      </c>
      <c r="N7" t="n">
        <v>18.14</v>
      </c>
      <c r="O7" t="n">
        <v>15347.16</v>
      </c>
      <c r="P7" t="n">
        <v>673.1900000000001</v>
      </c>
      <c r="Q7" t="n">
        <v>2326.97</v>
      </c>
      <c r="R7" t="n">
        <v>233.84</v>
      </c>
      <c r="S7" t="n">
        <v>122.72</v>
      </c>
      <c r="T7" t="n">
        <v>50486.35</v>
      </c>
      <c r="U7" t="n">
        <v>0.52</v>
      </c>
      <c r="V7" t="n">
        <v>0.86</v>
      </c>
      <c r="W7" t="n">
        <v>9.550000000000001</v>
      </c>
      <c r="X7" t="n">
        <v>3.04</v>
      </c>
      <c r="Y7" t="n">
        <v>0.5</v>
      </c>
      <c r="Z7" t="n">
        <v>10</v>
      </c>
      <c r="AA7" t="n">
        <v>1260.680285363515</v>
      </c>
      <c r="AB7" t="n">
        <v>1724.918383723281</v>
      </c>
      <c r="AC7" t="n">
        <v>1560.294594118887</v>
      </c>
      <c r="AD7" t="n">
        <v>1260680.285363515</v>
      </c>
      <c r="AE7" t="n">
        <v>1724918.383723281</v>
      </c>
      <c r="AF7" t="n">
        <v>2.56090063443155e-06</v>
      </c>
      <c r="AG7" t="n">
        <v>12.97037760416667</v>
      </c>
      <c r="AH7" t="n">
        <v>1560294.594118887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1.2686</v>
      </c>
      <c r="E8" t="n">
        <v>78.83</v>
      </c>
      <c r="F8" t="n">
        <v>75.12</v>
      </c>
      <c r="G8" t="n">
        <v>66.28</v>
      </c>
      <c r="H8" t="n">
        <v>1</v>
      </c>
      <c r="I8" t="n">
        <v>68</v>
      </c>
      <c r="J8" t="n">
        <v>123.85</v>
      </c>
      <c r="K8" t="n">
        <v>43.4</v>
      </c>
      <c r="L8" t="n">
        <v>7</v>
      </c>
      <c r="M8" t="n">
        <v>66</v>
      </c>
      <c r="N8" t="n">
        <v>18.45</v>
      </c>
      <c r="O8" t="n">
        <v>15508.69</v>
      </c>
      <c r="P8" t="n">
        <v>650.5700000000001</v>
      </c>
      <c r="Q8" t="n">
        <v>2326.96</v>
      </c>
      <c r="R8" t="n">
        <v>217.24</v>
      </c>
      <c r="S8" t="n">
        <v>122.72</v>
      </c>
      <c r="T8" t="n">
        <v>42256.36</v>
      </c>
      <c r="U8" t="n">
        <v>0.5600000000000001</v>
      </c>
      <c r="V8" t="n">
        <v>0.86</v>
      </c>
      <c r="W8" t="n">
        <v>9.5</v>
      </c>
      <c r="X8" t="n">
        <v>2.51</v>
      </c>
      <c r="Y8" t="n">
        <v>0.5</v>
      </c>
      <c r="Z8" t="n">
        <v>10</v>
      </c>
      <c r="AA8" t="n">
        <v>1223.034633623438</v>
      </c>
      <c r="AB8" t="n">
        <v>1673.409942203567</v>
      </c>
      <c r="AC8" t="n">
        <v>1513.702045965262</v>
      </c>
      <c r="AD8" t="n">
        <v>1223034.633623438</v>
      </c>
      <c r="AE8" t="n">
        <v>1673409.942203566</v>
      </c>
      <c r="AF8" t="n">
        <v>2.589064826936455e-06</v>
      </c>
      <c r="AG8" t="n">
        <v>12.83040364583333</v>
      </c>
      <c r="AH8" t="n">
        <v>1513702.045965262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1.2784</v>
      </c>
      <c r="E9" t="n">
        <v>78.22</v>
      </c>
      <c r="F9" t="n">
        <v>74.75</v>
      </c>
      <c r="G9" t="n">
        <v>77.33</v>
      </c>
      <c r="H9" t="n">
        <v>1.13</v>
      </c>
      <c r="I9" t="n">
        <v>58</v>
      </c>
      <c r="J9" t="n">
        <v>125.16</v>
      </c>
      <c r="K9" t="n">
        <v>43.4</v>
      </c>
      <c r="L9" t="n">
        <v>8</v>
      </c>
      <c r="M9" t="n">
        <v>56</v>
      </c>
      <c r="N9" t="n">
        <v>18.76</v>
      </c>
      <c r="O9" t="n">
        <v>15670.68</v>
      </c>
      <c r="P9" t="n">
        <v>629.8</v>
      </c>
      <c r="Q9" t="n">
        <v>2326.91</v>
      </c>
      <c r="R9" t="n">
        <v>204.63</v>
      </c>
      <c r="S9" t="n">
        <v>122.72</v>
      </c>
      <c r="T9" t="n">
        <v>36001.72</v>
      </c>
      <c r="U9" t="n">
        <v>0.6</v>
      </c>
      <c r="V9" t="n">
        <v>0.87</v>
      </c>
      <c r="W9" t="n">
        <v>9.5</v>
      </c>
      <c r="X9" t="n">
        <v>2.14</v>
      </c>
      <c r="Y9" t="n">
        <v>0.5</v>
      </c>
      <c r="Z9" t="n">
        <v>10</v>
      </c>
      <c r="AA9" t="n">
        <v>1191.810855918781</v>
      </c>
      <c r="AB9" t="n">
        <v>1630.688192052201</v>
      </c>
      <c r="AC9" t="n">
        <v>1475.05759968799</v>
      </c>
      <c r="AD9" t="n">
        <v>1191810.855918781</v>
      </c>
      <c r="AE9" t="n">
        <v>1630688.192052201</v>
      </c>
      <c r="AF9" t="n">
        <v>2.609065485381968e-06</v>
      </c>
      <c r="AG9" t="n">
        <v>12.73111979166667</v>
      </c>
      <c r="AH9" t="n">
        <v>1475057.59968799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1.2865</v>
      </c>
      <c r="E10" t="n">
        <v>77.73</v>
      </c>
      <c r="F10" t="n">
        <v>74.45</v>
      </c>
      <c r="G10" t="n">
        <v>89.34999999999999</v>
      </c>
      <c r="H10" t="n">
        <v>1.26</v>
      </c>
      <c r="I10" t="n">
        <v>50</v>
      </c>
      <c r="J10" t="n">
        <v>126.48</v>
      </c>
      <c r="K10" t="n">
        <v>43.4</v>
      </c>
      <c r="L10" t="n">
        <v>9</v>
      </c>
      <c r="M10" t="n">
        <v>46</v>
      </c>
      <c r="N10" t="n">
        <v>19.08</v>
      </c>
      <c r="O10" t="n">
        <v>15833.12</v>
      </c>
      <c r="P10" t="n">
        <v>606.97</v>
      </c>
      <c r="Q10" t="n">
        <v>2326.94</v>
      </c>
      <c r="R10" t="n">
        <v>194.22</v>
      </c>
      <c r="S10" t="n">
        <v>122.72</v>
      </c>
      <c r="T10" t="n">
        <v>30834.77</v>
      </c>
      <c r="U10" t="n">
        <v>0.63</v>
      </c>
      <c r="V10" t="n">
        <v>0.87</v>
      </c>
      <c r="W10" t="n">
        <v>9.5</v>
      </c>
      <c r="X10" t="n">
        <v>1.84</v>
      </c>
      <c r="Y10" t="n">
        <v>0.5</v>
      </c>
      <c r="Z10" t="n">
        <v>10</v>
      </c>
      <c r="AA10" t="n">
        <v>1160.39681469119</v>
      </c>
      <c r="AB10" t="n">
        <v>1587.706114954924</v>
      </c>
      <c r="AC10" t="n">
        <v>1436.177671703153</v>
      </c>
      <c r="AD10" t="n">
        <v>1160396.81469119</v>
      </c>
      <c r="AE10" t="n">
        <v>1587706.114954924</v>
      </c>
      <c r="AF10" t="n">
        <v>2.625596641852239e-06</v>
      </c>
      <c r="AG10" t="n">
        <v>12.6513671875</v>
      </c>
      <c r="AH10" t="n">
        <v>1436177.671703153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1.291</v>
      </c>
      <c r="E11" t="n">
        <v>77.45999999999999</v>
      </c>
      <c r="F11" t="n">
        <v>74.3</v>
      </c>
      <c r="G11" t="n">
        <v>99.06</v>
      </c>
      <c r="H11" t="n">
        <v>1.38</v>
      </c>
      <c r="I11" t="n">
        <v>45</v>
      </c>
      <c r="J11" t="n">
        <v>127.8</v>
      </c>
      <c r="K11" t="n">
        <v>43.4</v>
      </c>
      <c r="L11" t="n">
        <v>10</v>
      </c>
      <c r="M11" t="n">
        <v>20</v>
      </c>
      <c r="N11" t="n">
        <v>19.4</v>
      </c>
      <c r="O11" t="n">
        <v>15996.02</v>
      </c>
      <c r="P11" t="n">
        <v>590.08</v>
      </c>
      <c r="Q11" t="n">
        <v>2326.96</v>
      </c>
      <c r="R11" t="n">
        <v>188.09</v>
      </c>
      <c r="S11" t="n">
        <v>122.72</v>
      </c>
      <c r="T11" t="n">
        <v>27794.45</v>
      </c>
      <c r="U11" t="n">
        <v>0.65</v>
      </c>
      <c r="V11" t="n">
        <v>0.87</v>
      </c>
      <c r="W11" t="n">
        <v>9.52</v>
      </c>
      <c r="X11" t="n">
        <v>1.69</v>
      </c>
      <c r="Y11" t="n">
        <v>0.5</v>
      </c>
      <c r="Z11" t="n">
        <v>10</v>
      </c>
      <c r="AA11" t="n">
        <v>1138.747308599356</v>
      </c>
      <c r="AB11" t="n">
        <v>1558.084305611276</v>
      </c>
      <c r="AC11" t="n">
        <v>1409.382926268793</v>
      </c>
      <c r="AD11" t="n">
        <v>1138747.308599356</v>
      </c>
      <c r="AE11" t="n">
        <v>1558084.305611276</v>
      </c>
      <c r="AF11" t="n">
        <v>2.634780617669056e-06</v>
      </c>
      <c r="AG11" t="n">
        <v>12.607421875</v>
      </c>
      <c r="AH11" t="n">
        <v>1409382.926268793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1.2926</v>
      </c>
      <c r="E12" t="n">
        <v>77.36</v>
      </c>
      <c r="F12" t="n">
        <v>74.23</v>
      </c>
      <c r="G12" t="n">
        <v>101.22</v>
      </c>
      <c r="H12" t="n">
        <v>1.5</v>
      </c>
      <c r="I12" t="n">
        <v>44</v>
      </c>
      <c r="J12" t="n">
        <v>129.13</v>
      </c>
      <c r="K12" t="n">
        <v>43.4</v>
      </c>
      <c r="L12" t="n">
        <v>11</v>
      </c>
      <c r="M12" t="n">
        <v>2</v>
      </c>
      <c r="N12" t="n">
        <v>19.73</v>
      </c>
      <c r="O12" t="n">
        <v>16159.39</v>
      </c>
      <c r="P12" t="n">
        <v>592.25</v>
      </c>
      <c r="Q12" t="n">
        <v>2326.92</v>
      </c>
      <c r="R12" t="n">
        <v>185.03</v>
      </c>
      <c r="S12" t="n">
        <v>122.72</v>
      </c>
      <c r="T12" t="n">
        <v>26270.28</v>
      </c>
      <c r="U12" t="n">
        <v>0.66</v>
      </c>
      <c r="V12" t="n">
        <v>0.87</v>
      </c>
      <c r="W12" t="n">
        <v>9.529999999999999</v>
      </c>
      <c r="X12" t="n">
        <v>1.62</v>
      </c>
      <c r="Y12" t="n">
        <v>0.5</v>
      </c>
      <c r="Z12" t="n">
        <v>10</v>
      </c>
      <c r="AA12" t="n">
        <v>1139.625327243867</v>
      </c>
      <c r="AB12" t="n">
        <v>1559.285649456144</v>
      </c>
      <c r="AC12" t="n">
        <v>1410.469615543203</v>
      </c>
      <c r="AD12" t="n">
        <v>1139625.327243867</v>
      </c>
      <c r="AE12" t="n">
        <v>1559285.649456144</v>
      </c>
      <c r="AF12" t="n">
        <v>2.638046031292813e-06</v>
      </c>
      <c r="AG12" t="n">
        <v>12.59114583333333</v>
      </c>
      <c r="AH12" t="n">
        <v>1410469.615543203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1.2923</v>
      </c>
      <c r="E13" t="n">
        <v>77.38</v>
      </c>
      <c r="F13" t="n">
        <v>74.25</v>
      </c>
      <c r="G13" t="n">
        <v>101.25</v>
      </c>
      <c r="H13" t="n">
        <v>1.63</v>
      </c>
      <c r="I13" t="n">
        <v>44</v>
      </c>
      <c r="J13" t="n">
        <v>130.45</v>
      </c>
      <c r="K13" t="n">
        <v>43.4</v>
      </c>
      <c r="L13" t="n">
        <v>12</v>
      </c>
      <c r="M13" t="n">
        <v>0</v>
      </c>
      <c r="N13" t="n">
        <v>20.05</v>
      </c>
      <c r="O13" t="n">
        <v>16323.22</v>
      </c>
      <c r="P13" t="n">
        <v>596.8</v>
      </c>
      <c r="Q13" t="n">
        <v>2326.93</v>
      </c>
      <c r="R13" t="n">
        <v>185.74</v>
      </c>
      <c r="S13" t="n">
        <v>122.72</v>
      </c>
      <c r="T13" t="n">
        <v>26625.79</v>
      </c>
      <c r="U13" t="n">
        <v>0.66</v>
      </c>
      <c r="V13" t="n">
        <v>0.87</v>
      </c>
      <c r="W13" t="n">
        <v>9.529999999999999</v>
      </c>
      <c r="X13" t="n">
        <v>1.64</v>
      </c>
      <c r="Y13" t="n">
        <v>0.5</v>
      </c>
      <c r="Z13" t="n">
        <v>10</v>
      </c>
      <c r="AA13" t="n">
        <v>1144.706287121749</v>
      </c>
      <c r="AB13" t="n">
        <v>1566.237642917192</v>
      </c>
      <c r="AC13" t="n">
        <v>1416.758120505513</v>
      </c>
      <c r="AD13" t="n">
        <v>1144706.287121749</v>
      </c>
      <c r="AE13" t="n">
        <v>1566237.642917192</v>
      </c>
      <c r="AF13" t="n">
        <v>2.637433766238358e-06</v>
      </c>
      <c r="AG13" t="n">
        <v>12.59440104166667</v>
      </c>
      <c r="AH13" t="n">
        <v>1416758.120505513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0.5766</v>
      </c>
      <c r="E2" t="n">
        <v>173.43</v>
      </c>
      <c r="F2" t="n">
        <v>122.38</v>
      </c>
      <c r="G2" t="n">
        <v>5.88</v>
      </c>
      <c r="H2" t="n">
        <v>0.09</v>
      </c>
      <c r="I2" t="n">
        <v>1248</v>
      </c>
      <c r="J2" t="n">
        <v>194.77</v>
      </c>
      <c r="K2" t="n">
        <v>54.38</v>
      </c>
      <c r="L2" t="n">
        <v>1</v>
      </c>
      <c r="M2" t="n">
        <v>1246</v>
      </c>
      <c r="N2" t="n">
        <v>39.4</v>
      </c>
      <c r="O2" t="n">
        <v>24256.19</v>
      </c>
      <c r="P2" t="n">
        <v>1708.97</v>
      </c>
      <c r="Q2" t="n">
        <v>2327.82</v>
      </c>
      <c r="R2" t="n">
        <v>1799.75</v>
      </c>
      <c r="S2" t="n">
        <v>122.72</v>
      </c>
      <c r="T2" t="n">
        <v>827609.77</v>
      </c>
      <c r="U2" t="n">
        <v>0.07000000000000001</v>
      </c>
      <c r="V2" t="n">
        <v>0.53</v>
      </c>
      <c r="W2" t="n">
        <v>11.47</v>
      </c>
      <c r="X2" t="n">
        <v>49.74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0.9113</v>
      </c>
      <c r="E3" t="n">
        <v>109.73</v>
      </c>
      <c r="F3" t="n">
        <v>89.72</v>
      </c>
      <c r="G3" t="n">
        <v>11.96</v>
      </c>
      <c r="H3" t="n">
        <v>0.18</v>
      </c>
      <c r="I3" t="n">
        <v>450</v>
      </c>
      <c r="J3" t="n">
        <v>196.32</v>
      </c>
      <c r="K3" t="n">
        <v>54.38</v>
      </c>
      <c r="L3" t="n">
        <v>2</v>
      </c>
      <c r="M3" t="n">
        <v>448</v>
      </c>
      <c r="N3" t="n">
        <v>39.95</v>
      </c>
      <c r="O3" t="n">
        <v>24447.22</v>
      </c>
      <c r="P3" t="n">
        <v>1244.25</v>
      </c>
      <c r="Q3" t="n">
        <v>2327.15</v>
      </c>
      <c r="R3" t="n">
        <v>703.6900000000001</v>
      </c>
      <c r="S3" t="n">
        <v>122.72</v>
      </c>
      <c r="T3" t="n">
        <v>283571.19</v>
      </c>
      <c r="U3" t="n">
        <v>0.17</v>
      </c>
      <c r="V3" t="n">
        <v>0.72</v>
      </c>
      <c r="W3" t="n">
        <v>10.16</v>
      </c>
      <c r="X3" t="n">
        <v>17.1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1.0402</v>
      </c>
      <c r="E4" t="n">
        <v>96.13</v>
      </c>
      <c r="F4" t="n">
        <v>82.92</v>
      </c>
      <c r="G4" t="n">
        <v>18.09</v>
      </c>
      <c r="H4" t="n">
        <v>0.27</v>
      </c>
      <c r="I4" t="n">
        <v>275</v>
      </c>
      <c r="J4" t="n">
        <v>197.88</v>
      </c>
      <c r="K4" t="n">
        <v>54.38</v>
      </c>
      <c r="L4" t="n">
        <v>3</v>
      </c>
      <c r="M4" t="n">
        <v>273</v>
      </c>
      <c r="N4" t="n">
        <v>40.5</v>
      </c>
      <c r="O4" t="n">
        <v>24639</v>
      </c>
      <c r="P4" t="n">
        <v>1142.49</v>
      </c>
      <c r="Q4" t="n">
        <v>2327.15</v>
      </c>
      <c r="R4" t="n">
        <v>476.46</v>
      </c>
      <c r="S4" t="n">
        <v>122.72</v>
      </c>
      <c r="T4" t="n">
        <v>170827.45</v>
      </c>
      <c r="U4" t="n">
        <v>0.26</v>
      </c>
      <c r="V4" t="n">
        <v>0.78</v>
      </c>
      <c r="W4" t="n">
        <v>9.859999999999999</v>
      </c>
      <c r="X4" t="n">
        <v>10.3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1.1082</v>
      </c>
      <c r="E5" t="n">
        <v>90.23999999999999</v>
      </c>
      <c r="F5" t="n">
        <v>80.02</v>
      </c>
      <c r="G5" t="n">
        <v>24.25</v>
      </c>
      <c r="H5" t="n">
        <v>0.36</v>
      </c>
      <c r="I5" t="n">
        <v>198</v>
      </c>
      <c r="J5" t="n">
        <v>199.44</v>
      </c>
      <c r="K5" t="n">
        <v>54.38</v>
      </c>
      <c r="L5" t="n">
        <v>4</v>
      </c>
      <c r="M5" t="n">
        <v>196</v>
      </c>
      <c r="N5" t="n">
        <v>41.06</v>
      </c>
      <c r="O5" t="n">
        <v>24831.54</v>
      </c>
      <c r="P5" t="n">
        <v>1094.85</v>
      </c>
      <c r="Q5" t="n">
        <v>2327</v>
      </c>
      <c r="R5" t="n">
        <v>379.69</v>
      </c>
      <c r="S5" t="n">
        <v>122.72</v>
      </c>
      <c r="T5" t="n">
        <v>122829.13</v>
      </c>
      <c r="U5" t="n">
        <v>0.32</v>
      </c>
      <c r="V5" t="n">
        <v>0.8100000000000001</v>
      </c>
      <c r="W5" t="n">
        <v>9.75</v>
      </c>
      <c r="X5" t="n">
        <v>7.41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1.1516</v>
      </c>
      <c r="E6" t="n">
        <v>86.84</v>
      </c>
      <c r="F6" t="n">
        <v>78.33</v>
      </c>
      <c r="G6" t="n">
        <v>30.52</v>
      </c>
      <c r="H6" t="n">
        <v>0.44</v>
      </c>
      <c r="I6" t="n">
        <v>154</v>
      </c>
      <c r="J6" t="n">
        <v>201.01</v>
      </c>
      <c r="K6" t="n">
        <v>54.38</v>
      </c>
      <c r="L6" t="n">
        <v>5</v>
      </c>
      <c r="M6" t="n">
        <v>152</v>
      </c>
      <c r="N6" t="n">
        <v>41.63</v>
      </c>
      <c r="O6" t="n">
        <v>25024.84</v>
      </c>
      <c r="P6" t="n">
        <v>1064.36</v>
      </c>
      <c r="Q6" t="n">
        <v>2326.97</v>
      </c>
      <c r="R6" t="n">
        <v>323.3</v>
      </c>
      <c r="S6" t="n">
        <v>122.72</v>
      </c>
      <c r="T6" t="n">
        <v>94854.53999999999</v>
      </c>
      <c r="U6" t="n">
        <v>0.38</v>
      </c>
      <c r="V6" t="n">
        <v>0.83</v>
      </c>
      <c r="W6" t="n">
        <v>9.67</v>
      </c>
      <c r="X6" t="n">
        <v>5.72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1.1805</v>
      </c>
      <c r="E7" t="n">
        <v>84.70999999999999</v>
      </c>
      <c r="F7" t="n">
        <v>77.29000000000001</v>
      </c>
      <c r="G7" t="n">
        <v>36.81</v>
      </c>
      <c r="H7" t="n">
        <v>0.53</v>
      </c>
      <c r="I7" t="n">
        <v>126</v>
      </c>
      <c r="J7" t="n">
        <v>202.58</v>
      </c>
      <c r="K7" t="n">
        <v>54.38</v>
      </c>
      <c r="L7" t="n">
        <v>6</v>
      </c>
      <c r="M7" t="n">
        <v>124</v>
      </c>
      <c r="N7" t="n">
        <v>42.2</v>
      </c>
      <c r="O7" t="n">
        <v>25218.93</v>
      </c>
      <c r="P7" t="n">
        <v>1042.7</v>
      </c>
      <c r="Q7" t="n">
        <v>2326.93</v>
      </c>
      <c r="R7" t="n">
        <v>288.98</v>
      </c>
      <c r="S7" t="n">
        <v>122.72</v>
      </c>
      <c r="T7" t="n">
        <v>77833.53999999999</v>
      </c>
      <c r="U7" t="n">
        <v>0.42</v>
      </c>
      <c r="V7" t="n">
        <v>0.84</v>
      </c>
      <c r="W7" t="n">
        <v>9.619999999999999</v>
      </c>
      <c r="X7" t="n">
        <v>4.68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1.202</v>
      </c>
      <c r="E8" t="n">
        <v>83.19</v>
      </c>
      <c r="F8" t="n">
        <v>76.56</v>
      </c>
      <c r="G8" t="n">
        <v>43.33</v>
      </c>
      <c r="H8" t="n">
        <v>0.61</v>
      </c>
      <c r="I8" t="n">
        <v>106</v>
      </c>
      <c r="J8" t="n">
        <v>204.16</v>
      </c>
      <c r="K8" t="n">
        <v>54.38</v>
      </c>
      <c r="L8" t="n">
        <v>7</v>
      </c>
      <c r="M8" t="n">
        <v>104</v>
      </c>
      <c r="N8" t="n">
        <v>42.78</v>
      </c>
      <c r="O8" t="n">
        <v>25413.94</v>
      </c>
      <c r="P8" t="n">
        <v>1024.74</v>
      </c>
      <c r="Q8" t="n">
        <v>2326.96</v>
      </c>
      <c r="R8" t="n">
        <v>264.3</v>
      </c>
      <c r="S8" t="n">
        <v>122.72</v>
      </c>
      <c r="T8" t="n">
        <v>65594.83</v>
      </c>
      <c r="U8" t="n">
        <v>0.46</v>
      </c>
      <c r="V8" t="n">
        <v>0.85</v>
      </c>
      <c r="W8" t="n">
        <v>9.59</v>
      </c>
      <c r="X8" t="n">
        <v>3.94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1.2179</v>
      </c>
      <c r="E9" t="n">
        <v>82.11</v>
      </c>
      <c r="F9" t="n">
        <v>76.02</v>
      </c>
      <c r="G9" t="n">
        <v>49.58</v>
      </c>
      <c r="H9" t="n">
        <v>0.6899999999999999</v>
      </c>
      <c r="I9" t="n">
        <v>92</v>
      </c>
      <c r="J9" t="n">
        <v>205.75</v>
      </c>
      <c r="K9" t="n">
        <v>54.38</v>
      </c>
      <c r="L9" t="n">
        <v>8</v>
      </c>
      <c r="M9" t="n">
        <v>90</v>
      </c>
      <c r="N9" t="n">
        <v>43.37</v>
      </c>
      <c r="O9" t="n">
        <v>25609.61</v>
      </c>
      <c r="P9" t="n">
        <v>1010.46</v>
      </c>
      <c r="Q9" t="n">
        <v>2326.94</v>
      </c>
      <c r="R9" t="n">
        <v>246.3</v>
      </c>
      <c r="S9" t="n">
        <v>122.72</v>
      </c>
      <c r="T9" t="n">
        <v>56662.21</v>
      </c>
      <c r="U9" t="n">
        <v>0.5</v>
      </c>
      <c r="V9" t="n">
        <v>0.85</v>
      </c>
      <c r="W9" t="n">
        <v>9.57</v>
      </c>
      <c r="X9" t="n">
        <v>3.4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1.2308</v>
      </c>
      <c r="E10" t="n">
        <v>81.25</v>
      </c>
      <c r="F10" t="n">
        <v>75.58</v>
      </c>
      <c r="G10" t="n">
        <v>55.99</v>
      </c>
      <c r="H10" t="n">
        <v>0.77</v>
      </c>
      <c r="I10" t="n">
        <v>81</v>
      </c>
      <c r="J10" t="n">
        <v>207.34</v>
      </c>
      <c r="K10" t="n">
        <v>54.38</v>
      </c>
      <c r="L10" t="n">
        <v>9</v>
      </c>
      <c r="M10" t="n">
        <v>79</v>
      </c>
      <c r="N10" t="n">
        <v>43.96</v>
      </c>
      <c r="O10" t="n">
        <v>25806.1</v>
      </c>
      <c r="P10" t="n">
        <v>997.66</v>
      </c>
      <c r="Q10" t="n">
        <v>2326.93</v>
      </c>
      <c r="R10" t="n">
        <v>231.92</v>
      </c>
      <c r="S10" t="n">
        <v>122.72</v>
      </c>
      <c r="T10" t="n">
        <v>49530.82</v>
      </c>
      <c r="U10" t="n">
        <v>0.53</v>
      </c>
      <c r="V10" t="n">
        <v>0.86</v>
      </c>
      <c r="W10" t="n">
        <v>9.539999999999999</v>
      </c>
      <c r="X10" t="n">
        <v>2.97</v>
      </c>
      <c r="Y10" t="n">
        <v>0.5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1.2412</v>
      </c>
      <c r="E11" t="n">
        <v>80.56999999999999</v>
      </c>
      <c r="F11" t="n">
        <v>75.25</v>
      </c>
      <c r="G11" t="n">
        <v>62.71</v>
      </c>
      <c r="H11" t="n">
        <v>0.85</v>
      </c>
      <c r="I11" t="n">
        <v>72</v>
      </c>
      <c r="J11" t="n">
        <v>208.94</v>
      </c>
      <c r="K11" t="n">
        <v>54.38</v>
      </c>
      <c r="L11" t="n">
        <v>10</v>
      </c>
      <c r="M11" t="n">
        <v>70</v>
      </c>
      <c r="N11" t="n">
        <v>44.56</v>
      </c>
      <c r="O11" t="n">
        <v>26003.41</v>
      </c>
      <c r="P11" t="n">
        <v>985.14</v>
      </c>
      <c r="Q11" t="n">
        <v>2326.94</v>
      </c>
      <c r="R11" t="n">
        <v>220.61</v>
      </c>
      <c r="S11" t="n">
        <v>122.72</v>
      </c>
      <c r="T11" t="n">
        <v>43919.14</v>
      </c>
      <c r="U11" t="n">
        <v>0.5600000000000001</v>
      </c>
      <c r="V11" t="n">
        <v>0.86</v>
      </c>
      <c r="W11" t="n">
        <v>9.529999999999999</v>
      </c>
      <c r="X11" t="n">
        <v>2.64</v>
      </c>
      <c r="Y11" t="n">
        <v>0.5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1.2493</v>
      </c>
      <c r="E12" t="n">
        <v>80.04000000000001</v>
      </c>
      <c r="F12" t="n">
        <v>75</v>
      </c>
      <c r="G12" t="n">
        <v>69.23</v>
      </c>
      <c r="H12" t="n">
        <v>0.93</v>
      </c>
      <c r="I12" t="n">
        <v>65</v>
      </c>
      <c r="J12" t="n">
        <v>210.55</v>
      </c>
      <c r="K12" t="n">
        <v>54.38</v>
      </c>
      <c r="L12" t="n">
        <v>11</v>
      </c>
      <c r="M12" t="n">
        <v>63</v>
      </c>
      <c r="N12" t="n">
        <v>45.17</v>
      </c>
      <c r="O12" t="n">
        <v>26201.54</v>
      </c>
      <c r="P12" t="n">
        <v>975.2</v>
      </c>
      <c r="Q12" t="n">
        <v>2326.96</v>
      </c>
      <c r="R12" t="n">
        <v>212.29</v>
      </c>
      <c r="S12" t="n">
        <v>122.72</v>
      </c>
      <c r="T12" t="n">
        <v>39796.21</v>
      </c>
      <c r="U12" t="n">
        <v>0.58</v>
      </c>
      <c r="V12" t="n">
        <v>0.86</v>
      </c>
      <c r="W12" t="n">
        <v>9.52</v>
      </c>
      <c r="X12" t="n">
        <v>2.38</v>
      </c>
      <c r="Y12" t="n">
        <v>0.5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1.2568</v>
      </c>
      <c r="E13" t="n">
        <v>79.56</v>
      </c>
      <c r="F13" t="n">
        <v>74.75</v>
      </c>
      <c r="G13" t="n">
        <v>76.02</v>
      </c>
      <c r="H13" t="n">
        <v>1</v>
      </c>
      <c r="I13" t="n">
        <v>59</v>
      </c>
      <c r="J13" t="n">
        <v>212.16</v>
      </c>
      <c r="K13" t="n">
        <v>54.38</v>
      </c>
      <c r="L13" t="n">
        <v>12</v>
      </c>
      <c r="M13" t="n">
        <v>57</v>
      </c>
      <c r="N13" t="n">
        <v>45.78</v>
      </c>
      <c r="O13" t="n">
        <v>26400.51</v>
      </c>
      <c r="P13" t="n">
        <v>963.4299999999999</v>
      </c>
      <c r="Q13" t="n">
        <v>2326.92</v>
      </c>
      <c r="R13" t="n">
        <v>204.26</v>
      </c>
      <c r="S13" t="n">
        <v>122.72</v>
      </c>
      <c r="T13" t="n">
        <v>35807.79</v>
      </c>
      <c r="U13" t="n">
        <v>0.6</v>
      </c>
      <c r="V13" t="n">
        <v>0.87</v>
      </c>
      <c r="W13" t="n">
        <v>9.51</v>
      </c>
      <c r="X13" t="n">
        <v>2.14</v>
      </c>
      <c r="Y13" t="n">
        <v>0.5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1.262</v>
      </c>
      <c r="E14" t="n">
        <v>79.23999999999999</v>
      </c>
      <c r="F14" t="n">
        <v>74.62</v>
      </c>
      <c r="G14" t="n">
        <v>82.91</v>
      </c>
      <c r="H14" t="n">
        <v>1.08</v>
      </c>
      <c r="I14" t="n">
        <v>54</v>
      </c>
      <c r="J14" t="n">
        <v>213.78</v>
      </c>
      <c r="K14" t="n">
        <v>54.38</v>
      </c>
      <c r="L14" t="n">
        <v>13</v>
      </c>
      <c r="M14" t="n">
        <v>52</v>
      </c>
      <c r="N14" t="n">
        <v>46.4</v>
      </c>
      <c r="O14" t="n">
        <v>26600.32</v>
      </c>
      <c r="P14" t="n">
        <v>953.39</v>
      </c>
      <c r="Q14" t="n">
        <v>2326.91</v>
      </c>
      <c r="R14" t="n">
        <v>199.61</v>
      </c>
      <c r="S14" t="n">
        <v>122.72</v>
      </c>
      <c r="T14" t="n">
        <v>33507.55</v>
      </c>
      <c r="U14" t="n">
        <v>0.61</v>
      </c>
      <c r="V14" t="n">
        <v>0.87</v>
      </c>
      <c r="W14" t="n">
        <v>9.51</v>
      </c>
      <c r="X14" t="n">
        <v>2.01</v>
      </c>
      <c r="Y14" t="n">
        <v>0.5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1.2676</v>
      </c>
      <c r="E15" t="n">
        <v>78.89</v>
      </c>
      <c r="F15" t="n">
        <v>74.43000000000001</v>
      </c>
      <c r="G15" t="n">
        <v>89.31999999999999</v>
      </c>
      <c r="H15" t="n">
        <v>1.15</v>
      </c>
      <c r="I15" t="n">
        <v>50</v>
      </c>
      <c r="J15" t="n">
        <v>215.41</v>
      </c>
      <c r="K15" t="n">
        <v>54.38</v>
      </c>
      <c r="L15" t="n">
        <v>14</v>
      </c>
      <c r="M15" t="n">
        <v>48</v>
      </c>
      <c r="N15" t="n">
        <v>47.03</v>
      </c>
      <c r="O15" t="n">
        <v>26801</v>
      </c>
      <c r="P15" t="n">
        <v>943.24</v>
      </c>
      <c r="Q15" t="n">
        <v>2326.94</v>
      </c>
      <c r="R15" t="n">
        <v>193.71</v>
      </c>
      <c r="S15" t="n">
        <v>122.72</v>
      </c>
      <c r="T15" t="n">
        <v>30580.35</v>
      </c>
      <c r="U15" t="n">
        <v>0.63</v>
      </c>
      <c r="V15" t="n">
        <v>0.87</v>
      </c>
      <c r="W15" t="n">
        <v>9.49</v>
      </c>
      <c r="X15" t="n">
        <v>1.82</v>
      </c>
      <c r="Y15" t="n">
        <v>0.5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1.2724</v>
      </c>
      <c r="E16" t="n">
        <v>78.59</v>
      </c>
      <c r="F16" t="n">
        <v>74.29000000000001</v>
      </c>
      <c r="G16" t="n">
        <v>96.90000000000001</v>
      </c>
      <c r="H16" t="n">
        <v>1.23</v>
      </c>
      <c r="I16" t="n">
        <v>46</v>
      </c>
      <c r="J16" t="n">
        <v>217.04</v>
      </c>
      <c r="K16" t="n">
        <v>54.38</v>
      </c>
      <c r="L16" t="n">
        <v>15</v>
      </c>
      <c r="M16" t="n">
        <v>44</v>
      </c>
      <c r="N16" t="n">
        <v>47.66</v>
      </c>
      <c r="O16" t="n">
        <v>27002.55</v>
      </c>
      <c r="P16" t="n">
        <v>933.5599999999999</v>
      </c>
      <c r="Q16" t="n">
        <v>2326.93</v>
      </c>
      <c r="R16" t="n">
        <v>188.66</v>
      </c>
      <c r="S16" t="n">
        <v>122.72</v>
      </c>
      <c r="T16" t="n">
        <v>28073.74</v>
      </c>
      <c r="U16" t="n">
        <v>0.65</v>
      </c>
      <c r="V16" t="n">
        <v>0.87</v>
      </c>
      <c r="W16" t="n">
        <v>9.49</v>
      </c>
      <c r="X16" t="n">
        <v>1.68</v>
      </c>
      <c r="Y16" t="n">
        <v>0.5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1.2759</v>
      </c>
      <c r="E17" t="n">
        <v>78.38</v>
      </c>
      <c r="F17" t="n">
        <v>74.19</v>
      </c>
      <c r="G17" t="n">
        <v>103.52</v>
      </c>
      <c r="H17" t="n">
        <v>1.3</v>
      </c>
      <c r="I17" t="n">
        <v>43</v>
      </c>
      <c r="J17" t="n">
        <v>218.68</v>
      </c>
      <c r="K17" t="n">
        <v>54.38</v>
      </c>
      <c r="L17" t="n">
        <v>16</v>
      </c>
      <c r="M17" t="n">
        <v>41</v>
      </c>
      <c r="N17" t="n">
        <v>48.31</v>
      </c>
      <c r="O17" t="n">
        <v>27204.98</v>
      </c>
      <c r="P17" t="n">
        <v>922.84</v>
      </c>
      <c r="Q17" t="n">
        <v>2326.91</v>
      </c>
      <c r="R17" t="n">
        <v>185.5</v>
      </c>
      <c r="S17" t="n">
        <v>122.72</v>
      </c>
      <c r="T17" t="n">
        <v>26509.37</v>
      </c>
      <c r="U17" t="n">
        <v>0.66</v>
      </c>
      <c r="V17" t="n">
        <v>0.87</v>
      </c>
      <c r="W17" t="n">
        <v>9.48</v>
      </c>
      <c r="X17" t="n">
        <v>1.58</v>
      </c>
      <c r="Y17" t="n">
        <v>0.5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1.2801</v>
      </c>
      <c r="E18" t="n">
        <v>78.12</v>
      </c>
      <c r="F18" t="n">
        <v>74.05</v>
      </c>
      <c r="G18" t="n">
        <v>111.07</v>
      </c>
      <c r="H18" t="n">
        <v>1.37</v>
      </c>
      <c r="I18" t="n">
        <v>40</v>
      </c>
      <c r="J18" t="n">
        <v>220.33</v>
      </c>
      <c r="K18" t="n">
        <v>54.38</v>
      </c>
      <c r="L18" t="n">
        <v>17</v>
      </c>
      <c r="M18" t="n">
        <v>38</v>
      </c>
      <c r="N18" t="n">
        <v>48.95</v>
      </c>
      <c r="O18" t="n">
        <v>27408.3</v>
      </c>
      <c r="P18" t="n">
        <v>913.36</v>
      </c>
      <c r="Q18" t="n">
        <v>2326.91</v>
      </c>
      <c r="R18" t="n">
        <v>180.79</v>
      </c>
      <c r="S18" t="n">
        <v>122.72</v>
      </c>
      <c r="T18" t="n">
        <v>24170.44</v>
      </c>
      <c r="U18" t="n">
        <v>0.68</v>
      </c>
      <c r="V18" t="n">
        <v>0.88</v>
      </c>
      <c r="W18" t="n">
        <v>9.470000000000001</v>
      </c>
      <c r="X18" t="n">
        <v>1.43</v>
      </c>
      <c r="Y18" t="n">
        <v>0.5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1.2839</v>
      </c>
      <c r="E19" t="n">
        <v>77.89</v>
      </c>
      <c r="F19" t="n">
        <v>73.93000000000001</v>
      </c>
      <c r="G19" t="n">
        <v>119.89</v>
      </c>
      <c r="H19" t="n">
        <v>1.44</v>
      </c>
      <c r="I19" t="n">
        <v>37</v>
      </c>
      <c r="J19" t="n">
        <v>221.99</v>
      </c>
      <c r="K19" t="n">
        <v>54.38</v>
      </c>
      <c r="L19" t="n">
        <v>18</v>
      </c>
      <c r="M19" t="n">
        <v>35</v>
      </c>
      <c r="N19" t="n">
        <v>49.61</v>
      </c>
      <c r="O19" t="n">
        <v>27612.53</v>
      </c>
      <c r="P19" t="n">
        <v>904.09</v>
      </c>
      <c r="Q19" t="n">
        <v>2326.92</v>
      </c>
      <c r="R19" t="n">
        <v>177.09</v>
      </c>
      <c r="S19" t="n">
        <v>122.72</v>
      </c>
      <c r="T19" t="n">
        <v>22335.14</v>
      </c>
      <c r="U19" t="n">
        <v>0.6899999999999999</v>
      </c>
      <c r="V19" t="n">
        <v>0.88</v>
      </c>
      <c r="W19" t="n">
        <v>9.470000000000001</v>
      </c>
      <c r="X19" t="n">
        <v>1.32</v>
      </c>
      <c r="Y19" t="n">
        <v>0.5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1.2866</v>
      </c>
      <c r="E20" t="n">
        <v>77.72</v>
      </c>
      <c r="F20" t="n">
        <v>73.84999999999999</v>
      </c>
      <c r="G20" t="n">
        <v>126.59</v>
      </c>
      <c r="H20" t="n">
        <v>1.51</v>
      </c>
      <c r="I20" t="n">
        <v>35</v>
      </c>
      <c r="J20" t="n">
        <v>223.65</v>
      </c>
      <c r="K20" t="n">
        <v>54.38</v>
      </c>
      <c r="L20" t="n">
        <v>19</v>
      </c>
      <c r="M20" t="n">
        <v>33</v>
      </c>
      <c r="N20" t="n">
        <v>50.27</v>
      </c>
      <c r="O20" t="n">
        <v>27817.81</v>
      </c>
      <c r="P20" t="n">
        <v>895.1900000000001</v>
      </c>
      <c r="Q20" t="n">
        <v>2326.91</v>
      </c>
      <c r="R20" t="n">
        <v>174.17</v>
      </c>
      <c r="S20" t="n">
        <v>122.72</v>
      </c>
      <c r="T20" t="n">
        <v>20882.87</v>
      </c>
      <c r="U20" t="n">
        <v>0.7</v>
      </c>
      <c r="V20" t="n">
        <v>0.88</v>
      </c>
      <c r="W20" t="n">
        <v>9.460000000000001</v>
      </c>
      <c r="X20" t="n">
        <v>1.24</v>
      </c>
      <c r="Y20" t="n">
        <v>0.5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1.2884</v>
      </c>
      <c r="E21" t="n">
        <v>77.62</v>
      </c>
      <c r="F21" t="n">
        <v>73.81999999999999</v>
      </c>
      <c r="G21" t="n">
        <v>134.21</v>
      </c>
      <c r="H21" t="n">
        <v>1.58</v>
      </c>
      <c r="I21" t="n">
        <v>33</v>
      </c>
      <c r="J21" t="n">
        <v>225.32</v>
      </c>
      <c r="K21" t="n">
        <v>54.38</v>
      </c>
      <c r="L21" t="n">
        <v>20</v>
      </c>
      <c r="M21" t="n">
        <v>31</v>
      </c>
      <c r="N21" t="n">
        <v>50.95</v>
      </c>
      <c r="O21" t="n">
        <v>28023.89</v>
      </c>
      <c r="P21" t="n">
        <v>886.09</v>
      </c>
      <c r="Q21" t="n">
        <v>2326.93</v>
      </c>
      <c r="R21" t="n">
        <v>172.99</v>
      </c>
      <c r="S21" t="n">
        <v>122.72</v>
      </c>
      <c r="T21" t="n">
        <v>20305.74</v>
      </c>
      <c r="U21" t="n">
        <v>0.71</v>
      </c>
      <c r="V21" t="n">
        <v>0.88</v>
      </c>
      <c r="W21" t="n">
        <v>9.470000000000001</v>
      </c>
      <c r="X21" t="n">
        <v>1.2</v>
      </c>
      <c r="Y21" t="n">
        <v>0.5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1.2913</v>
      </c>
      <c r="E22" t="n">
        <v>77.44</v>
      </c>
      <c r="F22" t="n">
        <v>73.72</v>
      </c>
      <c r="G22" t="n">
        <v>142.68</v>
      </c>
      <c r="H22" t="n">
        <v>1.64</v>
      </c>
      <c r="I22" t="n">
        <v>31</v>
      </c>
      <c r="J22" t="n">
        <v>227</v>
      </c>
      <c r="K22" t="n">
        <v>54.38</v>
      </c>
      <c r="L22" t="n">
        <v>21</v>
      </c>
      <c r="M22" t="n">
        <v>29</v>
      </c>
      <c r="N22" t="n">
        <v>51.62</v>
      </c>
      <c r="O22" t="n">
        <v>28230.92</v>
      </c>
      <c r="P22" t="n">
        <v>875.24</v>
      </c>
      <c r="Q22" t="n">
        <v>2326.91</v>
      </c>
      <c r="R22" t="n">
        <v>169.94</v>
      </c>
      <c r="S22" t="n">
        <v>122.72</v>
      </c>
      <c r="T22" t="n">
        <v>18788.11</v>
      </c>
      <c r="U22" t="n">
        <v>0.72</v>
      </c>
      <c r="V22" t="n">
        <v>0.88</v>
      </c>
      <c r="W22" t="n">
        <v>9.460000000000001</v>
      </c>
      <c r="X22" t="n">
        <v>1.1</v>
      </c>
      <c r="Y22" t="n">
        <v>0.5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1.2924</v>
      </c>
      <c r="E23" t="n">
        <v>77.37</v>
      </c>
      <c r="F23" t="n">
        <v>73.69</v>
      </c>
      <c r="G23" t="n">
        <v>147.38</v>
      </c>
      <c r="H23" t="n">
        <v>1.71</v>
      </c>
      <c r="I23" t="n">
        <v>30</v>
      </c>
      <c r="J23" t="n">
        <v>228.69</v>
      </c>
      <c r="K23" t="n">
        <v>54.38</v>
      </c>
      <c r="L23" t="n">
        <v>22</v>
      </c>
      <c r="M23" t="n">
        <v>28</v>
      </c>
      <c r="N23" t="n">
        <v>52.31</v>
      </c>
      <c r="O23" t="n">
        <v>28438.91</v>
      </c>
      <c r="P23" t="n">
        <v>867.27</v>
      </c>
      <c r="Q23" t="n">
        <v>2326.93</v>
      </c>
      <c r="R23" t="n">
        <v>168.88</v>
      </c>
      <c r="S23" t="n">
        <v>122.72</v>
      </c>
      <c r="T23" t="n">
        <v>18262.94</v>
      </c>
      <c r="U23" t="n">
        <v>0.73</v>
      </c>
      <c r="V23" t="n">
        <v>0.88</v>
      </c>
      <c r="W23" t="n">
        <v>9.460000000000001</v>
      </c>
      <c r="X23" t="n">
        <v>1.08</v>
      </c>
      <c r="Y23" t="n">
        <v>0.5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1.2949</v>
      </c>
      <c r="E24" t="n">
        <v>77.23</v>
      </c>
      <c r="F24" t="n">
        <v>73.62</v>
      </c>
      <c r="G24" t="n">
        <v>157.76</v>
      </c>
      <c r="H24" t="n">
        <v>1.77</v>
      </c>
      <c r="I24" t="n">
        <v>28</v>
      </c>
      <c r="J24" t="n">
        <v>230.38</v>
      </c>
      <c r="K24" t="n">
        <v>54.38</v>
      </c>
      <c r="L24" t="n">
        <v>23</v>
      </c>
      <c r="M24" t="n">
        <v>25</v>
      </c>
      <c r="N24" t="n">
        <v>53</v>
      </c>
      <c r="O24" t="n">
        <v>28647.87</v>
      </c>
      <c r="P24" t="n">
        <v>858.24</v>
      </c>
      <c r="Q24" t="n">
        <v>2326.9</v>
      </c>
      <c r="R24" t="n">
        <v>166.53</v>
      </c>
      <c r="S24" t="n">
        <v>122.72</v>
      </c>
      <c r="T24" t="n">
        <v>17101.49</v>
      </c>
      <c r="U24" t="n">
        <v>0.74</v>
      </c>
      <c r="V24" t="n">
        <v>0.88</v>
      </c>
      <c r="W24" t="n">
        <v>9.460000000000001</v>
      </c>
      <c r="X24" t="n">
        <v>1.01</v>
      </c>
      <c r="Y24" t="n">
        <v>0.5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1.296</v>
      </c>
      <c r="E25" t="n">
        <v>77.16</v>
      </c>
      <c r="F25" t="n">
        <v>73.59999999999999</v>
      </c>
      <c r="G25" t="n">
        <v>163.55</v>
      </c>
      <c r="H25" t="n">
        <v>1.84</v>
      </c>
      <c r="I25" t="n">
        <v>27</v>
      </c>
      <c r="J25" t="n">
        <v>232.08</v>
      </c>
      <c r="K25" t="n">
        <v>54.38</v>
      </c>
      <c r="L25" t="n">
        <v>24</v>
      </c>
      <c r="M25" t="n">
        <v>22</v>
      </c>
      <c r="N25" t="n">
        <v>53.71</v>
      </c>
      <c r="O25" t="n">
        <v>28857.81</v>
      </c>
      <c r="P25" t="n">
        <v>848.64</v>
      </c>
      <c r="Q25" t="n">
        <v>2326.89</v>
      </c>
      <c r="R25" t="n">
        <v>165.76</v>
      </c>
      <c r="S25" t="n">
        <v>122.72</v>
      </c>
      <c r="T25" t="n">
        <v>16718.23</v>
      </c>
      <c r="U25" t="n">
        <v>0.74</v>
      </c>
      <c r="V25" t="n">
        <v>0.88</v>
      </c>
      <c r="W25" t="n">
        <v>9.460000000000001</v>
      </c>
      <c r="X25" t="n">
        <v>0.99</v>
      </c>
      <c r="Y25" t="n">
        <v>0.5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1.2974</v>
      </c>
      <c r="E26" t="n">
        <v>77.08</v>
      </c>
      <c r="F26" t="n">
        <v>73.55</v>
      </c>
      <c r="G26" t="n">
        <v>169.73</v>
      </c>
      <c r="H26" t="n">
        <v>1.9</v>
      </c>
      <c r="I26" t="n">
        <v>26</v>
      </c>
      <c r="J26" t="n">
        <v>233.79</v>
      </c>
      <c r="K26" t="n">
        <v>54.38</v>
      </c>
      <c r="L26" t="n">
        <v>25</v>
      </c>
      <c r="M26" t="n">
        <v>15</v>
      </c>
      <c r="N26" t="n">
        <v>54.42</v>
      </c>
      <c r="O26" t="n">
        <v>29068.74</v>
      </c>
      <c r="P26" t="n">
        <v>839.75</v>
      </c>
      <c r="Q26" t="n">
        <v>2326.9</v>
      </c>
      <c r="R26" t="n">
        <v>163.65</v>
      </c>
      <c r="S26" t="n">
        <v>122.72</v>
      </c>
      <c r="T26" t="n">
        <v>15671.76</v>
      </c>
      <c r="U26" t="n">
        <v>0.75</v>
      </c>
      <c r="V26" t="n">
        <v>0.88</v>
      </c>
      <c r="W26" t="n">
        <v>9.470000000000001</v>
      </c>
      <c r="X26" t="n">
        <v>0.9399999999999999</v>
      </c>
      <c r="Y26" t="n">
        <v>0.5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1.2981</v>
      </c>
      <c r="E27" t="n">
        <v>77.04000000000001</v>
      </c>
      <c r="F27" t="n">
        <v>73.55</v>
      </c>
      <c r="G27" t="n">
        <v>176.52</v>
      </c>
      <c r="H27" t="n">
        <v>1.96</v>
      </c>
      <c r="I27" t="n">
        <v>25</v>
      </c>
      <c r="J27" t="n">
        <v>235.51</v>
      </c>
      <c r="K27" t="n">
        <v>54.38</v>
      </c>
      <c r="L27" t="n">
        <v>26</v>
      </c>
      <c r="M27" t="n">
        <v>8</v>
      </c>
      <c r="N27" t="n">
        <v>55.14</v>
      </c>
      <c r="O27" t="n">
        <v>29280.69</v>
      </c>
      <c r="P27" t="n">
        <v>840.87</v>
      </c>
      <c r="Q27" t="n">
        <v>2326.89</v>
      </c>
      <c r="R27" t="n">
        <v>163.69</v>
      </c>
      <c r="S27" t="n">
        <v>122.72</v>
      </c>
      <c r="T27" t="n">
        <v>15692.68</v>
      </c>
      <c r="U27" t="n">
        <v>0.75</v>
      </c>
      <c r="V27" t="n">
        <v>0.88</v>
      </c>
      <c r="W27" t="n">
        <v>9.470000000000001</v>
      </c>
      <c r="X27" t="n">
        <v>0.9399999999999999</v>
      </c>
      <c r="Y27" t="n">
        <v>0.5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1.2983</v>
      </c>
      <c r="E28" t="n">
        <v>77.02</v>
      </c>
      <c r="F28" t="n">
        <v>73.53</v>
      </c>
      <c r="G28" t="n">
        <v>176.48</v>
      </c>
      <c r="H28" t="n">
        <v>2.02</v>
      </c>
      <c r="I28" t="n">
        <v>25</v>
      </c>
      <c r="J28" t="n">
        <v>237.24</v>
      </c>
      <c r="K28" t="n">
        <v>54.38</v>
      </c>
      <c r="L28" t="n">
        <v>27</v>
      </c>
      <c r="M28" t="n">
        <v>1</v>
      </c>
      <c r="N28" t="n">
        <v>55.86</v>
      </c>
      <c r="O28" t="n">
        <v>29493.67</v>
      </c>
      <c r="P28" t="n">
        <v>843.7</v>
      </c>
      <c r="Q28" t="n">
        <v>2326.92</v>
      </c>
      <c r="R28" t="n">
        <v>163.02</v>
      </c>
      <c r="S28" t="n">
        <v>122.72</v>
      </c>
      <c r="T28" t="n">
        <v>15357.91</v>
      </c>
      <c r="U28" t="n">
        <v>0.75</v>
      </c>
      <c r="V28" t="n">
        <v>0.88</v>
      </c>
      <c r="W28" t="n">
        <v>9.470000000000001</v>
      </c>
      <c r="X28" t="n">
        <v>0.92</v>
      </c>
      <c r="Y28" t="n">
        <v>0.5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1.2982</v>
      </c>
      <c r="E29" t="n">
        <v>77.03</v>
      </c>
      <c r="F29" t="n">
        <v>73.54000000000001</v>
      </c>
      <c r="G29" t="n">
        <v>176.49</v>
      </c>
      <c r="H29" t="n">
        <v>2.08</v>
      </c>
      <c r="I29" t="n">
        <v>25</v>
      </c>
      <c r="J29" t="n">
        <v>238.97</v>
      </c>
      <c r="K29" t="n">
        <v>54.38</v>
      </c>
      <c r="L29" t="n">
        <v>28</v>
      </c>
      <c r="M29" t="n">
        <v>1</v>
      </c>
      <c r="N29" t="n">
        <v>56.6</v>
      </c>
      <c r="O29" t="n">
        <v>29707.68</v>
      </c>
      <c r="P29" t="n">
        <v>848.83</v>
      </c>
      <c r="Q29" t="n">
        <v>2326.92</v>
      </c>
      <c r="R29" t="n">
        <v>163.09</v>
      </c>
      <c r="S29" t="n">
        <v>122.72</v>
      </c>
      <c r="T29" t="n">
        <v>15396.98</v>
      </c>
      <c r="U29" t="n">
        <v>0.75</v>
      </c>
      <c r="V29" t="n">
        <v>0.88</v>
      </c>
      <c r="W29" t="n">
        <v>9.470000000000001</v>
      </c>
      <c r="X29" t="n">
        <v>0.93</v>
      </c>
      <c r="Y29" t="n">
        <v>0.5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1.2983</v>
      </c>
      <c r="E30" t="n">
        <v>77.03</v>
      </c>
      <c r="F30" t="n">
        <v>73.54000000000001</v>
      </c>
      <c r="G30" t="n">
        <v>176.49</v>
      </c>
      <c r="H30" t="n">
        <v>2.14</v>
      </c>
      <c r="I30" t="n">
        <v>25</v>
      </c>
      <c r="J30" t="n">
        <v>240.72</v>
      </c>
      <c r="K30" t="n">
        <v>54.38</v>
      </c>
      <c r="L30" t="n">
        <v>29</v>
      </c>
      <c r="M30" t="n">
        <v>1</v>
      </c>
      <c r="N30" t="n">
        <v>57.34</v>
      </c>
      <c r="O30" t="n">
        <v>29922.88</v>
      </c>
      <c r="P30" t="n">
        <v>852.77</v>
      </c>
      <c r="Q30" t="n">
        <v>2326.99</v>
      </c>
      <c r="R30" t="n">
        <v>163.01</v>
      </c>
      <c r="S30" t="n">
        <v>122.72</v>
      </c>
      <c r="T30" t="n">
        <v>15356.61</v>
      </c>
      <c r="U30" t="n">
        <v>0.75</v>
      </c>
      <c r="V30" t="n">
        <v>0.88</v>
      </c>
      <c r="W30" t="n">
        <v>9.48</v>
      </c>
      <c r="X30" t="n">
        <v>0.93</v>
      </c>
      <c r="Y30" t="n">
        <v>0.5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1.2982</v>
      </c>
      <c r="E31" t="n">
        <v>77.03</v>
      </c>
      <c r="F31" t="n">
        <v>73.54000000000001</v>
      </c>
      <c r="G31" t="n">
        <v>176.5</v>
      </c>
      <c r="H31" t="n">
        <v>2.2</v>
      </c>
      <c r="I31" t="n">
        <v>25</v>
      </c>
      <c r="J31" t="n">
        <v>242.47</v>
      </c>
      <c r="K31" t="n">
        <v>54.38</v>
      </c>
      <c r="L31" t="n">
        <v>30</v>
      </c>
      <c r="M31" t="n">
        <v>0</v>
      </c>
      <c r="N31" t="n">
        <v>58.1</v>
      </c>
      <c r="O31" t="n">
        <v>30139.04</v>
      </c>
      <c r="P31" t="n">
        <v>858.51</v>
      </c>
      <c r="Q31" t="n">
        <v>2326.92</v>
      </c>
      <c r="R31" t="n">
        <v>163.13</v>
      </c>
      <c r="S31" t="n">
        <v>122.72</v>
      </c>
      <c r="T31" t="n">
        <v>15414.75</v>
      </c>
      <c r="U31" t="n">
        <v>0.75</v>
      </c>
      <c r="V31" t="n">
        <v>0.88</v>
      </c>
      <c r="W31" t="n">
        <v>9.48</v>
      </c>
      <c r="X31" t="n">
        <v>0.93</v>
      </c>
      <c r="Y31" t="n">
        <v>0.5</v>
      </c>
      <c r="Z31" t="n">
        <v>10</v>
      </c>
    </row>
    <row r="32">
      <c r="A32" t="n">
        <v>0</v>
      </c>
      <c r="B32" t="n">
        <v>40</v>
      </c>
      <c r="C32" t="inlineStr">
        <is>
          <t xml:space="preserve">CONCLUIDO	</t>
        </is>
      </c>
      <c r="D32" t="n">
        <v>0.9348</v>
      </c>
      <c r="E32" t="n">
        <v>106.97</v>
      </c>
      <c r="F32" t="n">
        <v>94.31999999999999</v>
      </c>
      <c r="G32" t="n">
        <v>9.98</v>
      </c>
      <c r="H32" t="n">
        <v>0.2</v>
      </c>
      <c r="I32" t="n">
        <v>567</v>
      </c>
      <c r="J32" t="n">
        <v>89.87</v>
      </c>
      <c r="K32" t="n">
        <v>37.55</v>
      </c>
      <c r="L32" t="n">
        <v>1</v>
      </c>
      <c r="M32" t="n">
        <v>565</v>
      </c>
      <c r="N32" t="n">
        <v>11.32</v>
      </c>
      <c r="O32" t="n">
        <v>11317.98</v>
      </c>
      <c r="P32" t="n">
        <v>782.4299999999999</v>
      </c>
      <c r="Q32" t="n">
        <v>2327.1</v>
      </c>
      <c r="R32" t="n">
        <v>858.72</v>
      </c>
      <c r="S32" t="n">
        <v>122.72</v>
      </c>
      <c r="T32" t="n">
        <v>360499.27</v>
      </c>
      <c r="U32" t="n">
        <v>0.14</v>
      </c>
      <c r="V32" t="n">
        <v>0.6899999999999999</v>
      </c>
      <c r="W32" t="n">
        <v>10.32</v>
      </c>
      <c r="X32" t="n">
        <v>21.7</v>
      </c>
      <c r="Y32" t="n">
        <v>0.5</v>
      </c>
      <c r="Z32" t="n">
        <v>10</v>
      </c>
    </row>
    <row r="33">
      <c r="A33" t="n">
        <v>1</v>
      </c>
      <c r="B33" t="n">
        <v>40</v>
      </c>
      <c r="C33" t="inlineStr">
        <is>
          <t xml:space="preserve">CONCLUIDO	</t>
        </is>
      </c>
      <c r="D33" t="n">
        <v>1.1372</v>
      </c>
      <c r="E33" t="n">
        <v>87.93000000000001</v>
      </c>
      <c r="F33" t="n">
        <v>81.52</v>
      </c>
      <c r="G33" t="n">
        <v>20.64</v>
      </c>
      <c r="H33" t="n">
        <v>0.39</v>
      </c>
      <c r="I33" t="n">
        <v>237</v>
      </c>
      <c r="J33" t="n">
        <v>91.09999999999999</v>
      </c>
      <c r="K33" t="n">
        <v>37.55</v>
      </c>
      <c r="L33" t="n">
        <v>2</v>
      </c>
      <c r="M33" t="n">
        <v>235</v>
      </c>
      <c r="N33" t="n">
        <v>11.54</v>
      </c>
      <c r="O33" t="n">
        <v>11468.97</v>
      </c>
      <c r="P33" t="n">
        <v>655.45</v>
      </c>
      <c r="Q33" t="n">
        <v>2326.98</v>
      </c>
      <c r="R33" t="n">
        <v>429.75</v>
      </c>
      <c r="S33" t="n">
        <v>122.72</v>
      </c>
      <c r="T33" t="n">
        <v>147663.04</v>
      </c>
      <c r="U33" t="n">
        <v>0.29</v>
      </c>
      <c r="V33" t="n">
        <v>0.8</v>
      </c>
      <c r="W33" t="n">
        <v>9.800000000000001</v>
      </c>
      <c r="X33" t="n">
        <v>8.9</v>
      </c>
      <c r="Y33" t="n">
        <v>0.5</v>
      </c>
      <c r="Z33" t="n">
        <v>10</v>
      </c>
    </row>
    <row r="34">
      <c r="A34" t="n">
        <v>2</v>
      </c>
      <c r="B34" t="n">
        <v>40</v>
      </c>
      <c r="C34" t="inlineStr">
        <is>
          <t xml:space="preserve">CONCLUIDO	</t>
        </is>
      </c>
      <c r="D34" t="n">
        <v>1.2087</v>
      </c>
      <c r="E34" t="n">
        <v>82.73</v>
      </c>
      <c r="F34" t="n">
        <v>78.04000000000001</v>
      </c>
      <c r="G34" t="n">
        <v>32.07</v>
      </c>
      <c r="H34" t="n">
        <v>0.57</v>
      </c>
      <c r="I34" t="n">
        <v>146</v>
      </c>
      <c r="J34" t="n">
        <v>92.31999999999999</v>
      </c>
      <c r="K34" t="n">
        <v>37.55</v>
      </c>
      <c r="L34" t="n">
        <v>3</v>
      </c>
      <c r="M34" t="n">
        <v>144</v>
      </c>
      <c r="N34" t="n">
        <v>11.77</v>
      </c>
      <c r="O34" t="n">
        <v>11620.34</v>
      </c>
      <c r="P34" t="n">
        <v>606.28</v>
      </c>
      <c r="Q34" t="n">
        <v>2327</v>
      </c>
      <c r="R34" t="n">
        <v>313.25</v>
      </c>
      <c r="S34" t="n">
        <v>122.72</v>
      </c>
      <c r="T34" t="n">
        <v>89870.10000000001</v>
      </c>
      <c r="U34" t="n">
        <v>0.39</v>
      </c>
      <c r="V34" t="n">
        <v>0.83</v>
      </c>
      <c r="W34" t="n">
        <v>9.66</v>
      </c>
      <c r="X34" t="n">
        <v>5.42</v>
      </c>
      <c r="Y34" t="n">
        <v>0.5</v>
      </c>
      <c r="Z34" t="n">
        <v>10</v>
      </c>
    </row>
    <row r="35">
      <c r="A35" t="n">
        <v>3</v>
      </c>
      <c r="B35" t="n">
        <v>40</v>
      </c>
      <c r="C35" t="inlineStr">
        <is>
          <t xml:space="preserve">CONCLUIDO	</t>
        </is>
      </c>
      <c r="D35" t="n">
        <v>1.2447</v>
      </c>
      <c r="E35" t="n">
        <v>80.34</v>
      </c>
      <c r="F35" t="n">
        <v>76.43000000000001</v>
      </c>
      <c r="G35" t="n">
        <v>44.1</v>
      </c>
      <c r="H35" t="n">
        <v>0.75</v>
      </c>
      <c r="I35" t="n">
        <v>104</v>
      </c>
      <c r="J35" t="n">
        <v>93.55</v>
      </c>
      <c r="K35" t="n">
        <v>37.55</v>
      </c>
      <c r="L35" t="n">
        <v>4</v>
      </c>
      <c r="M35" t="n">
        <v>102</v>
      </c>
      <c r="N35" t="n">
        <v>12</v>
      </c>
      <c r="O35" t="n">
        <v>11772.07</v>
      </c>
      <c r="P35" t="n">
        <v>572.01</v>
      </c>
      <c r="Q35" t="n">
        <v>2326.99</v>
      </c>
      <c r="R35" t="n">
        <v>260.26</v>
      </c>
      <c r="S35" t="n">
        <v>122.72</v>
      </c>
      <c r="T35" t="n">
        <v>63586.65</v>
      </c>
      <c r="U35" t="n">
        <v>0.47</v>
      </c>
      <c r="V35" t="n">
        <v>0.85</v>
      </c>
      <c r="W35" t="n">
        <v>9.58</v>
      </c>
      <c r="X35" t="n">
        <v>3.82</v>
      </c>
      <c r="Y35" t="n">
        <v>0.5</v>
      </c>
      <c r="Z35" t="n">
        <v>10</v>
      </c>
    </row>
    <row r="36">
      <c r="A36" t="n">
        <v>4</v>
      </c>
      <c r="B36" t="n">
        <v>40</v>
      </c>
      <c r="C36" t="inlineStr">
        <is>
          <t xml:space="preserve">CONCLUIDO	</t>
        </is>
      </c>
      <c r="D36" t="n">
        <v>1.2674</v>
      </c>
      <c r="E36" t="n">
        <v>78.90000000000001</v>
      </c>
      <c r="F36" t="n">
        <v>75.48999999999999</v>
      </c>
      <c r="G36" t="n">
        <v>58.07</v>
      </c>
      <c r="H36" t="n">
        <v>0.93</v>
      </c>
      <c r="I36" t="n">
        <v>78</v>
      </c>
      <c r="J36" t="n">
        <v>94.79000000000001</v>
      </c>
      <c r="K36" t="n">
        <v>37.55</v>
      </c>
      <c r="L36" t="n">
        <v>5</v>
      </c>
      <c r="M36" t="n">
        <v>76</v>
      </c>
      <c r="N36" t="n">
        <v>12.23</v>
      </c>
      <c r="O36" t="n">
        <v>11924.18</v>
      </c>
      <c r="P36" t="n">
        <v>537.61</v>
      </c>
      <c r="Q36" t="n">
        <v>2326.95</v>
      </c>
      <c r="R36" t="n">
        <v>228.8</v>
      </c>
      <c r="S36" t="n">
        <v>122.72</v>
      </c>
      <c r="T36" t="n">
        <v>47983.15</v>
      </c>
      <c r="U36" t="n">
        <v>0.54</v>
      </c>
      <c r="V36" t="n">
        <v>0.86</v>
      </c>
      <c r="W36" t="n">
        <v>9.539999999999999</v>
      </c>
      <c r="X36" t="n">
        <v>2.88</v>
      </c>
      <c r="Y36" t="n">
        <v>0.5</v>
      </c>
      <c r="Z36" t="n">
        <v>10</v>
      </c>
    </row>
    <row r="37">
      <c r="A37" t="n">
        <v>5</v>
      </c>
      <c r="B37" t="n">
        <v>40</v>
      </c>
      <c r="C37" t="inlineStr">
        <is>
          <t xml:space="preserve">CONCLUIDO	</t>
        </is>
      </c>
      <c r="D37" t="n">
        <v>1.2809</v>
      </c>
      <c r="E37" t="n">
        <v>78.06999999999999</v>
      </c>
      <c r="F37" t="n">
        <v>74.94</v>
      </c>
      <c r="G37" t="n">
        <v>71.37</v>
      </c>
      <c r="H37" t="n">
        <v>1.1</v>
      </c>
      <c r="I37" t="n">
        <v>63</v>
      </c>
      <c r="J37" t="n">
        <v>96.02</v>
      </c>
      <c r="K37" t="n">
        <v>37.55</v>
      </c>
      <c r="L37" t="n">
        <v>6</v>
      </c>
      <c r="M37" t="n">
        <v>37</v>
      </c>
      <c r="N37" t="n">
        <v>12.47</v>
      </c>
      <c r="O37" t="n">
        <v>12076.67</v>
      </c>
      <c r="P37" t="n">
        <v>511.43</v>
      </c>
      <c r="Q37" t="n">
        <v>2327.01</v>
      </c>
      <c r="R37" t="n">
        <v>209.58</v>
      </c>
      <c r="S37" t="n">
        <v>122.72</v>
      </c>
      <c r="T37" t="n">
        <v>38449.67</v>
      </c>
      <c r="U37" t="n">
        <v>0.59</v>
      </c>
      <c r="V37" t="n">
        <v>0.87</v>
      </c>
      <c r="W37" t="n">
        <v>9.539999999999999</v>
      </c>
      <c r="X37" t="n">
        <v>2.33</v>
      </c>
      <c r="Y37" t="n">
        <v>0.5</v>
      </c>
      <c r="Z37" t="n">
        <v>10</v>
      </c>
    </row>
    <row r="38">
      <c r="A38" t="n">
        <v>6</v>
      </c>
      <c r="B38" t="n">
        <v>40</v>
      </c>
      <c r="C38" t="inlineStr">
        <is>
          <t xml:space="preserve">CONCLUIDO	</t>
        </is>
      </c>
      <c r="D38" t="n">
        <v>1.283</v>
      </c>
      <c r="E38" t="n">
        <v>77.94</v>
      </c>
      <c r="F38" t="n">
        <v>74.87</v>
      </c>
      <c r="G38" t="n">
        <v>74.87</v>
      </c>
      <c r="H38" t="n">
        <v>1.27</v>
      </c>
      <c r="I38" t="n">
        <v>60</v>
      </c>
      <c r="J38" t="n">
        <v>97.26000000000001</v>
      </c>
      <c r="K38" t="n">
        <v>37.55</v>
      </c>
      <c r="L38" t="n">
        <v>7</v>
      </c>
      <c r="M38" t="n">
        <v>3</v>
      </c>
      <c r="N38" t="n">
        <v>12.71</v>
      </c>
      <c r="O38" t="n">
        <v>12229.54</v>
      </c>
      <c r="P38" t="n">
        <v>508.42</v>
      </c>
      <c r="Q38" t="n">
        <v>2326.97</v>
      </c>
      <c r="R38" t="n">
        <v>205.72</v>
      </c>
      <c r="S38" t="n">
        <v>122.72</v>
      </c>
      <c r="T38" t="n">
        <v>36533.59</v>
      </c>
      <c r="U38" t="n">
        <v>0.6</v>
      </c>
      <c r="V38" t="n">
        <v>0.87</v>
      </c>
      <c r="W38" t="n">
        <v>9.58</v>
      </c>
      <c r="X38" t="n">
        <v>2.26</v>
      </c>
      <c r="Y38" t="n">
        <v>0.5</v>
      </c>
      <c r="Z38" t="n">
        <v>10</v>
      </c>
    </row>
    <row r="39">
      <c r="A39" t="n">
        <v>7</v>
      </c>
      <c r="B39" t="n">
        <v>40</v>
      </c>
      <c r="C39" t="inlineStr">
        <is>
          <t xml:space="preserve">CONCLUIDO	</t>
        </is>
      </c>
      <c r="D39" t="n">
        <v>1.2828</v>
      </c>
      <c r="E39" t="n">
        <v>77.95999999999999</v>
      </c>
      <c r="F39" t="n">
        <v>74.88</v>
      </c>
      <c r="G39" t="n">
        <v>74.88</v>
      </c>
      <c r="H39" t="n">
        <v>1.43</v>
      </c>
      <c r="I39" t="n">
        <v>60</v>
      </c>
      <c r="J39" t="n">
        <v>98.5</v>
      </c>
      <c r="K39" t="n">
        <v>37.55</v>
      </c>
      <c r="L39" t="n">
        <v>8</v>
      </c>
      <c r="M39" t="n">
        <v>0</v>
      </c>
      <c r="N39" t="n">
        <v>12.95</v>
      </c>
      <c r="O39" t="n">
        <v>12382.79</v>
      </c>
      <c r="P39" t="n">
        <v>514.01</v>
      </c>
      <c r="Q39" t="n">
        <v>2327.01</v>
      </c>
      <c r="R39" t="n">
        <v>206.1</v>
      </c>
      <c r="S39" t="n">
        <v>122.72</v>
      </c>
      <c r="T39" t="n">
        <v>36726.64</v>
      </c>
      <c r="U39" t="n">
        <v>0.6</v>
      </c>
      <c r="V39" t="n">
        <v>0.87</v>
      </c>
      <c r="W39" t="n">
        <v>9.59</v>
      </c>
      <c r="X39" t="n">
        <v>2.27</v>
      </c>
      <c r="Y39" t="n">
        <v>0.5</v>
      </c>
      <c r="Z39" t="n">
        <v>10</v>
      </c>
    </row>
    <row r="40">
      <c r="A40" t="n">
        <v>0</v>
      </c>
      <c r="B40" t="n">
        <v>30</v>
      </c>
      <c r="C40" t="inlineStr">
        <is>
          <t xml:space="preserve">CONCLUIDO	</t>
        </is>
      </c>
      <c r="D40" t="n">
        <v>1.0105</v>
      </c>
      <c r="E40" t="n">
        <v>98.95999999999999</v>
      </c>
      <c r="F40" t="n">
        <v>90.01000000000001</v>
      </c>
      <c r="G40" t="n">
        <v>11.82</v>
      </c>
      <c r="H40" t="n">
        <v>0.24</v>
      </c>
      <c r="I40" t="n">
        <v>457</v>
      </c>
      <c r="J40" t="n">
        <v>71.52</v>
      </c>
      <c r="K40" t="n">
        <v>32.27</v>
      </c>
      <c r="L40" t="n">
        <v>1</v>
      </c>
      <c r="M40" t="n">
        <v>455</v>
      </c>
      <c r="N40" t="n">
        <v>8.25</v>
      </c>
      <c r="O40" t="n">
        <v>9054.6</v>
      </c>
      <c r="P40" t="n">
        <v>630.92</v>
      </c>
      <c r="Q40" t="n">
        <v>2327.28</v>
      </c>
      <c r="R40" t="n">
        <v>713.97</v>
      </c>
      <c r="S40" t="n">
        <v>122.72</v>
      </c>
      <c r="T40" t="n">
        <v>288672.73</v>
      </c>
      <c r="U40" t="n">
        <v>0.17</v>
      </c>
      <c r="V40" t="n">
        <v>0.72</v>
      </c>
      <c r="W40" t="n">
        <v>10.15</v>
      </c>
      <c r="X40" t="n">
        <v>17.38</v>
      </c>
      <c r="Y40" t="n">
        <v>0.5</v>
      </c>
      <c r="Z40" t="n">
        <v>10</v>
      </c>
    </row>
    <row r="41">
      <c r="A41" t="n">
        <v>1</v>
      </c>
      <c r="B41" t="n">
        <v>30</v>
      </c>
      <c r="C41" t="inlineStr">
        <is>
          <t xml:space="preserve">CONCLUIDO	</t>
        </is>
      </c>
      <c r="D41" t="n">
        <v>1.181</v>
      </c>
      <c r="E41" t="n">
        <v>84.68000000000001</v>
      </c>
      <c r="F41" t="n">
        <v>79.83</v>
      </c>
      <c r="G41" t="n">
        <v>24.82</v>
      </c>
      <c r="H41" t="n">
        <v>0.48</v>
      </c>
      <c r="I41" t="n">
        <v>193</v>
      </c>
      <c r="J41" t="n">
        <v>72.7</v>
      </c>
      <c r="K41" t="n">
        <v>32.27</v>
      </c>
      <c r="L41" t="n">
        <v>2</v>
      </c>
      <c r="M41" t="n">
        <v>191</v>
      </c>
      <c r="N41" t="n">
        <v>8.43</v>
      </c>
      <c r="O41" t="n">
        <v>9200.25</v>
      </c>
      <c r="P41" t="n">
        <v>532.71</v>
      </c>
      <c r="Q41" t="n">
        <v>2326.98</v>
      </c>
      <c r="R41" t="n">
        <v>373.94</v>
      </c>
      <c r="S41" t="n">
        <v>122.72</v>
      </c>
      <c r="T41" t="n">
        <v>119979.77</v>
      </c>
      <c r="U41" t="n">
        <v>0.33</v>
      </c>
      <c r="V41" t="n">
        <v>0.8100000000000001</v>
      </c>
      <c r="W41" t="n">
        <v>9.720000000000001</v>
      </c>
      <c r="X41" t="n">
        <v>7.22</v>
      </c>
      <c r="Y41" t="n">
        <v>0.5</v>
      </c>
      <c r="Z41" t="n">
        <v>10</v>
      </c>
    </row>
    <row r="42">
      <c r="A42" t="n">
        <v>2</v>
      </c>
      <c r="B42" t="n">
        <v>30</v>
      </c>
      <c r="C42" t="inlineStr">
        <is>
          <t xml:space="preserve">CONCLUIDO	</t>
        </is>
      </c>
      <c r="D42" t="n">
        <v>1.2403</v>
      </c>
      <c r="E42" t="n">
        <v>80.63</v>
      </c>
      <c r="F42" t="n">
        <v>76.95999999999999</v>
      </c>
      <c r="G42" t="n">
        <v>39.47</v>
      </c>
      <c r="H42" t="n">
        <v>0.71</v>
      </c>
      <c r="I42" t="n">
        <v>117</v>
      </c>
      <c r="J42" t="n">
        <v>73.88</v>
      </c>
      <c r="K42" t="n">
        <v>32.27</v>
      </c>
      <c r="L42" t="n">
        <v>3</v>
      </c>
      <c r="M42" t="n">
        <v>115</v>
      </c>
      <c r="N42" t="n">
        <v>8.609999999999999</v>
      </c>
      <c r="O42" t="n">
        <v>9346.23</v>
      </c>
      <c r="P42" t="n">
        <v>484.06</v>
      </c>
      <c r="Q42" t="n">
        <v>2326.95</v>
      </c>
      <c r="R42" t="n">
        <v>277.74</v>
      </c>
      <c r="S42" t="n">
        <v>122.72</v>
      </c>
      <c r="T42" t="n">
        <v>72258.64</v>
      </c>
      <c r="U42" t="n">
        <v>0.44</v>
      </c>
      <c r="V42" t="n">
        <v>0.84</v>
      </c>
      <c r="W42" t="n">
        <v>9.609999999999999</v>
      </c>
      <c r="X42" t="n">
        <v>4.35</v>
      </c>
      <c r="Y42" t="n">
        <v>0.5</v>
      </c>
      <c r="Z42" t="n">
        <v>10</v>
      </c>
    </row>
    <row r="43">
      <c r="A43" t="n">
        <v>3</v>
      </c>
      <c r="B43" t="n">
        <v>30</v>
      </c>
      <c r="C43" t="inlineStr">
        <is>
          <t xml:space="preserve">CONCLUIDO	</t>
        </is>
      </c>
      <c r="D43" t="n">
        <v>1.2686</v>
      </c>
      <c r="E43" t="n">
        <v>78.83</v>
      </c>
      <c r="F43" t="n">
        <v>75.69</v>
      </c>
      <c r="G43" t="n">
        <v>54.72</v>
      </c>
      <c r="H43" t="n">
        <v>0.93</v>
      </c>
      <c r="I43" t="n">
        <v>83</v>
      </c>
      <c r="J43" t="n">
        <v>75.06999999999999</v>
      </c>
      <c r="K43" t="n">
        <v>32.27</v>
      </c>
      <c r="L43" t="n">
        <v>4</v>
      </c>
      <c r="M43" t="n">
        <v>49</v>
      </c>
      <c r="N43" t="n">
        <v>8.800000000000001</v>
      </c>
      <c r="O43" t="n">
        <v>9492.549999999999</v>
      </c>
      <c r="P43" t="n">
        <v>446.77</v>
      </c>
      <c r="Q43" t="n">
        <v>2326.96</v>
      </c>
      <c r="R43" t="n">
        <v>233.83</v>
      </c>
      <c r="S43" t="n">
        <v>122.72</v>
      </c>
      <c r="T43" t="n">
        <v>50475.65</v>
      </c>
      <c r="U43" t="n">
        <v>0.52</v>
      </c>
      <c r="V43" t="n">
        <v>0.86</v>
      </c>
      <c r="W43" t="n">
        <v>9.6</v>
      </c>
      <c r="X43" t="n">
        <v>3.08</v>
      </c>
      <c r="Y43" t="n">
        <v>0.5</v>
      </c>
      <c r="Z43" t="n">
        <v>10</v>
      </c>
    </row>
    <row r="44">
      <c r="A44" t="n">
        <v>4</v>
      </c>
      <c r="B44" t="n">
        <v>30</v>
      </c>
      <c r="C44" t="inlineStr">
        <is>
          <t xml:space="preserve">CONCLUIDO	</t>
        </is>
      </c>
      <c r="D44" t="n">
        <v>1.2711</v>
      </c>
      <c r="E44" t="n">
        <v>78.67</v>
      </c>
      <c r="F44" t="n">
        <v>75.59999999999999</v>
      </c>
      <c r="G44" t="n">
        <v>57.42</v>
      </c>
      <c r="H44" t="n">
        <v>1.15</v>
      </c>
      <c r="I44" t="n">
        <v>79</v>
      </c>
      <c r="J44" t="n">
        <v>76.26000000000001</v>
      </c>
      <c r="K44" t="n">
        <v>32.27</v>
      </c>
      <c r="L44" t="n">
        <v>5</v>
      </c>
      <c r="M44" t="n">
        <v>0</v>
      </c>
      <c r="N44" t="n">
        <v>8.99</v>
      </c>
      <c r="O44" t="n">
        <v>9639.200000000001</v>
      </c>
      <c r="P44" t="n">
        <v>446.77</v>
      </c>
      <c r="Q44" t="n">
        <v>2327.01</v>
      </c>
      <c r="R44" t="n">
        <v>228.83</v>
      </c>
      <c r="S44" t="n">
        <v>122.72</v>
      </c>
      <c r="T44" t="n">
        <v>47996.52</v>
      </c>
      <c r="U44" t="n">
        <v>0.54</v>
      </c>
      <c r="V44" t="n">
        <v>0.86</v>
      </c>
      <c r="W44" t="n">
        <v>9.65</v>
      </c>
      <c r="X44" t="n">
        <v>2.99</v>
      </c>
      <c r="Y44" t="n">
        <v>0.5</v>
      </c>
      <c r="Z44" t="n">
        <v>10</v>
      </c>
    </row>
    <row r="45">
      <c r="A45" t="n">
        <v>0</v>
      </c>
      <c r="B45" t="n">
        <v>15</v>
      </c>
      <c r="C45" t="inlineStr">
        <is>
          <t xml:space="preserve">CONCLUIDO	</t>
        </is>
      </c>
      <c r="D45" t="n">
        <v>1.1561</v>
      </c>
      <c r="E45" t="n">
        <v>86.5</v>
      </c>
      <c r="F45" t="n">
        <v>82.01000000000001</v>
      </c>
      <c r="G45" t="n">
        <v>19.6</v>
      </c>
      <c r="H45" t="n">
        <v>0.43</v>
      </c>
      <c r="I45" t="n">
        <v>251</v>
      </c>
      <c r="J45" t="n">
        <v>39.78</v>
      </c>
      <c r="K45" t="n">
        <v>19.54</v>
      </c>
      <c r="L45" t="n">
        <v>1</v>
      </c>
      <c r="M45" t="n">
        <v>248</v>
      </c>
      <c r="N45" t="n">
        <v>4.24</v>
      </c>
      <c r="O45" t="n">
        <v>5140</v>
      </c>
      <c r="P45" t="n">
        <v>347.45</v>
      </c>
      <c r="Q45" t="n">
        <v>2327.03</v>
      </c>
      <c r="R45" t="n">
        <v>446.52</v>
      </c>
      <c r="S45" t="n">
        <v>122.72</v>
      </c>
      <c r="T45" t="n">
        <v>155980.96</v>
      </c>
      <c r="U45" t="n">
        <v>0.27</v>
      </c>
      <c r="V45" t="n">
        <v>0.79</v>
      </c>
      <c r="W45" t="n">
        <v>9.82</v>
      </c>
      <c r="X45" t="n">
        <v>9.390000000000001</v>
      </c>
      <c r="Y45" t="n">
        <v>0.5</v>
      </c>
      <c r="Z45" t="n">
        <v>10</v>
      </c>
    </row>
    <row r="46">
      <c r="A46" t="n">
        <v>1</v>
      </c>
      <c r="B46" t="n">
        <v>15</v>
      </c>
      <c r="C46" t="inlineStr">
        <is>
          <t xml:space="preserve">CONCLUIDO	</t>
        </is>
      </c>
      <c r="D46" t="n">
        <v>1.2202</v>
      </c>
      <c r="E46" t="n">
        <v>81.95</v>
      </c>
      <c r="F46" t="n">
        <v>78.52</v>
      </c>
      <c r="G46" t="n">
        <v>30.2</v>
      </c>
      <c r="H46" t="n">
        <v>0.84</v>
      </c>
      <c r="I46" t="n">
        <v>156</v>
      </c>
      <c r="J46" t="n">
        <v>40.89</v>
      </c>
      <c r="K46" t="n">
        <v>19.54</v>
      </c>
      <c r="L46" t="n">
        <v>2</v>
      </c>
      <c r="M46" t="n">
        <v>0</v>
      </c>
      <c r="N46" t="n">
        <v>4.35</v>
      </c>
      <c r="O46" t="n">
        <v>5277.26</v>
      </c>
      <c r="P46" t="n">
        <v>312.16</v>
      </c>
      <c r="Q46" t="n">
        <v>2327.14</v>
      </c>
      <c r="R46" t="n">
        <v>323.16</v>
      </c>
      <c r="S46" t="n">
        <v>122.72</v>
      </c>
      <c r="T46" t="n">
        <v>94773.60000000001</v>
      </c>
      <c r="U46" t="n">
        <v>0.38</v>
      </c>
      <c r="V46" t="n">
        <v>0.83</v>
      </c>
      <c r="W46" t="n">
        <v>9.859999999999999</v>
      </c>
      <c r="X46" t="n">
        <v>5.91</v>
      </c>
      <c r="Y46" t="n">
        <v>0.5</v>
      </c>
      <c r="Z46" t="n">
        <v>10</v>
      </c>
    </row>
    <row r="47">
      <c r="A47" t="n">
        <v>0</v>
      </c>
      <c r="B47" t="n">
        <v>70</v>
      </c>
      <c r="C47" t="inlineStr">
        <is>
          <t xml:space="preserve">CONCLUIDO	</t>
        </is>
      </c>
      <c r="D47" t="n">
        <v>0.7408</v>
      </c>
      <c r="E47" t="n">
        <v>135</v>
      </c>
      <c r="F47" t="n">
        <v>107.2</v>
      </c>
      <c r="G47" t="n">
        <v>7.27</v>
      </c>
      <c r="H47" t="n">
        <v>0.12</v>
      </c>
      <c r="I47" t="n">
        <v>885</v>
      </c>
      <c r="J47" t="n">
        <v>141.81</v>
      </c>
      <c r="K47" t="n">
        <v>47.83</v>
      </c>
      <c r="L47" t="n">
        <v>1</v>
      </c>
      <c r="M47" t="n">
        <v>883</v>
      </c>
      <c r="N47" t="n">
        <v>22.98</v>
      </c>
      <c r="O47" t="n">
        <v>17723.39</v>
      </c>
      <c r="P47" t="n">
        <v>1216.83</v>
      </c>
      <c r="Q47" t="n">
        <v>2327.52</v>
      </c>
      <c r="R47" t="n">
        <v>1288.5</v>
      </c>
      <c r="S47" t="n">
        <v>122.72</v>
      </c>
      <c r="T47" t="n">
        <v>573797.53</v>
      </c>
      <c r="U47" t="n">
        <v>0.1</v>
      </c>
      <c r="V47" t="n">
        <v>0.6</v>
      </c>
      <c r="W47" t="n">
        <v>10.9</v>
      </c>
      <c r="X47" t="n">
        <v>34.57</v>
      </c>
      <c r="Y47" t="n">
        <v>0.5</v>
      </c>
      <c r="Z47" t="n">
        <v>10</v>
      </c>
    </row>
    <row r="48">
      <c r="A48" t="n">
        <v>1</v>
      </c>
      <c r="B48" t="n">
        <v>70</v>
      </c>
      <c r="C48" t="inlineStr">
        <is>
          <t xml:space="preserve">CONCLUIDO	</t>
        </is>
      </c>
      <c r="D48" t="n">
        <v>1.0207</v>
      </c>
      <c r="E48" t="n">
        <v>97.97</v>
      </c>
      <c r="F48" t="n">
        <v>85.72</v>
      </c>
      <c r="G48" t="n">
        <v>14.82</v>
      </c>
      <c r="H48" t="n">
        <v>0.25</v>
      </c>
      <c r="I48" t="n">
        <v>347</v>
      </c>
      <c r="J48" t="n">
        <v>143.17</v>
      </c>
      <c r="K48" t="n">
        <v>47.83</v>
      </c>
      <c r="L48" t="n">
        <v>2</v>
      </c>
      <c r="M48" t="n">
        <v>345</v>
      </c>
      <c r="N48" t="n">
        <v>23.34</v>
      </c>
      <c r="O48" t="n">
        <v>17891.86</v>
      </c>
      <c r="P48" t="n">
        <v>960.64</v>
      </c>
      <c r="Q48" t="n">
        <v>2327.3</v>
      </c>
      <c r="R48" t="n">
        <v>569.8</v>
      </c>
      <c r="S48" t="n">
        <v>122.72</v>
      </c>
      <c r="T48" t="n">
        <v>217140.72</v>
      </c>
      <c r="U48" t="n">
        <v>0.22</v>
      </c>
      <c r="V48" t="n">
        <v>0.76</v>
      </c>
      <c r="W48" t="n">
        <v>9.98</v>
      </c>
      <c r="X48" t="n">
        <v>13.09</v>
      </c>
      <c r="Y48" t="n">
        <v>0.5</v>
      </c>
      <c r="Z48" t="n">
        <v>10</v>
      </c>
    </row>
    <row r="49">
      <c r="A49" t="n">
        <v>2</v>
      </c>
      <c r="B49" t="n">
        <v>70</v>
      </c>
      <c r="C49" t="inlineStr">
        <is>
          <t xml:space="preserve">CONCLUIDO	</t>
        </is>
      </c>
      <c r="D49" t="n">
        <v>1.1225</v>
      </c>
      <c r="E49" t="n">
        <v>89.08</v>
      </c>
      <c r="F49" t="n">
        <v>80.64</v>
      </c>
      <c r="G49" t="n">
        <v>22.51</v>
      </c>
      <c r="H49" t="n">
        <v>0.37</v>
      </c>
      <c r="I49" t="n">
        <v>215</v>
      </c>
      <c r="J49" t="n">
        <v>144.54</v>
      </c>
      <c r="K49" t="n">
        <v>47.83</v>
      </c>
      <c r="L49" t="n">
        <v>3</v>
      </c>
      <c r="M49" t="n">
        <v>213</v>
      </c>
      <c r="N49" t="n">
        <v>23.71</v>
      </c>
      <c r="O49" t="n">
        <v>18060.85</v>
      </c>
      <c r="P49" t="n">
        <v>891.66</v>
      </c>
      <c r="Q49" t="n">
        <v>2327.01</v>
      </c>
      <c r="R49" t="n">
        <v>400.61</v>
      </c>
      <c r="S49" t="n">
        <v>122.72</v>
      </c>
      <c r="T49" t="n">
        <v>133202.7</v>
      </c>
      <c r="U49" t="n">
        <v>0.31</v>
      </c>
      <c r="V49" t="n">
        <v>0.8</v>
      </c>
      <c r="W49" t="n">
        <v>9.77</v>
      </c>
      <c r="X49" t="n">
        <v>8.029999999999999</v>
      </c>
      <c r="Y49" t="n">
        <v>0.5</v>
      </c>
      <c r="Z49" t="n">
        <v>10</v>
      </c>
    </row>
    <row r="50">
      <c r="A50" t="n">
        <v>3</v>
      </c>
      <c r="B50" t="n">
        <v>70</v>
      </c>
      <c r="C50" t="inlineStr">
        <is>
          <t xml:space="preserve">CONCLUIDO	</t>
        </is>
      </c>
      <c r="D50" t="n">
        <v>1.1755</v>
      </c>
      <c r="E50" t="n">
        <v>85.06999999999999</v>
      </c>
      <c r="F50" t="n">
        <v>78.36</v>
      </c>
      <c r="G50" t="n">
        <v>30.33</v>
      </c>
      <c r="H50" t="n">
        <v>0.49</v>
      </c>
      <c r="I50" t="n">
        <v>155</v>
      </c>
      <c r="J50" t="n">
        <v>145.92</v>
      </c>
      <c r="K50" t="n">
        <v>47.83</v>
      </c>
      <c r="L50" t="n">
        <v>4</v>
      </c>
      <c r="M50" t="n">
        <v>153</v>
      </c>
      <c r="N50" t="n">
        <v>24.09</v>
      </c>
      <c r="O50" t="n">
        <v>18230.35</v>
      </c>
      <c r="P50" t="n">
        <v>855.0599999999999</v>
      </c>
      <c r="Q50" t="n">
        <v>2326.95</v>
      </c>
      <c r="R50" t="n">
        <v>325.46</v>
      </c>
      <c r="S50" t="n">
        <v>122.72</v>
      </c>
      <c r="T50" t="n">
        <v>95930.34</v>
      </c>
      <c r="U50" t="n">
        <v>0.38</v>
      </c>
      <c r="V50" t="n">
        <v>0.83</v>
      </c>
      <c r="W50" t="n">
        <v>9.640000000000001</v>
      </c>
      <c r="X50" t="n">
        <v>5.75</v>
      </c>
      <c r="Y50" t="n">
        <v>0.5</v>
      </c>
      <c r="Z50" t="n">
        <v>10</v>
      </c>
    </row>
    <row r="51">
      <c r="A51" t="n">
        <v>4</v>
      </c>
      <c r="B51" t="n">
        <v>70</v>
      </c>
      <c r="C51" t="inlineStr">
        <is>
          <t xml:space="preserve">CONCLUIDO	</t>
        </is>
      </c>
      <c r="D51" t="n">
        <v>1.2086</v>
      </c>
      <c r="E51" t="n">
        <v>82.73999999999999</v>
      </c>
      <c r="F51" t="n">
        <v>77.05</v>
      </c>
      <c r="G51" t="n">
        <v>38.52</v>
      </c>
      <c r="H51" t="n">
        <v>0.6</v>
      </c>
      <c r="I51" t="n">
        <v>120</v>
      </c>
      <c r="J51" t="n">
        <v>147.3</v>
      </c>
      <c r="K51" t="n">
        <v>47.83</v>
      </c>
      <c r="L51" t="n">
        <v>5</v>
      </c>
      <c r="M51" t="n">
        <v>118</v>
      </c>
      <c r="N51" t="n">
        <v>24.47</v>
      </c>
      <c r="O51" t="n">
        <v>18400.38</v>
      </c>
      <c r="P51" t="n">
        <v>827.66</v>
      </c>
      <c r="Q51" t="n">
        <v>2326.98</v>
      </c>
      <c r="R51" t="n">
        <v>280.14</v>
      </c>
      <c r="S51" t="n">
        <v>122.72</v>
      </c>
      <c r="T51" t="n">
        <v>73443.5</v>
      </c>
      <c r="U51" t="n">
        <v>0.44</v>
      </c>
      <c r="V51" t="n">
        <v>0.84</v>
      </c>
      <c r="W51" t="n">
        <v>9.619999999999999</v>
      </c>
      <c r="X51" t="n">
        <v>4.43</v>
      </c>
      <c r="Y51" t="n">
        <v>0.5</v>
      </c>
      <c r="Z51" t="n">
        <v>10</v>
      </c>
    </row>
    <row r="52">
      <c r="A52" t="n">
        <v>5</v>
      </c>
      <c r="B52" t="n">
        <v>70</v>
      </c>
      <c r="C52" t="inlineStr">
        <is>
          <t xml:space="preserve">CONCLUIDO	</t>
        </is>
      </c>
      <c r="D52" t="n">
        <v>1.2299</v>
      </c>
      <c r="E52" t="n">
        <v>81.31</v>
      </c>
      <c r="F52" t="n">
        <v>76.25</v>
      </c>
      <c r="G52" t="n">
        <v>46.68</v>
      </c>
      <c r="H52" t="n">
        <v>0.71</v>
      </c>
      <c r="I52" t="n">
        <v>98</v>
      </c>
      <c r="J52" t="n">
        <v>148.68</v>
      </c>
      <c r="K52" t="n">
        <v>47.83</v>
      </c>
      <c r="L52" t="n">
        <v>6</v>
      </c>
      <c r="M52" t="n">
        <v>96</v>
      </c>
      <c r="N52" t="n">
        <v>24.85</v>
      </c>
      <c r="O52" t="n">
        <v>18570.94</v>
      </c>
      <c r="P52" t="n">
        <v>807.48</v>
      </c>
      <c r="Q52" t="n">
        <v>2326.96</v>
      </c>
      <c r="R52" t="n">
        <v>253.88</v>
      </c>
      <c r="S52" t="n">
        <v>122.72</v>
      </c>
      <c r="T52" t="n">
        <v>60423.05</v>
      </c>
      <c r="U52" t="n">
        <v>0.48</v>
      </c>
      <c r="V52" t="n">
        <v>0.85</v>
      </c>
      <c r="W52" t="n">
        <v>9.58</v>
      </c>
      <c r="X52" t="n">
        <v>3.63</v>
      </c>
      <c r="Y52" t="n">
        <v>0.5</v>
      </c>
      <c r="Z52" t="n">
        <v>10</v>
      </c>
    </row>
    <row r="53">
      <c r="A53" t="n">
        <v>6</v>
      </c>
      <c r="B53" t="n">
        <v>70</v>
      </c>
      <c r="C53" t="inlineStr">
        <is>
          <t xml:space="preserve">CONCLUIDO	</t>
        </is>
      </c>
      <c r="D53" t="n">
        <v>1.2467</v>
      </c>
      <c r="E53" t="n">
        <v>80.20999999999999</v>
      </c>
      <c r="F53" t="n">
        <v>75.61</v>
      </c>
      <c r="G53" t="n">
        <v>55.33</v>
      </c>
      <c r="H53" t="n">
        <v>0.83</v>
      </c>
      <c r="I53" t="n">
        <v>82</v>
      </c>
      <c r="J53" t="n">
        <v>150.07</v>
      </c>
      <c r="K53" t="n">
        <v>47.83</v>
      </c>
      <c r="L53" t="n">
        <v>7</v>
      </c>
      <c r="M53" t="n">
        <v>80</v>
      </c>
      <c r="N53" t="n">
        <v>25.24</v>
      </c>
      <c r="O53" t="n">
        <v>18742.03</v>
      </c>
      <c r="P53" t="n">
        <v>786.78</v>
      </c>
      <c r="Q53" t="n">
        <v>2327</v>
      </c>
      <c r="R53" t="n">
        <v>233.23</v>
      </c>
      <c r="S53" t="n">
        <v>122.72</v>
      </c>
      <c r="T53" t="n">
        <v>50179.05</v>
      </c>
      <c r="U53" t="n">
        <v>0.53</v>
      </c>
      <c r="V53" t="n">
        <v>0.86</v>
      </c>
      <c r="W53" t="n">
        <v>9.529999999999999</v>
      </c>
      <c r="X53" t="n">
        <v>3</v>
      </c>
      <c r="Y53" t="n">
        <v>0.5</v>
      </c>
      <c r="Z53" t="n">
        <v>10</v>
      </c>
    </row>
    <row r="54">
      <c r="A54" t="n">
        <v>7</v>
      </c>
      <c r="B54" t="n">
        <v>70</v>
      </c>
      <c r="C54" t="inlineStr">
        <is>
          <t xml:space="preserve">CONCLUIDO	</t>
        </is>
      </c>
      <c r="D54" t="n">
        <v>1.2589</v>
      </c>
      <c r="E54" t="n">
        <v>79.43000000000001</v>
      </c>
      <c r="F54" t="n">
        <v>75.18000000000001</v>
      </c>
      <c r="G54" t="n">
        <v>64.44</v>
      </c>
      <c r="H54" t="n">
        <v>0.9399999999999999</v>
      </c>
      <c r="I54" t="n">
        <v>70</v>
      </c>
      <c r="J54" t="n">
        <v>151.46</v>
      </c>
      <c r="K54" t="n">
        <v>47.83</v>
      </c>
      <c r="L54" t="n">
        <v>8</v>
      </c>
      <c r="M54" t="n">
        <v>68</v>
      </c>
      <c r="N54" t="n">
        <v>25.63</v>
      </c>
      <c r="O54" t="n">
        <v>18913.66</v>
      </c>
      <c r="P54" t="n">
        <v>769.72</v>
      </c>
      <c r="Q54" t="n">
        <v>2326.92</v>
      </c>
      <c r="R54" t="n">
        <v>218.54</v>
      </c>
      <c r="S54" t="n">
        <v>122.72</v>
      </c>
      <c r="T54" t="n">
        <v>42895.55</v>
      </c>
      <c r="U54" t="n">
        <v>0.5600000000000001</v>
      </c>
      <c r="V54" t="n">
        <v>0.86</v>
      </c>
      <c r="W54" t="n">
        <v>9.529999999999999</v>
      </c>
      <c r="X54" t="n">
        <v>2.57</v>
      </c>
      <c r="Y54" t="n">
        <v>0.5</v>
      </c>
      <c r="Z54" t="n">
        <v>10</v>
      </c>
    </row>
    <row r="55">
      <c r="A55" t="n">
        <v>8</v>
      </c>
      <c r="B55" t="n">
        <v>70</v>
      </c>
      <c r="C55" t="inlineStr">
        <is>
          <t xml:space="preserve">CONCLUIDO	</t>
        </is>
      </c>
      <c r="D55" t="n">
        <v>1.269</v>
      </c>
      <c r="E55" t="n">
        <v>78.8</v>
      </c>
      <c r="F55" t="n">
        <v>74.81</v>
      </c>
      <c r="G55" t="n">
        <v>73.58</v>
      </c>
      <c r="H55" t="n">
        <v>1.04</v>
      </c>
      <c r="I55" t="n">
        <v>61</v>
      </c>
      <c r="J55" t="n">
        <v>152.85</v>
      </c>
      <c r="K55" t="n">
        <v>47.83</v>
      </c>
      <c r="L55" t="n">
        <v>9</v>
      </c>
      <c r="M55" t="n">
        <v>59</v>
      </c>
      <c r="N55" t="n">
        <v>26.03</v>
      </c>
      <c r="O55" t="n">
        <v>19085.83</v>
      </c>
      <c r="P55" t="n">
        <v>752.45</v>
      </c>
      <c r="Q55" t="n">
        <v>2326.92</v>
      </c>
      <c r="R55" t="n">
        <v>206.21</v>
      </c>
      <c r="S55" t="n">
        <v>122.72</v>
      </c>
      <c r="T55" t="n">
        <v>36774.09</v>
      </c>
      <c r="U55" t="n">
        <v>0.6</v>
      </c>
      <c r="V55" t="n">
        <v>0.87</v>
      </c>
      <c r="W55" t="n">
        <v>9.51</v>
      </c>
      <c r="X55" t="n">
        <v>2.2</v>
      </c>
      <c r="Y55" t="n">
        <v>0.5</v>
      </c>
      <c r="Z55" t="n">
        <v>10</v>
      </c>
    </row>
    <row r="56">
      <c r="A56" t="n">
        <v>9</v>
      </c>
      <c r="B56" t="n">
        <v>70</v>
      </c>
      <c r="C56" t="inlineStr">
        <is>
          <t xml:space="preserve">CONCLUIDO	</t>
        </is>
      </c>
      <c r="D56" t="n">
        <v>1.2758</v>
      </c>
      <c r="E56" t="n">
        <v>78.38</v>
      </c>
      <c r="F56" t="n">
        <v>74.59</v>
      </c>
      <c r="G56" t="n">
        <v>82.88</v>
      </c>
      <c r="H56" t="n">
        <v>1.15</v>
      </c>
      <c r="I56" t="n">
        <v>54</v>
      </c>
      <c r="J56" t="n">
        <v>154.25</v>
      </c>
      <c r="K56" t="n">
        <v>47.83</v>
      </c>
      <c r="L56" t="n">
        <v>10</v>
      </c>
      <c r="M56" t="n">
        <v>52</v>
      </c>
      <c r="N56" t="n">
        <v>26.43</v>
      </c>
      <c r="O56" t="n">
        <v>19258.55</v>
      </c>
      <c r="P56" t="n">
        <v>736.12</v>
      </c>
      <c r="Q56" t="n">
        <v>2326.92</v>
      </c>
      <c r="R56" t="n">
        <v>199.05</v>
      </c>
      <c r="S56" t="n">
        <v>122.72</v>
      </c>
      <c r="T56" t="n">
        <v>33231.68</v>
      </c>
      <c r="U56" t="n">
        <v>0.62</v>
      </c>
      <c r="V56" t="n">
        <v>0.87</v>
      </c>
      <c r="W56" t="n">
        <v>9.5</v>
      </c>
      <c r="X56" t="n">
        <v>1.98</v>
      </c>
      <c r="Y56" t="n">
        <v>0.5</v>
      </c>
      <c r="Z56" t="n">
        <v>10</v>
      </c>
    </row>
    <row r="57">
      <c r="A57" t="n">
        <v>10</v>
      </c>
      <c r="B57" t="n">
        <v>70</v>
      </c>
      <c r="C57" t="inlineStr">
        <is>
          <t xml:space="preserve">CONCLUIDO	</t>
        </is>
      </c>
      <c r="D57" t="n">
        <v>1.2826</v>
      </c>
      <c r="E57" t="n">
        <v>77.95999999999999</v>
      </c>
      <c r="F57" t="n">
        <v>74.34999999999999</v>
      </c>
      <c r="G57" t="n">
        <v>92.94</v>
      </c>
      <c r="H57" t="n">
        <v>1.25</v>
      </c>
      <c r="I57" t="n">
        <v>48</v>
      </c>
      <c r="J57" t="n">
        <v>155.66</v>
      </c>
      <c r="K57" t="n">
        <v>47.83</v>
      </c>
      <c r="L57" t="n">
        <v>11</v>
      </c>
      <c r="M57" t="n">
        <v>46</v>
      </c>
      <c r="N57" t="n">
        <v>26.83</v>
      </c>
      <c r="O57" t="n">
        <v>19431.82</v>
      </c>
      <c r="P57" t="n">
        <v>720.29</v>
      </c>
      <c r="Q57" t="n">
        <v>2326.94</v>
      </c>
      <c r="R57" t="n">
        <v>190.77</v>
      </c>
      <c r="S57" t="n">
        <v>122.72</v>
      </c>
      <c r="T57" t="n">
        <v>29118.81</v>
      </c>
      <c r="U57" t="n">
        <v>0.64</v>
      </c>
      <c r="V57" t="n">
        <v>0.87</v>
      </c>
      <c r="W57" t="n">
        <v>9.49</v>
      </c>
      <c r="X57" t="n">
        <v>1.74</v>
      </c>
      <c r="Y57" t="n">
        <v>0.5</v>
      </c>
      <c r="Z57" t="n">
        <v>10</v>
      </c>
    </row>
    <row r="58">
      <c r="A58" t="n">
        <v>11</v>
      </c>
      <c r="B58" t="n">
        <v>70</v>
      </c>
      <c r="C58" t="inlineStr">
        <is>
          <t xml:space="preserve">CONCLUIDO	</t>
        </is>
      </c>
      <c r="D58" t="n">
        <v>1.288</v>
      </c>
      <c r="E58" t="n">
        <v>77.64</v>
      </c>
      <c r="F58" t="n">
        <v>74.17</v>
      </c>
      <c r="G58" t="n">
        <v>103.49</v>
      </c>
      <c r="H58" t="n">
        <v>1.35</v>
      </c>
      <c r="I58" t="n">
        <v>43</v>
      </c>
      <c r="J58" t="n">
        <v>157.07</v>
      </c>
      <c r="K58" t="n">
        <v>47.83</v>
      </c>
      <c r="L58" t="n">
        <v>12</v>
      </c>
      <c r="M58" t="n">
        <v>41</v>
      </c>
      <c r="N58" t="n">
        <v>27.24</v>
      </c>
      <c r="O58" t="n">
        <v>19605.66</v>
      </c>
      <c r="P58" t="n">
        <v>702.72</v>
      </c>
      <c r="Q58" t="n">
        <v>2326.9</v>
      </c>
      <c r="R58" t="n">
        <v>184.57</v>
      </c>
      <c r="S58" t="n">
        <v>122.72</v>
      </c>
      <c r="T58" t="n">
        <v>26043.13</v>
      </c>
      <c r="U58" t="n">
        <v>0.66</v>
      </c>
      <c r="V58" t="n">
        <v>0.87</v>
      </c>
      <c r="W58" t="n">
        <v>9.49</v>
      </c>
      <c r="X58" t="n">
        <v>1.56</v>
      </c>
      <c r="Y58" t="n">
        <v>0.5</v>
      </c>
      <c r="Z58" t="n">
        <v>10</v>
      </c>
    </row>
    <row r="59">
      <c r="A59" t="n">
        <v>12</v>
      </c>
      <c r="B59" t="n">
        <v>70</v>
      </c>
      <c r="C59" t="inlineStr">
        <is>
          <t xml:space="preserve">CONCLUIDO	</t>
        </is>
      </c>
      <c r="D59" t="n">
        <v>1.2917</v>
      </c>
      <c r="E59" t="n">
        <v>77.42</v>
      </c>
      <c r="F59" t="n">
        <v>74.06</v>
      </c>
      <c r="G59" t="n">
        <v>113.94</v>
      </c>
      <c r="H59" t="n">
        <v>1.45</v>
      </c>
      <c r="I59" t="n">
        <v>39</v>
      </c>
      <c r="J59" t="n">
        <v>158.48</v>
      </c>
      <c r="K59" t="n">
        <v>47.83</v>
      </c>
      <c r="L59" t="n">
        <v>13</v>
      </c>
      <c r="M59" t="n">
        <v>36</v>
      </c>
      <c r="N59" t="n">
        <v>27.65</v>
      </c>
      <c r="O59" t="n">
        <v>19780.06</v>
      </c>
      <c r="P59" t="n">
        <v>688.92</v>
      </c>
      <c r="Q59" t="n">
        <v>2326.89</v>
      </c>
      <c r="R59" t="n">
        <v>181.19</v>
      </c>
      <c r="S59" t="n">
        <v>122.72</v>
      </c>
      <c r="T59" t="n">
        <v>24375.31</v>
      </c>
      <c r="U59" t="n">
        <v>0.68</v>
      </c>
      <c r="V59" t="n">
        <v>0.88</v>
      </c>
      <c r="W59" t="n">
        <v>9.48</v>
      </c>
      <c r="X59" t="n">
        <v>1.45</v>
      </c>
      <c r="Y59" t="n">
        <v>0.5</v>
      </c>
      <c r="Z59" t="n">
        <v>10</v>
      </c>
    </row>
    <row r="60">
      <c r="A60" t="n">
        <v>13</v>
      </c>
      <c r="B60" t="n">
        <v>70</v>
      </c>
      <c r="C60" t="inlineStr">
        <is>
          <t xml:space="preserve">CONCLUIDO	</t>
        </is>
      </c>
      <c r="D60" t="n">
        <v>1.2955</v>
      </c>
      <c r="E60" t="n">
        <v>77.19</v>
      </c>
      <c r="F60" t="n">
        <v>73.92</v>
      </c>
      <c r="G60" t="n">
        <v>123.21</v>
      </c>
      <c r="H60" t="n">
        <v>1.55</v>
      </c>
      <c r="I60" t="n">
        <v>36</v>
      </c>
      <c r="J60" t="n">
        <v>159.9</v>
      </c>
      <c r="K60" t="n">
        <v>47.83</v>
      </c>
      <c r="L60" t="n">
        <v>14</v>
      </c>
      <c r="M60" t="n">
        <v>22</v>
      </c>
      <c r="N60" t="n">
        <v>28.07</v>
      </c>
      <c r="O60" t="n">
        <v>19955.16</v>
      </c>
      <c r="P60" t="n">
        <v>672.9400000000001</v>
      </c>
      <c r="Q60" t="n">
        <v>2326.91</v>
      </c>
      <c r="R60" t="n">
        <v>176.09</v>
      </c>
      <c r="S60" t="n">
        <v>122.72</v>
      </c>
      <c r="T60" t="n">
        <v>21839.29</v>
      </c>
      <c r="U60" t="n">
        <v>0.7</v>
      </c>
      <c r="V60" t="n">
        <v>0.88</v>
      </c>
      <c r="W60" t="n">
        <v>9.49</v>
      </c>
      <c r="X60" t="n">
        <v>1.31</v>
      </c>
      <c r="Y60" t="n">
        <v>0.5</v>
      </c>
      <c r="Z60" t="n">
        <v>10</v>
      </c>
    </row>
    <row r="61">
      <c r="A61" t="n">
        <v>14</v>
      </c>
      <c r="B61" t="n">
        <v>70</v>
      </c>
      <c r="C61" t="inlineStr">
        <is>
          <t xml:space="preserve">CONCLUIDO	</t>
        </is>
      </c>
      <c r="D61" t="n">
        <v>1.2959</v>
      </c>
      <c r="E61" t="n">
        <v>77.16</v>
      </c>
      <c r="F61" t="n">
        <v>73.92</v>
      </c>
      <c r="G61" t="n">
        <v>126.73</v>
      </c>
      <c r="H61" t="n">
        <v>1.65</v>
      </c>
      <c r="I61" t="n">
        <v>35</v>
      </c>
      <c r="J61" t="n">
        <v>161.32</v>
      </c>
      <c r="K61" t="n">
        <v>47.83</v>
      </c>
      <c r="L61" t="n">
        <v>15</v>
      </c>
      <c r="M61" t="n">
        <v>5</v>
      </c>
      <c r="N61" t="n">
        <v>28.5</v>
      </c>
      <c r="O61" t="n">
        <v>20130.71</v>
      </c>
      <c r="P61" t="n">
        <v>672.47</v>
      </c>
      <c r="Q61" t="n">
        <v>2326.9</v>
      </c>
      <c r="R61" t="n">
        <v>175.36</v>
      </c>
      <c r="S61" t="n">
        <v>122.72</v>
      </c>
      <c r="T61" t="n">
        <v>21481.57</v>
      </c>
      <c r="U61" t="n">
        <v>0.7</v>
      </c>
      <c r="V61" t="n">
        <v>0.88</v>
      </c>
      <c r="W61" t="n">
        <v>9.51</v>
      </c>
      <c r="X61" t="n">
        <v>1.31</v>
      </c>
      <c r="Y61" t="n">
        <v>0.5</v>
      </c>
      <c r="Z61" t="n">
        <v>10</v>
      </c>
    </row>
    <row r="62">
      <c r="A62" t="n">
        <v>15</v>
      </c>
      <c r="B62" t="n">
        <v>70</v>
      </c>
      <c r="C62" t="inlineStr">
        <is>
          <t xml:space="preserve">CONCLUIDO	</t>
        </is>
      </c>
      <c r="D62" t="n">
        <v>1.2963</v>
      </c>
      <c r="E62" t="n">
        <v>77.14</v>
      </c>
      <c r="F62" t="n">
        <v>73.90000000000001</v>
      </c>
      <c r="G62" t="n">
        <v>126.69</v>
      </c>
      <c r="H62" t="n">
        <v>1.74</v>
      </c>
      <c r="I62" t="n">
        <v>35</v>
      </c>
      <c r="J62" t="n">
        <v>162.75</v>
      </c>
      <c r="K62" t="n">
        <v>47.83</v>
      </c>
      <c r="L62" t="n">
        <v>16</v>
      </c>
      <c r="M62" t="n">
        <v>3</v>
      </c>
      <c r="N62" t="n">
        <v>28.92</v>
      </c>
      <c r="O62" t="n">
        <v>20306.85</v>
      </c>
      <c r="P62" t="n">
        <v>675.75</v>
      </c>
      <c r="Q62" t="n">
        <v>2326.93</v>
      </c>
      <c r="R62" t="n">
        <v>174.54</v>
      </c>
      <c r="S62" t="n">
        <v>122.72</v>
      </c>
      <c r="T62" t="n">
        <v>21070.19</v>
      </c>
      <c r="U62" t="n">
        <v>0.7</v>
      </c>
      <c r="V62" t="n">
        <v>0.88</v>
      </c>
      <c r="W62" t="n">
        <v>9.51</v>
      </c>
      <c r="X62" t="n">
        <v>1.29</v>
      </c>
      <c r="Y62" t="n">
        <v>0.5</v>
      </c>
      <c r="Z62" t="n">
        <v>10</v>
      </c>
    </row>
    <row r="63">
      <c r="A63" t="n">
        <v>16</v>
      </c>
      <c r="B63" t="n">
        <v>70</v>
      </c>
      <c r="C63" t="inlineStr">
        <is>
          <t xml:space="preserve">CONCLUIDO	</t>
        </is>
      </c>
      <c r="D63" t="n">
        <v>1.2962</v>
      </c>
      <c r="E63" t="n">
        <v>77.15000000000001</v>
      </c>
      <c r="F63" t="n">
        <v>73.91</v>
      </c>
      <c r="G63" t="n">
        <v>126.7</v>
      </c>
      <c r="H63" t="n">
        <v>1.83</v>
      </c>
      <c r="I63" t="n">
        <v>35</v>
      </c>
      <c r="J63" t="n">
        <v>164.19</v>
      </c>
      <c r="K63" t="n">
        <v>47.83</v>
      </c>
      <c r="L63" t="n">
        <v>17</v>
      </c>
      <c r="M63" t="n">
        <v>0</v>
      </c>
      <c r="N63" t="n">
        <v>29.36</v>
      </c>
      <c r="O63" t="n">
        <v>20483.57</v>
      </c>
      <c r="P63" t="n">
        <v>681.23</v>
      </c>
      <c r="Q63" t="n">
        <v>2326.96</v>
      </c>
      <c r="R63" t="n">
        <v>174.74</v>
      </c>
      <c r="S63" t="n">
        <v>122.72</v>
      </c>
      <c r="T63" t="n">
        <v>21170.17</v>
      </c>
      <c r="U63" t="n">
        <v>0.7</v>
      </c>
      <c r="V63" t="n">
        <v>0.88</v>
      </c>
      <c r="W63" t="n">
        <v>9.51</v>
      </c>
      <c r="X63" t="n">
        <v>1.3</v>
      </c>
      <c r="Y63" t="n">
        <v>0.5</v>
      </c>
      <c r="Z63" t="n">
        <v>10</v>
      </c>
    </row>
    <row r="64">
      <c r="A64" t="n">
        <v>0</v>
      </c>
      <c r="B64" t="n">
        <v>90</v>
      </c>
      <c r="C64" t="inlineStr">
        <is>
          <t xml:space="preserve">CONCLUIDO	</t>
        </is>
      </c>
      <c r="D64" t="n">
        <v>0.6286</v>
      </c>
      <c r="E64" t="n">
        <v>159.08</v>
      </c>
      <c r="F64" t="n">
        <v>116.91</v>
      </c>
      <c r="G64" t="n">
        <v>6.27</v>
      </c>
      <c r="H64" t="n">
        <v>0.1</v>
      </c>
      <c r="I64" t="n">
        <v>1118</v>
      </c>
      <c r="J64" t="n">
        <v>176.73</v>
      </c>
      <c r="K64" t="n">
        <v>52.44</v>
      </c>
      <c r="L64" t="n">
        <v>1</v>
      </c>
      <c r="M64" t="n">
        <v>1116</v>
      </c>
      <c r="N64" t="n">
        <v>33.29</v>
      </c>
      <c r="O64" t="n">
        <v>22031.19</v>
      </c>
      <c r="P64" t="n">
        <v>1533.32</v>
      </c>
      <c r="Q64" t="n">
        <v>2327.68</v>
      </c>
      <c r="R64" t="n">
        <v>1614.18</v>
      </c>
      <c r="S64" t="n">
        <v>122.72</v>
      </c>
      <c r="T64" t="n">
        <v>735475.17</v>
      </c>
      <c r="U64" t="n">
        <v>0.08</v>
      </c>
      <c r="V64" t="n">
        <v>0.55</v>
      </c>
      <c r="W64" t="n">
        <v>11.29</v>
      </c>
      <c r="X64" t="n">
        <v>44.28</v>
      </c>
      <c r="Y64" t="n">
        <v>0.5</v>
      </c>
      <c r="Z64" t="n">
        <v>10</v>
      </c>
    </row>
    <row r="65">
      <c r="A65" t="n">
        <v>1</v>
      </c>
      <c r="B65" t="n">
        <v>90</v>
      </c>
      <c r="C65" t="inlineStr">
        <is>
          <t xml:space="preserve">CONCLUIDO	</t>
        </is>
      </c>
      <c r="D65" t="n">
        <v>0.9471000000000001</v>
      </c>
      <c r="E65" t="n">
        <v>105.59</v>
      </c>
      <c r="F65" t="n">
        <v>88.37</v>
      </c>
      <c r="G65" t="n">
        <v>12.75</v>
      </c>
      <c r="H65" t="n">
        <v>0.2</v>
      </c>
      <c r="I65" t="n">
        <v>416</v>
      </c>
      <c r="J65" t="n">
        <v>178.21</v>
      </c>
      <c r="K65" t="n">
        <v>52.44</v>
      </c>
      <c r="L65" t="n">
        <v>2</v>
      </c>
      <c r="M65" t="n">
        <v>414</v>
      </c>
      <c r="N65" t="n">
        <v>33.77</v>
      </c>
      <c r="O65" t="n">
        <v>22213.89</v>
      </c>
      <c r="P65" t="n">
        <v>1149.39</v>
      </c>
      <c r="Q65" t="n">
        <v>2327.09</v>
      </c>
      <c r="R65" t="n">
        <v>658.67</v>
      </c>
      <c r="S65" t="n">
        <v>122.72</v>
      </c>
      <c r="T65" t="n">
        <v>261227.1</v>
      </c>
      <c r="U65" t="n">
        <v>0.19</v>
      </c>
      <c r="V65" t="n">
        <v>0.73</v>
      </c>
      <c r="W65" t="n">
        <v>10.1</v>
      </c>
      <c r="X65" t="n">
        <v>15.75</v>
      </c>
      <c r="Y65" t="n">
        <v>0.5</v>
      </c>
      <c r="Z65" t="n">
        <v>10</v>
      </c>
    </row>
    <row r="66">
      <c r="A66" t="n">
        <v>2</v>
      </c>
      <c r="B66" t="n">
        <v>90</v>
      </c>
      <c r="C66" t="inlineStr">
        <is>
          <t xml:space="preserve">CONCLUIDO	</t>
        </is>
      </c>
      <c r="D66" t="n">
        <v>1.0675</v>
      </c>
      <c r="E66" t="n">
        <v>93.67</v>
      </c>
      <c r="F66" t="n">
        <v>82.19</v>
      </c>
      <c r="G66" t="n">
        <v>19.34</v>
      </c>
      <c r="H66" t="n">
        <v>0.3</v>
      </c>
      <c r="I66" t="n">
        <v>255</v>
      </c>
      <c r="J66" t="n">
        <v>179.7</v>
      </c>
      <c r="K66" t="n">
        <v>52.44</v>
      </c>
      <c r="L66" t="n">
        <v>3</v>
      </c>
      <c r="M66" t="n">
        <v>253</v>
      </c>
      <c r="N66" t="n">
        <v>34.26</v>
      </c>
      <c r="O66" t="n">
        <v>22397.24</v>
      </c>
      <c r="P66" t="n">
        <v>1059.9</v>
      </c>
      <c r="Q66" t="n">
        <v>2327.07</v>
      </c>
      <c r="R66" t="n">
        <v>451.66</v>
      </c>
      <c r="S66" t="n">
        <v>122.72</v>
      </c>
      <c r="T66" t="n">
        <v>158531.66</v>
      </c>
      <c r="U66" t="n">
        <v>0.27</v>
      </c>
      <c r="V66" t="n">
        <v>0.79</v>
      </c>
      <c r="W66" t="n">
        <v>9.84</v>
      </c>
      <c r="X66" t="n">
        <v>9.57</v>
      </c>
      <c r="Y66" t="n">
        <v>0.5</v>
      </c>
      <c r="Z66" t="n">
        <v>10</v>
      </c>
    </row>
    <row r="67">
      <c r="A67" t="n">
        <v>3</v>
      </c>
      <c r="B67" t="n">
        <v>90</v>
      </c>
      <c r="C67" t="inlineStr">
        <is>
          <t xml:space="preserve">CONCLUIDO	</t>
        </is>
      </c>
      <c r="D67" t="n">
        <v>1.1308</v>
      </c>
      <c r="E67" t="n">
        <v>88.44</v>
      </c>
      <c r="F67" t="n">
        <v>79.47</v>
      </c>
      <c r="G67" t="n">
        <v>25.92</v>
      </c>
      <c r="H67" t="n">
        <v>0.39</v>
      </c>
      <c r="I67" t="n">
        <v>184</v>
      </c>
      <c r="J67" t="n">
        <v>181.19</v>
      </c>
      <c r="K67" t="n">
        <v>52.44</v>
      </c>
      <c r="L67" t="n">
        <v>4</v>
      </c>
      <c r="M67" t="n">
        <v>182</v>
      </c>
      <c r="N67" t="n">
        <v>34.75</v>
      </c>
      <c r="O67" t="n">
        <v>22581.25</v>
      </c>
      <c r="P67" t="n">
        <v>1016.01</v>
      </c>
      <c r="Q67" t="n">
        <v>2326.96</v>
      </c>
      <c r="R67" t="n">
        <v>361.26</v>
      </c>
      <c r="S67" t="n">
        <v>122.72</v>
      </c>
      <c r="T67" t="n">
        <v>113683.25</v>
      </c>
      <c r="U67" t="n">
        <v>0.34</v>
      </c>
      <c r="V67" t="n">
        <v>0.82</v>
      </c>
      <c r="W67" t="n">
        <v>9.73</v>
      </c>
      <c r="X67" t="n">
        <v>6.86</v>
      </c>
      <c r="Y67" t="n">
        <v>0.5</v>
      </c>
      <c r="Z67" t="n">
        <v>10</v>
      </c>
    </row>
    <row r="68">
      <c r="A68" t="n">
        <v>4</v>
      </c>
      <c r="B68" t="n">
        <v>90</v>
      </c>
      <c r="C68" t="inlineStr">
        <is>
          <t xml:space="preserve">CONCLUIDO	</t>
        </is>
      </c>
      <c r="D68" t="n">
        <v>1.1707</v>
      </c>
      <c r="E68" t="n">
        <v>85.42</v>
      </c>
      <c r="F68" t="n">
        <v>77.91</v>
      </c>
      <c r="G68" t="n">
        <v>32.69</v>
      </c>
      <c r="H68" t="n">
        <v>0.49</v>
      </c>
      <c r="I68" t="n">
        <v>143</v>
      </c>
      <c r="J68" t="n">
        <v>182.69</v>
      </c>
      <c r="K68" t="n">
        <v>52.44</v>
      </c>
      <c r="L68" t="n">
        <v>5</v>
      </c>
      <c r="M68" t="n">
        <v>141</v>
      </c>
      <c r="N68" t="n">
        <v>35.25</v>
      </c>
      <c r="O68" t="n">
        <v>22766.06</v>
      </c>
      <c r="P68" t="n">
        <v>987.63</v>
      </c>
      <c r="Q68" t="n">
        <v>2327.01</v>
      </c>
      <c r="R68" t="n">
        <v>309.39</v>
      </c>
      <c r="S68" t="n">
        <v>122.72</v>
      </c>
      <c r="T68" t="n">
        <v>87956.58</v>
      </c>
      <c r="U68" t="n">
        <v>0.4</v>
      </c>
      <c r="V68" t="n">
        <v>0.83</v>
      </c>
      <c r="W68" t="n">
        <v>9.65</v>
      </c>
      <c r="X68" t="n">
        <v>5.3</v>
      </c>
      <c r="Y68" t="n">
        <v>0.5</v>
      </c>
      <c r="Z68" t="n">
        <v>10</v>
      </c>
    </row>
    <row r="69">
      <c r="A69" t="n">
        <v>5</v>
      </c>
      <c r="B69" t="n">
        <v>90</v>
      </c>
      <c r="C69" t="inlineStr">
        <is>
          <t xml:space="preserve">CONCLUIDO	</t>
        </is>
      </c>
      <c r="D69" t="n">
        <v>1.1975</v>
      </c>
      <c r="E69" t="n">
        <v>83.51000000000001</v>
      </c>
      <c r="F69" t="n">
        <v>76.93000000000001</v>
      </c>
      <c r="G69" t="n">
        <v>39.45</v>
      </c>
      <c r="H69" t="n">
        <v>0.58</v>
      </c>
      <c r="I69" t="n">
        <v>117</v>
      </c>
      <c r="J69" t="n">
        <v>184.19</v>
      </c>
      <c r="K69" t="n">
        <v>52.44</v>
      </c>
      <c r="L69" t="n">
        <v>6</v>
      </c>
      <c r="M69" t="n">
        <v>115</v>
      </c>
      <c r="N69" t="n">
        <v>35.75</v>
      </c>
      <c r="O69" t="n">
        <v>22951.43</v>
      </c>
      <c r="P69" t="n">
        <v>965.9</v>
      </c>
      <c r="Q69" t="n">
        <v>2326.99</v>
      </c>
      <c r="R69" t="n">
        <v>276.33</v>
      </c>
      <c r="S69" t="n">
        <v>122.72</v>
      </c>
      <c r="T69" t="n">
        <v>71554.64</v>
      </c>
      <c r="U69" t="n">
        <v>0.44</v>
      </c>
      <c r="V69" t="n">
        <v>0.84</v>
      </c>
      <c r="W69" t="n">
        <v>9.609999999999999</v>
      </c>
      <c r="X69" t="n">
        <v>4.31</v>
      </c>
      <c r="Y69" t="n">
        <v>0.5</v>
      </c>
      <c r="Z69" t="n">
        <v>10</v>
      </c>
    </row>
    <row r="70">
      <c r="A70" t="n">
        <v>6</v>
      </c>
      <c r="B70" t="n">
        <v>90</v>
      </c>
      <c r="C70" t="inlineStr">
        <is>
          <t xml:space="preserve">CONCLUIDO	</t>
        </is>
      </c>
      <c r="D70" t="n">
        <v>1.2162</v>
      </c>
      <c r="E70" t="n">
        <v>82.22</v>
      </c>
      <c r="F70" t="n">
        <v>76.28</v>
      </c>
      <c r="G70" t="n">
        <v>46.23</v>
      </c>
      <c r="H70" t="n">
        <v>0.67</v>
      </c>
      <c r="I70" t="n">
        <v>99</v>
      </c>
      <c r="J70" t="n">
        <v>185.7</v>
      </c>
      <c r="K70" t="n">
        <v>52.44</v>
      </c>
      <c r="L70" t="n">
        <v>7</v>
      </c>
      <c r="M70" t="n">
        <v>97</v>
      </c>
      <c r="N70" t="n">
        <v>36.26</v>
      </c>
      <c r="O70" t="n">
        <v>23137.49</v>
      </c>
      <c r="P70" t="n">
        <v>949.95</v>
      </c>
      <c r="Q70" t="n">
        <v>2326.97</v>
      </c>
      <c r="R70" t="n">
        <v>255.41</v>
      </c>
      <c r="S70" t="n">
        <v>122.72</v>
      </c>
      <c r="T70" t="n">
        <v>61185.71</v>
      </c>
      <c r="U70" t="n">
        <v>0.48</v>
      </c>
      <c r="V70" t="n">
        <v>0.85</v>
      </c>
      <c r="W70" t="n">
        <v>9.57</v>
      </c>
      <c r="X70" t="n">
        <v>3.67</v>
      </c>
      <c r="Y70" t="n">
        <v>0.5</v>
      </c>
      <c r="Z70" t="n">
        <v>10</v>
      </c>
    </row>
    <row r="71">
      <c r="A71" t="n">
        <v>7</v>
      </c>
      <c r="B71" t="n">
        <v>90</v>
      </c>
      <c r="C71" t="inlineStr">
        <is>
          <t xml:space="preserve">CONCLUIDO	</t>
        </is>
      </c>
      <c r="D71" t="n">
        <v>1.232</v>
      </c>
      <c r="E71" t="n">
        <v>81.17</v>
      </c>
      <c r="F71" t="n">
        <v>75.73</v>
      </c>
      <c r="G71" t="n">
        <v>53.45</v>
      </c>
      <c r="H71" t="n">
        <v>0.76</v>
      </c>
      <c r="I71" t="n">
        <v>85</v>
      </c>
      <c r="J71" t="n">
        <v>187.22</v>
      </c>
      <c r="K71" t="n">
        <v>52.44</v>
      </c>
      <c r="L71" t="n">
        <v>8</v>
      </c>
      <c r="M71" t="n">
        <v>83</v>
      </c>
      <c r="N71" t="n">
        <v>36.78</v>
      </c>
      <c r="O71" t="n">
        <v>23324.24</v>
      </c>
      <c r="P71" t="n">
        <v>933.8200000000001</v>
      </c>
      <c r="Q71" t="n">
        <v>2326.95</v>
      </c>
      <c r="R71" t="n">
        <v>236.93</v>
      </c>
      <c r="S71" t="n">
        <v>122.72</v>
      </c>
      <c r="T71" t="n">
        <v>52016.74</v>
      </c>
      <c r="U71" t="n">
        <v>0.52</v>
      </c>
      <c r="V71" t="n">
        <v>0.86</v>
      </c>
      <c r="W71" t="n">
        <v>9.539999999999999</v>
      </c>
      <c r="X71" t="n">
        <v>3.11</v>
      </c>
      <c r="Y71" t="n">
        <v>0.5</v>
      </c>
      <c r="Z71" t="n">
        <v>10</v>
      </c>
    </row>
    <row r="72">
      <c r="A72" t="n">
        <v>8</v>
      </c>
      <c r="B72" t="n">
        <v>90</v>
      </c>
      <c r="C72" t="inlineStr">
        <is>
          <t xml:space="preserve">CONCLUIDO	</t>
        </is>
      </c>
      <c r="D72" t="n">
        <v>1.2428</v>
      </c>
      <c r="E72" t="n">
        <v>80.47</v>
      </c>
      <c r="F72" t="n">
        <v>75.38</v>
      </c>
      <c r="G72" t="n">
        <v>60.3</v>
      </c>
      <c r="H72" t="n">
        <v>0.85</v>
      </c>
      <c r="I72" t="n">
        <v>75</v>
      </c>
      <c r="J72" t="n">
        <v>188.74</v>
      </c>
      <c r="K72" t="n">
        <v>52.44</v>
      </c>
      <c r="L72" t="n">
        <v>9</v>
      </c>
      <c r="M72" t="n">
        <v>73</v>
      </c>
      <c r="N72" t="n">
        <v>37.3</v>
      </c>
      <c r="O72" t="n">
        <v>23511.69</v>
      </c>
      <c r="P72" t="n">
        <v>919.63</v>
      </c>
      <c r="Q72" t="n">
        <v>2326.95</v>
      </c>
      <c r="R72" t="n">
        <v>224.93</v>
      </c>
      <c r="S72" t="n">
        <v>122.72</v>
      </c>
      <c r="T72" t="n">
        <v>46063.84</v>
      </c>
      <c r="U72" t="n">
        <v>0.55</v>
      </c>
      <c r="V72" t="n">
        <v>0.86</v>
      </c>
      <c r="W72" t="n">
        <v>9.539999999999999</v>
      </c>
      <c r="X72" t="n">
        <v>2.77</v>
      </c>
      <c r="Y72" t="n">
        <v>0.5</v>
      </c>
      <c r="Z72" t="n">
        <v>10</v>
      </c>
    </row>
    <row r="73">
      <c r="A73" t="n">
        <v>9</v>
      </c>
      <c r="B73" t="n">
        <v>90</v>
      </c>
      <c r="C73" t="inlineStr">
        <is>
          <t xml:space="preserve">CONCLUIDO	</t>
        </is>
      </c>
      <c r="D73" t="n">
        <v>1.2529</v>
      </c>
      <c r="E73" t="n">
        <v>79.81999999999999</v>
      </c>
      <c r="F73" t="n">
        <v>75.05</v>
      </c>
      <c r="G73" t="n">
        <v>68.23</v>
      </c>
      <c r="H73" t="n">
        <v>0.93</v>
      </c>
      <c r="I73" t="n">
        <v>66</v>
      </c>
      <c r="J73" t="n">
        <v>190.26</v>
      </c>
      <c r="K73" t="n">
        <v>52.44</v>
      </c>
      <c r="L73" t="n">
        <v>10</v>
      </c>
      <c r="M73" t="n">
        <v>64</v>
      </c>
      <c r="N73" t="n">
        <v>37.82</v>
      </c>
      <c r="O73" t="n">
        <v>23699.85</v>
      </c>
      <c r="P73" t="n">
        <v>905.66</v>
      </c>
      <c r="Q73" t="n">
        <v>2326.99</v>
      </c>
      <c r="R73" t="n">
        <v>213.91</v>
      </c>
      <c r="S73" t="n">
        <v>122.72</v>
      </c>
      <c r="T73" t="n">
        <v>40599.25</v>
      </c>
      <c r="U73" t="n">
        <v>0.57</v>
      </c>
      <c r="V73" t="n">
        <v>0.86</v>
      </c>
      <c r="W73" t="n">
        <v>9.52</v>
      </c>
      <c r="X73" t="n">
        <v>2.44</v>
      </c>
      <c r="Y73" t="n">
        <v>0.5</v>
      </c>
      <c r="Z73" t="n">
        <v>10</v>
      </c>
    </row>
    <row r="74">
      <c r="A74" t="n">
        <v>10</v>
      </c>
      <c r="B74" t="n">
        <v>90</v>
      </c>
      <c r="C74" t="inlineStr">
        <is>
          <t xml:space="preserve">CONCLUIDO	</t>
        </is>
      </c>
      <c r="D74" t="n">
        <v>1.2606</v>
      </c>
      <c r="E74" t="n">
        <v>79.33</v>
      </c>
      <c r="F74" t="n">
        <v>74.78</v>
      </c>
      <c r="G74" t="n">
        <v>74.78</v>
      </c>
      <c r="H74" t="n">
        <v>1.02</v>
      </c>
      <c r="I74" t="n">
        <v>60</v>
      </c>
      <c r="J74" t="n">
        <v>191.79</v>
      </c>
      <c r="K74" t="n">
        <v>52.44</v>
      </c>
      <c r="L74" t="n">
        <v>11</v>
      </c>
      <c r="M74" t="n">
        <v>58</v>
      </c>
      <c r="N74" t="n">
        <v>38.35</v>
      </c>
      <c r="O74" t="n">
        <v>23888.73</v>
      </c>
      <c r="P74" t="n">
        <v>895.95</v>
      </c>
      <c r="Q74" t="n">
        <v>2326.94</v>
      </c>
      <c r="R74" t="n">
        <v>205.04</v>
      </c>
      <c r="S74" t="n">
        <v>122.72</v>
      </c>
      <c r="T74" t="n">
        <v>36194.28</v>
      </c>
      <c r="U74" t="n">
        <v>0.6</v>
      </c>
      <c r="V74" t="n">
        <v>0.87</v>
      </c>
      <c r="W74" t="n">
        <v>9.51</v>
      </c>
      <c r="X74" t="n">
        <v>2.16</v>
      </c>
      <c r="Y74" t="n">
        <v>0.5</v>
      </c>
      <c r="Z74" t="n">
        <v>10</v>
      </c>
    </row>
    <row r="75">
      <c r="A75" t="n">
        <v>11</v>
      </c>
      <c r="B75" t="n">
        <v>90</v>
      </c>
      <c r="C75" t="inlineStr">
        <is>
          <t xml:space="preserve">CONCLUIDO	</t>
        </is>
      </c>
      <c r="D75" t="n">
        <v>1.2669</v>
      </c>
      <c r="E75" t="n">
        <v>78.93000000000001</v>
      </c>
      <c r="F75" t="n">
        <v>74.59</v>
      </c>
      <c r="G75" t="n">
        <v>82.88</v>
      </c>
      <c r="H75" t="n">
        <v>1.1</v>
      </c>
      <c r="I75" t="n">
        <v>54</v>
      </c>
      <c r="J75" t="n">
        <v>193.33</v>
      </c>
      <c r="K75" t="n">
        <v>52.44</v>
      </c>
      <c r="L75" t="n">
        <v>12</v>
      </c>
      <c r="M75" t="n">
        <v>52</v>
      </c>
      <c r="N75" t="n">
        <v>38.89</v>
      </c>
      <c r="O75" t="n">
        <v>24078.33</v>
      </c>
      <c r="P75" t="n">
        <v>881.55</v>
      </c>
      <c r="Q75" t="n">
        <v>2326.95</v>
      </c>
      <c r="R75" t="n">
        <v>198.69</v>
      </c>
      <c r="S75" t="n">
        <v>122.72</v>
      </c>
      <c r="T75" t="n">
        <v>33050.45</v>
      </c>
      <c r="U75" t="n">
        <v>0.62</v>
      </c>
      <c r="V75" t="n">
        <v>0.87</v>
      </c>
      <c r="W75" t="n">
        <v>9.5</v>
      </c>
      <c r="X75" t="n">
        <v>1.98</v>
      </c>
      <c r="Y75" t="n">
        <v>0.5</v>
      </c>
      <c r="Z75" t="n">
        <v>10</v>
      </c>
    </row>
    <row r="76">
      <c r="A76" t="n">
        <v>12</v>
      </c>
      <c r="B76" t="n">
        <v>90</v>
      </c>
      <c r="C76" t="inlineStr">
        <is>
          <t xml:space="preserve">CONCLUIDO	</t>
        </is>
      </c>
      <c r="D76" t="n">
        <v>1.2726</v>
      </c>
      <c r="E76" t="n">
        <v>78.58</v>
      </c>
      <c r="F76" t="n">
        <v>74.42</v>
      </c>
      <c r="G76" t="n">
        <v>91.12</v>
      </c>
      <c r="H76" t="n">
        <v>1.18</v>
      </c>
      <c r="I76" t="n">
        <v>49</v>
      </c>
      <c r="J76" t="n">
        <v>194.88</v>
      </c>
      <c r="K76" t="n">
        <v>52.44</v>
      </c>
      <c r="L76" t="n">
        <v>13</v>
      </c>
      <c r="M76" t="n">
        <v>47</v>
      </c>
      <c r="N76" t="n">
        <v>39.43</v>
      </c>
      <c r="O76" t="n">
        <v>24268.67</v>
      </c>
      <c r="P76" t="n">
        <v>870.9400000000001</v>
      </c>
      <c r="Q76" t="n">
        <v>2326.99</v>
      </c>
      <c r="R76" t="n">
        <v>192.86</v>
      </c>
      <c r="S76" t="n">
        <v>122.72</v>
      </c>
      <c r="T76" t="n">
        <v>30161.4</v>
      </c>
      <c r="U76" t="n">
        <v>0.64</v>
      </c>
      <c r="V76" t="n">
        <v>0.87</v>
      </c>
      <c r="W76" t="n">
        <v>9.5</v>
      </c>
      <c r="X76" t="n">
        <v>1.81</v>
      </c>
      <c r="Y76" t="n">
        <v>0.5</v>
      </c>
      <c r="Z76" t="n">
        <v>10</v>
      </c>
    </row>
    <row r="77">
      <c r="A77" t="n">
        <v>13</v>
      </c>
      <c r="B77" t="n">
        <v>90</v>
      </c>
      <c r="C77" t="inlineStr">
        <is>
          <t xml:space="preserve">CONCLUIDO	</t>
        </is>
      </c>
      <c r="D77" t="n">
        <v>1.2777</v>
      </c>
      <c r="E77" t="n">
        <v>78.27</v>
      </c>
      <c r="F77" t="n">
        <v>74.25</v>
      </c>
      <c r="G77" t="n">
        <v>99</v>
      </c>
      <c r="H77" t="n">
        <v>1.27</v>
      </c>
      <c r="I77" t="n">
        <v>45</v>
      </c>
      <c r="J77" t="n">
        <v>196.42</v>
      </c>
      <c r="K77" t="n">
        <v>52.44</v>
      </c>
      <c r="L77" t="n">
        <v>14</v>
      </c>
      <c r="M77" t="n">
        <v>43</v>
      </c>
      <c r="N77" t="n">
        <v>39.98</v>
      </c>
      <c r="O77" t="n">
        <v>24459.75</v>
      </c>
      <c r="P77" t="n">
        <v>859.5</v>
      </c>
      <c r="Q77" t="n">
        <v>2326.95</v>
      </c>
      <c r="R77" t="n">
        <v>187.54</v>
      </c>
      <c r="S77" t="n">
        <v>122.72</v>
      </c>
      <c r="T77" t="n">
        <v>27517.91</v>
      </c>
      <c r="U77" t="n">
        <v>0.65</v>
      </c>
      <c r="V77" t="n">
        <v>0.87</v>
      </c>
      <c r="W77" t="n">
        <v>9.48</v>
      </c>
      <c r="X77" t="n">
        <v>1.63</v>
      </c>
      <c r="Y77" t="n">
        <v>0.5</v>
      </c>
      <c r="Z77" t="n">
        <v>10</v>
      </c>
    </row>
    <row r="78">
      <c r="A78" t="n">
        <v>14</v>
      </c>
      <c r="B78" t="n">
        <v>90</v>
      </c>
      <c r="C78" t="inlineStr">
        <is>
          <t xml:space="preserve">CONCLUIDO	</t>
        </is>
      </c>
      <c r="D78" t="n">
        <v>1.2812</v>
      </c>
      <c r="E78" t="n">
        <v>78.05</v>
      </c>
      <c r="F78" t="n">
        <v>74.14</v>
      </c>
      <c r="G78" t="n">
        <v>105.91</v>
      </c>
      <c r="H78" t="n">
        <v>1.35</v>
      </c>
      <c r="I78" t="n">
        <v>42</v>
      </c>
      <c r="J78" t="n">
        <v>197.98</v>
      </c>
      <c r="K78" t="n">
        <v>52.44</v>
      </c>
      <c r="L78" t="n">
        <v>15</v>
      </c>
      <c r="M78" t="n">
        <v>40</v>
      </c>
      <c r="N78" t="n">
        <v>40.54</v>
      </c>
      <c r="O78" t="n">
        <v>24651.58</v>
      </c>
      <c r="P78" t="n">
        <v>848.34</v>
      </c>
      <c r="Q78" t="n">
        <v>2326.93</v>
      </c>
      <c r="R78" t="n">
        <v>183.49</v>
      </c>
      <c r="S78" t="n">
        <v>122.72</v>
      </c>
      <c r="T78" t="n">
        <v>25509.29</v>
      </c>
      <c r="U78" t="n">
        <v>0.67</v>
      </c>
      <c r="V78" t="n">
        <v>0.87</v>
      </c>
      <c r="W78" t="n">
        <v>9.49</v>
      </c>
      <c r="X78" t="n">
        <v>1.52</v>
      </c>
      <c r="Y78" t="n">
        <v>0.5</v>
      </c>
      <c r="Z78" t="n">
        <v>10</v>
      </c>
    </row>
    <row r="79">
      <c r="A79" t="n">
        <v>15</v>
      </c>
      <c r="B79" t="n">
        <v>90</v>
      </c>
      <c r="C79" t="inlineStr">
        <is>
          <t xml:space="preserve">CONCLUIDO	</t>
        </is>
      </c>
      <c r="D79" t="n">
        <v>1.2852</v>
      </c>
      <c r="E79" t="n">
        <v>77.81</v>
      </c>
      <c r="F79" t="n">
        <v>74</v>
      </c>
      <c r="G79" t="n">
        <v>113.85</v>
      </c>
      <c r="H79" t="n">
        <v>1.42</v>
      </c>
      <c r="I79" t="n">
        <v>39</v>
      </c>
      <c r="J79" t="n">
        <v>199.54</v>
      </c>
      <c r="K79" t="n">
        <v>52.44</v>
      </c>
      <c r="L79" t="n">
        <v>16</v>
      </c>
      <c r="M79" t="n">
        <v>37</v>
      </c>
      <c r="N79" t="n">
        <v>41.1</v>
      </c>
      <c r="O79" t="n">
        <v>24844.17</v>
      </c>
      <c r="P79" t="n">
        <v>839.2</v>
      </c>
      <c r="Q79" t="n">
        <v>2326.9</v>
      </c>
      <c r="R79" t="n">
        <v>179.03</v>
      </c>
      <c r="S79" t="n">
        <v>122.72</v>
      </c>
      <c r="T79" t="n">
        <v>23294.9</v>
      </c>
      <c r="U79" t="n">
        <v>0.6899999999999999</v>
      </c>
      <c r="V79" t="n">
        <v>0.88</v>
      </c>
      <c r="W79" t="n">
        <v>9.48</v>
      </c>
      <c r="X79" t="n">
        <v>1.39</v>
      </c>
      <c r="Y79" t="n">
        <v>0.5</v>
      </c>
      <c r="Z79" t="n">
        <v>10</v>
      </c>
    </row>
    <row r="80">
      <c r="A80" t="n">
        <v>16</v>
      </c>
      <c r="B80" t="n">
        <v>90</v>
      </c>
      <c r="C80" t="inlineStr">
        <is>
          <t xml:space="preserve">CONCLUIDO	</t>
        </is>
      </c>
      <c r="D80" t="n">
        <v>1.2885</v>
      </c>
      <c r="E80" t="n">
        <v>77.61</v>
      </c>
      <c r="F80" t="n">
        <v>73.91</v>
      </c>
      <c r="G80" t="n">
        <v>123.18</v>
      </c>
      <c r="H80" t="n">
        <v>1.5</v>
      </c>
      <c r="I80" t="n">
        <v>36</v>
      </c>
      <c r="J80" t="n">
        <v>201.11</v>
      </c>
      <c r="K80" t="n">
        <v>52.44</v>
      </c>
      <c r="L80" t="n">
        <v>17</v>
      </c>
      <c r="M80" t="n">
        <v>34</v>
      </c>
      <c r="N80" t="n">
        <v>41.67</v>
      </c>
      <c r="O80" t="n">
        <v>25037.53</v>
      </c>
      <c r="P80" t="n">
        <v>825.77</v>
      </c>
      <c r="Q80" t="n">
        <v>2326.89</v>
      </c>
      <c r="R80" t="n">
        <v>176.24</v>
      </c>
      <c r="S80" t="n">
        <v>122.72</v>
      </c>
      <c r="T80" t="n">
        <v>21915.34</v>
      </c>
      <c r="U80" t="n">
        <v>0.7</v>
      </c>
      <c r="V80" t="n">
        <v>0.88</v>
      </c>
      <c r="W80" t="n">
        <v>9.460000000000001</v>
      </c>
      <c r="X80" t="n">
        <v>1.3</v>
      </c>
      <c r="Y80" t="n">
        <v>0.5</v>
      </c>
      <c r="Z80" t="n">
        <v>10</v>
      </c>
    </row>
    <row r="81">
      <c r="A81" t="n">
        <v>17</v>
      </c>
      <c r="B81" t="n">
        <v>90</v>
      </c>
      <c r="C81" t="inlineStr">
        <is>
          <t xml:space="preserve">CONCLUIDO	</t>
        </is>
      </c>
      <c r="D81" t="n">
        <v>1.2911</v>
      </c>
      <c r="E81" t="n">
        <v>77.45</v>
      </c>
      <c r="F81" t="n">
        <v>73.81999999999999</v>
      </c>
      <c r="G81" t="n">
        <v>130.27</v>
      </c>
      <c r="H81" t="n">
        <v>1.58</v>
      </c>
      <c r="I81" t="n">
        <v>34</v>
      </c>
      <c r="J81" t="n">
        <v>202.68</v>
      </c>
      <c r="K81" t="n">
        <v>52.44</v>
      </c>
      <c r="L81" t="n">
        <v>18</v>
      </c>
      <c r="M81" t="n">
        <v>32</v>
      </c>
      <c r="N81" t="n">
        <v>42.24</v>
      </c>
      <c r="O81" t="n">
        <v>25231.66</v>
      </c>
      <c r="P81" t="n">
        <v>809.96</v>
      </c>
      <c r="Q81" t="n">
        <v>2326.91</v>
      </c>
      <c r="R81" t="n">
        <v>173.27</v>
      </c>
      <c r="S81" t="n">
        <v>122.72</v>
      </c>
      <c r="T81" t="n">
        <v>20437.61</v>
      </c>
      <c r="U81" t="n">
        <v>0.71</v>
      </c>
      <c r="V81" t="n">
        <v>0.88</v>
      </c>
      <c r="W81" t="n">
        <v>9.460000000000001</v>
      </c>
      <c r="X81" t="n">
        <v>1.21</v>
      </c>
      <c r="Y81" t="n">
        <v>0.5</v>
      </c>
      <c r="Z81" t="n">
        <v>10</v>
      </c>
    </row>
    <row r="82">
      <c r="A82" t="n">
        <v>18</v>
      </c>
      <c r="B82" t="n">
        <v>90</v>
      </c>
      <c r="C82" t="inlineStr">
        <is>
          <t xml:space="preserve">CONCLUIDO	</t>
        </is>
      </c>
      <c r="D82" t="n">
        <v>1.293</v>
      </c>
      <c r="E82" t="n">
        <v>77.34</v>
      </c>
      <c r="F82" t="n">
        <v>73.78</v>
      </c>
      <c r="G82" t="n">
        <v>138.33</v>
      </c>
      <c r="H82" t="n">
        <v>1.65</v>
      </c>
      <c r="I82" t="n">
        <v>32</v>
      </c>
      <c r="J82" t="n">
        <v>204.26</v>
      </c>
      <c r="K82" t="n">
        <v>52.44</v>
      </c>
      <c r="L82" t="n">
        <v>19</v>
      </c>
      <c r="M82" t="n">
        <v>30</v>
      </c>
      <c r="N82" t="n">
        <v>42.82</v>
      </c>
      <c r="O82" t="n">
        <v>25426.72</v>
      </c>
      <c r="P82" t="n">
        <v>801.64</v>
      </c>
      <c r="Q82" t="n">
        <v>2326.92</v>
      </c>
      <c r="R82" t="n">
        <v>171.99</v>
      </c>
      <c r="S82" t="n">
        <v>122.72</v>
      </c>
      <c r="T82" t="n">
        <v>19810.73</v>
      </c>
      <c r="U82" t="n">
        <v>0.71</v>
      </c>
      <c r="V82" t="n">
        <v>0.88</v>
      </c>
      <c r="W82" t="n">
        <v>9.460000000000001</v>
      </c>
      <c r="X82" t="n">
        <v>1.17</v>
      </c>
      <c r="Y82" t="n">
        <v>0.5</v>
      </c>
      <c r="Z82" t="n">
        <v>10</v>
      </c>
    </row>
    <row r="83">
      <c r="A83" t="n">
        <v>19</v>
      </c>
      <c r="B83" t="n">
        <v>90</v>
      </c>
      <c r="C83" t="inlineStr">
        <is>
          <t xml:space="preserve">CONCLUIDO	</t>
        </is>
      </c>
      <c r="D83" t="n">
        <v>1.2957</v>
      </c>
      <c r="E83" t="n">
        <v>77.18000000000001</v>
      </c>
      <c r="F83" t="n">
        <v>73.69</v>
      </c>
      <c r="G83" t="n">
        <v>147.38</v>
      </c>
      <c r="H83" t="n">
        <v>1.73</v>
      </c>
      <c r="I83" t="n">
        <v>30</v>
      </c>
      <c r="J83" t="n">
        <v>205.85</v>
      </c>
      <c r="K83" t="n">
        <v>52.44</v>
      </c>
      <c r="L83" t="n">
        <v>20</v>
      </c>
      <c r="M83" t="n">
        <v>25</v>
      </c>
      <c r="N83" t="n">
        <v>43.41</v>
      </c>
      <c r="O83" t="n">
        <v>25622.45</v>
      </c>
      <c r="P83" t="n">
        <v>789.63</v>
      </c>
      <c r="Q83" t="n">
        <v>2326.89</v>
      </c>
      <c r="R83" t="n">
        <v>168.67</v>
      </c>
      <c r="S83" t="n">
        <v>122.72</v>
      </c>
      <c r="T83" t="n">
        <v>18157.19</v>
      </c>
      <c r="U83" t="n">
        <v>0.73</v>
      </c>
      <c r="V83" t="n">
        <v>0.88</v>
      </c>
      <c r="W83" t="n">
        <v>9.460000000000001</v>
      </c>
      <c r="X83" t="n">
        <v>1.08</v>
      </c>
      <c r="Y83" t="n">
        <v>0.5</v>
      </c>
      <c r="Z83" t="n">
        <v>10</v>
      </c>
    </row>
    <row r="84">
      <c r="A84" t="n">
        <v>20</v>
      </c>
      <c r="B84" t="n">
        <v>90</v>
      </c>
      <c r="C84" t="inlineStr">
        <is>
          <t xml:space="preserve">CONCLUIDO	</t>
        </is>
      </c>
      <c r="D84" t="n">
        <v>1.2983</v>
      </c>
      <c r="E84" t="n">
        <v>77.02</v>
      </c>
      <c r="F84" t="n">
        <v>73.61</v>
      </c>
      <c r="G84" t="n">
        <v>157.73</v>
      </c>
      <c r="H84" t="n">
        <v>1.8</v>
      </c>
      <c r="I84" t="n">
        <v>28</v>
      </c>
      <c r="J84" t="n">
        <v>207.45</v>
      </c>
      <c r="K84" t="n">
        <v>52.44</v>
      </c>
      <c r="L84" t="n">
        <v>21</v>
      </c>
      <c r="M84" t="n">
        <v>17</v>
      </c>
      <c r="N84" t="n">
        <v>44</v>
      </c>
      <c r="O84" t="n">
        <v>25818.99</v>
      </c>
      <c r="P84" t="n">
        <v>780.1</v>
      </c>
      <c r="Q84" t="n">
        <v>2326.92</v>
      </c>
      <c r="R84" t="n">
        <v>165.8</v>
      </c>
      <c r="S84" t="n">
        <v>122.72</v>
      </c>
      <c r="T84" t="n">
        <v>16733.97</v>
      </c>
      <c r="U84" t="n">
        <v>0.74</v>
      </c>
      <c r="V84" t="n">
        <v>0.88</v>
      </c>
      <c r="W84" t="n">
        <v>9.470000000000001</v>
      </c>
      <c r="X84" t="n">
        <v>1</v>
      </c>
      <c r="Y84" t="n">
        <v>0.5</v>
      </c>
      <c r="Z84" t="n">
        <v>10</v>
      </c>
    </row>
    <row r="85">
      <c r="A85" t="n">
        <v>21</v>
      </c>
      <c r="B85" t="n">
        <v>90</v>
      </c>
      <c r="C85" t="inlineStr">
        <is>
          <t xml:space="preserve">CONCLUIDO	</t>
        </is>
      </c>
      <c r="D85" t="n">
        <v>1.2976</v>
      </c>
      <c r="E85" t="n">
        <v>77.06999999999999</v>
      </c>
      <c r="F85" t="n">
        <v>73.65000000000001</v>
      </c>
      <c r="G85" t="n">
        <v>157.82</v>
      </c>
      <c r="H85" t="n">
        <v>1.87</v>
      </c>
      <c r="I85" t="n">
        <v>28</v>
      </c>
      <c r="J85" t="n">
        <v>209.05</v>
      </c>
      <c r="K85" t="n">
        <v>52.44</v>
      </c>
      <c r="L85" t="n">
        <v>22</v>
      </c>
      <c r="M85" t="n">
        <v>7</v>
      </c>
      <c r="N85" t="n">
        <v>44.6</v>
      </c>
      <c r="O85" t="n">
        <v>26016.35</v>
      </c>
      <c r="P85" t="n">
        <v>781.49</v>
      </c>
      <c r="Q85" t="n">
        <v>2326.96</v>
      </c>
      <c r="R85" t="n">
        <v>166.52</v>
      </c>
      <c r="S85" t="n">
        <v>122.72</v>
      </c>
      <c r="T85" t="n">
        <v>17096.36</v>
      </c>
      <c r="U85" t="n">
        <v>0.74</v>
      </c>
      <c r="V85" t="n">
        <v>0.88</v>
      </c>
      <c r="W85" t="n">
        <v>9.49</v>
      </c>
      <c r="X85" t="n">
        <v>1.04</v>
      </c>
      <c r="Y85" t="n">
        <v>0.5</v>
      </c>
      <c r="Z85" t="n">
        <v>10</v>
      </c>
    </row>
    <row r="86">
      <c r="A86" t="n">
        <v>22</v>
      </c>
      <c r="B86" t="n">
        <v>90</v>
      </c>
      <c r="C86" t="inlineStr">
        <is>
          <t xml:space="preserve">CONCLUIDO	</t>
        </is>
      </c>
      <c r="D86" t="n">
        <v>1.2989</v>
      </c>
      <c r="E86" t="n">
        <v>76.98999999999999</v>
      </c>
      <c r="F86" t="n">
        <v>73.61</v>
      </c>
      <c r="G86" t="n">
        <v>163.58</v>
      </c>
      <c r="H86" t="n">
        <v>1.94</v>
      </c>
      <c r="I86" t="n">
        <v>27</v>
      </c>
      <c r="J86" t="n">
        <v>210.65</v>
      </c>
      <c r="K86" t="n">
        <v>52.44</v>
      </c>
      <c r="L86" t="n">
        <v>23</v>
      </c>
      <c r="M86" t="n">
        <v>0</v>
      </c>
      <c r="N86" t="n">
        <v>45.21</v>
      </c>
      <c r="O86" t="n">
        <v>26214.54</v>
      </c>
      <c r="P86" t="n">
        <v>784.01</v>
      </c>
      <c r="Q86" t="n">
        <v>2326.91</v>
      </c>
      <c r="R86" t="n">
        <v>165.05</v>
      </c>
      <c r="S86" t="n">
        <v>122.72</v>
      </c>
      <c r="T86" t="n">
        <v>16366.7</v>
      </c>
      <c r="U86" t="n">
        <v>0.74</v>
      </c>
      <c r="V86" t="n">
        <v>0.88</v>
      </c>
      <c r="W86" t="n">
        <v>9.49</v>
      </c>
      <c r="X86" t="n">
        <v>1</v>
      </c>
      <c r="Y86" t="n">
        <v>0.5</v>
      </c>
      <c r="Z86" t="n">
        <v>10</v>
      </c>
    </row>
    <row r="87">
      <c r="A87" t="n">
        <v>0</v>
      </c>
      <c r="B87" t="n">
        <v>10</v>
      </c>
      <c r="C87" t="inlineStr">
        <is>
          <t xml:space="preserve">CONCLUIDO	</t>
        </is>
      </c>
      <c r="D87" t="n">
        <v>1.1658</v>
      </c>
      <c r="E87" t="n">
        <v>85.78</v>
      </c>
      <c r="F87" t="n">
        <v>81.53</v>
      </c>
      <c r="G87" t="n">
        <v>20.91</v>
      </c>
      <c r="H87" t="n">
        <v>0.64</v>
      </c>
      <c r="I87" t="n">
        <v>234</v>
      </c>
      <c r="J87" t="n">
        <v>26.11</v>
      </c>
      <c r="K87" t="n">
        <v>12.1</v>
      </c>
      <c r="L87" t="n">
        <v>1</v>
      </c>
      <c r="M87" t="n">
        <v>1</v>
      </c>
      <c r="N87" t="n">
        <v>3.01</v>
      </c>
      <c r="O87" t="n">
        <v>3454.41</v>
      </c>
      <c r="P87" t="n">
        <v>235.57</v>
      </c>
      <c r="Q87" t="n">
        <v>2327.32</v>
      </c>
      <c r="R87" t="n">
        <v>420.08</v>
      </c>
      <c r="S87" t="n">
        <v>122.72</v>
      </c>
      <c r="T87" t="n">
        <v>142847</v>
      </c>
      <c r="U87" t="n">
        <v>0.29</v>
      </c>
      <c r="V87" t="n">
        <v>0.8</v>
      </c>
      <c r="W87" t="n">
        <v>10.09</v>
      </c>
      <c r="X87" t="n">
        <v>8.91</v>
      </c>
      <c r="Y87" t="n">
        <v>0.5</v>
      </c>
      <c r="Z87" t="n">
        <v>10</v>
      </c>
    </row>
    <row r="88">
      <c r="A88" t="n">
        <v>1</v>
      </c>
      <c r="B88" t="n">
        <v>10</v>
      </c>
      <c r="C88" t="inlineStr">
        <is>
          <t xml:space="preserve">CONCLUIDO	</t>
        </is>
      </c>
      <c r="D88" t="n">
        <v>1.1658</v>
      </c>
      <c r="E88" t="n">
        <v>85.78</v>
      </c>
      <c r="F88" t="n">
        <v>81.53</v>
      </c>
      <c r="G88" t="n">
        <v>20.91</v>
      </c>
      <c r="H88" t="n">
        <v>1.23</v>
      </c>
      <c r="I88" t="n">
        <v>234</v>
      </c>
      <c r="J88" t="n">
        <v>27.2</v>
      </c>
      <c r="K88" t="n">
        <v>12.1</v>
      </c>
      <c r="L88" t="n">
        <v>2</v>
      </c>
      <c r="M88" t="n">
        <v>0</v>
      </c>
      <c r="N88" t="n">
        <v>3.1</v>
      </c>
      <c r="O88" t="n">
        <v>3588.35</v>
      </c>
      <c r="P88" t="n">
        <v>244.64</v>
      </c>
      <c r="Q88" t="n">
        <v>2327.27</v>
      </c>
      <c r="R88" t="n">
        <v>419.97</v>
      </c>
      <c r="S88" t="n">
        <v>122.72</v>
      </c>
      <c r="T88" t="n">
        <v>142788.7</v>
      </c>
      <c r="U88" t="n">
        <v>0.29</v>
      </c>
      <c r="V88" t="n">
        <v>0.8</v>
      </c>
      <c r="W88" t="n">
        <v>10.09</v>
      </c>
      <c r="X88" t="n">
        <v>8.91</v>
      </c>
      <c r="Y88" t="n">
        <v>0.5</v>
      </c>
      <c r="Z88" t="n">
        <v>10</v>
      </c>
    </row>
    <row r="89">
      <c r="A89" t="n">
        <v>0</v>
      </c>
      <c r="B89" t="n">
        <v>45</v>
      </c>
      <c r="C89" t="inlineStr">
        <is>
          <t xml:space="preserve">CONCLUIDO	</t>
        </is>
      </c>
      <c r="D89" t="n">
        <v>0.8993</v>
      </c>
      <c r="E89" t="n">
        <v>111.2</v>
      </c>
      <c r="F89" t="n">
        <v>96.47</v>
      </c>
      <c r="G89" t="n">
        <v>9.34</v>
      </c>
      <c r="H89" t="n">
        <v>0.18</v>
      </c>
      <c r="I89" t="n">
        <v>620</v>
      </c>
      <c r="J89" t="n">
        <v>98.70999999999999</v>
      </c>
      <c r="K89" t="n">
        <v>39.72</v>
      </c>
      <c r="L89" t="n">
        <v>1</v>
      </c>
      <c r="M89" t="n">
        <v>618</v>
      </c>
      <c r="N89" t="n">
        <v>12.99</v>
      </c>
      <c r="O89" t="n">
        <v>12407.75</v>
      </c>
      <c r="P89" t="n">
        <v>855.26</v>
      </c>
      <c r="Q89" t="n">
        <v>2327.34</v>
      </c>
      <c r="R89" t="n">
        <v>929.64</v>
      </c>
      <c r="S89" t="n">
        <v>122.72</v>
      </c>
      <c r="T89" t="n">
        <v>395695.6</v>
      </c>
      <c r="U89" t="n">
        <v>0.13</v>
      </c>
      <c r="V89" t="n">
        <v>0.67</v>
      </c>
      <c r="W89" t="n">
        <v>10.44</v>
      </c>
      <c r="X89" t="n">
        <v>23.84</v>
      </c>
      <c r="Y89" t="n">
        <v>0.5</v>
      </c>
      <c r="Z89" t="n">
        <v>10</v>
      </c>
    </row>
    <row r="90">
      <c r="A90" t="n">
        <v>1</v>
      </c>
      <c r="B90" t="n">
        <v>45</v>
      </c>
      <c r="C90" t="inlineStr">
        <is>
          <t xml:space="preserve">CONCLUIDO	</t>
        </is>
      </c>
      <c r="D90" t="n">
        <v>1.1173</v>
      </c>
      <c r="E90" t="n">
        <v>89.5</v>
      </c>
      <c r="F90" t="n">
        <v>82.23</v>
      </c>
      <c r="G90" t="n">
        <v>19.2</v>
      </c>
      <c r="H90" t="n">
        <v>0.35</v>
      </c>
      <c r="I90" t="n">
        <v>257</v>
      </c>
      <c r="J90" t="n">
        <v>99.95</v>
      </c>
      <c r="K90" t="n">
        <v>39.72</v>
      </c>
      <c r="L90" t="n">
        <v>2</v>
      </c>
      <c r="M90" t="n">
        <v>255</v>
      </c>
      <c r="N90" t="n">
        <v>13.24</v>
      </c>
      <c r="O90" t="n">
        <v>12561.45</v>
      </c>
      <c r="P90" t="n">
        <v>710.28</v>
      </c>
      <c r="Q90" t="n">
        <v>2327.08</v>
      </c>
      <c r="R90" t="n">
        <v>453.61</v>
      </c>
      <c r="S90" t="n">
        <v>122.72</v>
      </c>
      <c r="T90" t="n">
        <v>159492.9</v>
      </c>
      <c r="U90" t="n">
        <v>0.27</v>
      </c>
      <c r="V90" t="n">
        <v>0.79</v>
      </c>
      <c r="W90" t="n">
        <v>9.84</v>
      </c>
      <c r="X90" t="n">
        <v>9.619999999999999</v>
      </c>
      <c r="Y90" t="n">
        <v>0.5</v>
      </c>
      <c r="Z90" t="n">
        <v>10</v>
      </c>
    </row>
    <row r="91">
      <c r="A91" t="n">
        <v>2</v>
      </c>
      <c r="B91" t="n">
        <v>45</v>
      </c>
      <c r="C91" t="inlineStr">
        <is>
          <t xml:space="preserve">CONCLUIDO	</t>
        </is>
      </c>
      <c r="D91" t="n">
        <v>1.1929</v>
      </c>
      <c r="E91" t="n">
        <v>83.83</v>
      </c>
      <c r="F91" t="n">
        <v>78.56999999999999</v>
      </c>
      <c r="G91" t="n">
        <v>29.65</v>
      </c>
      <c r="H91" t="n">
        <v>0.52</v>
      </c>
      <c r="I91" t="n">
        <v>159</v>
      </c>
      <c r="J91" t="n">
        <v>101.2</v>
      </c>
      <c r="K91" t="n">
        <v>39.72</v>
      </c>
      <c r="L91" t="n">
        <v>3</v>
      </c>
      <c r="M91" t="n">
        <v>157</v>
      </c>
      <c r="N91" t="n">
        <v>13.49</v>
      </c>
      <c r="O91" t="n">
        <v>12715.54</v>
      </c>
      <c r="P91" t="n">
        <v>658.85</v>
      </c>
      <c r="Q91" t="n">
        <v>2327</v>
      </c>
      <c r="R91" t="n">
        <v>331.33</v>
      </c>
      <c r="S91" t="n">
        <v>122.72</v>
      </c>
      <c r="T91" t="n">
        <v>98846.84</v>
      </c>
      <c r="U91" t="n">
        <v>0.37</v>
      </c>
      <c r="V91" t="n">
        <v>0.83</v>
      </c>
      <c r="W91" t="n">
        <v>9.68</v>
      </c>
      <c r="X91" t="n">
        <v>5.96</v>
      </c>
      <c r="Y91" t="n">
        <v>0.5</v>
      </c>
      <c r="Z91" t="n">
        <v>10</v>
      </c>
    </row>
    <row r="92">
      <c r="A92" t="n">
        <v>3</v>
      </c>
      <c r="B92" t="n">
        <v>45</v>
      </c>
      <c r="C92" t="inlineStr">
        <is>
          <t xml:space="preserve">CONCLUIDO	</t>
        </is>
      </c>
      <c r="D92" t="n">
        <v>1.2315</v>
      </c>
      <c r="E92" t="n">
        <v>81.2</v>
      </c>
      <c r="F92" t="n">
        <v>76.87</v>
      </c>
      <c r="G92" t="n">
        <v>40.46</v>
      </c>
      <c r="H92" t="n">
        <v>0.6899999999999999</v>
      </c>
      <c r="I92" t="n">
        <v>114</v>
      </c>
      <c r="J92" t="n">
        <v>102.45</v>
      </c>
      <c r="K92" t="n">
        <v>39.72</v>
      </c>
      <c r="L92" t="n">
        <v>4</v>
      </c>
      <c r="M92" t="n">
        <v>112</v>
      </c>
      <c r="N92" t="n">
        <v>13.74</v>
      </c>
      <c r="O92" t="n">
        <v>12870.03</v>
      </c>
      <c r="P92" t="n">
        <v>626.1799999999999</v>
      </c>
      <c r="Q92" t="n">
        <v>2326.99</v>
      </c>
      <c r="R92" t="n">
        <v>275.02</v>
      </c>
      <c r="S92" t="n">
        <v>122.72</v>
      </c>
      <c r="T92" t="n">
        <v>70916.87</v>
      </c>
      <c r="U92" t="n">
        <v>0.45</v>
      </c>
      <c r="V92" t="n">
        <v>0.84</v>
      </c>
      <c r="W92" t="n">
        <v>9.6</v>
      </c>
      <c r="X92" t="n">
        <v>4.26</v>
      </c>
      <c r="Y92" t="n">
        <v>0.5</v>
      </c>
      <c r="Z92" t="n">
        <v>10</v>
      </c>
    </row>
    <row r="93">
      <c r="A93" t="n">
        <v>4</v>
      </c>
      <c r="B93" t="n">
        <v>45</v>
      </c>
      <c r="C93" t="inlineStr">
        <is>
          <t xml:space="preserve">CONCLUIDO	</t>
        </is>
      </c>
      <c r="D93" t="n">
        <v>1.2563</v>
      </c>
      <c r="E93" t="n">
        <v>79.59999999999999</v>
      </c>
      <c r="F93" t="n">
        <v>75.81999999999999</v>
      </c>
      <c r="G93" t="n">
        <v>52.29</v>
      </c>
      <c r="H93" t="n">
        <v>0.85</v>
      </c>
      <c r="I93" t="n">
        <v>87</v>
      </c>
      <c r="J93" t="n">
        <v>103.71</v>
      </c>
      <c r="K93" t="n">
        <v>39.72</v>
      </c>
      <c r="L93" t="n">
        <v>5</v>
      </c>
      <c r="M93" t="n">
        <v>85</v>
      </c>
      <c r="N93" t="n">
        <v>14</v>
      </c>
      <c r="O93" t="n">
        <v>13024.91</v>
      </c>
      <c r="P93" t="n">
        <v>596.73</v>
      </c>
      <c r="Q93" t="n">
        <v>2327.03</v>
      </c>
      <c r="R93" t="n">
        <v>239.6</v>
      </c>
      <c r="S93" t="n">
        <v>122.72</v>
      </c>
      <c r="T93" t="n">
        <v>53337.14</v>
      </c>
      <c r="U93" t="n">
        <v>0.51</v>
      </c>
      <c r="V93" t="n">
        <v>0.86</v>
      </c>
      <c r="W93" t="n">
        <v>9.56</v>
      </c>
      <c r="X93" t="n">
        <v>3.21</v>
      </c>
      <c r="Y93" t="n">
        <v>0.5</v>
      </c>
      <c r="Z93" t="n">
        <v>10</v>
      </c>
    </row>
    <row r="94">
      <c r="A94" t="n">
        <v>5</v>
      </c>
      <c r="B94" t="n">
        <v>45</v>
      </c>
      <c r="C94" t="inlineStr">
        <is>
          <t xml:space="preserve">CONCLUIDO	</t>
        </is>
      </c>
      <c r="D94" t="n">
        <v>1.2725</v>
      </c>
      <c r="E94" t="n">
        <v>78.58</v>
      </c>
      <c r="F94" t="n">
        <v>75.18000000000001</v>
      </c>
      <c r="G94" t="n">
        <v>65.37</v>
      </c>
      <c r="H94" t="n">
        <v>1.01</v>
      </c>
      <c r="I94" t="n">
        <v>69</v>
      </c>
      <c r="J94" t="n">
        <v>104.97</v>
      </c>
      <c r="K94" t="n">
        <v>39.72</v>
      </c>
      <c r="L94" t="n">
        <v>6</v>
      </c>
      <c r="M94" t="n">
        <v>67</v>
      </c>
      <c r="N94" t="n">
        <v>14.25</v>
      </c>
      <c r="O94" t="n">
        <v>13180.19</v>
      </c>
      <c r="P94" t="n">
        <v>569.04</v>
      </c>
      <c r="Q94" t="n">
        <v>2326.94</v>
      </c>
      <c r="R94" t="n">
        <v>218.58</v>
      </c>
      <c r="S94" t="n">
        <v>122.72</v>
      </c>
      <c r="T94" t="n">
        <v>42918.58</v>
      </c>
      <c r="U94" t="n">
        <v>0.5600000000000001</v>
      </c>
      <c r="V94" t="n">
        <v>0.86</v>
      </c>
      <c r="W94" t="n">
        <v>9.52</v>
      </c>
      <c r="X94" t="n">
        <v>2.57</v>
      </c>
      <c r="Y94" t="n">
        <v>0.5</v>
      </c>
      <c r="Z94" t="n">
        <v>10</v>
      </c>
    </row>
    <row r="95">
      <c r="A95" t="n">
        <v>6</v>
      </c>
      <c r="B95" t="n">
        <v>45</v>
      </c>
      <c r="C95" t="inlineStr">
        <is>
          <t xml:space="preserve">CONCLUIDO	</t>
        </is>
      </c>
      <c r="D95" t="n">
        <v>1.2841</v>
      </c>
      <c r="E95" t="n">
        <v>77.88</v>
      </c>
      <c r="F95" t="n">
        <v>74.72</v>
      </c>
      <c r="G95" t="n">
        <v>78.65000000000001</v>
      </c>
      <c r="H95" t="n">
        <v>1.16</v>
      </c>
      <c r="I95" t="n">
        <v>57</v>
      </c>
      <c r="J95" t="n">
        <v>106.23</v>
      </c>
      <c r="K95" t="n">
        <v>39.72</v>
      </c>
      <c r="L95" t="n">
        <v>7</v>
      </c>
      <c r="M95" t="n">
        <v>44</v>
      </c>
      <c r="N95" t="n">
        <v>14.52</v>
      </c>
      <c r="O95" t="n">
        <v>13335.87</v>
      </c>
      <c r="P95" t="n">
        <v>543.23</v>
      </c>
      <c r="Q95" t="n">
        <v>2326.99</v>
      </c>
      <c r="R95" t="n">
        <v>202.59</v>
      </c>
      <c r="S95" t="n">
        <v>122.72</v>
      </c>
      <c r="T95" t="n">
        <v>34985.42</v>
      </c>
      <c r="U95" t="n">
        <v>0.61</v>
      </c>
      <c r="V95" t="n">
        <v>0.87</v>
      </c>
      <c r="W95" t="n">
        <v>9.52</v>
      </c>
      <c r="X95" t="n">
        <v>2.1</v>
      </c>
      <c r="Y95" t="n">
        <v>0.5</v>
      </c>
      <c r="Z95" t="n">
        <v>10</v>
      </c>
    </row>
    <row r="96">
      <c r="A96" t="n">
        <v>7</v>
      </c>
      <c r="B96" t="n">
        <v>45</v>
      </c>
      <c r="C96" t="inlineStr">
        <is>
          <t xml:space="preserve">CONCLUIDO	</t>
        </is>
      </c>
      <c r="D96" t="n">
        <v>1.2874</v>
      </c>
      <c r="E96" t="n">
        <v>77.68000000000001</v>
      </c>
      <c r="F96" t="n">
        <v>74.59999999999999</v>
      </c>
      <c r="G96" t="n">
        <v>84.45</v>
      </c>
      <c r="H96" t="n">
        <v>1.31</v>
      </c>
      <c r="I96" t="n">
        <v>53</v>
      </c>
      <c r="J96" t="n">
        <v>107.5</v>
      </c>
      <c r="K96" t="n">
        <v>39.72</v>
      </c>
      <c r="L96" t="n">
        <v>8</v>
      </c>
      <c r="M96" t="n">
        <v>2</v>
      </c>
      <c r="N96" t="n">
        <v>14.78</v>
      </c>
      <c r="O96" t="n">
        <v>13491.96</v>
      </c>
      <c r="P96" t="n">
        <v>536.36</v>
      </c>
      <c r="Q96" t="n">
        <v>2326.98</v>
      </c>
      <c r="R96" t="n">
        <v>197.14</v>
      </c>
      <c r="S96" t="n">
        <v>122.72</v>
      </c>
      <c r="T96" t="n">
        <v>32278.29</v>
      </c>
      <c r="U96" t="n">
        <v>0.62</v>
      </c>
      <c r="V96" t="n">
        <v>0.87</v>
      </c>
      <c r="W96" t="n">
        <v>9.56</v>
      </c>
      <c r="X96" t="n">
        <v>1.99</v>
      </c>
      <c r="Y96" t="n">
        <v>0.5</v>
      </c>
      <c r="Z96" t="n">
        <v>10</v>
      </c>
    </row>
    <row r="97">
      <c r="A97" t="n">
        <v>8</v>
      </c>
      <c r="B97" t="n">
        <v>45</v>
      </c>
      <c r="C97" t="inlineStr">
        <is>
          <t xml:space="preserve">CONCLUIDO	</t>
        </is>
      </c>
      <c r="D97" t="n">
        <v>1.2873</v>
      </c>
      <c r="E97" t="n">
        <v>77.68000000000001</v>
      </c>
      <c r="F97" t="n">
        <v>74.59999999999999</v>
      </c>
      <c r="G97" t="n">
        <v>84.45999999999999</v>
      </c>
      <c r="H97" t="n">
        <v>1.46</v>
      </c>
      <c r="I97" t="n">
        <v>53</v>
      </c>
      <c r="J97" t="n">
        <v>108.77</v>
      </c>
      <c r="K97" t="n">
        <v>39.72</v>
      </c>
      <c r="L97" t="n">
        <v>9</v>
      </c>
      <c r="M97" t="n">
        <v>0</v>
      </c>
      <c r="N97" t="n">
        <v>15.05</v>
      </c>
      <c r="O97" t="n">
        <v>13648.58</v>
      </c>
      <c r="P97" t="n">
        <v>542.15</v>
      </c>
      <c r="Q97" t="n">
        <v>2326.98</v>
      </c>
      <c r="R97" t="n">
        <v>197.13</v>
      </c>
      <c r="S97" t="n">
        <v>122.72</v>
      </c>
      <c r="T97" t="n">
        <v>32276.41</v>
      </c>
      <c r="U97" t="n">
        <v>0.62</v>
      </c>
      <c r="V97" t="n">
        <v>0.87</v>
      </c>
      <c r="W97" t="n">
        <v>9.56</v>
      </c>
      <c r="X97" t="n">
        <v>1.99</v>
      </c>
      <c r="Y97" t="n">
        <v>0.5</v>
      </c>
      <c r="Z97" t="n">
        <v>10</v>
      </c>
    </row>
    <row r="98">
      <c r="A98" t="n">
        <v>0</v>
      </c>
      <c r="B98" t="n">
        <v>60</v>
      </c>
      <c r="C98" t="inlineStr">
        <is>
          <t xml:space="preserve">CONCLUIDO	</t>
        </is>
      </c>
      <c r="D98" t="n">
        <v>0.8008</v>
      </c>
      <c r="E98" t="n">
        <v>124.87</v>
      </c>
      <c r="F98" t="n">
        <v>102.86</v>
      </c>
      <c r="G98" t="n">
        <v>7.93</v>
      </c>
      <c r="H98" t="n">
        <v>0.14</v>
      </c>
      <c r="I98" t="n">
        <v>778</v>
      </c>
      <c r="J98" t="n">
        <v>124.63</v>
      </c>
      <c r="K98" t="n">
        <v>45</v>
      </c>
      <c r="L98" t="n">
        <v>1</v>
      </c>
      <c r="M98" t="n">
        <v>776</v>
      </c>
      <c r="N98" t="n">
        <v>18.64</v>
      </c>
      <c r="O98" t="n">
        <v>15605.44</v>
      </c>
      <c r="P98" t="n">
        <v>1070.74</v>
      </c>
      <c r="Q98" t="n">
        <v>2327.32</v>
      </c>
      <c r="R98" t="n">
        <v>1142.14</v>
      </c>
      <c r="S98" t="n">
        <v>122.72</v>
      </c>
      <c r="T98" t="n">
        <v>501153.37</v>
      </c>
      <c r="U98" t="n">
        <v>0.11</v>
      </c>
      <c r="V98" t="n">
        <v>0.63</v>
      </c>
      <c r="W98" t="n">
        <v>10.74</v>
      </c>
      <c r="X98" t="n">
        <v>30.23</v>
      </c>
      <c r="Y98" t="n">
        <v>0.5</v>
      </c>
      <c r="Z98" t="n">
        <v>10</v>
      </c>
    </row>
    <row r="99">
      <c r="A99" t="n">
        <v>1</v>
      </c>
      <c r="B99" t="n">
        <v>60</v>
      </c>
      <c r="C99" t="inlineStr">
        <is>
          <t xml:space="preserve">CONCLUIDO	</t>
        </is>
      </c>
      <c r="D99" t="n">
        <v>1.0582</v>
      </c>
      <c r="E99" t="n">
        <v>94.5</v>
      </c>
      <c r="F99" t="n">
        <v>84.40000000000001</v>
      </c>
      <c r="G99" t="n">
        <v>16.23</v>
      </c>
      <c r="H99" t="n">
        <v>0.28</v>
      </c>
      <c r="I99" t="n">
        <v>312</v>
      </c>
      <c r="J99" t="n">
        <v>125.95</v>
      </c>
      <c r="K99" t="n">
        <v>45</v>
      </c>
      <c r="L99" t="n">
        <v>2</v>
      </c>
      <c r="M99" t="n">
        <v>310</v>
      </c>
      <c r="N99" t="n">
        <v>18.95</v>
      </c>
      <c r="O99" t="n">
        <v>15767.7</v>
      </c>
      <c r="P99" t="n">
        <v>864.1</v>
      </c>
      <c r="Q99" t="n">
        <v>2327.12</v>
      </c>
      <c r="R99" t="n">
        <v>525.34</v>
      </c>
      <c r="S99" t="n">
        <v>122.72</v>
      </c>
      <c r="T99" t="n">
        <v>195086.06</v>
      </c>
      <c r="U99" t="n">
        <v>0.23</v>
      </c>
      <c r="V99" t="n">
        <v>0.77</v>
      </c>
      <c r="W99" t="n">
        <v>9.949999999999999</v>
      </c>
      <c r="X99" t="n">
        <v>11.78</v>
      </c>
      <c r="Y99" t="n">
        <v>0.5</v>
      </c>
      <c r="Z99" t="n">
        <v>10</v>
      </c>
    </row>
    <row r="100">
      <c r="A100" t="n">
        <v>2</v>
      </c>
      <c r="B100" t="n">
        <v>60</v>
      </c>
      <c r="C100" t="inlineStr">
        <is>
          <t xml:space="preserve">CONCLUIDO	</t>
        </is>
      </c>
      <c r="D100" t="n">
        <v>1.1502</v>
      </c>
      <c r="E100" t="n">
        <v>86.94</v>
      </c>
      <c r="F100" t="n">
        <v>79.84999999999999</v>
      </c>
      <c r="G100" t="n">
        <v>24.7</v>
      </c>
      <c r="H100" t="n">
        <v>0.42</v>
      </c>
      <c r="I100" t="n">
        <v>194</v>
      </c>
      <c r="J100" t="n">
        <v>127.27</v>
      </c>
      <c r="K100" t="n">
        <v>45</v>
      </c>
      <c r="L100" t="n">
        <v>3</v>
      </c>
      <c r="M100" t="n">
        <v>192</v>
      </c>
      <c r="N100" t="n">
        <v>19.27</v>
      </c>
      <c r="O100" t="n">
        <v>15930.42</v>
      </c>
      <c r="P100" t="n">
        <v>803.62</v>
      </c>
      <c r="Q100" t="n">
        <v>2326.98</v>
      </c>
      <c r="R100" t="n">
        <v>373.99</v>
      </c>
      <c r="S100" t="n">
        <v>122.72</v>
      </c>
      <c r="T100" t="n">
        <v>120001.3</v>
      </c>
      <c r="U100" t="n">
        <v>0.33</v>
      </c>
      <c r="V100" t="n">
        <v>0.8100000000000001</v>
      </c>
      <c r="W100" t="n">
        <v>9.74</v>
      </c>
      <c r="X100" t="n">
        <v>7.24</v>
      </c>
      <c r="Y100" t="n">
        <v>0.5</v>
      </c>
      <c r="Z100" t="n">
        <v>10</v>
      </c>
    </row>
    <row r="101">
      <c r="A101" t="n">
        <v>3</v>
      </c>
      <c r="B101" t="n">
        <v>60</v>
      </c>
      <c r="C101" t="inlineStr">
        <is>
          <t xml:space="preserve">CONCLUIDO	</t>
        </is>
      </c>
      <c r="D101" t="n">
        <v>1.1984</v>
      </c>
      <c r="E101" t="n">
        <v>83.44</v>
      </c>
      <c r="F101" t="n">
        <v>77.76000000000001</v>
      </c>
      <c r="G101" t="n">
        <v>33.56</v>
      </c>
      <c r="H101" t="n">
        <v>0.55</v>
      </c>
      <c r="I101" t="n">
        <v>139</v>
      </c>
      <c r="J101" t="n">
        <v>128.59</v>
      </c>
      <c r="K101" t="n">
        <v>45</v>
      </c>
      <c r="L101" t="n">
        <v>4</v>
      </c>
      <c r="M101" t="n">
        <v>137</v>
      </c>
      <c r="N101" t="n">
        <v>19.59</v>
      </c>
      <c r="O101" t="n">
        <v>16093.6</v>
      </c>
      <c r="P101" t="n">
        <v>768</v>
      </c>
      <c r="Q101" t="n">
        <v>2326.98</v>
      </c>
      <c r="R101" t="n">
        <v>304.1</v>
      </c>
      <c r="S101" t="n">
        <v>122.72</v>
      </c>
      <c r="T101" t="n">
        <v>85327.64</v>
      </c>
      <c r="U101" t="n">
        <v>0.4</v>
      </c>
      <c r="V101" t="n">
        <v>0.83</v>
      </c>
      <c r="W101" t="n">
        <v>9.65</v>
      </c>
      <c r="X101" t="n">
        <v>5.14</v>
      </c>
      <c r="Y101" t="n">
        <v>0.5</v>
      </c>
      <c r="Z101" t="n">
        <v>10</v>
      </c>
    </row>
    <row r="102">
      <c r="A102" t="n">
        <v>4</v>
      </c>
      <c r="B102" t="n">
        <v>60</v>
      </c>
      <c r="C102" t="inlineStr">
        <is>
          <t xml:space="preserve">CONCLUIDO	</t>
        </is>
      </c>
      <c r="D102" t="n">
        <v>1.2271</v>
      </c>
      <c r="E102" t="n">
        <v>81.5</v>
      </c>
      <c r="F102" t="n">
        <v>76.59999999999999</v>
      </c>
      <c r="G102" t="n">
        <v>42.56</v>
      </c>
      <c r="H102" t="n">
        <v>0.68</v>
      </c>
      <c r="I102" t="n">
        <v>108</v>
      </c>
      <c r="J102" t="n">
        <v>129.92</v>
      </c>
      <c r="K102" t="n">
        <v>45</v>
      </c>
      <c r="L102" t="n">
        <v>5</v>
      </c>
      <c r="M102" t="n">
        <v>106</v>
      </c>
      <c r="N102" t="n">
        <v>19.92</v>
      </c>
      <c r="O102" t="n">
        <v>16257.24</v>
      </c>
      <c r="P102" t="n">
        <v>742.6</v>
      </c>
      <c r="Q102" t="n">
        <v>2326.92</v>
      </c>
      <c r="R102" t="n">
        <v>265.91</v>
      </c>
      <c r="S102" t="n">
        <v>122.72</v>
      </c>
      <c r="T102" t="n">
        <v>66388.7</v>
      </c>
      <c r="U102" t="n">
        <v>0.46</v>
      </c>
      <c r="V102" t="n">
        <v>0.85</v>
      </c>
      <c r="W102" t="n">
        <v>9.59</v>
      </c>
      <c r="X102" t="n">
        <v>3.99</v>
      </c>
      <c r="Y102" t="n">
        <v>0.5</v>
      </c>
      <c r="Z102" t="n">
        <v>10</v>
      </c>
    </row>
    <row r="103">
      <c r="A103" t="n">
        <v>5</v>
      </c>
      <c r="B103" t="n">
        <v>60</v>
      </c>
      <c r="C103" t="inlineStr">
        <is>
          <t xml:space="preserve">CONCLUIDO	</t>
        </is>
      </c>
      <c r="D103" t="n">
        <v>1.2471</v>
      </c>
      <c r="E103" t="n">
        <v>80.19</v>
      </c>
      <c r="F103" t="n">
        <v>75.83</v>
      </c>
      <c r="G103" t="n">
        <v>52.3</v>
      </c>
      <c r="H103" t="n">
        <v>0.8100000000000001</v>
      </c>
      <c r="I103" t="n">
        <v>87</v>
      </c>
      <c r="J103" t="n">
        <v>131.25</v>
      </c>
      <c r="K103" t="n">
        <v>45</v>
      </c>
      <c r="L103" t="n">
        <v>6</v>
      </c>
      <c r="M103" t="n">
        <v>85</v>
      </c>
      <c r="N103" t="n">
        <v>20.25</v>
      </c>
      <c r="O103" t="n">
        <v>16421.36</v>
      </c>
      <c r="P103" t="n">
        <v>719.2</v>
      </c>
      <c r="Q103" t="n">
        <v>2326.94</v>
      </c>
      <c r="R103" t="n">
        <v>239.83</v>
      </c>
      <c r="S103" t="n">
        <v>122.72</v>
      </c>
      <c r="T103" t="n">
        <v>53455.7</v>
      </c>
      <c r="U103" t="n">
        <v>0.51</v>
      </c>
      <c r="V103" t="n">
        <v>0.85</v>
      </c>
      <c r="W103" t="n">
        <v>9.56</v>
      </c>
      <c r="X103" t="n">
        <v>3.22</v>
      </c>
      <c r="Y103" t="n">
        <v>0.5</v>
      </c>
      <c r="Z103" t="n">
        <v>10</v>
      </c>
    </row>
    <row r="104">
      <c r="A104" t="n">
        <v>6</v>
      </c>
      <c r="B104" t="n">
        <v>60</v>
      </c>
      <c r="C104" t="inlineStr">
        <is>
          <t xml:space="preserve">CONCLUIDO	</t>
        </is>
      </c>
      <c r="D104" t="n">
        <v>1.2613</v>
      </c>
      <c r="E104" t="n">
        <v>79.28</v>
      </c>
      <c r="F104" t="n">
        <v>75.29000000000001</v>
      </c>
      <c r="G104" t="n">
        <v>61.88</v>
      </c>
      <c r="H104" t="n">
        <v>0.93</v>
      </c>
      <c r="I104" t="n">
        <v>73</v>
      </c>
      <c r="J104" t="n">
        <v>132.58</v>
      </c>
      <c r="K104" t="n">
        <v>45</v>
      </c>
      <c r="L104" t="n">
        <v>7</v>
      </c>
      <c r="M104" t="n">
        <v>71</v>
      </c>
      <c r="N104" t="n">
        <v>20.59</v>
      </c>
      <c r="O104" t="n">
        <v>16585.95</v>
      </c>
      <c r="P104" t="n">
        <v>698.99</v>
      </c>
      <c r="Q104" t="n">
        <v>2326.91</v>
      </c>
      <c r="R104" t="n">
        <v>222.33</v>
      </c>
      <c r="S104" t="n">
        <v>122.72</v>
      </c>
      <c r="T104" t="n">
        <v>44772.68</v>
      </c>
      <c r="U104" t="n">
        <v>0.55</v>
      </c>
      <c r="V104" t="n">
        <v>0.86</v>
      </c>
      <c r="W104" t="n">
        <v>9.52</v>
      </c>
      <c r="X104" t="n">
        <v>2.67</v>
      </c>
      <c r="Y104" t="n">
        <v>0.5</v>
      </c>
      <c r="Z104" t="n">
        <v>10</v>
      </c>
    </row>
    <row r="105">
      <c r="A105" t="n">
        <v>7</v>
      </c>
      <c r="B105" t="n">
        <v>60</v>
      </c>
      <c r="C105" t="inlineStr">
        <is>
          <t xml:space="preserve">CONCLUIDO	</t>
        </is>
      </c>
      <c r="D105" t="n">
        <v>1.2721</v>
      </c>
      <c r="E105" t="n">
        <v>78.61</v>
      </c>
      <c r="F105" t="n">
        <v>74.89</v>
      </c>
      <c r="G105" t="n">
        <v>72.48</v>
      </c>
      <c r="H105" t="n">
        <v>1.06</v>
      </c>
      <c r="I105" t="n">
        <v>62</v>
      </c>
      <c r="J105" t="n">
        <v>133.92</v>
      </c>
      <c r="K105" t="n">
        <v>45</v>
      </c>
      <c r="L105" t="n">
        <v>8</v>
      </c>
      <c r="M105" t="n">
        <v>60</v>
      </c>
      <c r="N105" t="n">
        <v>20.93</v>
      </c>
      <c r="O105" t="n">
        <v>16751.02</v>
      </c>
      <c r="P105" t="n">
        <v>679.26</v>
      </c>
      <c r="Q105" t="n">
        <v>2326.92</v>
      </c>
      <c r="R105" t="n">
        <v>208.89</v>
      </c>
      <c r="S105" t="n">
        <v>122.72</v>
      </c>
      <c r="T105" t="n">
        <v>38107.93</v>
      </c>
      <c r="U105" t="n">
        <v>0.59</v>
      </c>
      <c r="V105" t="n">
        <v>0.87</v>
      </c>
      <c r="W105" t="n">
        <v>9.52</v>
      </c>
      <c r="X105" t="n">
        <v>2.28</v>
      </c>
      <c r="Y105" t="n">
        <v>0.5</v>
      </c>
      <c r="Z105" t="n">
        <v>10</v>
      </c>
    </row>
    <row r="106">
      <c r="A106" t="n">
        <v>8</v>
      </c>
      <c r="B106" t="n">
        <v>60</v>
      </c>
      <c r="C106" t="inlineStr">
        <is>
          <t xml:space="preserve">CONCLUIDO	</t>
        </is>
      </c>
      <c r="D106" t="n">
        <v>1.2797</v>
      </c>
      <c r="E106" t="n">
        <v>78.15000000000001</v>
      </c>
      <c r="F106" t="n">
        <v>74.63</v>
      </c>
      <c r="G106" t="n">
        <v>82.93000000000001</v>
      </c>
      <c r="H106" t="n">
        <v>1.18</v>
      </c>
      <c r="I106" t="n">
        <v>54</v>
      </c>
      <c r="J106" t="n">
        <v>135.27</v>
      </c>
      <c r="K106" t="n">
        <v>45</v>
      </c>
      <c r="L106" t="n">
        <v>9</v>
      </c>
      <c r="M106" t="n">
        <v>52</v>
      </c>
      <c r="N106" t="n">
        <v>21.27</v>
      </c>
      <c r="O106" t="n">
        <v>16916.71</v>
      </c>
      <c r="P106" t="n">
        <v>660.3099999999999</v>
      </c>
      <c r="Q106" t="n">
        <v>2326.9</v>
      </c>
      <c r="R106" t="n">
        <v>200.1</v>
      </c>
      <c r="S106" t="n">
        <v>122.72</v>
      </c>
      <c r="T106" t="n">
        <v>33754.2</v>
      </c>
      <c r="U106" t="n">
        <v>0.61</v>
      </c>
      <c r="V106" t="n">
        <v>0.87</v>
      </c>
      <c r="W106" t="n">
        <v>9.51</v>
      </c>
      <c r="X106" t="n">
        <v>2.02</v>
      </c>
      <c r="Y106" t="n">
        <v>0.5</v>
      </c>
      <c r="Z106" t="n">
        <v>10</v>
      </c>
    </row>
    <row r="107">
      <c r="A107" t="n">
        <v>9</v>
      </c>
      <c r="B107" t="n">
        <v>60</v>
      </c>
      <c r="C107" t="inlineStr">
        <is>
          <t xml:space="preserve">CONCLUIDO	</t>
        </is>
      </c>
      <c r="D107" t="n">
        <v>1.2878</v>
      </c>
      <c r="E107" t="n">
        <v>77.65000000000001</v>
      </c>
      <c r="F107" t="n">
        <v>74.31999999999999</v>
      </c>
      <c r="G107" t="n">
        <v>94.87</v>
      </c>
      <c r="H107" t="n">
        <v>1.29</v>
      </c>
      <c r="I107" t="n">
        <v>47</v>
      </c>
      <c r="J107" t="n">
        <v>136.61</v>
      </c>
      <c r="K107" t="n">
        <v>45</v>
      </c>
      <c r="L107" t="n">
        <v>10</v>
      </c>
      <c r="M107" t="n">
        <v>44</v>
      </c>
      <c r="N107" t="n">
        <v>21.61</v>
      </c>
      <c r="O107" t="n">
        <v>17082.76</v>
      </c>
      <c r="P107" t="n">
        <v>638.2</v>
      </c>
      <c r="Q107" t="n">
        <v>2326.92</v>
      </c>
      <c r="R107" t="n">
        <v>189.68</v>
      </c>
      <c r="S107" t="n">
        <v>122.72</v>
      </c>
      <c r="T107" t="n">
        <v>28581.74</v>
      </c>
      <c r="U107" t="n">
        <v>0.65</v>
      </c>
      <c r="V107" t="n">
        <v>0.87</v>
      </c>
      <c r="W107" t="n">
        <v>9.49</v>
      </c>
      <c r="X107" t="n">
        <v>1.7</v>
      </c>
      <c r="Y107" t="n">
        <v>0.5</v>
      </c>
      <c r="Z107" t="n">
        <v>10</v>
      </c>
    </row>
    <row r="108">
      <c r="A108" t="n">
        <v>10</v>
      </c>
      <c r="B108" t="n">
        <v>60</v>
      </c>
      <c r="C108" t="inlineStr">
        <is>
          <t xml:space="preserve">CONCLUIDO	</t>
        </is>
      </c>
      <c r="D108" t="n">
        <v>1.2925</v>
      </c>
      <c r="E108" t="n">
        <v>77.37</v>
      </c>
      <c r="F108" t="n">
        <v>74.17</v>
      </c>
      <c r="G108" t="n">
        <v>105.95</v>
      </c>
      <c r="H108" t="n">
        <v>1.41</v>
      </c>
      <c r="I108" t="n">
        <v>42</v>
      </c>
      <c r="J108" t="n">
        <v>137.96</v>
      </c>
      <c r="K108" t="n">
        <v>45</v>
      </c>
      <c r="L108" t="n">
        <v>11</v>
      </c>
      <c r="M108" t="n">
        <v>27</v>
      </c>
      <c r="N108" t="n">
        <v>21.96</v>
      </c>
      <c r="O108" t="n">
        <v>17249.3</v>
      </c>
      <c r="P108" t="n">
        <v>619.54</v>
      </c>
      <c r="Q108" t="n">
        <v>2326.91</v>
      </c>
      <c r="R108" t="n">
        <v>184.12</v>
      </c>
      <c r="S108" t="n">
        <v>122.72</v>
      </c>
      <c r="T108" t="n">
        <v>25826.95</v>
      </c>
      <c r="U108" t="n">
        <v>0.67</v>
      </c>
      <c r="V108" t="n">
        <v>0.87</v>
      </c>
      <c r="W108" t="n">
        <v>9.5</v>
      </c>
      <c r="X108" t="n">
        <v>1.55</v>
      </c>
      <c r="Y108" t="n">
        <v>0.5</v>
      </c>
      <c r="Z108" t="n">
        <v>10</v>
      </c>
    </row>
    <row r="109">
      <c r="A109" t="n">
        <v>11</v>
      </c>
      <c r="B109" t="n">
        <v>60</v>
      </c>
      <c r="C109" t="inlineStr">
        <is>
          <t xml:space="preserve">CONCLUIDO	</t>
        </is>
      </c>
      <c r="D109" t="n">
        <v>1.2945</v>
      </c>
      <c r="E109" t="n">
        <v>77.25</v>
      </c>
      <c r="F109" t="n">
        <v>74.09</v>
      </c>
      <c r="G109" t="n">
        <v>111.14</v>
      </c>
      <c r="H109" t="n">
        <v>1.52</v>
      </c>
      <c r="I109" t="n">
        <v>40</v>
      </c>
      <c r="J109" t="n">
        <v>139.32</v>
      </c>
      <c r="K109" t="n">
        <v>45</v>
      </c>
      <c r="L109" t="n">
        <v>12</v>
      </c>
      <c r="M109" t="n">
        <v>3</v>
      </c>
      <c r="N109" t="n">
        <v>22.32</v>
      </c>
      <c r="O109" t="n">
        <v>17416.34</v>
      </c>
      <c r="P109" t="n">
        <v>617.21</v>
      </c>
      <c r="Q109" t="n">
        <v>2326.94</v>
      </c>
      <c r="R109" t="n">
        <v>180.67</v>
      </c>
      <c r="S109" t="n">
        <v>122.72</v>
      </c>
      <c r="T109" t="n">
        <v>24107.88</v>
      </c>
      <c r="U109" t="n">
        <v>0.68</v>
      </c>
      <c r="V109" t="n">
        <v>0.87</v>
      </c>
      <c r="W109" t="n">
        <v>9.52</v>
      </c>
      <c r="X109" t="n">
        <v>1.48</v>
      </c>
      <c r="Y109" t="n">
        <v>0.5</v>
      </c>
      <c r="Z109" t="n">
        <v>10</v>
      </c>
    </row>
    <row r="110">
      <c r="A110" t="n">
        <v>12</v>
      </c>
      <c r="B110" t="n">
        <v>60</v>
      </c>
      <c r="C110" t="inlineStr">
        <is>
          <t xml:space="preserve">CONCLUIDO	</t>
        </is>
      </c>
      <c r="D110" t="n">
        <v>1.2944</v>
      </c>
      <c r="E110" t="n">
        <v>77.26000000000001</v>
      </c>
      <c r="F110" t="n">
        <v>74.09999999999999</v>
      </c>
      <c r="G110" t="n">
        <v>111.15</v>
      </c>
      <c r="H110" t="n">
        <v>1.63</v>
      </c>
      <c r="I110" t="n">
        <v>40</v>
      </c>
      <c r="J110" t="n">
        <v>140.67</v>
      </c>
      <c r="K110" t="n">
        <v>45</v>
      </c>
      <c r="L110" t="n">
        <v>13</v>
      </c>
      <c r="M110" t="n">
        <v>0</v>
      </c>
      <c r="N110" t="n">
        <v>22.68</v>
      </c>
      <c r="O110" t="n">
        <v>17583.88</v>
      </c>
      <c r="P110" t="n">
        <v>623.04</v>
      </c>
      <c r="Q110" t="n">
        <v>2326.92</v>
      </c>
      <c r="R110" t="n">
        <v>181.05</v>
      </c>
      <c r="S110" t="n">
        <v>122.72</v>
      </c>
      <c r="T110" t="n">
        <v>24299.55</v>
      </c>
      <c r="U110" t="n">
        <v>0.68</v>
      </c>
      <c r="V110" t="n">
        <v>0.87</v>
      </c>
      <c r="W110" t="n">
        <v>9.52</v>
      </c>
      <c r="X110" t="n">
        <v>1.49</v>
      </c>
      <c r="Y110" t="n">
        <v>0.5</v>
      </c>
      <c r="Z110" t="n">
        <v>10</v>
      </c>
    </row>
    <row r="111">
      <c r="A111" t="n">
        <v>0</v>
      </c>
      <c r="B111" t="n">
        <v>80</v>
      </c>
      <c r="C111" t="inlineStr">
        <is>
          <t xml:space="preserve">CONCLUIDO	</t>
        </is>
      </c>
      <c r="D111" t="n">
        <v>0.6832</v>
      </c>
      <c r="E111" t="n">
        <v>146.36</v>
      </c>
      <c r="F111" t="n">
        <v>111.88</v>
      </c>
      <c r="G111" t="n">
        <v>6.73</v>
      </c>
      <c r="H111" t="n">
        <v>0.11</v>
      </c>
      <c r="I111" t="n">
        <v>998</v>
      </c>
      <c r="J111" t="n">
        <v>159.12</v>
      </c>
      <c r="K111" t="n">
        <v>50.28</v>
      </c>
      <c r="L111" t="n">
        <v>1</v>
      </c>
      <c r="M111" t="n">
        <v>996</v>
      </c>
      <c r="N111" t="n">
        <v>27.84</v>
      </c>
      <c r="O111" t="n">
        <v>19859.16</v>
      </c>
      <c r="P111" t="n">
        <v>1370.3</v>
      </c>
      <c r="Q111" t="n">
        <v>2327.71</v>
      </c>
      <c r="R111" t="n">
        <v>1445.9</v>
      </c>
      <c r="S111" t="n">
        <v>122.72</v>
      </c>
      <c r="T111" t="n">
        <v>651935.7</v>
      </c>
      <c r="U111" t="n">
        <v>0.08</v>
      </c>
      <c r="V111" t="n">
        <v>0.58</v>
      </c>
      <c r="W111" t="n">
        <v>11.08</v>
      </c>
      <c r="X111" t="n">
        <v>39.24</v>
      </c>
      <c r="Y111" t="n">
        <v>0.5</v>
      </c>
      <c r="Z111" t="n">
        <v>10</v>
      </c>
    </row>
    <row r="112">
      <c r="A112" t="n">
        <v>1</v>
      </c>
      <c r="B112" t="n">
        <v>80</v>
      </c>
      <c r="C112" t="inlineStr">
        <is>
          <t xml:space="preserve">CONCLUIDO	</t>
        </is>
      </c>
      <c r="D112" t="n">
        <v>0.9833</v>
      </c>
      <c r="E112" t="n">
        <v>101.7</v>
      </c>
      <c r="F112" t="n">
        <v>87.06999999999999</v>
      </c>
      <c r="G112" t="n">
        <v>13.68</v>
      </c>
      <c r="H112" t="n">
        <v>0.22</v>
      </c>
      <c r="I112" t="n">
        <v>382</v>
      </c>
      <c r="J112" t="n">
        <v>160.54</v>
      </c>
      <c r="K112" t="n">
        <v>50.28</v>
      </c>
      <c r="L112" t="n">
        <v>2</v>
      </c>
      <c r="M112" t="n">
        <v>380</v>
      </c>
      <c r="N112" t="n">
        <v>28.26</v>
      </c>
      <c r="O112" t="n">
        <v>20034.4</v>
      </c>
      <c r="P112" t="n">
        <v>1055.5</v>
      </c>
      <c r="Q112" t="n">
        <v>2327.18</v>
      </c>
      <c r="R112" t="n">
        <v>615.59</v>
      </c>
      <c r="S112" t="n">
        <v>122.72</v>
      </c>
      <c r="T112" t="n">
        <v>239861.99</v>
      </c>
      <c r="U112" t="n">
        <v>0.2</v>
      </c>
      <c r="V112" t="n">
        <v>0.74</v>
      </c>
      <c r="W112" t="n">
        <v>10.03</v>
      </c>
      <c r="X112" t="n">
        <v>14.45</v>
      </c>
      <c r="Y112" t="n">
        <v>0.5</v>
      </c>
      <c r="Z112" t="n">
        <v>10</v>
      </c>
    </row>
    <row r="113">
      <c r="A113" t="n">
        <v>2</v>
      </c>
      <c r="B113" t="n">
        <v>80</v>
      </c>
      <c r="C113" t="inlineStr">
        <is>
          <t xml:space="preserve">CONCLUIDO	</t>
        </is>
      </c>
      <c r="D113" t="n">
        <v>1.095</v>
      </c>
      <c r="E113" t="n">
        <v>91.31999999999999</v>
      </c>
      <c r="F113" t="n">
        <v>81.43000000000001</v>
      </c>
      <c r="G113" t="n">
        <v>20.79</v>
      </c>
      <c r="H113" t="n">
        <v>0.33</v>
      </c>
      <c r="I113" t="n">
        <v>235</v>
      </c>
      <c r="J113" t="n">
        <v>161.97</v>
      </c>
      <c r="K113" t="n">
        <v>50.28</v>
      </c>
      <c r="L113" t="n">
        <v>3</v>
      </c>
      <c r="M113" t="n">
        <v>233</v>
      </c>
      <c r="N113" t="n">
        <v>28.69</v>
      </c>
      <c r="O113" t="n">
        <v>20210.21</v>
      </c>
      <c r="P113" t="n">
        <v>976.4299999999999</v>
      </c>
      <c r="Q113" t="n">
        <v>2327.02</v>
      </c>
      <c r="R113" t="n">
        <v>426.68</v>
      </c>
      <c r="S113" t="n">
        <v>122.72</v>
      </c>
      <c r="T113" t="n">
        <v>146141.41</v>
      </c>
      <c r="U113" t="n">
        <v>0.29</v>
      </c>
      <c r="V113" t="n">
        <v>0.8</v>
      </c>
      <c r="W113" t="n">
        <v>9.800000000000001</v>
      </c>
      <c r="X113" t="n">
        <v>8.81</v>
      </c>
      <c r="Y113" t="n">
        <v>0.5</v>
      </c>
      <c r="Z113" t="n">
        <v>10</v>
      </c>
    </row>
    <row r="114">
      <c r="A114" t="n">
        <v>3</v>
      </c>
      <c r="B114" t="n">
        <v>80</v>
      </c>
      <c r="C114" t="inlineStr">
        <is>
          <t xml:space="preserve">CONCLUIDO	</t>
        </is>
      </c>
      <c r="D114" t="n">
        <v>1.154</v>
      </c>
      <c r="E114" t="n">
        <v>86.65000000000001</v>
      </c>
      <c r="F114" t="n">
        <v>78.88</v>
      </c>
      <c r="G114" t="n">
        <v>28.01</v>
      </c>
      <c r="H114" t="n">
        <v>0.43</v>
      </c>
      <c r="I114" t="n">
        <v>169</v>
      </c>
      <c r="J114" t="n">
        <v>163.4</v>
      </c>
      <c r="K114" t="n">
        <v>50.28</v>
      </c>
      <c r="L114" t="n">
        <v>4</v>
      </c>
      <c r="M114" t="n">
        <v>167</v>
      </c>
      <c r="N114" t="n">
        <v>29.12</v>
      </c>
      <c r="O114" t="n">
        <v>20386.62</v>
      </c>
      <c r="P114" t="n">
        <v>935.84</v>
      </c>
      <c r="Q114" t="n">
        <v>2327</v>
      </c>
      <c r="R114" t="n">
        <v>342.33</v>
      </c>
      <c r="S114" t="n">
        <v>122.72</v>
      </c>
      <c r="T114" t="n">
        <v>104294.12</v>
      </c>
      <c r="U114" t="n">
        <v>0.36</v>
      </c>
      <c r="V114" t="n">
        <v>0.82</v>
      </c>
      <c r="W114" t="n">
        <v>9.68</v>
      </c>
      <c r="X114" t="n">
        <v>6.27</v>
      </c>
      <c r="Y114" t="n">
        <v>0.5</v>
      </c>
      <c r="Z114" t="n">
        <v>10</v>
      </c>
    </row>
    <row r="115">
      <c r="A115" t="n">
        <v>4</v>
      </c>
      <c r="B115" t="n">
        <v>80</v>
      </c>
      <c r="C115" t="inlineStr">
        <is>
          <t xml:space="preserve">CONCLUIDO	</t>
        </is>
      </c>
      <c r="D115" t="n">
        <v>1.1894</v>
      </c>
      <c r="E115" t="n">
        <v>84.08</v>
      </c>
      <c r="F115" t="n">
        <v>77.5</v>
      </c>
      <c r="G115" t="n">
        <v>35.23</v>
      </c>
      <c r="H115" t="n">
        <v>0.54</v>
      </c>
      <c r="I115" t="n">
        <v>132</v>
      </c>
      <c r="J115" t="n">
        <v>164.83</v>
      </c>
      <c r="K115" t="n">
        <v>50.28</v>
      </c>
      <c r="L115" t="n">
        <v>5</v>
      </c>
      <c r="M115" t="n">
        <v>130</v>
      </c>
      <c r="N115" t="n">
        <v>29.55</v>
      </c>
      <c r="O115" t="n">
        <v>20563.61</v>
      </c>
      <c r="P115" t="n">
        <v>909.75</v>
      </c>
      <c r="Q115" t="n">
        <v>2327.07</v>
      </c>
      <c r="R115" t="n">
        <v>296.27</v>
      </c>
      <c r="S115" t="n">
        <v>122.72</v>
      </c>
      <c r="T115" t="n">
        <v>81451.59</v>
      </c>
      <c r="U115" t="n">
        <v>0.41</v>
      </c>
      <c r="V115" t="n">
        <v>0.84</v>
      </c>
      <c r="W115" t="n">
        <v>9.619999999999999</v>
      </c>
      <c r="X115" t="n">
        <v>4.89</v>
      </c>
      <c r="Y115" t="n">
        <v>0.5</v>
      </c>
      <c r="Z115" t="n">
        <v>10</v>
      </c>
    </row>
    <row r="116">
      <c r="A116" t="n">
        <v>5</v>
      </c>
      <c r="B116" t="n">
        <v>80</v>
      </c>
      <c r="C116" t="inlineStr">
        <is>
          <t xml:space="preserve">CONCLUIDO	</t>
        </is>
      </c>
      <c r="D116" t="n">
        <v>1.2132</v>
      </c>
      <c r="E116" t="n">
        <v>82.43000000000001</v>
      </c>
      <c r="F116" t="n">
        <v>76.63</v>
      </c>
      <c r="G116" t="n">
        <v>42.57</v>
      </c>
      <c r="H116" t="n">
        <v>0.64</v>
      </c>
      <c r="I116" t="n">
        <v>108</v>
      </c>
      <c r="J116" t="n">
        <v>166.27</v>
      </c>
      <c r="K116" t="n">
        <v>50.28</v>
      </c>
      <c r="L116" t="n">
        <v>6</v>
      </c>
      <c r="M116" t="n">
        <v>106</v>
      </c>
      <c r="N116" t="n">
        <v>29.99</v>
      </c>
      <c r="O116" t="n">
        <v>20741.2</v>
      </c>
      <c r="P116" t="n">
        <v>888.45</v>
      </c>
      <c r="Q116" t="n">
        <v>2326.98</v>
      </c>
      <c r="R116" t="n">
        <v>266.68</v>
      </c>
      <c r="S116" t="n">
        <v>122.72</v>
      </c>
      <c r="T116" t="n">
        <v>66776.41</v>
      </c>
      <c r="U116" t="n">
        <v>0.46</v>
      </c>
      <c r="V116" t="n">
        <v>0.85</v>
      </c>
      <c r="W116" t="n">
        <v>9.59</v>
      </c>
      <c r="X116" t="n">
        <v>4.01</v>
      </c>
      <c r="Y116" t="n">
        <v>0.5</v>
      </c>
      <c r="Z116" t="n">
        <v>10</v>
      </c>
    </row>
    <row r="117">
      <c r="A117" t="n">
        <v>6</v>
      </c>
      <c r="B117" t="n">
        <v>80</v>
      </c>
      <c r="C117" t="inlineStr">
        <is>
          <t xml:space="preserve">CONCLUIDO	</t>
        </is>
      </c>
      <c r="D117" t="n">
        <v>1.2309</v>
      </c>
      <c r="E117" t="n">
        <v>81.23999999999999</v>
      </c>
      <c r="F117" t="n">
        <v>75.98</v>
      </c>
      <c r="G117" t="n">
        <v>50.1</v>
      </c>
      <c r="H117" t="n">
        <v>0.74</v>
      </c>
      <c r="I117" t="n">
        <v>91</v>
      </c>
      <c r="J117" t="n">
        <v>167.72</v>
      </c>
      <c r="K117" t="n">
        <v>50.28</v>
      </c>
      <c r="L117" t="n">
        <v>7</v>
      </c>
      <c r="M117" t="n">
        <v>89</v>
      </c>
      <c r="N117" t="n">
        <v>30.44</v>
      </c>
      <c r="O117" t="n">
        <v>20919.39</v>
      </c>
      <c r="P117" t="n">
        <v>871.16</v>
      </c>
      <c r="Q117" t="n">
        <v>2326.92</v>
      </c>
      <c r="R117" t="n">
        <v>245.09</v>
      </c>
      <c r="S117" t="n">
        <v>122.72</v>
      </c>
      <c r="T117" t="n">
        <v>56065.79</v>
      </c>
      <c r="U117" t="n">
        <v>0.5</v>
      </c>
      <c r="V117" t="n">
        <v>0.85</v>
      </c>
      <c r="W117" t="n">
        <v>9.57</v>
      </c>
      <c r="X117" t="n">
        <v>3.37</v>
      </c>
      <c r="Y117" t="n">
        <v>0.5</v>
      </c>
      <c r="Z117" t="n">
        <v>10</v>
      </c>
    </row>
    <row r="118">
      <c r="A118" t="n">
        <v>7</v>
      </c>
      <c r="B118" t="n">
        <v>80</v>
      </c>
      <c r="C118" t="inlineStr">
        <is>
          <t xml:space="preserve">CONCLUIDO	</t>
        </is>
      </c>
      <c r="D118" t="n">
        <v>1.2451</v>
      </c>
      <c r="E118" t="n">
        <v>80.31999999999999</v>
      </c>
      <c r="F118" t="n">
        <v>75.48</v>
      </c>
      <c r="G118" t="n">
        <v>58.06</v>
      </c>
      <c r="H118" t="n">
        <v>0.84</v>
      </c>
      <c r="I118" t="n">
        <v>78</v>
      </c>
      <c r="J118" t="n">
        <v>169.17</v>
      </c>
      <c r="K118" t="n">
        <v>50.28</v>
      </c>
      <c r="L118" t="n">
        <v>8</v>
      </c>
      <c r="M118" t="n">
        <v>76</v>
      </c>
      <c r="N118" t="n">
        <v>30.89</v>
      </c>
      <c r="O118" t="n">
        <v>21098.19</v>
      </c>
      <c r="P118" t="n">
        <v>854.52</v>
      </c>
      <c r="Q118" t="n">
        <v>2326.93</v>
      </c>
      <c r="R118" t="n">
        <v>228.91</v>
      </c>
      <c r="S118" t="n">
        <v>122.72</v>
      </c>
      <c r="T118" t="n">
        <v>48038.51</v>
      </c>
      <c r="U118" t="n">
        <v>0.54</v>
      </c>
      <c r="V118" t="n">
        <v>0.86</v>
      </c>
      <c r="W118" t="n">
        <v>9.529999999999999</v>
      </c>
      <c r="X118" t="n">
        <v>2.87</v>
      </c>
      <c r="Y118" t="n">
        <v>0.5</v>
      </c>
      <c r="Z118" t="n">
        <v>10</v>
      </c>
    </row>
    <row r="119">
      <c r="A119" t="n">
        <v>8</v>
      </c>
      <c r="B119" t="n">
        <v>80</v>
      </c>
      <c r="C119" t="inlineStr">
        <is>
          <t xml:space="preserve">CONCLUIDO	</t>
        </is>
      </c>
      <c r="D119" t="n">
        <v>1.2558</v>
      </c>
      <c r="E119" t="n">
        <v>79.63</v>
      </c>
      <c r="F119" t="n">
        <v>75.12</v>
      </c>
      <c r="G119" t="n">
        <v>66.28</v>
      </c>
      <c r="H119" t="n">
        <v>0.9399999999999999</v>
      </c>
      <c r="I119" t="n">
        <v>68</v>
      </c>
      <c r="J119" t="n">
        <v>170.62</v>
      </c>
      <c r="K119" t="n">
        <v>50.28</v>
      </c>
      <c r="L119" t="n">
        <v>9</v>
      </c>
      <c r="M119" t="n">
        <v>66</v>
      </c>
      <c r="N119" t="n">
        <v>31.34</v>
      </c>
      <c r="O119" t="n">
        <v>21277.6</v>
      </c>
      <c r="P119" t="n">
        <v>840</v>
      </c>
      <c r="Q119" t="n">
        <v>2326.95</v>
      </c>
      <c r="R119" t="n">
        <v>216.76</v>
      </c>
      <c r="S119" t="n">
        <v>122.72</v>
      </c>
      <c r="T119" t="n">
        <v>42013.86</v>
      </c>
      <c r="U119" t="n">
        <v>0.57</v>
      </c>
      <c r="V119" t="n">
        <v>0.86</v>
      </c>
      <c r="W119" t="n">
        <v>9.51</v>
      </c>
      <c r="X119" t="n">
        <v>2.51</v>
      </c>
      <c r="Y119" t="n">
        <v>0.5</v>
      </c>
      <c r="Z119" t="n">
        <v>10</v>
      </c>
    </row>
    <row r="120">
      <c r="A120" t="n">
        <v>9</v>
      </c>
      <c r="B120" t="n">
        <v>80</v>
      </c>
      <c r="C120" t="inlineStr">
        <is>
          <t xml:space="preserve">CONCLUIDO	</t>
        </is>
      </c>
      <c r="D120" t="n">
        <v>1.2637</v>
      </c>
      <c r="E120" t="n">
        <v>79.13</v>
      </c>
      <c r="F120" t="n">
        <v>74.84</v>
      </c>
      <c r="G120" t="n">
        <v>73.61</v>
      </c>
      <c r="H120" t="n">
        <v>1.03</v>
      </c>
      <c r="I120" t="n">
        <v>61</v>
      </c>
      <c r="J120" t="n">
        <v>172.08</v>
      </c>
      <c r="K120" t="n">
        <v>50.28</v>
      </c>
      <c r="L120" t="n">
        <v>10</v>
      </c>
      <c r="M120" t="n">
        <v>59</v>
      </c>
      <c r="N120" t="n">
        <v>31.8</v>
      </c>
      <c r="O120" t="n">
        <v>21457.64</v>
      </c>
      <c r="P120" t="n">
        <v>825.79</v>
      </c>
      <c r="Q120" t="n">
        <v>2326.97</v>
      </c>
      <c r="R120" t="n">
        <v>207.03</v>
      </c>
      <c r="S120" t="n">
        <v>122.72</v>
      </c>
      <c r="T120" t="n">
        <v>37185.38</v>
      </c>
      <c r="U120" t="n">
        <v>0.59</v>
      </c>
      <c r="V120" t="n">
        <v>0.87</v>
      </c>
      <c r="W120" t="n">
        <v>9.52</v>
      </c>
      <c r="X120" t="n">
        <v>2.23</v>
      </c>
      <c r="Y120" t="n">
        <v>0.5</v>
      </c>
      <c r="Z120" t="n">
        <v>10</v>
      </c>
    </row>
    <row r="121">
      <c r="A121" t="n">
        <v>10</v>
      </c>
      <c r="B121" t="n">
        <v>80</v>
      </c>
      <c r="C121" t="inlineStr">
        <is>
          <t xml:space="preserve">CONCLUIDO	</t>
        </is>
      </c>
      <c r="D121" t="n">
        <v>1.2713</v>
      </c>
      <c r="E121" t="n">
        <v>78.66</v>
      </c>
      <c r="F121" t="n">
        <v>74.59999999999999</v>
      </c>
      <c r="G121" t="n">
        <v>82.89</v>
      </c>
      <c r="H121" t="n">
        <v>1.12</v>
      </c>
      <c r="I121" t="n">
        <v>54</v>
      </c>
      <c r="J121" t="n">
        <v>173.55</v>
      </c>
      <c r="K121" t="n">
        <v>50.28</v>
      </c>
      <c r="L121" t="n">
        <v>11</v>
      </c>
      <c r="M121" t="n">
        <v>52</v>
      </c>
      <c r="N121" t="n">
        <v>32.27</v>
      </c>
      <c r="O121" t="n">
        <v>21638.31</v>
      </c>
      <c r="P121" t="n">
        <v>810.37</v>
      </c>
      <c r="Q121" t="n">
        <v>2326.9</v>
      </c>
      <c r="R121" t="n">
        <v>198.95</v>
      </c>
      <c r="S121" t="n">
        <v>122.72</v>
      </c>
      <c r="T121" t="n">
        <v>33179.97</v>
      </c>
      <c r="U121" t="n">
        <v>0.62</v>
      </c>
      <c r="V121" t="n">
        <v>0.87</v>
      </c>
      <c r="W121" t="n">
        <v>9.51</v>
      </c>
      <c r="X121" t="n">
        <v>1.99</v>
      </c>
      <c r="Y121" t="n">
        <v>0.5</v>
      </c>
      <c r="Z121" t="n">
        <v>10</v>
      </c>
    </row>
    <row r="122">
      <c r="A122" t="n">
        <v>11</v>
      </c>
      <c r="B122" t="n">
        <v>80</v>
      </c>
      <c r="C122" t="inlineStr">
        <is>
          <t xml:space="preserve">CONCLUIDO	</t>
        </is>
      </c>
      <c r="D122" t="n">
        <v>1.2771</v>
      </c>
      <c r="E122" t="n">
        <v>78.3</v>
      </c>
      <c r="F122" t="n">
        <v>74.40000000000001</v>
      </c>
      <c r="G122" t="n">
        <v>91.09999999999999</v>
      </c>
      <c r="H122" t="n">
        <v>1.22</v>
      </c>
      <c r="I122" t="n">
        <v>49</v>
      </c>
      <c r="J122" t="n">
        <v>175.02</v>
      </c>
      <c r="K122" t="n">
        <v>50.28</v>
      </c>
      <c r="L122" t="n">
        <v>12</v>
      </c>
      <c r="M122" t="n">
        <v>47</v>
      </c>
      <c r="N122" t="n">
        <v>32.74</v>
      </c>
      <c r="O122" t="n">
        <v>21819.6</v>
      </c>
      <c r="P122" t="n">
        <v>798.73</v>
      </c>
      <c r="Q122" t="n">
        <v>2326.91</v>
      </c>
      <c r="R122" t="n">
        <v>192.53</v>
      </c>
      <c r="S122" t="n">
        <v>122.72</v>
      </c>
      <c r="T122" t="n">
        <v>29995.43</v>
      </c>
      <c r="U122" t="n">
        <v>0.64</v>
      </c>
      <c r="V122" t="n">
        <v>0.87</v>
      </c>
      <c r="W122" t="n">
        <v>9.49</v>
      </c>
      <c r="X122" t="n">
        <v>1.79</v>
      </c>
      <c r="Y122" t="n">
        <v>0.5</v>
      </c>
      <c r="Z122" t="n">
        <v>10</v>
      </c>
    </row>
    <row r="123">
      <c r="A123" t="n">
        <v>12</v>
      </c>
      <c r="B123" t="n">
        <v>80</v>
      </c>
      <c r="C123" t="inlineStr">
        <is>
          <t xml:space="preserve">CONCLUIDO	</t>
        </is>
      </c>
      <c r="D123" t="n">
        <v>1.2812</v>
      </c>
      <c r="E123" t="n">
        <v>78.05</v>
      </c>
      <c r="F123" t="n">
        <v>74.28</v>
      </c>
      <c r="G123" t="n">
        <v>99.03</v>
      </c>
      <c r="H123" t="n">
        <v>1.31</v>
      </c>
      <c r="I123" t="n">
        <v>45</v>
      </c>
      <c r="J123" t="n">
        <v>176.49</v>
      </c>
      <c r="K123" t="n">
        <v>50.28</v>
      </c>
      <c r="L123" t="n">
        <v>13</v>
      </c>
      <c r="M123" t="n">
        <v>43</v>
      </c>
      <c r="N123" t="n">
        <v>33.21</v>
      </c>
      <c r="O123" t="n">
        <v>22001.54</v>
      </c>
      <c r="P123" t="n">
        <v>785.8099999999999</v>
      </c>
      <c r="Q123" t="n">
        <v>2326.92</v>
      </c>
      <c r="R123" t="n">
        <v>188.27</v>
      </c>
      <c r="S123" t="n">
        <v>122.72</v>
      </c>
      <c r="T123" t="n">
        <v>27885.55</v>
      </c>
      <c r="U123" t="n">
        <v>0.65</v>
      </c>
      <c r="V123" t="n">
        <v>0.87</v>
      </c>
      <c r="W123" t="n">
        <v>9.49</v>
      </c>
      <c r="X123" t="n">
        <v>1.66</v>
      </c>
      <c r="Y123" t="n">
        <v>0.5</v>
      </c>
      <c r="Z123" t="n">
        <v>10</v>
      </c>
    </row>
    <row r="124">
      <c r="A124" t="n">
        <v>13</v>
      </c>
      <c r="B124" t="n">
        <v>80</v>
      </c>
      <c r="C124" t="inlineStr">
        <is>
          <t xml:space="preserve">CONCLUIDO	</t>
        </is>
      </c>
      <c r="D124" t="n">
        <v>1.286</v>
      </c>
      <c r="E124" t="n">
        <v>77.76000000000001</v>
      </c>
      <c r="F124" t="n">
        <v>74.11</v>
      </c>
      <c r="G124" t="n">
        <v>108.46</v>
      </c>
      <c r="H124" t="n">
        <v>1.4</v>
      </c>
      <c r="I124" t="n">
        <v>41</v>
      </c>
      <c r="J124" t="n">
        <v>177.97</v>
      </c>
      <c r="K124" t="n">
        <v>50.28</v>
      </c>
      <c r="L124" t="n">
        <v>14</v>
      </c>
      <c r="M124" t="n">
        <v>39</v>
      </c>
      <c r="N124" t="n">
        <v>33.69</v>
      </c>
      <c r="O124" t="n">
        <v>22184.13</v>
      </c>
      <c r="P124" t="n">
        <v>770.61</v>
      </c>
      <c r="Q124" t="n">
        <v>2326.91</v>
      </c>
      <c r="R124" t="n">
        <v>182.8</v>
      </c>
      <c r="S124" t="n">
        <v>122.72</v>
      </c>
      <c r="T124" t="n">
        <v>25171.15</v>
      </c>
      <c r="U124" t="n">
        <v>0.67</v>
      </c>
      <c r="V124" t="n">
        <v>0.87</v>
      </c>
      <c r="W124" t="n">
        <v>9.48</v>
      </c>
      <c r="X124" t="n">
        <v>1.5</v>
      </c>
      <c r="Y124" t="n">
        <v>0.5</v>
      </c>
      <c r="Z124" t="n">
        <v>10</v>
      </c>
    </row>
    <row r="125">
      <c r="A125" t="n">
        <v>14</v>
      </c>
      <c r="B125" t="n">
        <v>80</v>
      </c>
      <c r="C125" t="inlineStr">
        <is>
          <t xml:space="preserve">CONCLUIDO	</t>
        </is>
      </c>
      <c r="D125" t="n">
        <v>1.2896</v>
      </c>
      <c r="E125" t="n">
        <v>77.55</v>
      </c>
      <c r="F125" t="n">
        <v>74</v>
      </c>
      <c r="G125" t="n">
        <v>116.84</v>
      </c>
      <c r="H125" t="n">
        <v>1.48</v>
      </c>
      <c r="I125" t="n">
        <v>38</v>
      </c>
      <c r="J125" t="n">
        <v>179.46</v>
      </c>
      <c r="K125" t="n">
        <v>50.28</v>
      </c>
      <c r="L125" t="n">
        <v>15</v>
      </c>
      <c r="M125" t="n">
        <v>36</v>
      </c>
      <c r="N125" t="n">
        <v>34.18</v>
      </c>
      <c r="O125" t="n">
        <v>22367.38</v>
      </c>
      <c r="P125" t="n">
        <v>756.77</v>
      </c>
      <c r="Q125" t="n">
        <v>2326.9</v>
      </c>
      <c r="R125" t="n">
        <v>178.94</v>
      </c>
      <c r="S125" t="n">
        <v>122.72</v>
      </c>
      <c r="T125" t="n">
        <v>23252.55</v>
      </c>
      <c r="U125" t="n">
        <v>0.6899999999999999</v>
      </c>
      <c r="V125" t="n">
        <v>0.88</v>
      </c>
      <c r="W125" t="n">
        <v>9.48</v>
      </c>
      <c r="X125" t="n">
        <v>1.39</v>
      </c>
      <c r="Y125" t="n">
        <v>0.5</v>
      </c>
      <c r="Z125" t="n">
        <v>10</v>
      </c>
    </row>
    <row r="126">
      <c r="A126" t="n">
        <v>15</v>
      </c>
      <c r="B126" t="n">
        <v>80</v>
      </c>
      <c r="C126" t="inlineStr">
        <is>
          <t xml:space="preserve">CONCLUIDO	</t>
        </is>
      </c>
      <c r="D126" t="n">
        <v>1.2933</v>
      </c>
      <c r="E126" t="n">
        <v>77.31999999999999</v>
      </c>
      <c r="F126" t="n">
        <v>73.87</v>
      </c>
      <c r="G126" t="n">
        <v>126.63</v>
      </c>
      <c r="H126" t="n">
        <v>1.57</v>
      </c>
      <c r="I126" t="n">
        <v>35</v>
      </c>
      <c r="J126" t="n">
        <v>180.95</v>
      </c>
      <c r="K126" t="n">
        <v>50.28</v>
      </c>
      <c r="L126" t="n">
        <v>16</v>
      </c>
      <c r="M126" t="n">
        <v>33</v>
      </c>
      <c r="N126" t="n">
        <v>34.67</v>
      </c>
      <c r="O126" t="n">
        <v>22551.28</v>
      </c>
      <c r="P126" t="n">
        <v>739.5599999999999</v>
      </c>
      <c r="Q126" t="n">
        <v>2326.92</v>
      </c>
      <c r="R126" t="n">
        <v>174.64</v>
      </c>
      <c r="S126" t="n">
        <v>122.72</v>
      </c>
      <c r="T126" t="n">
        <v>21118.79</v>
      </c>
      <c r="U126" t="n">
        <v>0.7</v>
      </c>
      <c r="V126" t="n">
        <v>0.88</v>
      </c>
      <c r="W126" t="n">
        <v>9.470000000000001</v>
      </c>
      <c r="X126" t="n">
        <v>1.26</v>
      </c>
      <c r="Y126" t="n">
        <v>0.5</v>
      </c>
      <c r="Z126" t="n">
        <v>10</v>
      </c>
    </row>
    <row r="127">
      <c r="A127" t="n">
        <v>16</v>
      </c>
      <c r="B127" t="n">
        <v>80</v>
      </c>
      <c r="C127" t="inlineStr">
        <is>
          <t xml:space="preserve">CONCLUIDO	</t>
        </is>
      </c>
      <c r="D127" t="n">
        <v>1.2967</v>
      </c>
      <c r="E127" t="n">
        <v>77.12</v>
      </c>
      <c r="F127" t="n">
        <v>73.76000000000001</v>
      </c>
      <c r="G127" t="n">
        <v>138.31</v>
      </c>
      <c r="H127" t="n">
        <v>1.65</v>
      </c>
      <c r="I127" t="n">
        <v>32</v>
      </c>
      <c r="J127" t="n">
        <v>182.45</v>
      </c>
      <c r="K127" t="n">
        <v>50.28</v>
      </c>
      <c r="L127" t="n">
        <v>17</v>
      </c>
      <c r="M127" t="n">
        <v>22</v>
      </c>
      <c r="N127" t="n">
        <v>35.17</v>
      </c>
      <c r="O127" t="n">
        <v>22735.98</v>
      </c>
      <c r="P127" t="n">
        <v>727.34</v>
      </c>
      <c r="Q127" t="n">
        <v>2326.92</v>
      </c>
      <c r="R127" t="n">
        <v>171.25</v>
      </c>
      <c r="S127" t="n">
        <v>122.72</v>
      </c>
      <c r="T127" t="n">
        <v>19439.09</v>
      </c>
      <c r="U127" t="n">
        <v>0.72</v>
      </c>
      <c r="V127" t="n">
        <v>0.88</v>
      </c>
      <c r="W127" t="n">
        <v>9.470000000000001</v>
      </c>
      <c r="X127" t="n">
        <v>1.15</v>
      </c>
      <c r="Y127" t="n">
        <v>0.5</v>
      </c>
      <c r="Z127" t="n">
        <v>10</v>
      </c>
    </row>
    <row r="128">
      <c r="A128" t="n">
        <v>17</v>
      </c>
      <c r="B128" t="n">
        <v>80</v>
      </c>
      <c r="C128" t="inlineStr">
        <is>
          <t xml:space="preserve">CONCLUIDO	</t>
        </is>
      </c>
      <c r="D128" t="n">
        <v>1.2976</v>
      </c>
      <c r="E128" t="n">
        <v>77.06</v>
      </c>
      <c r="F128" t="n">
        <v>73.73999999999999</v>
      </c>
      <c r="G128" t="n">
        <v>142.72</v>
      </c>
      <c r="H128" t="n">
        <v>1.74</v>
      </c>
      <c r="I128" t="n">
        <v>31</v>
      </c>
      <c r="J128" t="n">
        <v>183.95</v>
      </c>
      <c r="K128" t="n">
        <v>50.28</v>
      </c>
      <c r="L128" t="n">
        <v>18</v>
      </c>
      <c r="M128" t="n">
        <v>9</v>
      </c>
      <c r="N128" t="n">
        <v>35.67</v>
      </c>
      <c r="O128" t="n">
        <v>22921.24</v>
      </c>
      <c r="P128" t="n">
        <v>723.0700000000001</v>
      </c>
      <c r="Q128" t="n">
        <v>2326.94</v>
      </c>
      <c r="R128" t="n">
        <v>169.56</v>
      </c>
      <c r="S128" t="n">
        <v>122.72</v>
      </c>
      <c r="T128" t="n">
        <v>18597.98</v>
      </c>
      <c r="U128" t="n">
        <v>0.72</v>
      </c>
      <c r="V128" t="n">
        <v>0.88</v>
      </c>
      <c r="W128" t="n">
        <v>9.49</v>
      </c>
      <c r="X128" t="n">
        <v>1.13</v>
      </c>
      <c r="Y128" t="n">
        <v>0.5</v>
      </c>
      <c r="Z128" t="n">
        <v>10</v>
      </c>
    </row>
    <row r="129">
      <c r="A129" t="n">
        <v>18</v>
      </c>
      <c r="B129" t="n">
        <v>80</v>
      </c>
      <c r="C129" t="inlineStr">
        <is>
          <t xml:space="preserve">CONCLUIDO	</t>
        </is>
      </c>
      <c r="D129" t="n">
        <v>1.2974</v>
      </c>
      <c r="E129" t="n">
        <v>77.08</v>
      </c>
      <c r="F129" t="n">
        <v>73.75</v>
      </c>
      <c r="G129" t="n">
        <v>142.75</v>
      </c>
      <c r="H129" t="n">
        <v>1.82</v>
      </c>
      <c r="I129" t="n">
        <v>31</v>
      </c>
      <c r="J129" t="n">
        <v>185.46</v>
      </c>
      <c r="K129" t="n">
        <v>50.28</v>
      </c>
      <c r="L129" t="n">
        <v>19</v>
      </c>
      <c r="M129" t="n">
        <v>2</v>
      </c>
      <c r="N129" t="n">
        <v>36.18</v>
      </c>
      <c r="O129" t="n">
        <v>23107.19</v>
      </c>
      <c r="P129" t="n">
        <v>725.95</v>
      </c>
      <c r="Q129" t="n">
        <v>2326.94</v>
      </c>
      <c r="R129" t="n">
        <v>169.84</v>
      </c>
      <c r="S129" t="n">
        <v>122.72</v>
      </c>
      <c r="T129" t="n">
        <v>18740.8</v>
      </c>
      <c r="U129" t="n">
        <v>0.72</v>
      </c>
      <c r="V129" t="n">
        <v>0.88</v>
      </c>
      <c r="W129" t="n">
        <v>9.5</v>
      </c>
      <c r="X129" t="n">
        <v>1.14</v>
      </c>
      <c r="Y129" t="n">
        <v>0.5</v>
      </c>
      <c r="Z129" t="n">
        <v>10</v>
      </c>
    </row>
    <row r="130">
      <c r="A130" t="n">
        <v>19</v>
      </c>
      <c r="B130" t="n">
        <v>80</v>
      </c>
      <c r="C130" t="inlineStr">
        <is>
          <t xml:space="preserve">CONCLUIDO	</t>
        </is>
      </c>
      <c r="D130" t="n">
        <v>1.2972</v>
      </c>
      <c r="E130" t="n">
        <v>77.09</v>
      </c>
      <c r="F130" t="n">
        <v>73.77</v>
      </c>
      <c r="G130" t="n">
        <v>142.77</v>
      </c>
      <c r="H130" t="n">
        <v>1.9</v>
      </c>
      <c r="I130" t="n">
        <v>31</v>
      </c>
      <c r="J130" t="n">
        <v>186.97</v>
      </c>
      <c r="K130" t="n">
        <v>50.28</v>
      </c>
      <c r="L130" t="n">
        <v>20</v>
      </c>
      <c r="M130" t="n">
        <v>1</v>
      </c>
      <c r="N130" t="n">
        <v>36.69</v>
      </c>
      <c r="O130" t="n">
        <v>23293.82</v>
      </c>
      <c r="P130" t="n">
        <v>729.78</v>
      </c>
      <c r="Q130" t="n">
        <v>2326.94</v>
      </c>
      <c r="R130" t="n">
        <v>169.96</v>
      </c>
      <c r="S130" t="n">
        <v>122.72</v>
      </c>
      <c r="T130" t="n">
        <v>18798.38</v>
      </c>
      <c r="U130" t="n">
        <v>0.72</v>
      </c>
      <c r="V130" t="n">
        <v>0.88</v>
      </c>
      <c r="W130" t="n">
        <v>9.5</v>
      </c>
      <c r="X130" t="n">
        <v>1.16</v>
      </c>
      <c r="Y130" t="n">
        <v>0.5</v>
      </c>
      <c r="Z130" t="n">
        <v>10</v>
      </c>
    </row>
    <row r="131">
      <c r="A131" t="n">
        <v>20</v>
      </c>
      <c r="B131" t="n">
        <v>80</v>
      </c>
      <c r="C131" t="inlineStr">
        <is>
          <t xml:space="preserve">CONCLUIDO	</t>
        </is>
      </c>
      <c r="D131" t="n">
        <v>1.2973</v>
      </c>
      <c r="E131" t="n">
        <v>77.08</v>
      </c>
      <c r="F131" t="n">
        <v>73.76000000000001</v>
      </c>
      <c r="G131" t="n">
        <v>142.76</v>
      </c>
      <c r="H131" t="n">
        <v>1.98</v>
      </c>
      <c r="I131" t="n">
        <v>31</v>
      </c>
      <c r="J131" t="n">
        <v>188.49</v>
      </c>
      <c r="K131" t="n">
        <v>50.28</v>
      </c>
      <c r="L131" t="n">
        <v>21</v>
      </c>
      <c r="M131" t="n">
        <v>0</v>
      </c>
      <c r="N131" t="n">
        <v>37.21</v>
      </c>
      <c r="O131" t="n">
        <v>23481.16</v>
      </c>
      <c r="P131" t="n">
        <v>735.11</v>
      </c>
      <c r="Q131" t="n">
        <v>2326.95</v>
      </c>
      <c r="R131" t="n">
        <v>170.03</v>
      </c>
      <c r="S131" t="n">
        <v>122.72</v>
      </c>
      <c r="T131" t="n">
        <v>18834.15</v>
      </c>
      <c r="U131" t="n">
        <v>0.72</v>
      </c>
      <c r="V131" t="n">
        <v>0.88</v>
      </c>
      <c r="W131" t="n">
        <v>9.5</v>
      </c>
      <c r="X131" t="n">
        <v>1.15</v>
      </c>
      <c r="Y131" t="n">
        <v>0.5</v>
      </c>
      <c r="Z131" t="n">
        <v>10</v>
      </c>
    </row>
    <row r="132">
      <c r="A132" t="n">
        <v>0</v>
      </c>
      <c r="B132" t="n">
        <v>35</v>
      </c>
      <c r="C132" t="inlineStr">
        <is>
          <t xml:space="preserve">CONCLUIDO	</t>
        </is>
      </c>
      <c r="D132" t="n">
        <v>0.9714</v>
      </c>
      <c r="E132" t="n">
        <v>102.94</v>
      </c>
      <c r="F132" t="n">
        <v>92.22</v>
      </c>
      <c r="G132" t="n">
        <v>10.79</v>
      </c>
      <c r="H132" t="n">
        <v>0.22</v>
      </c>
      <c r="I132" t="n">
        <v>513</v>
      </c>
      <c r="J132" t="n">
        <v>80.84</v>
      </c>
      <c r="K132" t="n">
        <v>35.1</v>
      </c>
      <c r="L132" t="n">
        <v>1</v>
      </c>
      <c r="M132" t="n">
        <v>511</v>
      </c>
      <c r="N132" t="n">
        <v>9.74</v>
      </c>
      <c r="O132" t="n">
        <v>10204.21</v>
      </c>
      <c r="P132" t="n">
        <v>708.36</v>
      </c>
      <c r="Q132" t="n">
        <v>2327.32</v>
      </c>
      <c r="R132" t="n">
        <v>786.92</v>
      </c>
      <c r="S132" t="n">
        <v>122.72</v>
      </c>
      <c r="T132" t="n">
        <v>324870.74</v>
      </c>
      <c r="U132" t="n">
        <v>0.16</v>
      </c>
      <c r="V132" t="n">
        <v>0.7</v>
      </c>
      <c r="W132" t="n">
        <v>10.28</v>
      </c>
      <c r="X132" t="n">
        <v>19.6</v>
      </c>
      <c r="Y132" t="n">
        <v>0.5</v>
      </c>
      <c r="Z132" t="n">
        <v>10</v>
      </c>
    </row>
    <row r="133">
      <c r="A133" t="n">
        <v>1</v>
      </c>
      <c r="B133" t="n">
        <v>35</v>
      </c>
      <c r="C133" t="inlineStr">
        <is>
          <t xml:space="preserve">CONCLUIDO	</t>
        </is>
      </c>
      <c r="D133" t="n">
        <v>1.1582</v>
      </c>
      <c r="E133" t="n">
        <v>86.34</v>
      </c>
      <c r="F133" t="n">
        <v>80.73</v>
      </c>
      <c r="G133" t="n">
        <v>22.42</v>
      </c>
      <c r="H133" t="n">
        <v>0.43</v>
      </c>
      <c r="I133" t="n">
        <v>216</v>
      </c>
      <c r="J133" t="n">
        <v>82.04000000000001</v>
      </c>
      <c r="K133" t="n">
        <v>35.1</v>
      </c>
      <c r="L133" t="n">
        <v>2</v>
      </c>
      <c r="M133" t="n">
        <v>214</v>
      </c>
      <c r="N133" t="n">
        <v>9.94</v>
      </c>
      <c r="O133" t="n">
        <v>10352.53</v>
      </c>
      <c r="P133" t="n">
        <v>596.49</v>
      </c>
      <c r="Q133" t="n">
        <v>2327.06</v>
      </c>
      <c r="R133" t="n">
        <v>402.68</v>
      </c>
      <c r="S133" t="n">
        <v>122.72</v>
      </c>
      <c r="T133" t="n">
        <v>134233.3</v>
      </c>
      <c r="U133" t="n">
        <v>0.3</v>
      </c>
      <c r="V133" t="n">
        <v>0.8</v>
      </c>
      <c r="W133" t="n">
        <v>9.789999999999999</v>
      </c>
      <c r="X133" t="n">
        <v>8.109999999999999</v>
      </c>
      <c r="Y133" t="n">
        <v>0.5</v>
      </c>
      <c r="Z133" t="n">
        <v>10</v>
      </c>
    </row>
    <row r="134">
      <c r="A134" t="n">
        <v>2</v>
      </c>
      <c r="B134" t="n">
        <v>35</v>
      </c>
      <c r="C134" t="inlineStr">
        <is>
          <t xml:space="preserve">CONCLUIDO	</t>
        </is>
      </c>
      <c r="D134" t="n">
        <v>1.2242</v>
      </c>
      <c r="E134" t="n">
        <v>81.69</v>
      </c>
      <c r="F134" t="n">
        <v>77.52</v>
      </c>
      <c r="G134" t="n">
        <v>35.24</v>
      </c>
      <c r="H134" t="n">
        <v>0.63</v>
      </c>
      <c r="I134" t="n">
        <v>132</v>
      </c>
      <c r="J134" t="n">
        <v>83.25</v>
      </c>
      <c r="K134" t="n">
        <v>35.1</v>
      </c>
      <c r="L134" t="n">
        <v>3</v>
      </c>
      <c r="M134" t="n">
        <v>130</v>
      </c>
      <c r="N134" t="n">
        <v>10.15</v>
      </c>
      <c r="O134" t="n">
        <v>10501.19</v>
      </c>
      <c r="P134" t="n">
        <v>547.64</v>
      </c>
      <c r="Q134" t="n">
        <v>2326.95</v>
      </c>
      <c r="R134" t="n">
        <v>296.38</v>
      </c>
      <c r="S134" t="n">
        <v>122.72</v>
      </c>
      <c r="T134" t="n">
        <v>81505.75999999999</v>
      </c>
      <c r="U134" t="n">
        <v>0.41</v>
      </c>
      <c r="V134" t="n">
        <v>0.84</v>
      </c>
      <c r="W134" t="n">
        <v>9.640000000000001</v>
      </c>
      <c r="X134" t="n">
        <v>4.91</v>
      </c>
      <c r="Y134" t="n">
        <v>0.5</v>
      </c>
      <c r="Z134" t="n">
        <v>10</v>
      </c>
    </row>
    <row r="135">
      <c r="A135" t="n">
        <v>3</v>
      </c>
      <c r="B135" t="n">
        <v>35</v>
      </c>
      <c r="C135" t="inlineStr">
        <is>
          <t xml:space="preserve">CONCLUIDO	</t>
        </is>
      </c>
      <c r="D135" t="n">
        <v>1.257</v>
      </c>
      <c r="E135" t="n">
        <v>79.55</v>
      </c>
      <c r="F135" t="n">
        <v>76.06</v>
      </c>
      <c r="G135" t="n">
        <v>49.07</v>
      </c>
      <c r="H135" t="n">
        <v>0.83</v>
      </c>
      <c r="I135" t="n">
        <v>93</v>
      </c>
      <c r="J135" t="n">
        <v>84.45999999999999</v>
      </c>
      <c r="K135" t="n">
        <v>35.1</v>
      </c>
      <c r="L135" t="n">
        <v>4</v>
      </c>
      <c r="M135" t="n">
        <v>91</v>
      </c>
      <c r="N135" t="n">
        <v>10.36</v>
      </c>
      <c r="O135" t="n">
        <v>10650.22</v>
      </c>
      <c r="P135" t="n">
        <v>511.44</v>
      </c>
      <c r="Q135" t="n">
        <v>2327</v>
      </c>
      <c r="R135" t="n">
        <v>247.74</v>
      </c>
      <c r="S135" t="n">
        <v>122.72</v>
      </c>
      <c r="T135" t="n">
        <v>57380.9</v>
      </c>
      <c r="U135" t="n">
        <v>0.5</v>
      </c>
      <c r="V135" t="n">
        <v>0.85</v>
      </c>
      <c r="W135" t="n">
        <v>9.57</v>
      </c>
      <c r="X135" t="n">
        <v>3.45</v>
      </c>
      <c r="Y135" t="n">
        <v>0.5</v>
      </c>
      <c r="Z135" t="n">
        <v>10</v>
      </c>
    </row>
    <row r="136">
      <c r="A136" t="n">
        <v>4</v>
      </c>
      <c r="B136" t="n">
        <v>35</v>
      </c>
      <c r="C136" t="inlineStr">
        <is>
          <t xml:space="preserve">CONCLUIDO	</t>
        </is>
      </c>
      <c r="D136" t="n">
        <v>1.2762</v>
      </c>
      <c r="E136" t="n">
        <v>78.36</v>
      </c>
      <c r="F136" t="n">
        <v>75.23999999999999</v>
      </c>
      <c r="G136" t="n">
        <v>63.59</v>
      </c>
      <c r="H136" t="n">
        <v>1.02</v>
      </c>
      <c r="I136" t="n">
        <v>71</v>
      </c>
      <c r="J136" t="n">
        <v>85.67</v>
      </c>
      <c r="K136" t="n">
        <v>35.1</v>
      </c>
      <c r="L136" t="n">
        <v>5</v>
      </c>
      <c r="M136" t="n">
        <v>42</v>
      </c>
      <c r="N136" t="n">
        <v>10.57</v>
      </c>
      <c r="O136" t="n">
        <v>10799.59</v>
      </c>
      <c r="P136" t="n">
        <v>479.46</v>
      </c>
      <c r="Q136" t="n">
        <v>2327.01</v>
      </c>
      <c r="R136" t="n">
        <v>219.52</v>
      </c>
      <c r="S136" t="n">
        <v>122.72</v>
      </c>
      <c r="T136" t="n">
        <v>43377.84</v>
      </c>
      <c r="U136" t="n">
        <v>0.5600000000000001</v>
      </c>
      <c r="V136" t="n">
        <v>0.86</v>
      </c>
      <c r="W136" t="n">
        <v>9.56</v>
      </c>
      <c r="X136" t="n">
        <v>2.63</v>
      </c>
      <c r="Y136" t="n">
        <v>0.5</v>
      </c>
      <c r="Z136" t="n">
        <v>10</v>
      </c>
    </row>
    <row r="137">
      <c r="A137" t="n">
        <v>5</v>
      </c>
      <c r="B137" t="n">
        <v>35</v>
      </c>
      <c r="C137" t="inlineStr">
        <is>
          <t xml:space="preserve">CONCLUIDO	</t>
        </is>
      </c>
      <c r="D137" t="n">
        <v>1.2782</v>
      </c>
      <c r="E137" t="n">
        <v>78.23999999999999</v>
      </c>
      <c r="F137" t="n">
        <v>75.17</v>
      </c>
      <c r="G137" t="n">
        <v>66.33</v>
      </c>
      <c r="H137" t="n">
        <v>1.21</v>
      </c>
      <c r="I137" t="n">
        <v>68</v>
      </c>
      <c r="J137" t="n">
        <v>86.88</v>
      </c>
      <c r="K137" t="n">
        <v>35.1</v>
      </c>
      <c r="L137" t="n">
        <v>6</v>
      </c>
      <c r="M137" t="n">
        <v>1</v>
      </c>
      <c r="N137" t="n">
        <v>10.78</v>
      </c>
      <c r="O137" t="n">
        <v>10949.33</v>
      </c>
      <c r="P137" t="n">
        <v>479.74</v>
      </c>
      <c r="Q137" t="n">
        <v>2326.94</v>
      </c>
      <c r="R137" t="n">
        <v>215.54</v>
      </c>
      <c r="S137" t="n">
        <v>122.72</v>
      </c>
      <c r="T137" t="n">
        <v>41404.28</v>
      </c>
      <c r="U137" t="n">
        <v>0.57</v>
      </c>
      <c r="V137" t="n">
        <v>0.86</v>
      </c>
      <c r="W137" t="n">
        <v>9.6</v>
      </c>
      <c r="X137" t="n">
        <v>2.56</v>
      </c>
      <c r="Y137" t="n">
        <v>0.5</v>
      </c>
      <c r="Z137" t="n">
        <v>10</v>
      </c>
    </row>
    <row r="138">
      <c r="A138" t="n">
        <v>6</v>
      </c>
      <c r="B138" t="n">
        <v>35</v>
      </c>
      <c r="C138" t="inlineStr">
        <is>
          <t xml:space="preserve">CONCLUIDO	</t>
        </is>
      </c>
      <c r="D138" t="n">
        <v>1.2781</v>
      </c>
      <c r="E138" t="n">
        <v>78.23999999999999</v>
      </c>
      <c r="F138" t="n">
        <v>75.18000000000001</v>
      </c>
      <c r="G138" t="n">
        <v>66.33</v>
      </c>
      <c r="H138" t="n">
        <v>1.39</v>
      </c>
      <c r="I138" t="n">
        <v>68</v>
      </c>
      <c r="J138" t="n">
        <v>88.09999999999999</v>
      </c>
      <c r="K138" t="n">
        <v>35.1</v>
      </c>
      <c r="L138" t="n">
        <v>7</v>
      </c>
      <c r="M138" t="n">
        <v>0</v>
      </c>
      <c r="N138" t="n">
        <v>11</v>
      </c>
      <c r="O138" t="n">
        <v>11099.43</v>
      </c>
      <c r="P138" t="n">
        <v>485.91</v>
      </c>
      <c r="Q138" t="n">
        <v>2326.94</v>
      </c>
      <c r="R138" t="n">
        <v>215.56</v>
      </c>
      <c r="S138" t="n">
        <v>122.72</v>
      </c>
      <c r="T138" t="n">
        <v>41414.91</v>
      </c>
      <c r="U138" t="n">
        <v>0.57</v>
      </c>
      <c r="V138" t="n">
        <v>0.86</v>
      </c>
      <c r="W138" t="n">
        <v>9.609999999999999</v>
      </c>
      <c r="X138" t="n">
        <v>2.56</v>
      </c>
      <c r="Y138" t="n">
        <v>0.5</v>
      </c>
      <c r="Z138" t="n">
        <v>10</v>
      </c>
    </row>
    <row r="139">
      <c r="A139" t="n">
        <v>0</v>
      </c>
      <c r="B139" t="n">
        <v>50</v>
      </c>
      <c r="C139" t="inlineStr">
        <is>
          <t xml:space="preserve">CONCLUIDO	</t>
        </is>
      </c>
      <c r="D139" t="n">
        <v>0.8653</v>
      </c>
      <c r="E139" t="n">
        <v>115.57</v>
      </c>
      <c r="F139" t="n">
        <v>98.58</v>
      </c>
      <c r="G139" t="n">
        <v>8.789999999999999</v>
      </c>
      <c r="H139" t="n">
        <v>0.16</v>
      </c>
      <c r="I139" t="n">
        <v>673</v>
      </c>
      <c r="J139" t="n">
        <v>107.41</v>
      </c>
      <c r="K139" t="n">
        <v>41.65</v>
      </c>
      <c r="L139" t="n">
        <v>1</v>
      </c>
      <c r="M139" t="n">
        <v>671</v>
      </c>
      <c r="N139" t="n">
        <v>14.77</v>
      </c>
      <c r="O139" t="n">
        <v>13481.73</v>
      </c>
      <c r="P139" t="n">
        <v>927.16</v>
      </c>
      <c r="Q139" t="n">
        <v>2327.26</v>
      </c>
      <c r="R139" t="n">
        <v>999.96</v>
      </c>
      <c r="S139" t="n">
        <v>122.72</v>
      </c>
      <c r="T139" t="n">
        <v>430591.73</v>
      </c>
      <c r="U139" t="n">
        <v>0.12</v>
      </c>
      <c r="V139" t="n">
        <v>0.66</v>
      </c>
      <c r="W139" t="n">
        <v>10.53</v>
      </c>
      <c r="X139" t="n">
        <v>25.96</v>
      </c>
      <c r="Y139" t="n">
        <v>0.5</v>
      </c>
      <c r="Z139" t="n">
        <v>10</v>
      </c>
    </row>
    <row r="140">
      <c r="A140" t="n">
        <v>1</v>
      </c>
      <c r="B140" t="n">
        <v>50</v>
      </c>
      <c r="C140" t="inlineStr">
        <is>
          <t xml:space="preserve">CONCLUIDO	</t>
        </is>
      </c>
      <c r="D140" t="n">
        <v>1.0971</v>
      </c>
      <c r="E140" t="n">
        <v>91.15000000000001</v>
      </c>
      <c r="F140" t="n">
        <v>82.98</v>
      </c>
      <c r="G140" t="n">
        <v>18.04</v>
      </c>
      <c r="H140" t="n">
        <v>0.32</v>
      </c>
      <c r="I140" t="n">
        <v>276</v>
      </c>
      <c r="J140" t="n">
        <v>108.68</v>
      </c>
      <c r="K140" t="n">
        <v>41.65</v>
      </c>
      <c r="L140" t="n">
        <v>2</v>
      </c>
      <c r="M140" t="n">
        <v>274</v>
      </c>
      <c r="N140" t="n">
        <v>15.03</v>
      </c>
      <c r="O140" t="n">
        <v>13638.32</v>
      </c>
      <c r="P140" t="n">
        <v>763.4</v>
      </c>
      <c r="Q140" t="n">
        <v>2327.06</v>
      </c>
      <c r="R140" t="n">
        <v>478.67</v>
      </c>
      <c r="S140" t="n">
        <v>122.72</v>
      </c>
      <c r="T140" t="n">
        <v>171931.61</v>
      </c>
      <c r="U140" t="n">
        <v>0.26</v>
      </c>
      <c r="V140" t="n">
        <v>0.78</v>
      </c>
      <c r="W140" t="n">
        <v>9.869999999999999</v>
      </c>
      <c r="X140" t="n">
        <v>10.36</v>
      </c>
      <c r="Y140" t="n">
        <v>0.5</v>
      </c>
      <c r="Z140" t="n">
        <v>10</v>
      </c>
    </row>
    <row r="141">
      <c r="A141" t="n">
        <v>2</v>
      </c>
      <c r="B141" t="n">
        <v>50</v>
      </c>
      <c r="C141" t="inlineStr">
        <is>
          <t xml:space="preserve">CONCLUIDO	</t>
        </is>
      </c>
      <c r="D141" t="n">
        <v>1.1787</v>
      </c>
      <c r="E141" t="n">
        <v>84.84</v>
      </c>
      <c r="F141" t="n">
        <v>79.01000000000001</v>
      </c>
      <c r="G141" t="n">
        <v>27.72</v>
      </c>
      <c r="H141" t="n">
        <v>0.48</v>
      </c>
      <c r="I141" t="n">
        <v>171</v>
      </c>
      <c r="J141" t="n">
        <v>109.96</v>
      </c>
      <c r="K141" t="n">
        <v>41.65</v>
      </c>
      <c r="L141" t="n">
        <v>3</v>
      </c>
      <c r="M141" t="n">
        <v>169</v>
      </c>
      <c r="N141" t="n">
        <v>15.31</v>
      </c>
      <c r="O141" t="n">
        <v>13795.21</v>
      </c>
      <c r="P141" t="n">
        <v>710.11</v>
      </c>
      <c r="Q141" t="n">
        <v>2327.05</v>
      </c>
      <c r="R141" t="n">
        <v>345.7</v>
      </c>
      <c r="S141" t="n">
        <v>122.72</v>
      </c>
      <c r="T141" t="n">
        <v>105971.71</v>
      </c>
      <c r="U141" t="n">
        <v>0.35</v>
      </c>
      <c r="V141" t="n">
        <v>0.82</v>
      </c>
      <c r="W141" t="n">
        <v>9.699999999999999</v>
      </c>
      <c r="X141" t="n">
        <v>6.39</v>
      </c>
      <c r="Y141" t="n">
        <v>0.5</v>
      </c>
      <c r="Z141" t="n">
        <v>10</v>
      </c>
    </row>
    <row r="142">
      <c r="A142" t="n">
        <v>3</v>
      </c>
      <c r="B142" t="n">
        <v>50</v>
      </c>
      <c r="C142" t="inlineStr">
        <is>
          <t xml:space="preserve">CONCLUIDO	</t>
        </is>
      </c>
      <c r="D142" t="n">
        <v>1.2205</v>
      </c>
      <c r="E142" t="n">
        <v>81.93000000000001</v>
      </c>
      <c r="F142" t="n">
        <v>77.16</v>
      </c>
      <c r="G142" t="n">
        <v>37.64</v>
      </c>
      <c r="H142" t="n">
        <v>0.63</v>
      </c>
      <c r="I142" t="n">
        <v>123</v>
      </c>
      <c r="J142" t="n">
        <v>111.23</v>
      </c>
      <c r="K142" t="n">
        <v>41.65</v>
      </c>
      <c r="L142" t="n">
        <v>4</v>
      </c>
      <c r="M142" t="n">
        <v>121</v>
      </c>
      <c r="N142" t="n">
        <v>15.58</v>
      </c>
      <c r="O142" t="n">
        <v>13952.52</v>
      </c>
      <c r="P142" t="n">
        <v>675.7</v>
      </c>
      <c r="Q142" t="n">
        <v>2326.94</v>
      </c>
      <c r="R142" t="n">
        <v>285.26</v>
      </c>
      <c r="S142" t="n">
        <v>122.72</v>
      </c>
      <c r="T142" t="n">
        <v>75991.63</v>
      </c>
      <c r="U142" t="n">
        <v>0.43</v>
      </c>
      <c r="V142" t="n">
        <v>0.84</v>
      </c>
      <c r="W142" t="n">
        <v>9.59</v>
      </c>
      <c r="X142" t="n">
        <v>4.55</v>
      </c>
      <c r="Y142" t="n">
        <v>0.5</v>
      </c>
      <c r="Z142" t="n">
        <v>10</v>
      </c>
    </row>
    <row r="143">
      <c r="A143" t="n">
        <v>4</v>
      </c>
      <c r="B143" t="n">
        <v>50</v>
      </c>
      <c r="C143" t="inlineStr">
        <is>
          <t xml:space="preserve">CONCLUIDO	</t>
        </is>
      </c>
      <c r="D143" t="n">
        <v>1.2469</v>
      </c>
      <c r="E143" t="n">
        <v>80.2</v>
      </c>
      <c r="F143" t="n">
        <v>76.06999999999999</v>
      </c>
      <c r="G143" t="n">
        <v>48.56</v>
      </c>
      <c r="H143" t="n">
        <v>0.78</v>
      </c>
      <c r="I143" t="n">
        <v>94</v>
      </c>
      <c r="J143" t="n">
        <v>112.51</v>
      </c>
      <c r="K143" t="n">
        <v>41.65</v>
      </c>
      <c r="L143" t="n">
        <v>5</v>
      </c>
      <c r="M143" t="n">
        <v>92</v>
      </c>
      <c r="N143" t="n">
        <v>15.86</v>
      </c>
      <c r="O143" t="n">
        <v>14110.24</v>
      </c>
      <c r="P143" t="n">
        <v>648.1799999999999</v>
      </c>
      <c r="Q143" t="n">
        <v>2326.99</v>
      </c>
      <c r="R143" t="n">
        <v>248.02</v>
      </c>
      <c r="S143" t="n">
        <v>122.72</v>
      </c>
      <c r="T143" t="n">
        <v>57513.64</v>
      </c>
      <c r="U143" t="n">
        <v>0.49</v>
      </c>
      <c r="V143" t="n">
        <v>0.85</v>
      </c>
      <c r="W143" t="n">
        <v>9.57</v>
      </c>
      <c r="X143" t="n">
        <v>3.46</v>
      </c>
      <c r="Y143" t="n">
        <v>0.5</v>
      </c>
      <c r="Z143" t="n">
        <v>10</v>
      </c>
    </row>
    <row r="144">
      <c r="A144" t="n">
        <v>5</v>
      </c>
      <c r="B144" t="n">
        <v>50</v>
      </c>
      <c r="C144" t="inlineStr">
        <is>
          <t xml:space="preserve">CONCLUIDO	</t>
        </is>
      </c>
      <c r="D144" t="n">
        <v>1.2636</v>
      </c>
      <c r="E144" t="n">
        <v>79.14</v>
      </c>
      <c r="F144" t="n">
        <v>75.42</v>
      </c>
      <c r="G144" t="n">
        <v>59.54</v>
      </c>
      <c r="H144" t="n">
        <v>0.93</v>
      </c>
      <c r="I144" t="n">
        <v>76</v>
      </c>
      <c r="J144" t="n">
        <v>113.79</v>
      </c>
      <c r="K144" t="n">
        <v>41.65</v>
      </c>
      <c r="L144" t="n">
        <v>6</v>
      </c>
      <c r="M144" t="n">
        <v>74</v>
      </c>
      <c r="N144" t="n">
        <v>16.14</v>
      </c>
      <c r="O144" t="n">
        <v>14268.39</v>
      </c>
      <c r="P144" t="n">
        <v>622.87</v>
      </c>
      <c r="Q144" t="n">
        <v>2326.94</v>
      </c>
      <c r="R144" t="n">
        <v>226.2</v>
      </c>
      <c r="S144" t="n">
        <v>122.72</v>
      </c>
      <c r="T144" t="n">
        <v>46694.2</v>
      </c>
      <c r="U144" t="n">
        <v>0.54</v>
      </c>
      <c r="V144" t="n">
        <v>0.86</v>
      </c>
      <c r="W144" t="n">
        <v>9.539999999999999</v>
      </c>
      <c r="X144" t="n">
        <v>2.8</v>
      </c>
      <c r="Y144" t="n">
        <v>0.5</v>
      </c>
      <c r="Z144" t="n">
        <v>10</v>
      </c>
    </row>
    <row r="145">
      <c r="A145" t="n">
        <v>6</v>
      </c>
      <c r="B145" t="n">
        <v>50</v>
      </c>
      <c r="C145" t="inlineStr">
        <is>
          <t xml:space="preserve">CONCLUIDO	</t>
        </is>
      </c>
      <c r="D145" t="n">
        <v>1.2755</v>
      </c>
      <c r="E145" t="n">
        <v>78.40000000000001</v>
      </c>
      <c r="F145" t="n">
        <v>74.97</v>
      </c>
      <c r="G145" t="n">
        <v>71.40000000000001</v>
      </c>
      <c r="H145" t="n">
        <v>1.07</v>
      </c>
      <c r="I145" t="n">
        <v>63</v>
      </c>
      <c r="J145" t="n">
        <v>115.08</v>
      </c>
      <c r="K145" t="n">
        <v>41.65</v>
      </c>
      <c r="L145" t="n">
        <v>7</v>
      </c>
      <c r="M145" t="n">
        <v>61</v>
      </c>
      <c r="N145" t="n">
        <v>16.43</v>
      </c>
      <c r="O145" t="n">
        <v>14426.96</v>
      </c>
      <c r="P145" t="n">
        <v>598.1900000000001</v>
      </c>
      <c r="Q145" t="n">
        <v>2326.91</v>
      </c>
      <c r="R145" t="n">
        <v>211.59</v>
      </c>
      <c r="S145" t="n">
        <v>122.72</v>
      </c>
      <c r="T145" t="n">
        <v>39455.07</v>
      </c>
      <c r="U145" t="n">
        <v>0.58</v>
      </c>
      <c r="V145" t="n">
        <v>0.86</v>
      </c>
      <c r="W145" t="n">
        <v>9.51</v>
      </c>
      <c r="X145" t="n">
        <v>2.35</v>
      </c>
      <c r="Y145" t="n">
        <v>0.5</v>
      </c>
      <c r="Z145" t="n">
        <v>10</v>
      </c>
    </row>
    <row r="146">
      <c r="A146" t="n">
        <v>7</v>
      </c>
      <c r="B146" t="n">
        <v>50</v>
      </c>
      <c r="C146" t="inlineStr">
        <is>
          <t xml:space="preserve">CONCLUIDO	</t>
        </is>
      </c>
      <c r="D146" t="n">
        <v>1.286</v>
      </c>
      <c r="E146" t="n">
        <v>77.76000000000001</v>
      </c>
      <c r="F146" t="n">
        <v>74.55</v>
      </c>
      <c r="G146" t="n">
        <v>84.39</v>
      </c>
      <c r="H146" t="n">
        <v>1.21</v>
      </c>
      <c r="I146" t="n">
        <v>53</v>
      </c>
      <c r="J146" t="n">
        <v>116.37</v>
      </c>
      <c r="K146" t="n">
        <v>41.65</v>
      </c>
      <c r="L146" t="n">
        <v>8</v>
      </c>
      <c r="M146" t="n">
        <v>47</v>
      </c>
      <c r="N146" t="n">
        <v>16.72</v>
      </c>
      <c r="O146" t="n">
        <v>14585.96</v>
      </c>
      <c r="P146" t="n">
        <v>575.34</v>
      </c>
      <c r="Q146" t="n">
        <v>2326.9</v>
      </c>
      <c r="R146" t="n">
        <v>197.5</v>
      </c>
      <c r="S146" t="n">
        <v>122.72</v>
      </c>
      <c r="T146" t="n">
        <v>32459.68</v>
      </c>
      <c r="U146" t="n">
        <v>0.62</v>
      </c>
      <c r="V146" t="n">
        <v>0.87</v>
      </c>
      <c r="W146" t="n">
        <v>9.49</v>
      </c>
      <c r="X146" t="n">
        <v>1.94</v>
      </c>
      <c r="Y146" t="n">
        <v>0.5</v>
      </c>
      <c r="Z146" t="n">
        <v>10</v>
      </c>
    </row>
    <row r="147">
      <c r="A147" t="n">
        <v>8</v>
      </c>
      <c r="B147" t="n">
        <v>50</v>
      </c>
      <c r="C147" t="inlineStr">
        <is>
          <t xml:space="preserve">CONCLUIDO	</t>
        </is>
      </c>
      <c r="D147" t="n">
        <v>1.2886</v>
      </c>
      <c r="E147" t="n">
        <v>77.59999999999999</v>
      </c>
      <c r="F147" t="n">
        <v>74.48</v>
      </c>
      <c r="G147" t="n">
        <v>91.2</v>
      </c>
      <c r="H147" t="n">
        <v>1.35</v>
      </c>
      <c r="I147" t="n">
        <v>49</v>
      </c>
      <c r="J147" t="n">
        <v>117.66</v>
      </c>
      <c r="K147" t="n">
        <v>41.65</v>
      </c>
      <c r="L147" t="n">
        <v>9</v>
      </c>
      <c r="M147" t="n">
        <v>10</v>
      </c>
      <c r="N147" t="n">
        <v>17.01</v>
      </c>
      <c r="O147" t="n">
        <v>14745.39</v>
      </c>
      <c r="P147" t="n">
        <v>565.14</v>
      </c>
      <c r="Q147" t="n">
        <v>2326.91</v>
      </c>
      <c r="R147" t="n">
        <v>193.34</v>
      </c>
      <c r="S147" t="n">
        <v>122.72</v>
      </c>
      <c r="T147" t="n">
        <v>30398.02</v>
      </c>
      <c r="U147" t="n">
        <v>0.63</v>
      </c>
      <c r="V147" t="n">
        <v>0.87</v>
      </c>
      <c r="W147" t="n">
        <v>9.550000000000001</v>
      </c>
      <c r="X147" t="n">
        <v>1.87</v>
      </c>
      <c r="Y147" t="n">
        <v>0.5</v>
      </c>
      <c r="Z147" t="n">
        <v>10</v>
      </c>
    </row>
    <row r="148">
      <c r="A148" t="n">
        <v>9</v>
      </c>
      <c r="B148" t="n">
        <v>50</v>
      </c>
      <c r="C148" t="inlineStr">
        <is>
          <t xml:space="preserve">CONCLUIDO	</t>
        </is>
      </c>
      <c r="D148" t="n">
        <v>1.2902</v>
      </c>
      <c r="E148" t="n">
        <v>77.51000000000001</v>
      </c>
      <c r="F148" t="n">
        <v>74.41</v>
      </c>
      <c r="G148" t="n">
        <v>93.01000000000001</v>
      </c>
      <c r="H148" t="n">
        <v>1.48</v>
      </c>
      <c r="I148" t="n">
        <v>48</v>
      </c>
      <c r="J148" t="n">
        <v>118.96</v>
      </c>
      <c r="K148" t="n">
        <v>41.65</v>
      </c>
      <c r="L148" t="n">
        <v>10</v>
      </c>
      <c r="M148" t="n">
        <v>1</v>
      </c>
      <c r="N148" t="n">
        <v>17.31</v>
      </c>
      <c r="O148" t="n">
        <v>14905.25</v>
      </c>
      <c r="P148" t="n">
        <v>569.3200000000001</v>
      </c>
      <c r="Q148" t="n">
        <v>2326.94</v>
      </c>
      <c r="R148" t="n">
        <v>190.9</v>
      </c>
      <c r="S148" t="n">
        <v>122.72</v>
      </c>
      <c r="T148" t="n">
        <v>29183.19</v>
      </c>
      <c r="U148" t="n">
        <v>0.64</v>
      </c>
      <c r="V148" t="n">
        <v>0.87</v>
      </c>
      <c r="W148" t="n">
        <v>9.539999999999999</v>
      </c>
      <c r="X148" t="n">
        <v>1.79</v>
      </c>
      <c r="Y148" t="n">
        <v>0.5</v>
      </c>
      <c r="Z148" t="n">
        <v>10</v>
      </c>
    </row>
    <row r="149">
      <c r="A149" t="n">
        <v>10</v>
      </c>
      <c r="B149" t="n">
        <v>50</v>
      </c>
      <c r="C149" t="inlineStr">
        <is>
          <t xml:space="preserve">CONCLUIDO	</t>
        </is>
      </c>
      <c r="D149" t="n">
        <v>1.2902</v>
      </c>
      <c r="E149" t="n">
        <v>77.51000000000001</v>
      </c>
      <c r="F149" t="n">
        <v>74.41</v>
      </c>
      <c r="G149" t="n">
        <v>93.01000000000001</v>
      </c>
      <c r="H149" t="n">
        <v>1.61</v>
      </c>
      <c r="I149" t="n">
        <v>48</v>
      </c>
      <c r="J149" t="n">
        <v>120.26</v>
      </c>
      <c r="K149" t="n">
        <v>41.65</v>
      </c>
      <c r="L149" t="n">
        <v>11</v>
      </c>
      <c r="M149" t="n">
        <v>0</v>
      </c>
      <c r="N149" t="n">
        <v>17.61</v>
      </c>
      <c r="O149" t="n">
        <v>15065.56</v>
      </c>
      <c r="P149" t="n">
        <v>575.11</v>
      </c>
      <c r="Q149" t="n">
        <v>2326.92</v>
      </c>
      <c r="R149" t="n">
        <v>190.78</v>
      </c>
      <c r="S149" t="n">
        <v>122.72</v>
      </c>
      <c r="T149" t="n">
        <v>29126.02</v>
      </c>
      <c r="U149" t="n">
        <v>0.64</v>
      </c>
      <c r="V149" t="n">
        <v>0.87</v>
      </c>
      <c r="W149" t="n">
        <v>9.550000000000001</v>
      </c>
      <c r="X149" t="n">
        <v>1.79</v>
      </c>
      <c r="Y149" t="n">
        <v>0.5</v>
      </c>
      <c r="Z149" t="n">
        <v>10</v>
      </c>
    </row>
    <row r="150">
      <c r="A150" t="n">
        <v>0</v>
      </c>
      <c r="B150" t="n">
        <v>25</v>
      </c>
      <c r="C150" t="inlineStr">
        <is>
          <t xml:space="preserve">CONCLUIDO	</t>
        </is>
      </c>
      <c r="D150" t="n">
        <v>1.0524</v>
      </c>
      <c r="E150" t="n">
        <v>95.02</v>
      </c>
      <c r="F150" t="n">
        <v>87.70999999999999</v>
      </c>
      <c r="G150" t="n">
        <v>13.26</v>
      </c>
      <c r="H150" t="n">
        <v>0.28</v>
      </c>
      <c r="I150" t="n">
        <v>397</v>
      </c>
      <c r="J150" t="n">
        <v>61.76</v>
      </c>
      <c r="K150" t="n">
        <v>28.92</v>
      </c>
      <c r="L150" t="n">
        <v>1</v>
      </c>
      <c r="M150" t="n">
        <v>395</v>
      </c>
      <c r="N150" t="n">
        <v>6.84</v>
      </c>
      <c r="O150" t="n">
        <v>7851.41</v>
      </c>
      <c r="P150" t="n">
        <v>548.78</v>
      </c>
      <c r="Q150" t="n">
        <v>2327.14</v>
      </c>
      <c r="R150" t="n">
        <v>635.54</v>
      </c>
      <c r="S150" t="n">
        <v>122.72</v>
      </c>
      <c r="T150" t="n">
        <v>249759.87</v>
      </c>
      <c r="U150" t="n">
        <v>0.19</v>
      </c>
      <c r="V150" t="n">
        <v>0.74</v>
      </c>
      <c r="W150" t="n">
        <v>10.1</v>
      </c>
      <c r="X150" t="n">
        <v>15.09</v>
      </c>
      <c r="Y150" t="n">
        <v>0.5</v>
      </c>
      <c r="Z150" t="n">
        <v>10</v>
      </c>
    </row>
    <row r="151">
      <c r="A151" t="n">
        <v>1</v>
      </c>
      <c r="B151" t="n">
        <v>25</v>
      </c>
      <c r="C151" t="inlineStr">
        <is>
          <t xml:space="preserve">CONCLUIDO	</t>
        </is>
      </c>
      <c r="D151" t="n">
        <v>1.2055</v>
      </c>
      <c r="E151" t="n">
        <v>82.95</v>
      </c>
      <c r="F151" t="n">
        <v>78.84</v>
      </c>
      <c r="G151" t="n">
        <v>28.33</v>
      </c>
      <c r="H151" t="n">
        <v>0.55</v>
      </c>
      <c r="I151" t="n">
        <v>167</v>
      </c>
      <c r="J151" t="n">
        <v>62.92</v>
      </c>
      <c r="K151" t="n">
        <v>28.92</v>
      </c>
      <c r="L151" t="n">
        <v>2</v>
      </c>
      <c r="M151" t="n">
        <v>165</v>
      </c>
      <c r="N151" t="n">
        <v>7</v>
      </c>
      <c r="O151" t="n">
        <v>7994.37</v>
      </c>
      <c r="P151" t="n">
        <v>461.07</v>
      </c>
      <c r="Q151" t="n">
        <v>2327.09</v>
      </c>
      <c r="R151" t="n">
        <v>340.31</v>
      </c>
      <c r="S151" t="n">
        <v>122.72</v>
      </c>
      <c r="T151" t="n">
        <v>103292.56</v>
      </c>
      <c r="U151" t="n">
        <v>0.36</v>
      </c>
      <c r="V151" t="n">
        <v>0.82</v>
      </c>
      <c r="W151" t="n">
        <v>9.69</v>
      </c>
      <c r="X151" t="n">
        <v>6.23</v>
      </c>
      <c r="Y151" t="n">
        <v>0.5</v>
      </c>
      <c r="Z151" t="n">
        <v>10</v>
      </c>
    </row>
    <row r="152">
      <c r="A152" t="n">
        <v>2</v>
      </c>
      <c r="B152" t="n">
        <v>25</v>
      </c>
      <c r="C152" t="inlineStr">
        <is>
          <t xml:space="preserve">CONCLUIDO	</t>
        </is>
      </c>
      <c r="D152" t="n">
        <v>1.2563</v>
      </c>
      <c r="E152" t="n">
        <v>79.59999999999999</v>
      </c>
      <c r="F152" t="n">
        <v>76.40000000000001</v>
      </c>
      <c r="G152" t="n">
        <v>45.39</v>
      </c>
      <c r="H152" t="n">
        <v>0.8100000000000001</v>
      </c>
      <c r="I152" t="n">
        <v>101</v>
      </c>
      <c r="J152" t="n">
        <v>64.08</v>
      </c>
      <c r="K152" t="n">
        <v>28.92</v>
      </c>
      <c r="L152" t="n">
        <v>3</v>
      </c>
      <c r="M152" t="n">
        <v>61</v>
      </c>
      <c r="N152" t="n">
        <v>7.16</v>
      </c>
      <c r="O152" t="n">
        <v>8137.65</v>
      </c>
      <c r="P152" t="n">
        <v>410.58</v>
      </c>
      <c r="Q152" t="n">
        <v>2326.93</v>
      </c>
      <c r="R152" t="n">
        <v>257.38</v>
      </c>
      <c r="S152" t="n">
        <v>122.72</v>
      </c>
      <c r="T152" t="n">
        <v>62161.01</v>
      </c>
      <c r="U152" t="n">
        <v>0.48</v>
      </c>
      <c r="V152" t="n">
        <v>0.85</v>
      </c>
      <c r="W152" t="n">
        <v>9.630000000000001</v>
      </c>
      <c r="X152" t="n">
        <v>3.79</v>
      </c>
      <c r="Y152" t="n">
        <v>0.5</v>
      </c>
      <c r="Z152" t="n">
        <v>10</v>
      </c>
    </row>
    <row r="153">
      <c r="A153" t="n">
        <v>3</v>
      </c>
      <c r="B153" t="n">
        <v>25</v>
      </c>
      <c r="C153" t="inlineStr">
        <is>
          <t xml:space="preserve">CONCLUIDO	</t>
        </is>
      </c>
      <c r="D153" t="n">
        <v>1.261</v>
      </c>
      <c r="E153" t="n">
        <v>79.3</v>
      </c>
      <c r="F153" t="n">
        <v>76.19</v>
      </c>
      <c r="G153" t="n">
        <v>48.12</v>
      </c>
      <c r="H153" t="n">
        <v>1.07</v>
      </c>
      <c r="I153" t="n">
        <v>95</v>
      </c>
      <c r="J153" t="n">
        <v>65.25</v>
      </c>
      <c r="K153" t="n">
        <v>28.92</v>
      </c>
      <c r="L153" t="n">
        <v>4</v>
      </c>
      <c r="M153" t="n">
        <v>1</v>
      </c>
      <c r="N153" t="n">
        <v>7.33</v>
      </c>
      <c r="O153" t="n">
        <v>8281.25</v>
      </c>
      <c r="P153" t="n">
        <v>409.75</v>
      </c>
      <c r="Q153" t="n">
        <v>2326.97</v>
      </c>
      <c r="R153" t="n">
        <v>248.08</v>
      </c>
      <c r="S153" t="n">
        <v>122.72</v>
      </c>
      <c r="T153" t="n">
        <v>57540.06</v>
      </c>
      <c r="U153" t="n">
        <v>0.49</v>
      </c>
      <c r="V153" t="n">
        <v>0.85</v>
      </c>
      <c r="W153" t="n">
        <v>9.68</v>
      </c>
      <c r="X153" t="n">
        <v>3.58</v>
      </c>
      <c r="Y153" t="n">
        <v>0.5</v>
      </c>
      <c r="Z153" t="n">
        <v>10</v>
      </c>
    </row>
    <row r="154">
      <c r="A154" t="n">
        <v>4</v>
      </c>
      <c r="B154" t="n">
        <v>25</v>
      </c>
      <c r="C154" t="inlineStr">
        <is>
          <t xml:space="preserve">CONCLUIDO	</t>
        </is>
      </c>
      <c r="D154" t="n">
        <v>1.261</v>
      </c>
      <c r="E154" t="n">
        <v>79.3</v>
      </c>
      <c r="F154" t="n">
        <v>76.18000000000001</v>
      </c>
      <c r="G154" t="n">
        <v>48.12</v>
      </c>
      <c r="H154" t="n">
        <v>1.31</v>
      </c>
      <c r="I154" t="n">
        <v>95</v>
      </c>
      <c r="J154" t="n">
        <v>66.42</v>
      </c>
      <c r="K154" t="n">
        <v>28.92</v>
      </c>
      <c r="L154" t="n">
        <v>5</v>
      </c>
      <c r="M154" t="n">
        <v>0</v>
      </c>
      <c r="N154" t="n">
        <v>7.49</v>
      </c>
      <c r="O154" t="n">
        <v>8425.16</v>
      </c>
      <c r="P154" t="n">
        <v>416.42</v>
      </c>
      <c r="Q154" t="n">
        <v>2327.05</v>
      </c>
      <c r="R154" t="n">
        <v>247.85</v>
      </c>
      <c r="S154" t="n">
        <v>122.72</v>
      </c>
      <c r="T154" t="n">
        <v>57422.81</v>
      </c>
      <c r="U154" t="n">
        <v>0.5</v>
      </c>
      <c r="V154" t="n">
        <v>0.85</v>
      </c>
      <c r="W154" t="n">
        <v>9.69</v>
      </c>
      <c r="X154" t="n">
        <v>3.57</v>
      </c>
      <c r="Y154" t="n">
        <v>0.5</v>
      </c>
      <c r="Z154" t="n">
        <v>10</v>
      </c>
    </row>
    <row r="155">
      <c r="A155" t="n">
        <v>0</v>
      </c>
      <c r="B155" t="n">
        <v>85</v>
      </c>
      <c r="C155" t="inlineStr">
        <is>
          <t xml:space="preserve">CONCLUIDO	</t>
        </is>
      </c>
      <c r="D155" t="n">
        <v>0.6558</v>
      </c>
      <c r="E155" t="n">
        <v>152.49</v>
      </c>
      <c r="F155" t="n">
        <v>114.3</v>
      </c>
      <c r="G155" t="n">
        <v>6.49</v>
      </c>
      <c r="H155" t="n">
        <v>0.11</v>
      </c>
      <c r="I155" t="n">
        <v>1057</v>
      </c>
      <c r="J155" t="n">
        <v>167.88</v>
      </c>
      <c r="K155" t="n">
        <v>51.39</v>
      </c>
      <c r="L155" t="n">
        <v>1</v>
      </c>
      <c r="M155" t="n">
        <v>1055</v>
      </c>
      <c r="N155" t="n">
        <v>30.49</v>
      </c>
      <c r="O155" t="n">
        <v>20939.59</v>
      </c>
      <c r="P155" t="n">
        <v>1449.83</v>
      </c>
      <c r="Q155" t="n">
        <v>2327.6</v>
      </c>
      <c r="R155" t="n">
        <v>1528.52</v>
      </c>
      <c r="S155" t="n">
        <v>122.72</v>
      </c>
      <c r="T155" t="n">
        <v>692949.86</v>
      </c>
      <c r="U155" t="n">
        <v>0.08</v>
      </c>
      <c r="V155" t="n">
        <v>0.57</v>
      </c>
      <c r="W155" t="n">
        <v>11.14</v>
      </c>
      <c r="X155" t="n">
        <v>41.67</v>
      </c>
      <c r="Y155" t="n">
        <v>0.5</v>
      </c>
      <c r="Z155" t="n">
        <v>10</v>
      </c>
    </row>
    <row r="156">
      <c r="A156" t="n">
        <v>1</v>
      </c>
      <c r="B156" t="n">
        <v>85</v>
      </c>
      <c r="C156" t="inlineStr">
        <is>
          <t xml:space="preserve">CONCLUIDO	</t>
        </is>
      </c>
      <c r="D156" t="n">
        <v>0.9649</v>
      </c>
      <c r="E156" t="n">
        <v>103.64</v>
      </c>
      <c r="F156" t="n">
        <v>87.73999999999999</v>
      </c>
      <c r="G156" t="n">
        <v>13.19</v>
      </c>
      <c r="H156" t="n">
        <v>0.21</v>
      </c>
      <c r="I156" t="n">
        <v>399</v>
      </c>
      <c r="J156" t="n">
        <v>169.33</v>
      </c>
      <c r="K156" t="n">
        <v>51.39</v>
      </c>
      <c r="L156" t="n">
        <v>2</v>
      </c>
      <c r="M156" t="n">
        <v>397</v>
      </c>
      <c r="N156" t="n">
        <v>30.94</v>
      </c>
      <c r="O156" t="n">
        <v>21118.46</v>
      </c>
      <c r="P156" t="n">
        <v>1102.72</v>
      </c>
      <c r="Q156" t="n">
        <v>2327.13</v>
      </c>
      <c r="R156" t="n">
        <v>637.74</v>
      </c>
      <c r="S156" t="n">
        <v>122.72</v>
      </c>
      <c r="T156" t="n">
        <v>250847.63</v>
      </c>
      <c r="U156" t="n">
        <v>0.19</v>
      </c>
      <c r="V156" t="n">
        <v>0.74</v>
      </c>
      <c r="W156" t="n">
        <v>10.07</v>
      </c>
      <c r="X156" t="n">
        <v>15.12</v>
      </c>
      <c r="Y156" t="n">
        <v>0.5</v>
      </c>
      <c r="Z156" t="n">
        <v>10</v>
      </c>
    </row>
    <row r="157">
      <c r="A157" t="n">
        <v>2</v>
      </c>
      <c r="B157" t="n">
        <v>85</v>
      </c>
      <c r="C157" t="inlineStr">
        <is>
          <t xml:space="preserve">CONCLUIDO	</t>
        </is>
      </c>
      <c r="D157" t="n">
        <v>1.0801</v>
      </c>
      <c r="E157" t="n">
        <v>92.58</v>
      </c>
      <c r="F157" t="n">
        <v>81.87</v>
      </c>
      <c r="G157" t="n">
        <v>19.97</v>
      </c>
      <c r="H157" t="n">
        <v>0.31</v>
      </c>
      <c r="I157" t="n">
        <v>246</v>
      </c>
      <c r="J157" t="n">
        <v>170.79</v>
      </c>
      <c r="K157" t="n">
        <v>51.39</v>
      </c>
      <c r="L157" t="n">
        <v>3</v>
      </c>
      <c r="M157" t="n">
        <v>244</v>
      </c>
      <c r="N157" t="n">
        <v>31.4</v>
      </c>
      <c r="O157" t="n">
        <v>21297.94</v>
      </c>
      <c r="P157" t="n">
        <v>1019.35</v>
      </c>
      <c r="Q157" t="n">
        <v>2327.2</v>
      </c>
      <c r="R157" t="n">
        <v>440.88</v>
      </c>
      <c r="S157" t="n">
        <v>122.72</v>
      </c>
      <c r="T157" t="n">
        <v>153182.81</v>
      </c>
      <c r="U157" t="n">
        <v>0.28</v>
      </c>
      <c r="V157" t="n">
        <v>0.79</v>
      </c>
      <c r="W157" t="n">
        <v>9.84</v>
      </c>
      <c r="X157" t="n">
        <v>9.25</v>
      </c>
      <c r="Y157" t="n">
        <v>0.5</v>
      </c>
      <c r="Z157" t="n">
        <v>10</v>
      </c>
    </row>
    <row r="158">
      <c r="A158" t="n">
        <v>3</v>
      </c>
      <c r="B158" t="n">
        <v>85</v>
      </c>
      <c r="C158" t="inlineStr">
        <is>
          <t xml:space="preserve">CONCLUIDO	</t>
        </is>
      </c>
      <c r="D158" t="n">
        <v>1.1417</v>
      </c>
      <c r="E158" t="n">
        <v>87.59</v>
      </c>
      <c r="F158" t="n">
        <v>79.22</v>
      </c>
      <c r="G158" t="n">
        <v>26.85</v>
      </c>
      <c r="H158" t="n">
        <v>0.41</v>
      </c>
      <c r="I158" t="n">
        <v>177</v>
      </c>
      <c r="J158" t="n">
        <v>172.25</v>
      </c>
      <c r="K158" t="n">
        <v>51.39</v>
      </c>
      <c r="L158" t="n">
        <v>4</v>
      </c>
      <c r="M158" t="n">
        <v>175</v>
      </c>
      <c r="N158" t="n">
        <v>31.86</v>
      </c>
      <c r="O158" t="n">
        <v>21478.05</v>
      </c>
      <c r="P158" t="n">
        <v>976.87</v>
      </c>
      <c r="Q158" t="n">
        <v>2326.97</v>
      </c>
      <c r="R158" t="n">
        <v>352.93</v>
      </c>
      <c r="S158" t="n">
        <v>122.72</v>
      </c>
      <c r="T158" t="n">
        <v>109555.52</v>
      </c>
      <c r="U158" t="n">
        <v>0.35</v>
      </c>
      <c r="V158" t="n">
        <v>0.82</v>
      </c>
      <c r="W158" t="n">
        <v>9.710000000000001</v>
      </c>
      <c r="X158" t="n">
        <v>6.6</v>
      </c>
      <c r="Y158" t="n">
        <v>0.5</v>
      </c>
      <c r="Z158" t="n">
        <v>10</v>
      </c>
    </row>
    <row r="159">
      <c r="A159" t="n">
        <v>4</v>
      </c>
      <c r="B159" t="n">
        <v>85</v>
      </c>
      <c r="C159" t="inlineStr">
        <is>
          <t xml:space="preserve">CONCLUIDO	</t>
        </is>
      </c>
      <c r="D159" t="n">
        <v>1.1807</v>
      </c>
      <c r="E159" t="n">
        <v>84.7</v>
      </c>
      <c r="F159" t="n">
        <v>77.68000000000001</v>
      </c>
      <c r="G159" t="n">
        <v>34.02</v>
      </c>
      <c r="H159" t="n">
        <v>0.51</v>
      </c>
      <c r="I159" t="n">
        <v>137</v>
      </c>
      <c r="J159" t="n">
        <v>173.71</v>
      </c>
      <c r="K159" t="n">
        <v>51.39</v>
      </c>
      <c r="L159" t="n">
        <v>5</v>
      </c>
      <c r="M159" t="n">
        <v>135</v>
      </c>
      <c r="N159" t="n">
        <v>32.32</v>
      </c>
      <c r="O159" t="n">
        <v>21658.78</v>
      </c>
      <c r="P159" t="n">
        <v>947.9</v>
      </c>
      <c r="Q159" t="n">
        <v>2326.99</v>
      </c>
      <c r="R159" t="n">
        <v>301.88</v>
      </c>
      <c r="S159" t="n">
        <v>122.72</v>
      </c>
      <c r="T159" t="n">
        <v>84227.58</v>
      </c>
      <c r="U159" t="n">
        <v>0.41</v>
      </c>
      <c r="V159" t="n">
        <v>0.83</v>
      </c>
      <c r="W159" t="n">
        <v>9.640000000000001</v>
      </c>
      <c r="X159" t="n">
        <v>5.07</v>
      </c>
      <c r="Y159" t="n">
        <v>0.5</v>
      </c>
      <c r="Z159" t="n">
        <v>10</v>
      </c>
    </row>
    <row r="160">
      <c r="A160" t="n">
        <v>5</v>
      </c>
      <c r="B160" t="n">
        <v>85</v>
      </c>
      <c r="C160" t="inlineStr">
        <is>
          <t xml:space="preserve">CONCLUIDO	</t>
        </is>
      </c>
      <c r="D160" t="n">
        <v>1.2059</v>
      </c>
      <c r="E160" t="n">
        <v>82.93000000000001</v>
      </c>
      <c r="F160" t="n">
        <v>76.76000000000001</v>
      </c>
      <c r="G160" t="n">
        <v>41.12</v>
      </c>
      <c r="H160" t="n">
        <v>0.61</v>
      </c>
      <c r="I160" t="n">
        <v>112</v>
      </c>
      <c r="J160" t="n">
        <v>175.18</v>
      </c>
      <c r="K160" t="n">
        <v>51.39</v>
      </c>
      <c r="L160" t="n">
        <v>6</v>
      </c>
      <c r="M160" t="n">
        <v>110</v>
      </c>
      <c r="N160" t="n">
        <v>32.79</v>
      </c>
      <c r="O160" t="n">
        <v>21840.16</v>
      </c>
      <c r="P160" t="n">
        <v>927.33</v>
      </c>
      <c r="Q160" t="n">
        <v>2326.93</v>
      </c>
      <c r="R160" t="n">
        <v>270.88</v>
      </c>
      <c r="S160" t="n">
        <v>122.72</v>
      </c>
      <c r="T160" t="n">
        <v>68856.28999999999</v>
      </c>
      <c r="U160" t="n">
        <v>0.45</v>
      </c>
      <c r="V160" t="n">
        <v>0.84</v>
      </c>
      <c r="W160" t="n">
        <v>9.6</v>
      </c>
      <c r="X160" t="n">
        <v>4.15</v>
      </c>
      <c r="Y160" t="n">
        <v>0.5</v>
      </c>
      <c r="Z160" t="n">
        <v>10</v>
      </c>
    </row>
    <row r="161">
      <c r="A161" t="n">
        <v>6</v>
      </c>
      <c r="B161" t="n">
        <v>85</v>
      </c>
      <c r="C161" t="inlineStr">
        <is>
          <t xml:space="preserve">CONCLUIDO	</t>
        </is>
      </c>
      <c r="D161" t="n">
        <v>1.2239</v>
      </c>
      <c r="E161" t="n">
        <v>81.7</v>
      </c>
      <c r="F161" t="n">
        <v>76.11</v>
      </c>
      <c r="G161" t="n">
        <v>48.07</v>
      </c>
      <c r="H161" t="n">
        <v>0.7</v>
      </c>
      <c r="I161" t="n">
        <v>95</v>
      </c>
      <c r="J161" t="n">
        <v>176.66</v>
      </c>
      <c r="K161" t="n">
        <v>51.39</v>
      </c>
      <c r="L161" t="n">
        <v>7</v>
      </c>
      <c r="M161" t="n">
        <v>93</v>
      </c>
      <c r="N161" t="n">
        <v>33.27</v>
      </c>
      <c r="O161" t="n">
        <v>22022.17</v>
      </c>
      <c r="P161" t="n">
        <v>909.9</v>
      </c>
      <c r="Q161" t="n">
        <v>2327</v>
      </c>
      <c r="R161" t="n">
        <v>249.87</v>
      </c>
      <c r="S161" t="n">
        <v>122.72</v>
      </c>
      <c r="T161" t="n">
        <v>58432.29</v>
      </c>
      <c r="U161" t="n">
        <v>0.49</v>
      </c>
      <c r="V161" t="n">
        <v>0.85</v>
      </c>
      <c r="W161" t="n">
        <v>9.56</v>
      </c>
      <c r="X161" t="n">
        <v>3.5</v>
      </c>
      <c r="Y161" t="n">
        <v>0.5</v>
      </c>
      <c r="Z161" t="n">
        <v>10</v>
      </c>
    </row>
    <row r="162">
      <c r="A162" t="n">
        <v>7</v>
      </c>
      <c r="B162" t="n">
        <v>85</v>
      </c>
      <c r="C162" t="inlineStr">
        <is>
          <t xml:space="preserve">CONCLUIDO	</t>
        </is>
      </c>
      <c r="D162" t="n">
        <v>1.2377</v>
      </c>
      <c r="E162" t="n">
        <v>80.79000000000001</v>
      </c>
      <c r="F162" t="n">
        <v>75.64</v>
      </c>
      <c r="G162" t="n">
        <v>55.35</v>
      </c>
      <c r="H162" t="n">
        <v>0.8</v>
      </c>
      <c r="I162" t="n">
        <v>82</v>
      </c>
      <c r="J162" t="n">
        <v>178.14</v>
      </c>
      <c r="K162" t="n">
        <v>51.39</v>
      </c>
      <c r="L162" t="n">
        <v>8</v>
      </c>
      <c r="M162" t="n">
        <v>80</v>
      </c>
      <c r="N162" t="n">
        <v>33.75</v>
      </c>
      <c r="O162" t="n">
        <v>22204.83</v>
      </c>
      <c r="P162" t="n">
        <v>894.83</v>
      </c>
      <c r="Q162" t="n">
        <v>2326.91</v>
      </c>
      <c r="R162" t="n">
        <v>233.45</v>
      </c>
      <c r="S162" t="n">
        <v>122.72</v>
      </c>
      <c r="T162" t="n">
        <v>50290.42</v>
      </c>
      <c r="U162" t="n">
        <v>0.53</v>
      </c>
      <c r="V162" t="n">
        <v>0.86</v>
      </c>
      <c r="W162" t="n">
        <v>9.56</v>
      </c>
      <c r="X162" t="n">
        <v>3.03</v>
      </c>
      <c r="Y162" t="n">
        <v>0.5</v>
      </c>
      <c r="Z162" t="n">
        <v>10</v>
      </c>
    </row>
    <row r="163">
      <c r="A163" t="n">
        <v>8</v>
      </c>
      <c r="B163" t="n">
        <v>85</v>
      </c>
      <c r="C163" t="inlineStr">
        <is>
          <t xml:space="preserve">CONCLUIDO	</t>
        </is>
      </c>
      <c r="D163" t="n">
        <v>1.2491</v>
      </c>
      <c r="E163" t="n">
        <v>80.06</v>
      </c>
      <c r="F163" t="n">
        <v>75.25</v>
      </c>
      <c r="G163" t="n">
        <v>62.71</v>
      </c>
      <c r="H163" t="n">
        <v>0.89</v>
      </c>
      <c r="I163" t="n">
        <v>72</v>
      </c>
      <c r="J163" t="n">
        <v>179.63</v>
      </c>
      <c r="K163" t="n">
        <v>51.39</v>
      </c>
      <c r="L163" t="n">
        <v>9</v>
      </c>
      <c r="M163" t="n">
        <v>70</v>
      </c>
      <c r="N163" t="n">
        <v>34.24</v>
      </c>
      <c r="O163" t="n">
        <v>22388.15</v>
      </c>
      <c r="P163" t="n">
        <v>880.79</v>
      </c>
      <c r="Q163" t="n">
        <v>2326.98</v>
      </c>
      <c r="R163" t="n">
        <v>221.14</v>
      </c>
      <c r="S163" t="n">
        <v>122.72</v>
      </c>
      <c r="T163" t="n">
        <v>44184.48</v>
      </c>
      <c r="U163" t="n">
        <v>0.55</v>
      </c>
      <c r="V163" t="n">
        <v>0.86</v>
      </c>
      <c r="W163" t="n">
        <v>9.52</v>
      </c>
      <c r="X163" t="n">
        <v>2.63</v>
      </c>
      <c r="Y163" t="n">
        <v>0.5</v>
      </c>
      <c r="Z163" t="n">
        <v>10</v>
      </c>
    </row>
    <row r="164">
      <c r="A164" t="n">
        <v>9</v>
      </c>
      <c r="B164" t="n">
        <v>85</v>
      </c>
      <c r="C164" t="inlineStr">
        <is>
          <t xml:space="preserve">CONCLUIDO	</t>
        </is>
      </c>
      <c r="D164" t="n">
        <v>1.2575</v>
      </c>
      <c r="E164" t="n">
        <v>79.52</v>
      </c>
      <c r="F164" t="n">
        <v>74.98</v>
      </c>
      <c r="G164" t="n">
        <v>70.29000000000001</v>
      </c>
      <c r="H164" t="n">
        <v>0.98</v>
      </c>
      <c r="I164" t="n">
        <v>64</v>
      </c>
      <c r="J164" t="n">
        <v>181.12</v>
      </c>
      <c r="K164" t="n">
        <v>51.39</v>
      </c>
      <c r="L164" t="n">
        <v>10</v>
      </c>
      <c r="M164" t="n">
        <v>62</v>
      </c>
      <c r="N164" t="n">
        <v>34.73</v>
      </c>
      <c r="O164" t="n">
        <v>22572.13</v>
      </c>
      <c r="P164" t="n">
        <v>866.74</v>
      </c>
      <c r="Q164" t="n">
        <v>2326.9</v>
      </c>
      <c r="R164" t="n">
        <v>212.03</v>
      </c>
      <c r="S164" t="n">
        <v>122.72</v>
      </c>
      <c r="T164" t="n">
        <v>39669.32</v>
      </c>
      <c r="U164" t="n">
        <v>0.58</v>
      </c>
      <c r="V164" t="n">
        <v>0.86</v>
      </c>
      <c r="W164" t="n">
        <v>9.51</v>
      </c>
      <c r="X164" t="n">
        <v>2.37</v>
      </c>
      <c r="Y164" t="n">
        <v>0.5</v>
      </c>
      <c r="Z164" t="n">
        <v>10</v>
      </c>
    </row>
    <row r="165">
      <c r="A165" t="n">
        <v>10</v>
      </c>
      <c r="B165" t="n">
        <v>85</v>
      </c>
      <c r="C165" t="inlineStr">
        <is>
          <t xml:space="preserve">CONCLUIDO	</t>
        </is>
      </c>
      <c r="D165" t="n">
        <v>1.2654</v>
      </c>
      <c r="E165" t="n">
        <v>79.03</v>
      </c>
      <c r="F165" t="n">
        <v>74.72</v>
      </c>
      <c r="G165" t="n">
        <v>78.65000000000001</v>
      </c>
      <c r="H165" t="n">
        <v>1.07</v>
      </c>
      <c r="I165" t="n">
        <v>57</v>
      </c>
      <c r="J165" t="n">
        <v>182.62</v>
      </c>
      <c r="K165" t="n">
        <v>51.39</v>
      </c>
      <c r="L165" t="n">
        <v>11</v>
      </c>
      <c r="M165" t="n">
        <v>55</v>
      </c>
      <c r="N165" t="n">
        <v>35.22</v>
      </c>
      <c r="O165" t="n">
        <v>22756.91</v>
      </c>
      <c r="P165" t="n">
        <v>852.85</v>
      </c>
      <c r="Q165" t="n">
        <v>2326.97</v>
      </c>
      <c r="R165" t="n">
        <v>203.02</v>
      </c>
      <c r="S165" t="n">
        <v>122.72</v>
      </c>
      <c r="T165" t="n">
        <v>35197.71</v>
      </c>
      <c r="U165" t="n">
        <v>0.6</v>
      </c>
      <c r="V165" t="n">
        <v>0.87</v>
      </c>
      <c r="W165" t="n">
        <v>9.51</v>
      </c>
      <c r="X165" t="n">
        <v>2.11</v>
      </c>
      <c r="Y165" t="n">
        <v>0.5</v>
      </c>
      <c r="Z165" t="n">
        <v>10</v>
      </c>
    </row>
    <row r="166">
      <c r="A166" t="n">
        <v>11</v>
      </c>
      <c r="B166" t="n">
        <v>85</v>
      </c>
      <c r="C166" t="inlineStr">
        <is>
          <t xml:space="preserve">CONCLUIDO	</t>
        </is>
      </c>
      <c r="D166" t="n">
        <v>1.2712</v>
      </c>
      <c r="E166" t="n">
        <v>78.66</v>
      </c>
      <c r="F166" t="n">
        <v>74.53</v>
      </c>
      <c r="G166" t="n">
        <v>85.98999999999999</v>
      </c>
      <c r="H166" t="n">
        <v>1.16</v>
      </c>
      <c r="I166" t="n">
        <v>52</v>
      </c>
      <c r="J166" t="n">
        <v>184.12</v>
      </c>
      <c r="K166" t="n">
        <v>51.39</v>
      </c>
      <c r="L166" t="n">
        <v>12</v>
      </c>
      <c r="M166" t="n">
        <v>50</v>
      </c>
      <c r="N166" t="n">
        <v>35.73</v>
      </c>
      <c r="O166" t="n">
        <v>22942.24</v>
      </c>
      <c r="P166" t="n">
        <v>841.46</v>
      </c>
      <c r="Q166" t="n">
        <v>2326.9</v>
      </c>
      <c r="R166" t="n">
        <v>196.5</v>
      </c>
      <c r="S166" t="n">
        <v>122.72</v>
      </c>
      <c r="T166" t="n">
        <v>31964.82</v>
      </c>
      <c r="U166" t="n">
        <v>0.62</v>
      </c>
      <c r="V166" t="n">
        <v>0.87</v>
      </c>
      <c r="W166" t="n">
        <v>9.51</v>
      </c>
      <c r="X166" t="n">
        <v>1.92</v>
      </c>
      <c r="Y166" t="n">
        <v>0.5</v>
      </c>
      <c r="Z166" t="n">
        <v>10</v>
      </c>
    </row>
    <row r="167">
      <c r="A167" t="n">
        <v>12</v>
      </c>
      <c r="B167" t="n">
        <v>85</v>
      </c>
      <c r="C167" t="inlineStr">
        <is>
          <t xml:space="preserve">CONCLUIDO	</t>
        </is>
      </c>
      <c r="D167" t="n">
        <v>1.2774</v>
      </c>
      <c r="E167" t="n">
        <v>78.29000000000001</v>
      </c>
      <c r="F167" t="n">
        <v>74.31999999999999</v>
      </c>
      <c r="G167" t="n">
        <v>94.88</v>
      </c>
      <c r="H167" t="n">
        <v>1.24</v>
      </c>
      <c r="I167" t="n">
        <v>47</v>
      </c>
      <c r="J167" t="n">
        <v>185.63</v>
      </c>
      <c r="K167" t="n">
        <v>51.39</v>
      </c>
      <c r="L167" t="n">
        <v>13</v>
      </c>
      <c r="M167" t="n">
        <v>45</v>
      </c>
      <c r="N167" t="n">
        <v>36.24</v>
      </c>
      <c r="O167" t="n">
        <v>23128.27</v>
      </c>
      <c r="P167" t="n">
        <v>828.1900000000001</v>
      </c>
      <c r="Q167" t="n">
        <v>2326.95</v>
      </c>
      <c r="R167" t="n">
        <v>189.69</v>
      </c>
      <c r="S167" t="n">
        <v>122.72</v>
      </c>
      <c r="T167" t="n">
        <v>28585.49</v>
      </c>
      <c r="U167" t="n">
        <v>0.65</v>
      </c>
      <c r="V167" t="n">
        <v>0.87</v>
      </c>
      <c r="W167" t="n">
        <v>9.49</v>
      </c>
      <c r="X167" t="n">
        <v>1.71</v>
      </c>
      <c r="Y167" t="n">
        <v>0.5</v>
      </c>
      <c r="Z167" t="n">
        <v>10</v>
      </c>
    </row>
    <row r="168">
      <c r="A168" t="n">
        <v>13</v>
      </c>
      <c r="B168" t="n">
        <v>85</v>
      </c>
      <c r="C168" t="inlineStr">
        <is>
          <t xml:space="preserve">CONCLUIDO	</t>
        </is>
      </c>
      <c r="D168" t="n">
        <v>1.2822</v>
      </c>
      <c r="E168" t="n">
        <v>77.98999999999999</v>
      </c>
      <c r="F168" t="n">
        <v>74.16</v>
      </c>
      <c r="G168" t="n">
        <v>103.48</v>
      </c>
      <c r="H168" t="n">
        <v>1.33</v>
      </c>
      <c r="I168" t="n">
        <v>43</v>
      </c>
      <c r="J168" t="n">
        <v>187.14</v>
      </c>
      <c r="K168" t="n">
        <v>51.39</v>
      </c>
      <c r="L168" t="n">
        <v>14</v>
      </c>
      <c r="M168" t="n">
        <v>41</v>
      </c>
      <c r="N168" t="n">
        <v>36.75</v>
      </c>
      <c r="O168" t="n">
        <v>23314.98</v>
      </c>
      <c r="P168" t="n">
        <v>814.64</v>
      </c>
      <c r="Q168" t="n">
        <v>2326.92</v>
      </c>
      <c r="R168" t="n">
        <v>184.56</v>
      </c>
      <c r="S168" t="n">
        <v>122.72</v>
      </c>
      <c r="T168" t="n">
        <v>26041.37</v>
      </c>
      <c r="U168" t="n">
        <v>0.66</v>
      </c>
      <c r="V168" t="n">
        <v>0.87</v>
      </c>
      <c r="W168" t="n">
        <v>9.48</v>
      </c>
      <c r="X168" t="n">
        <v>1.55</v>
      </c>
      <c r="Y168" t="n">
        <v>0.5</v>
      </c>
      <c r="Z168" t="n">
        <v>10</v>
      </c>
    </row>
    <row r="169">
      <c r="A169" t="n">
        <v>14</v>
      </c>
      <c r="B169" t="n">
        <v>85</v>
      </c>
      <c r="C169" t="inlineStr">
        <is>
          <t xml:space="preserve">CONCLUIDO	</t>
        </is>
      </c>
      <c r="D169" t="n">
        <v>1.2856</v>
      </c>
      <c r="E169" t="n">
        <v>77.78</v>
      </c>
      <c r="F169" t="n">
        <v>74.06</v>
      </c>
      <c r="G169" t="n">
        <v>111.08</v>
      </c>
      <c r="H169" t="n">
        <v>1.41</v>
      </c>
      <c r="I169" t="n">
        <v>40</v>
      </c>
      <c r="J169" t="n">
        <v>188.66</v>
      </c>
      <c r="K169" t="n">
        <v>51.39</v>
      </c>
      <c r="L169" t="n">
        <v>15</v>
      </c>
      <c r="M169" t="n">
        <v>38</v>
      </c>
      <c r="N169" t="n">
        <v>37.27</v>
      </c>
      <c r="O169" t="n">
        <v>23502.4</v>
      </c>
      <c r="P169" t="n">
        <v>801.5</v>
      </c>
      <c r="Q169" t="n">
        <v>2326.94</v>
      </c>
      <c r="R169" t="n">
        <v>181.16</v>
      </c>
      <c r="S169" t="n">
        <v>122.72</v>
      </c>
      <c r="T169" t="n">
        <v>24355.99</v>
      </c>
      <c r="U169" t="n">
        <v>0.68</v>
      </c>
      <c r="V169" t="n">
        <v>0.88</v>
      </c>
      <c r="W169" t="n">
        <v>9.470000000000001</v>
      </c>
      <c r="X169" t="n">
        <v>1.44</v>
      </c>
      <c r="Y169" t="n">
        <v>0.5</v>
      </c>
      <c r="Z169" t="n">
        <v>10</v>
      </c>
    </row>
    <row r="170">
      <c r="A170" t="n">
        <v>15</v>
      </c>
      <c r="B170" t="n">
        <v>85</v>
      </c>
      <c r="C170" t="inlineStr">
        <is>
          <t xml:space="preserve">CONCLUIDO	</t>
        </is>
      </c>
      <c r="D170" t="n">
        <v>1.289</v>
      </c>
      <c r="E170" t="n">
        <v>77.58</v>
      </c>
      <c r="F170" t="n">
        <v>73.95</v>
      </c>
      <c r="G170" t="n">
        <v>119.92</v>
      </c>
      <c r="H170" t="n">
        <v>1.49</v>
      </c>
      <c r="I170" t="n">
        <v>37</v>
      </c>
      <c r="J170" t="n">
        <v>190.19</v>
      </c>
      <c r="K170" t="n">
        <v>51.39</v>
      </c>
      <c r="L170" t="n">
        <v>16</v>
      </c>
      <c r="M170" t="n">
        <v>35</v>
      </c>
      <c r="N170" t="n">
        <v>37.79</v>
      </c>
      <c r="O170" t="n">
        <v>23690.52</v>
      </c>
      <c r="P170" t="n">
        <v>789.87</v>
      </c>
      <c r="Q170" t="n">
        <v>2326.94</v>
      </c>
      <c r="R170" t="n">
        <v>177.59</v>
      </c>
      <c r="S170" t="n">
        <v>122.72</v>
      </c>
      <c r="T170" t="n">
        <v>22583.32</v>
      </c>
      <c r="U170" t="n">
        <v>0.6899999999999999</v>
      </c>
      <c r="V170" t="n">
        <v>0.88</v>
      </c>
      <c r="W170" t="n">
        <v>9.470000000000001</v>
      </c>
      <c r="X170" t="n">
        <v>1.34</v>
      </c>
      <c r="Y170" t="n">
        <v>0.5</v>
      </c>
      <c r="Z170" t="n">
        <v>10</v>
      </c>
    </row>
    <row r="171">
      <c r="A171" t="n">
        <v>16</v>
      </c>
      <c r="B171" t="n">
        <v>85</v>
      </c>
      <c r="C171" t="inlineStr">
        <is>
          <t xml:space="preserve">CONCLUIDO	</t>
        </is>
      </c>
      <c r="D171" t="n">
        <v>1.2929</v>
      </c>
      <c r="E171" t="n">
        <v>77.34</v>
      </c>
      <c r="F171" t="n">
        <v>73.81999999999999</v>
      </c>
      <c r="G171" t="n">
        <v>130.27</v>
      </c>
      <c r="H171" t="n">
        <v>1.57</v>
      </c>
      <c r="I171" t="n">
        <v>34</v>
      </c>
      <c r="J171" t="n">
        <v>191.72</v>
      </c>
      <c r="K171" t="n">
        <v>51.39</v>
      </c>
      <c r="L171" t="n">
        <v>17</v>
      </c>
      <c r="M171" t="n">
        <v>32</v>
      </c>
      <c r="N171" t="n">
        <v>38.33</v>
      </c>
      <c r="O171" t="n">
        <v>23879.37</v>
      </c>
      <c r="P171" t="n">
        <v>776.3</v>
      </c>
      <c r="Q171" t="n">
        <v>2326.9</v>
      </c>
      <c r="R171" t="n">
        <v>173.27</v>
      </c>
      <c r="S171" t="n">
        <v>122.72</v>
      </c>
      <c r="T171" t="n">
        <v>20441.43</v>
      </c>
      <c r="U171" t="n">
        <v>0.71</v>
      </c>
      <c r="V171" t="n">
        <v>0.88</v>
      </c>
      <c r="W171" t="n">
        <v>9.460000000000001</v>
      </c>
      <c r="X171" t="n">
        <v>1.21</v>
      </c>
      <c r="Y171" t="n">
        <v>0.5</v>
      </c>
      <c r="Z171" t="n">
        <v>10</v>
      </c>
    </row>
    <row r="172">
      <c r="A172" t="n">
        <v>17</v>
      </c>
      <c r="B172" t="n">
        <v>85</v>
      </c>
      <c r="C172" t="inlineStr">
        <is>
          <t xml:space="preserve">CONCLUIDO	</t>
        </is>
      </c>
      <c r="D172" t="n">
        <v>1.2945</v>
      </c>
      <c r="E172" t="n">
        <v>77.25</v>
      </c>
      <c r="F172" t="n">
        <v>73.79000000000001</v>
      </c>
      <c r="G172" t="n">
        <v>138.36</v>
      </c>
      <c r="H172" t="n">
        <v>1.65</v>
      </c>
      <c r="I172" t="n">
        <v>32</v>
      </c>
      <c r="J172" t="n">
        <v>193.26</v>
      </c>
      <c r="K172" t="n">
        <v>51.39</v>
      </c>
      <c r="L172" t="n">
        <v>18</v>
      </c>
      <c r="M172" t="n">
        <v>27</v>
      </c>
      <c r="N172" t="n">
        <v>38.86</v>
      </c>
      <c r="O172" t="n">
        <v>24068.93</v>
      </c>
      <c r="P172" t="n">
        <v>764.76</v>
      </c>
      <c r="Q172" t="n">
        <v>2326.9</v>
      </c>
      <c r="R172" t="n">
        <v>171.97</v>
      </c>
      <c r="S172" t="n">
        <v>122.72</v>
      </c>
      <c r="T172" t="n">
        <v>19799.45</v>
      </c>
      <c r="U172" t="n">
        <v>0.71</v>
      </c>
      <c r="V172" t="n">
        <v>0.88</v>
      </c>
      <c r="W172" t="n">
        <v>9.470000000000001</v>
      </c>
      <c r="X172" t="n">
        <v>1.18</v>
      </c>
      <c r="Y172" t="n">
        <v>0.5</v>
      </c>
      <c r="Z172" t="n">
        <v>10</v>
      </c>
    </row>
    <row r="173">
      <c r="A173" t="n">
        <v>18</v>
      </c>
      <c r="B173" t="n">
        <v>85</v>
      </c>
      <c r="C173" t="inlineStr">
        <is>
          <t xml:space="preserve">CONCLUIDO	</t>
        </is>
      </c>
      <c r="D173" t="n">
        <v>1.2975</v>
      </c>
      <c r="E173" t="n">
        <v>77.06999999999999</v>
      </c>
      <c r="F173" t="n">
        <v>73.68000000000001</v>
      </c>
      <c r="G173" t="n">
        <v>147.37</v>
      </c>
      <c r="H173" t="n">
        <v>1.73</v>
      </c>
      <c r="I173" t="n">
        <v>30</v>
      </c>
      <c r="J173" t="n">
        <v>194.8</v>
      </c>
      <c r="K173" t="n">
        <v>51.39</v>
      </c>
      <c r="L173" t="n">
        <v>19</v>
      </c>
      <c r="M173" t="n">
        <v>20</v>
      </c>
      <c r="N173" t="n">
        <v>39.41</v>
      </c>
      <c r="O173" t="n">
        <v>24259.23</v>
      </c>
      <c r="P173" t="n">
        <v>754</v>
      </c>
      <c r="Q173" t="n">
        <v>2326.96</v>
      </c>
      <c r="R173" t="n">
        <v>168.54</v>
      </c>
      <c r="S173" t="n">
        <v>122.72</v>
      </c>
      <c r="T173" t="n">
        <v>18096.4</v>
      </c>
      <c r="U173" t="n">
        <v>0.73</v>
      </c>
      <c r="V173" t="n">
        <v>0.88</v>
      </c>
      <c r="W173" t="n">
        <v>9.460000000000001</v>
      </c>
      <c r="X173" t="n">
        <v>1.07</v>
      </c>
      <c r="Y173" t="n">
        <v>0.5</v>
      </c>
      <c r="Z173" t="n">
        <v>10</v>
      </c>
    </row>
    <row r="174">
      <c r="A174" t="n">
        <v>19</v>
      </c>
      <c r="B174" t="n">
        <v>85</v>
      </c>
      <c r="C174" t="inlineStr">
        <is>
          <t xml:space="preserve">CONCLUIDO	</t>
        </is>
      </c>
      <c r="D174" t="n">
        <v>1.2982</v>
      </c>
      <c r="E174" t="n">
        <v>77.03</v>
      </c>
      <c r="F174" t="n">
        <v>73.67</v>
      </c>
      <c r="G174" t="n">
        <v>152.42</v>
      </c>
      <c r="H174" t="n">
        <v>1.81</v>
      </c>
      <c r="I174" t="n">
        <v>29</v>
      </c>
      <c r="J174" t="n">
        <v>196.35</v>
      </c>
      <c r="K174" t="n">
        <v>51.39</v>
      </c>
      <c r="L174" t="n">
        <v>20</v>
      </c>
      <c r="M174" t="n">
        <v>6</v>
      </c>
      <c r="N174" t="n">
        <v>39.96</v>
      </c>
      <c r="O174" t="n">
        <v>24450.27</v>
      </c>
      <c r="P174" t="n">
        <v>752.35</v>
      </c>
      <c r="Q174" t="n">
        <v>2326.91</v>
      </c>
      <c r="R174" t="n">
        <v>167.27</v>
      </c>
      <c r="S174" t="n">
        <v>122.72</v>
      </c>
      <c r="T174" t="n">
        <v>17463.19</v>
      </c>
      <c r="U174" t="n">
        <v>0.73</v>
      </c>
      <c r="V174" t="n">
        <v>0.88</v>
      </c>
      <c r="W174" t="n">
        <v>9.49</v>
      </c>
      <c r="X174" t="n">
        <v>1.06</v>
      </c>
      <c r="Y174" t="n">
        <v>0.5</v>
      </c>
      <c r="Z174" t="n">
        <v>10</v>
      </c>
    </row>
    <row r="175">
      <c r="A175" t="n">
        <v>20</v>
      </c>
      <c r="B175" t="n">
        <v>85</v>
      </c>
      <c r="C175" t="inlineStr">
        <is>
          <t xml:space="preserve">CONCLUIDO	</t>
        </is>
      </c>
      <c r="D175" t="n">
        <v>1.2982</v>
      </c>
      <c r="E175" t="n">
        <v>77.03</v>
      </c>
      <c r="F175" t="n">
        <v>73.67</v>
      </c>
      <c r="G175" t="n">
        <v>152.43</v>
      </c>
      <c r="H175" t="n">
        <v>1.88</v>
      </c>
      <c r="I175" t="n">
        <v>29</v>
      </c>
      <c r="J175" t="n">
        <v>197.9</v>
      </c>
      <c r="K175" t="n">
        <v>51.39</v>
      </c>
      <c r="L175" t="n">
        <v>21</v>
      </c>
      <c r="M175" t="n">
        <v>1</v>
      </c>
      <c r="N175" t="n">
        <v>40.51</v>
      </c>
      <c r="O175" t="n">
        <v>24642.07</v>
      </c>
      <c r="P175" t="n">
        <v>754.79</v>
      </c>
      <c r="Q175" t="n">
        <v>2326.9</v>
      </c>
      <c r="R175" t="n">
        <v>167.4</v>
      </c>
      <c r="S175" t="n">
        <v>122.72</v>
      </c>
      <c r="T175" t="n">
        <v>17531.08</v>
      </c>
      <c r="U175" t="n">
        <v>0.73</v>
      </c>
      <c r="V175" t="n">
        <v>0.88</v>
      </c>
      <c r="W175" t="n">
        <v>9.49</v>
      </c>
      <c r="X175" t="n">
        <v>1.06</v>
      </c>
      <c r="Y175" t="n">
        <v>0.5</v>
      </c>
      <c r="Z175" t="n">
        <v>10</v>
      </c>
    </row>
    <row r="176">
      <c r="A176" t="n">
        <v>21</v>
      </c>
      <c r="B176" t="n">
        <v>85</v>
      </c>
      <c r="C176" t="inlineStr">
        <is>
          <t xml:space="preserve">CONCLUIDO	</t>
        </is>
      </c>
      <c r="D176" t="n">
        <v>1.298</v>
      </c>
      <c r="E176" t="n">
        <v>77.04000000000001</v>
      </c>
      <c r="F176" t="n">
        <v>73.68000000000001</v>
      </c>
      <c r="G176" t="n">
        <v>152.45</v>
      </c>
      <c r="H176" t="n">
        <v>1.96</v>
      </c>
      <c r="I176" t="n">
        <v>29</v>
      </c>
      <c r="J176" t="n">
        <v>199.46</v>
      </c>
      <c r="K176" t="n">
        <v>51.39</v>
      </c>
      <c r="L176" t="n">
        <v>22</v>
      </c>
      <c r="M176" t="n">
        <v>0</v>
      </c>
      <c r="N176" t="n">
        <v>41.07</v>
      </c>
      <c r="O176" t="n">
        <v>24834.62</v>
      </c>
      <c r="P176" t="n">
        <v>760.53</v>
      </c>
      <c r="Q176" t="n">
        <v>2326.95</v>
      </c>
      <c r="R176" t="n">
        <v>167.59</v>
      </c>
      <c r="S176" t="n">
        <v>122.72</v>
      </c>
      <c r="T176" t="n">
        <v>17623.55</v>
      </c>
      <c r="U176" t="n">
        <v>0.73</v>
      </c>
      <c r="V176" t="n">
        <v>0.88</v>
      </c>
      <c r="W176" t="n">
        <v>9.49</v>
      </c>
      <c r="X176" t="n">
        <v>1.07</v>
      </c>
      <c r="Y176" t="n">
        <v>0.5</v>
      </c>
      <c r="Z176" t="n">
        <v>10</v>
      </c>
    </row>
    <row r="177">
      <c r="A177" t="n">
        <v>0</v>
      </c>
      <c r="B177" t="n">
        <v>20</v>
      </c>
      <c r="C177" t="inlineStr">
        <is>
          <t xml:space="preserve">CONCLUIDO	</t>
        </is>
      </c>
      <c r="D177" t="n">
        <v>1.0998</v>
      </c>
      <c r="E177" t="n">
        <v>90.93000000000001</v>
      </c>
      <c r="F177" t="n">
        <v>85.13</v>
      </c>
      <c r="G177" t="n">
        <v>15.43</v>
      </c>
      <c r="H177" t="n">
        <v>0.34</v>
      </c>
      <c r="I177" t="n">
        <v>331</v>
      </c>
      <c r="J177" t="n">
        <v>51.33</v>
      </c>
      <c r="K177" t="n">
        <v>24.83</v>
      </c>
      <c r="L177" t="n">
        <v>1</v>
      </c>
      <c r="M177" t="n">
        <v>329</v>
      </c>
      <c r="N177" t="n">
        <v>5.51</v>
      </c>
      <c r="O177" t="n">
        <v>6564.78</v>
      </c>
      <c r="P177" t="n">
        <v>457.14</v>
      </c>
      <c r="Q177" t="n">
        <v>2327.06</v>
      </c>
      <c r="R177" t="n">
        <v>550.86</v>
      </c>
      <c r="S177" t="n">
        <v>122.72</v>
      </c>
      <c r="T177" t="n">
        <v>207751.14</v>
      </c>
      <c r="U177" t="n">
        <v>0.22</v>
      </c>
      <c r="V177" t="n">
        <v>0.76</v>
      </c>
      <c r="W177" t="n">
        <v>9.949999999999999</v>
      </c>
      <c r="X177" t="n">
        <v>12.52</v>
      </c>
      <c r="Y177" t="n">
        <v>0.5</v>
      </c>
      <c r="Z177" t="n">
        <v>10</v>
      </c>
    </row>
    <row r="178">
      <c r="A178" t="n">
        <v>1</v>
      </c>
      <c r="B178" t="n">
        <v>20</v>
      </c>
      <c r="C178" t="inlineStr">
        <is>
          <t xml:space="preserve">CONCLUIDO	</t>
        </is>
      </c>
      <c r="D178" t="n">
        <v>1.2322</v>
      </c>
      <c r="E178" t="n">
        <v>81.16</v>
      </c>
      <c r="F178" t="n">
        <v>77.73</v>
      </c>
      <c r="G178" t="n">
        <v>34.04</v>
      </c>
      <c r="H178" t="n">
        <v>0.66</v>
      </c>
      <c r="I178" t="n">
        <v>137</v>
      </c>
      <c r="J178" t="n">
        <v>52.47</v>
      </c>
      <c r="K178" t="n">
        <v>24.83</v>
      </c>
      <c r="L178" t="n">
        <v>2</v>
      </c>
      <c r="M178" t="n">
        <v>120</v>
      </c>
      <c r="N178" t="n">
        <v>5.64</v>
      </c>
      <c r="O178" t="n">
        <v>6705.1</v>
      </c>
      <c r="P178" t="n">
        <v>374.99</v>
      </c>
      <c r="Q178" t="n">
        <v>2326.97</v>
      </c>
      <c r="R178" t="n">
        <v>302.82</v>
      </c>
      <c r="S178" t="n">
        <v>122.72</v>
      </c>
      <c r="T178" t="n">
        <v>84697.19</v>
      </c>
      <c r="U178" t="n">
        <v>0.41</v>
      </c>
      <c r="V178" t="n">
        <v>0.83</v>
      </c>
      <c r="W178" t="n">
        <v>9.66</v>
      </c>
      <c r="X178" t="n">
        <v>5.12</v>
      </c>
      <c r="Y178" t="n">
        <v>0.5</v>
      </c>
      <c r="Z178" t="n">
        <v>10</v>
      </c>
    </row>
    <row r="179">
      <c r="A179" t="n">
        <v>2</v>
      </c>
      <c r="B179" t="n">
        <v>20</v>
      </c>
      <c r="C179" t="inlineStr">
        <is>
          <t xml:space="preserve">CONCLUIDO	</t>
        </is>
      </c>
      <c r="D179" t="n">
        <v>1.2458</v>
      </c>
      <c r="E179" t="n">
        <v>80.27</v>
      </c>
      <c r="F179" t="n">
        <v>77.08</v>
      </c>
      <c r="G179" t="n">
        <v>39.19</v>
      </c>
      <c r="H179" t="n">
        <v>0.97</v>
      </c>
      <c r="I179" t="n">
        <v>118</v>
      </c>
      <c r="J179" t="n">
        <v>53.61</v>
      </c>
      <c r="K179" t="n">
        <v>24.83</v>
      </c>
      <c r="L179" t="n">
        <v>3</v>
      </c>
      <c r="M179" t="n">
        <v>0</v>
      </c>
      <c r="N179" t="n">
        <v>5.78</v>
      </c>
      <c r="O179" t="n">
        <v>6845.59</v>
      </c>
      <c r="P179" t="n">
        <v>366.63</v>
      </c>
      <c r="Q179" t="n">
        <v>2327.09</v>
      </c>
      <c r="R179" t="n">
        <v>276.85</v>
      </c>
      <c r="S179" t="n">
        <v>122.72</v>
      </c>
      <c r="T179" t="n">
        <v>71811.99000000001</v>
      </c>
      <c r="U179" t="n">
        <v>0.44</v>
      </c>
      <c r="V179" t="n">
        <v>0.84</v>
      </c>
      <c r="W179" t="n">
        <v>9.75</v>
      </c>
      <c r="X179" t="n">
        <v>4.47</v>
      </c>
      <c r="Y179" t="n">
        <v>0.5</v>
      </c>
      <c r="Z179" t="n">
        <v>10</v>
      </c>
    </row>
    <row r="180">
      <c r="A180" t="n">
        <v>0</v>
      </c>
      <c r="B180" t="n">
        <v>65</v>
      </c>
      <c r="C180" t="inlineStr">
        <is>
          <t xml:space="preserve">CONCLUIDO	</t>
        </is>
      </c>
      <c r="D180" t="n">
        <v>0.7705</v>
      </c>
      <c r="E180" t="n">
        <v>129.79</v>
      </c>
      <c r="F180" t="n">
        <v>104.99</v>
      </c>
      <c r="G180" t="n">
        <v>7.58</v>
      </c>
      <c r="H180" t="n">
        <v>0.13</v>
      </c>
      <c r="I180" t="n">
        <v>831</v>
      </c>
      <c r="J180" t="n">
        <v>133.21</v>
      </c>
      <c r="K180" t="n">
        <v>46.47</v>
      </c>
      <c r="L180" t="n">
        <v>1</v>
      </c>
      <c r="M180" t="n">
        <v>829</v>
      </c>
      <c r="N180" t="n">
        <v>20.75</v>
      </c>
      <c r="O180" t="n">
        <v>16663.42</v>
      </c>
      <c r="P180" t="n">
        <v>1143.04</v>
      </c>
      <c r="Q180" t="n">
        <v>2327.61</v>
      </c>
      <c r="R180" t="n">
        <v>1214.98</v>
      </c>
      <c r="S180" t="n">
        <v>122.72</v>
      </c>
      <c r="T180" t="n">
        <v>537311.1</v>
      </c>
      <c r="U180" t="n">
        <v>0.1</v>
      </c>
      <c r="V180" t="n">
        <v>0.62</v>
      </c>
      <c r="W180" t="n">
        <v>10.79</v>
      </c>
      <c r="X180" t="n">
        <v>32.36</v>
      </c>
      <c r="Y180" t="n">
        <v>0.5</v>
      </c>
      <c r="Z180" t="n">
        <v>10</v>
      </c>
    </row>
    <row r="181">
      <c r="A181" t="n">
        <v>1</v>
      </c>
      <c r="B181" t="n">
        <v>65</v>
      </c>
      <c r="C181" t="inlineStr">
        <is>
          <t xml:space="preserve">CONCLUIDO	</t>
        </is>
      </c>
      <c r="D181" t="n">
        <v>1.0391</v>
      </c>
      <c r="E181" t="n">
        <v>96.23999999999999</v>
      </c>
      <c r="F181" t="n">
        <v>85.06999999999999</v>
      </c>
      <c r="G181" t="n">
        <v>15.47</v>
      </c>
      <c r="H181" t="n">
        <v>0.26</v>
      </c>
      <c r="I181" t="n">
        <v>330</v>
      </c>
      <c r="J181" t="n">
        <v>134.55</v>
      </c>
      <c r="K181" t="n">
        <v>46.47</v>
      </c>
      <c r="L181" t="n">
        <v>2</v>
      </c>
      <c r="M181" t="n">
        <v>328</v>
      </c>
      <c r="N181" t="n">
        <v>21.09</v>
      </c>
      <c r="O181" t="n">
        <v>16828.84</v>
      </c>
      <c r="P181" t="n">
        <v>912.97</v>
      </c>
      <c r="Q181" t="n">
        <v>2327.05</v>
      </c>
      <c r="R181" t="n">
        <v>547.9400000000001</v>
      </c>
      <c r="S181" t="n">
        <v>122.72</v>
      </c>
      <c r="T181" t="n">
        <v>206296.34</v>
      </c>
      <c r="U181" t="n">
        <v>0.22</v>
      </c>
      <c r="V181" t="n">
        <v>0.76</v>
      </c>
      <c r="W181" t="n">
        <v>9.970000000000001</v>
      </c>
      <c r="X181" t="n">
        <v>12.46</v>
      </c>
      <c r="Y181" t="n">
        <v>0.5</v>
      </c>
      <c r="Z181" t="n">
        <v>10</v>
      </c>
    </row>
    <row r="182">
      <c r="A182" t="n">
        <v>2</v>
      </c>
      <c r="B182" t="n">
        <v>65</v>
      </c>
      <c r="C182" t="inlineStr">
        <is>
          <t xml:space="preserve">CONCLUIDO	</t>
        </is>
      </c>
      <c r="D182" t="n">
        <v>1.1368</v>
      </c>
      <c r="E182" t="n">
        <v>87.95999999999999</v>
      </c>
      <c r="F182" t="n">
        <v>80.23</v>
      </c>
      <c r="G182" t="n">
        <v>23.6</v>
      </c>
      <c r="H182" t="n">
        <v>0.39</v>
      </c>
      <c r="I182" t="n">
        <v>204</v>
      </c>
      <c r="J182" t="n">
        <v>135.9</v>
      </c>
      <c r="K182" t="n">
        <v>46.47</v>
      </c>
      <c r="L182" t="n">
        <v>3</v>
      </c>
      <c r="M182" t="n">
        <v>202</v>
      </c>
      <c r="N182" t="n">
        <v>21.43</v>
      </c>
      <c r="O182" t="n">
        <v>16994.64</v>
      </c>
      <c r="P182" t="n">
        <v>847.72</v>
      </c>
      <c r="Q182" t="n">
        <v>2327.05</v>
      </c>
      <c r="R182" t="n">
        <v>386.7</v>
      </c>
      <c r="S182" t="n">
        <v>122.72</v>
      </c>
      <c r="T182" t="n">
        <v>126303.61</v>
      </c>
      <c r="U182" t="n">
        <v>0.32</v>
      </c>
      <c r="V182" t="n">
        <v>0.8100000000000001</v>
      </c>
      <c r="W182" t="n">
        <v>9.75</v>
      </c>
      <c r="X182" t="n">
        <v>7.61</v>
      </c>
      <c r="Y182" t="n">
        <v>0.5</v>
      </c>
      <c r="Z182" t="n">
        <v>10</v>
      </c>
    </row>
    <row r="183">
      <c r="A183" t="n">
        <v>3</v>
      </c>
      <c r="B183" t="n">
        <v>65</v>
      </c>
      <c r="C183" t="inlineStr">
        <is>
          <t xml:space="preserve">CONCLUIDO	</t>
        </is>
      </c>
      <c r="D183" t="n">
        <v>1.1868</v>
      </c>
      <c r="E183" t="n">
        <v>84.26000000000001</v>
      </c>
      <c r="F183" t="n">
        <v>78.08</v>
      </c>
      <c r="G183" t="n">
        <v>31.87</v>
      </c>
      <c r="H183" t="n">
        <v>0.52</v>
      </c>
      <c r="I183" t="n">
        <v>147</v>
      </c>
      <c r="J183" t="n">
        <v>137.25</v>
      </c>
      <c r="K183" t="n">
        <v>46.47</v>
      </c>
      <c r="L183" t="n">
        <v>4</v>
      </c>
      <c r="M183" t="n">
        <v>145</v>
      </c>
      <c r="N183" t="n">
        <v>21.78</v>
      </c>
      <c r="O183" t="n">
        <v>17160.92</v>
      </c>
      <c r="P183" t="n">
        <v>811.9</v>
      </c>
      <c r="Q183" t="n">
        <v>2326.96</v>
      </c>
      <c r="R183" t="n">
        <v>314.96</v>
      </c>
      <c r="S183" t="n">
        <v>122.72</v>
      </c>
      <c r="T183" t="n">
        <v>90719.94</v>
      </c>
      <c r="U183" t="n">
        <v>0.39</v>
      </c>
      <c r="V183" t="n">
        <v>0.83</v>
      </c>
      <c r="W183" t="n">
        <v>9.66</v>
      </c>
      <c r="X183" t="n">
        <v>5.47</v>
      </c>
      <c r="Y183" t="n">
        <v>0.5</v>
      </c>
      <c r="Z183" t="n">
        <v>10</v>
      </c>
    </row>
    <row r="184">
      <c r="A184" t="n">
        <v>4</v>
      </c>
      <c r="B184" t="n">
        <v>65</v>
      </c>
      <c r="C184" t="inlineStr">
        <is>
          <t xml:space="preserve">CONCLUIDO	</t>
        </is>
      </c>
      <c r="D184" t="n">
        <v>1.2174</v>
      </c>
      <c r="E184" t="n">
        <v>82.14</v>
      </c>
      <c r="F184" t="n">
        <v>76.86</v>
      </c>
      <c r="G184" t="n">
        <v>40.45</v>
      </c>
      <c r="H184" t="n">
        <v>0.64</v>
      </c>
      <c r="I184" t="n">
        <v>114</v>
      </c>
      <c r="J184" t="n">
        <v>138.6</v>
      </c>
      <c r="K184" t="n">
        <v>46.47</v>
      </c>
      <c r="L184" t="n">
        <v>5</v>
      </c>
      <c r="M184" t="n">
        <v>112</v>
      </c>
      <c r="N184" t="n">
        <v>22.13</v>
      </c>
      <c r="O184" t="n">
        <v>17327.69</v>
      </c>
      <c r="P184" t="n">
        <v>786.17</v>
      </c>
      <c r="Q184" t="n">
        <v>2326.91</v>
      </c>
      <c r="R184" t="n">
        <v>274.34</v>
      </c>
      <c r="S184" t="n">
        <v>122.72</v>
      </c>
      <c r="T184" t="n">
        <v>70574.95</v>
      </c>
      <c r="U184" t="n">
        <v>0.45</v>
      </c>
      <c r="V184" t="n">
        <v>0.84</v>
      </c>
      <c r="W184" t="n">
        <v>9.6</v>
      </c>
      <c r="X184" t="n">
        <v>4.25</v>
      </c>
      <c r="Y184" t="n">
        <v>0.5</v>
      </c>
      <c r="Z184" t="n">
        <v>10</v>
      </c>
    </row>
    <row r="185">
      <c r="A185" t="n">
        <v>5</v>
      </c>
      <c r="B185" t="n">
        <v>65</v>
      </c>
      <c r="C185" t="inlineStr">
        <is>
          <t xml:space="preserve">CONCLUIDO	</t>
        </is>
      </c>
      <c r="D185" t="n">
        <v>1.2379</v>
      </c>
      <c r="E185" t="n">
        <v>80.78</v>
      </c>
      <c r="F185" t="n">
        <v>76.06999999999999</v>
      </c>
      <c r="G185" t="n">
        <v>49.08</v>
      </c>
      <c r="H185" t="n">
        <v>0.76</v>
      </c>
      <c r="I185" t="n">
        <v>93</v>
      </c>
      <c r="J185" t="n">
        <v>139.95</v>
      </c>
      <c r="K185" t="n">
        <v>46.47</v>
      </c>
      <c r="L185" t="n">
        <v>6</v>
      </c>
      <c r="M185" t="n">
        <v>91</v>
      </c>
      <c r="N185" t="n">
        <v>22.49</v>
      </c>
      <c r="O185" t="n">
        <v>17494.97</v>
      </c>
      <c r="P185" t="n">
        <v>765.35</v>
      </c>
      <c r="Q185" t="n">
        <v>2326.95</v>
      </c>
      <c r="R185" t="n">
        <v>248.03</v>
      </c>
      <c r="S185" t="n">
        <v>122.72</v>
      </c>
      <c r="T185" t="n">
        <v>57525.71</v>
      </c>
      <c r="U185" t="n">
        <v>0.49</v>
      </c>
      <c r="V185" t="n">
        <v>0.85</v>
      </c>
      <c r="W185" t="n">
        <v>9.57</v>
      </c>
      <c r="X185" t="n">
        <v>3.46</v>
      </c>
      <c r="Y185" t="n">
        <v>0.5</v>
      </c>
      <c r="Z185" t="n">
        <v>10</v>
      </c>
    </row>
    <row r="186">
      <c r="A186" t="n">
        <v>6</v>
      </c>
      <c r="B186" t="n">
        <v>65</v>
      </c>
      <c r="C186" t="inlineStr">
        <is>
          <t xml:space="preserve">CONCLUIDO	</t>
        </is>
      </c>
      <c r="D186" t="n">
        <v>1.2532</v>
      </c>
      <c r="E186" t="n">
        <v>79.79000000000001</v>
      </c>
      <c r="F186" t="n">
        <v>75.48999999999999</v>
      </c>
      <c r="G186" t="n">
        <v>58.07</v>
      </c>
      <c r="H186" t="n">
        <v>0.88</v>
      </c>
      <c r="I186" t="n">
        <v>78</v>
      </c>
      <c r="J186" t="n">
        <v>141.31</v>
      </c>
      <c r="K186" t="n">
        <v>46.47</v>
      </c>
      <c r="L186" t="n">
        <v>7</v>
      </c>
      <c r="M186" t="n">
        <v>76</v>
      </c>
      <c r="N186" t="n">
        <v>22.85</v>
      </c>
      <c r="O186" t="n">
        <v>17662.75</v>
      </c>
      <c r="P186" t="n">
        <v>744.98</v>
      </c>
      <c r="Q186" t="n">
        <v>2326.97</v>
      </c>
      <c r="R186" t="n">
        <v>229.01</v>
      </c>
      <c r="S186" t="n">
        <v>122.72</v>
      </c>
      <c r="T186" t="n">
        <v>48091.84</v>
      </c>
      <c r="U186" t="n">
        <v>0.54</v>
      </c>
      <c r="V186" t="n">
        <v>0.86</v>
      </c>
      <c r="W186" t="n">
        <v>9.529999999999999</v>
      </c>
      <c r="X186" t="n">
        <v>2.88</v>
      </c>
      <c r="Y186" t="n">
        <v>0.5</v>
      </c>
      <c r="Z186" t="n">
        <v>10</v>
      </c>
    </row>
    <row r="187">
      <c r="A187" t="n">
        <v>7</v>
      </c>
      <c r="B187" t="n">
        <v>65</v>
      </c>
      <c r="C187" t="inlineStr">
        <is>
          <t xml:space="preserve">CONCLUIDO	</t>
        </is>
      </c>
      <c r="D187" t="n">
        <v>1.2654</v>
      </c>
      <c r="E187" t="n">
        <v>79.03</v>
      </c>
      <c r="F187" t="n">
        <v>75.05</v>
      </c>
      <c r="G187" t="n">
        <v>68.23</v>
      </c>
      <c r="H187" t="n">
        <v>0.99</v>
      </c>
      <c r="I187" t="n">
        <v>66</v>
      </c>
      <c r="J187" t="n">
        <v>142.68</v>
      </c>
      <c r="K187" t="n">
        <v>46.47</v>
      </c>
      <c r="L187" t="n">
        <v>8</v>
      </c>
      <c r="M187" t="n">
        <v>64</v>
      </c>
      <c r="N187" t="n">
        <v>23.21</v>
      </c>
      <c r="O187" t="n">
        <v>17831.04</v>
      </c>
      <c r="P187" t="n">
        <v>724.78</v>
      </c>
      <c r="Q187" t="n">
        <v>2326.97</v>
      </c>
      <c r="R187" t="n">
        <v>214.47</v>
      </c>
      <c r="S187" t="n">
        <v>122.72</v>
      </c>
      <c r="T187" t="n">
        <v>40878.92</v>
      </c>
      <c r="U187" t="n">
        <v>0.57</v>
      </c>
      <c r="V187" t="n">
        <v>0.86</v>
      </c>
      <c r="W187" t="n">
        <v>9.51</v>
      </c>
      <c r="X187" t="n">
        <v>2.44</v>
      </c>
      <c r="Y187" t="n">
        <v>0.5</v>
      </c>
      <c r="Z187" t="n">
        <v>10</v>
      </c>
    </row>
    <row r="188">
      <c r="A188" t="n">
        <v>8</v>
      </c>
      <c r="B188" t="n">
        <v>65</v>
      </c>
      <c r="C188" t="inlineStr">
        <is>
          <t xml:space="preserve">CONCLUIDO	</t>
        </is>
      </c>
      <c r="D188" t="n">
        <v>1.2737</v>
      </c>
      <c r="E188" t="n">
        <v>78.51000000000001</v>
      </c>
      <c r="F188" t="n">
        <v>74.75</v>
      </c>
      <c r="G188" t="n">
        <v>77.33</v>
      </c>
      <c r="H188" t="n">
        <v>1.11</v>
      </c>
      <c r="I188" t="n">
        <v>58</v>
      </c>
      <c r="J188" t="n">
        <v>144.05</v>
      </c>
      <c r="K188" t="n">
        <v>46.47</v>
      </c>
      <c r="L188" t="n">
        <v>9</v>
      </c>
      <c r="M188" t="n">
        <v>56</v>
      </c>
      <c r="N188" t="n">
        <v>23.58</v>
      </c>
      <c r="O188" t="n">
        <v>17999.83</v>
      </c>
      <c r="P188" t="n">
        <v>709.22</v>
      </c>
      <c r="Q188" t="n">
        <v>2326.9</v>
      </c>
      <c r="R188" t="n">
        <v>204.58</v>
      </c>
      <c r="S188" t="n">
        <v>122.72</v>
      </c>
      <c r="T188" t="n">
        <v>35972.93</v>
      </c>
      <c r="U188" t="n">
        <v>0.6</v>
      </c>
      <c r="V188" t="n">
        <v>0.87</v>
      </c>
      <c r="W188" t="n">
        <v>9.5</v>
      </c>
      <c r="X188" t="n">
        <v>2.14</v>
      </c>
      <c r="Y188" t="n">
        <v>0.5</v>
      </c>
      <c r="Z188" t="n">
        <v>10</v>
      </c>
    </row>
    <row r="189">
      <c r="A189" t="n">
        <v>9</v>
      </c>
      <c r="B189" t="n">
        <v>65</v>
      </c>
      <c r="C189" t="inlineStr">
        <is>
          <t xml:space="preserve">CONCLUIDO	</t>
        </is>
      </c>
      <c r="D189" t="n">
        <v>1.2818</v>
      </c>
      <c r="E189" t="n">
        <v>78.01000000000001</v>
      </c>
      <c r="F189" t="n">
        <v>74.44</v>
      </c>
      <c r="G189" t="n">
        <v>87.58</v>
      </c>
      <c r="H189" t="n">
        <v>1.22</v>
      </c>
      <c r="I189" t="n">
        <v>51</v>
      </c>
      <c r="J189" t="n">
        <v>145.42</v>
      </c>
      <c r="K189" t="n">
        <v>46.47</v>
      </c>
      <c r="L189" t="n">
        <v>10</v>
      </c>
      <c r="M189" t="n">
        <v>49</v>
      </c>
      <c r="N189" t="n">
        <v>23.95</v>
      </c>
      <c r="O189" t="n">
        <v>18169.15</v>
      </c>
      <c r="P189" t="n">
        <v>689.39</v>
      </c>
      <c r="Q189" t="n">
        <v>2326.98</v>
      </c>
      <c r="R189" t="n">
        <v>194.19</v>
      </c>
      <c r="S189" t="n">
        <v>122.72</v>
      </c>
      <c r="T189" t="n">
        <v>30812.2</v>
      </c>
      <c r="U189" t="n">
        <v>0.63</v>
      </c>
      <c r="V189" t="n">
        <v>0.87</v>
      </c>
      <c r="W189" t="n">
        <v>9.49</v>
      </c>
      <c r="X189" t="n">
        <v>1.83</v>
      </c>
      <c r="Y189" t="n">
        <v>0.5</v>
      </c>
      <c r="Z189" t="n">
        <v>10</v>
      </c>
    </row>
    <row r="190">
      <c r="A190" t="n">
        <v>10</v>
      </c>
      <c r="B190" t="n">
        <v>65</v>
      </c>
      <c r="C190" t="inlineStr">
        <is>
          <t xml:space="preserve">CONCLUIDO	</t>
        </is>
      </c>
      <c r="D190" t="n">
        <v>1.2877</v>
      </c>
      <c r="E190" t="n">
        <v>77.66</v>
      </c>
      <c r="F190" t="n">
        <v>74.25</v>
      </c>
      <c r="G190" t="n">
        <v>99</v>
      </c>
      <c r="H190" t="n">
        <v>1.33</v>
      </c>
      <c r="I190" t="n">
        <v>45</v>
      </c>
      <c r="J190" t="n">
        <v>146.8</v>
      </c>
      <c r="K190" t="n">
        <v>46.47</v>
      </c>
      <c r="L190" t="n">
        <v>11</v>
      </c>
      <c r="M190" t="n">
        <v>43</v>
      </c>
      <c r="N190" t="n">
        <v>24.33</v>
      </c>
      <c r="O190" t="n">
        <v>18338.99</v>
      </c>
      <c r="P190" t="n">
        <v>671.1900000000001</v>
      </c>
      <c r="Q190" t="n">
        <v>2326.91</v>
      </c>
      <c r="R190" t="n">
        <v>187.27</v>
      </c>
      <c r="S190" t="n">
        <v>122.72</v>
      </c>
      <c r="T190" t="n">
        <v>27383.6</v>
      </c>
      <c r="U190" t="n">
        <v>0.66</v>
      </c>
      <c r="V190" t="n">
        <v>0.87</v>
      </c>
      <c r="W190" t="n">
        <v>9.49</v>
      </c>
      <c r="X190" t="n">
        <v>1.64</v>
      </c>
      <c r="Y190" t="n">
        <v>0.5</v>
      </c>
      <c r="Z190" t="n">
        <v>10</v>
      </c>
    </row>
    <row r="191">
      <c r="A191" t="n">
        <v>11</v>
      </c>
      <c r="B191" t="n">
        <v>65</v>
      </c>
      <c r="C191" t="inlineStr">
        <is>
          <t xml:space="preserve">CONCLUIDO	</t>
        </is>
      </c>
      <c r="D191" t="n">
        <v>1.2931</v>
      </c>
      <c r="E191" t="n">
        <v>77.33</v>
      </c>
      <c r="F191" t="n">
        <v>74.06</v>
      </c>
      <c r="G191" t="n">
        <v>111.09</v>
      </c>
      <c r="H191" t="n">
        <v>1.43</v>
      </c>
      <c r="I191" t="n">
        <v>40</v>
      </c>
      <c r="J191" t="n">
        <v>148.18</v>
      </c>
      <c r="K191" t="n">
        <v>46.47</v>
      </c>
      <c r="L191" t="n">
        <v>12</v>
      </c>
      <c r="M191" t="n">
        <v>34</v>
      </c>
      <c r="N191" t="n">
        <v>24.71</v>
      </c>
      <c r="O191" t="n">
        <v>18509.36</v>
      </c>
      <c r="P191" t="n">
        <v>651.47</v>
      </c>
      <c r="Q191" t="n">
        <v>2326.93</v>
      </c>
      <c r="R191" t="n">
        <v>181.05</v>
      </c>
      <c r="S191" t="n">
        <v>122.72</v>
      </c>
      <c r="T191" t="n">
        <v>24298.04</v>
      </c>
      <c r="U191" t="n">
        <v>0.68</v>
      </c>
      <c r="V191" t="n">
        <v>0.88</v>
      </c>
      <c r="W191" t="n">
        <v>9.48</v>
      </c>
      <c r="X191" t="n">
        <v>1.45</v>
      </c>
      <c r="Y191" t="n">
        <v>0.5</v>
      </c>
      <c r="Z191" t="n">
        <v>10</v>
      </c>
    </row>
    <row r="192">
      <c r="A192" t="n">
        <v>12</v>
      </c>
      <c r="B192" t="n">
        <v>65</v>
      </c>
      <c r="C192" t="inlineStr">
        <is>
          <t xml:space="preserve">CONCLUIDO	</t>
        </is>
      </c>
      <c r="D192" t="n">
        <v>1.2948</v>
      </c>
      <c r="E192" t="n">
        <v>77.23</v>
      </c>
      <c r="F192" t="n">
        <v>74.02</v>
      </c>
      <c r="G192" t="n">
        <v>116.87</v>
      </c>
      <c r="H192" t="n">
        <v>1.54</v>
      </c>
      <c r="I192" t="n">
        <v>38</v>
      </c>
      <c r="J192" t="n">
        <v>149.56</v>
      </c>
      <c r="K192" t="n">
        <v>46.47</v>
      </c>
      <c r="L192" t="n">
        <v>13</v>
      </c>
      <c r="M192" t="n">
        <v>14</v>
      </c>
      <c r="N192" t="n">
        <v>25.1</v>
      </c>
      <c r="O192" t="n">
        <v>18680.25</v>
      </c>
      <c r="P192" t="n">
        <v>645.55</v>
      </c>
      <c r="Q192" t="n">
        <v>2326.97</v>
      </c>
      <c r="R192" t="n">
        <v>178.65</v>
      </c>
      <c r="S192" t="n">
        <v>122.72</v>
      </c>
      <c r="T192" t="n">
        <v>23111.32</v>
      </c>
      <c r="U192" t="n">
        <v>0.6899999999999999</v>
      </c>
      <c r="V192" t="n">
        <v>0.88</v>
      </c>
      <c r="W192" t="n">
        <v>9.51</v>
      </c>
      <c r="X192" t="n">
        <v>1.41</v>
      </c>
      <c r="Y192" t="n">
        <v>0.5</v>
      </c>
      <c r="Z192" t="n">
        <v>10</v>
      </c>
    </row>
    <row r="193">
      <c r="A193" t="n">
        <v>13</v>
      </c>
      <c r="B193" t="n">
        <v>65</v>
      </c>
      <c r="C193" t="inlineStr">
        <is>
          <t xml:space="preserve">CONCLUIDO	</t>
        </is>
      </c>
      <c r="D193" t="n">
        <v>1.2957</v>
      </c>
      <c r="E193" t="n">
        <v>77.18000000000001</v>
      </c>
      <c r="F193" t="n">
        <v>73.98999999999999</v>
      </c>
      <c r="G193" t="n">
        <v>119.98</v>
      </c>
      <c r="H193" t="n">
        <v>1.64</v>
      </c>
      <c r="I193" t="n">
        <v>37</v>
      </c>
      <c r="J193" t="n">
        <v>150.95</v>
      </c>
      <c r="K193" t="n">
        <v>46.47</v>
      </c>
      <c r="L193" t="n">
        <v>14</v>
      </c>
      <c r="M193" t="n">
        <v>0</v>
      </c>
      <c r="N193" t="n">
        <v>25.49</v>
      </c>
      <c r="O193" t="n">
        <v>18851.69</v>
      </c>
      <c r="P193" t="n">
        <v>646.67</v>
      </c>
      <c r="Q193" t="n">
        <v>2326.93</v>
      </c>
      <c r="R193" t="n">
        <v>177.37</v>
      </c>
      <c r="S193" t="n">
        <v>122.72</v>
      </c>
      <c r="T193" t="n">
        <v>22474.68</v>
      </c>
      <c r="U193" t="n">
        <v>0.6899999999999999</v>
      </c>
      <c r="V193" t="n">
        <v>0.88</v>
      </c>
      <c r="W193" t="n">
        <v>9.51</v>
      </c>
      <c r="X193" t="n">
        <v>1.38</v>
      </c>
      <c r="Y193" t="n">
        <v>0.5</v>
      </c>
      <c r="Z193" t="n">
        <v>10</v>
      </c>
    </row>
    <row r="194">
      <c r="A194" t="n">
        <v>0</v>
      </c>
      <c r="B194" t="n">
        <v>75</v>
      </c>
      <c r="C194" t="inlineStr">
        <is>
          <t xml:space="preserve">CONCLUIDO	</t>
        </is>
      </c>
      <c r="D194" t="n">
        <v>0.7115</v>
      </c>
      <c r="E194" t="n">
        <v>140.54</v>
      </c>
      <c r="F194" t="n">
        <v>109.51</v>
      </c>
      <c r="G194" t="n">
        <v>6.98</v>
      </c>
      <c r="H194" t="n">
        <v>0.12</v>
      </c>
      <c r="I194" t="n">
        <v>941</v>
      </c>
      <c r="J194" t="n">
        <v>150.44</v>
      </c>
      <c r="K194" t="n">
        <v>49.1</v>
      </c>
      <c r="L194" t="n">
        <v>1</v>
      </c>
      <c r="M194" t="n">
        <v>939</v>
      </c>
      <c r="N194" t="n">
        <v>25.34</v>
      </c>
      <c r="O194" t="n">
        <v>18787.76</v>
      </c>
      <c r="P194" t="n">
        <v>1292.57</v>
      </c>
      <c r="Q194" t="n">
        <v>2327.72</v>
      </c>
      <c r="R194" t="n">
        <v>1366.86</v>
      </c>
      <c r="S194" t="n">
        <v>122.72</v>
      </c>
      <c r="T194" t="n">
        <v>612698.9</v>
      </c>
      <c r="U194" t="n">
        <v>0.09</v>
      </c>
      <c r="V194" t="n">
        <v>0.59</v>
      </c>
      <c r="W194" t="n">
        <v>10.96</v>
      </c>
      <c r="X194" t="n">
        <v>36.88</v>
      </c>
      <c r="Y194" t="n">
        <v>0.5</v>
      </c>
      <c r="Z194" t="n">
        <v>10</v>
      </c>
    </row>
    <row r="195">
      <c r="A195" t="n">
        <v>1</v>
      </c>
      <c r="B195" t="n">
        <v>75</v>
      </c>
      <c r="C195" t="inlineStr">
        <is>
          <t xml:space="preserve">CONCLUIDO	</t>
        </is>
      </c>
      <c r="D195" t="n">
        <v>1.0025</v>
      </c>
      <c r="E195" t="n">
        <v>99.75</v>
      </c>
      <c r="F195" t="n">
        <v>86.34999999999999</v>
      </c>
      <c r="G195" t="n">
        <v>14.23</v>
      </c>
      <c r="H195" t="n">
        <v>0.23</v>
      </c>
      <c r="I195" t="n">
        <v>364</v>
      </c>
      <c r="J195" t="n">
        <v>151.83</v>
      </c>
      <c r="K195" t="n">
        <v>49.1</v>
      </c>
      <c r="L195" t="n">
        <v>2</v>
      </c>
      <c r="M195" t="n">
        <v>362</v>
      </c>
      <c r="N195" t="n">
        <v>25.73</v>
      </c>
      <c r="O195" t="n">
        <v>18959.54</v>
      </c>
      <c r="P195" t="n">
        <v>1007.52</v>
      </c>
      <c r="Q195" t="n">
        <v>2327.17</v>
      </c>
      <c r="R195" t="n">
        <v>592.15</v>
      </c>
      <c r="S195" t="n">
        <v>122.72</v>
      </c>
      <c r="T195" t="n">
        <v>228229.37</v>
      </c>
      <c r="U195" t="n">
        <v>0.21</v>
      </c>
      <c r="V195" t="n">
        <v>0.75</v>
      </c>
      <c r="W195" t="n">
        <v>9.99</v>
      </c>
      <c r="X195" t="n">
        <v>13.74</v>
      </c>
      <c r="Y195" t="n">
        <v>0.5</v>
      </c>
      <c r="Z195" t="n">
        <v>10</v>
      </c>
    </row>
    <row r="196">
      <c r="A196" t="n">
        <v>2</v>
      </c>
      <c r="B196" t="n">
        <v>75</v>
      </c>
      <c r="C196" t="inlineStr">
        <is>
          <t xml:space="preserve">CONCLUIDO	</t>
        </is>
      </c>
      <c r="D196" t="n">
        <v>1.1089</v>
      </c>
      <c r="E196" t="n">
        <v>90.18000000000001</v>
      </c>
      <c r="F196" t="n">
        <v>81.03</v>
      </c>
      <c r="G196" t="n">
        <v>21.61</v>
      </c>
      <c r="H196" t="n">
        <v>0.35</v>
      </c>
      <c r="I196" t="n">
        <v>225</v>
      </c>
      <c r="J196" t="n">
        <v>153.23</v>
      </c>
      <c r="K196" t="n">
        <v>49.1</v>
      </c>
      <c r="L196" t="n">
        <v>3</v>
      </c>
      <c r="M196" t="n">
        <v>223</v>
      </c>
      <c r="N196" t="n">
        <v>26.13</v>
      </c>
      <c r="O196" t="n">
        <v>19131.85</v>
      </c>
      <c r="P196" t="n">
        <v>934.58</v>
      </c>
      <c r="Q196" t="n">
        <v>2327</v>
      </c>
      <c r="R196" t="n">
        <v>413.73</v>
      </c>
      <c r="S196" t="n">
        <v>122.72</v>
      </c>
      <c r="T196" t="n">
        <v>139713.04</v>
      </c>
      <c r="U196" t="n">
        <v>0.3</v>
      </c>
      <c r="V196" t="n">
        <v>0.8</v>
      </c>
      <c r="W196" t="n">
        <v>9.779999999999999</v>
      </c>
      <c r="X196" t="n">
        <v>8.42</v>
      </c>
      <c r="Y196" t="n">
        <v>0.5</v>
      </c>
      <c r="Z196" t="n">
        <v>10</v>
      </c>
    </row>
    <row r="197">
      <c r="A197" t="n">
        <v>3</v>
      </c>
      <c r="B197" t="n">
        <v>75</v>
      </c>
      <c r="C197" t="inlineStr">
        <is>
          <t xml:space="preserve">CONCLUIDO	</t>
        </is>
      </c>
      <c r="D197" t="n">
        <v>1.1647</v>
      </c>
      <c r="E197" t="n">
        <v>85.86</v>
      </c>
      <c r="F197" t="n">
        <v>78.63</v>
      </c>
      <c r="G197" t="n">
        <v>29.12</v>
      </c>
      <c r="H197" t="n">
        <v>0.46</v>
      </c>
      <c r="I197" t="n">
        <v>162</v>
      </c>
      <c r="J197" t="n">
        <v>154.63</v>
      </c>
      <c r="K197" t="n">
        <v>49.1</v>
      </c>
      <c r="L197" t="n">
        <v>4</v>
      </c>
      <c r="M197" t="n">
        <v>160</v>
      </c>
      <c r="N197" t="n">
        <v>26.53</v>
      </c>
      <c r="O197" t="n">
        <v>19304.72</v>
      </c>
      <c r="P197" t="n">
        <v>895.97</v>
      </c>
      <c r="Q197" t="n">
        <v>2327.05</v>
      </c>
      <c r="R197" t="n">
        <v>333.78</v>
      </c>
      <c r="S197" t="n">
        <v>122.72</v>
      </c>
      <c r="T197" t="n">
        <v>100052.94</v>
      </c>
      <c r="U197" t="n">
        <v>0.37</v>
      </c>
      <c r="V197" t="n">
        <v>0.82</v>
      </c>
      <c r="W197" t="n">
        <v>9.67</v>
      </c>
      <c r="X197" t="n">
        <v>6.02</v>
      </c>
      <c r="Y197" t="n">
        <v>0.5</v>
      </c>
      <c r="Z197" t="n">
        <v>10</v>
      </c>
    </row>
    <row r="198">
      <c r="A198" t="n">
        <v>4</v>
      </c>
      <c r="B198" t="n">
        <v>75</v>
      </c>
      <c r="C198" t="inlineStr">
        <is>
          <t xml:space="preserve">CONCLUIDO	</t>
        </is>
      </c>
      <c r="D198" t="n">
        <v>1.1988</v>
      </c>
      <c r="E198" t="n">
        <v>83.42</v>
      </c>
      <c r="F198" t="n">
        <v>77.29000000000001</v>
      </c>
      <c r="G198" t="n">
        <v>36.81</v>
      </c>
      <c r="H198" t="n">
        <v>0.57</v>
      </c>
      <c r="I198" t="n">
        <v>126</v>
      </c>
      <c r="J198" t="n">
        <v>156.03</v>
      </c>
      <c r="K198" t="n">
        <v>49.1</v>
      </c>
      <c r="L198" t="n">
        <v>5</v>
      </c>
      <c r="M198" t="n">
        <v>124</v>
      </c>
      <c r="N198" t="n">
        <v>26.94</v>
      </c>
      <c r="O198" t="n">
        <v>19478.15</v>
      </c>
      <c r="P198" t="n">
        <v>869.47</v>
      </c>
      <c r="Q198" t="n">
        <v>2326.95</v>
      </c>
      <c r="R198" t="n">
        <v>288.89</v>
      </c>
      <c r="S198" t="n">
        <v>122.72</v>
      </c>
      <c r="T198" t="n">
        <v>77789.83</v>
      </c>
      <c r="U198" t="n">
        <v>0.42</v>
      </c>
      <c r="V198" t="n">
        <v>0.84</v>
      </c>
      <c r="W198" t="n">
        <v>9.619999999999999</v>
      </c>
      <c r="X198" t="n">
        <v>4.68</v>
      </c>
      <c r="Y198" t="n">
        <v>0.5</v>
      </c>
      <c r="Z198" t="n">
        <v>10</v>
      </c>
    </row>
    <row r="199">
      <c r="A199" t="n">
        <v>5</v>
      </c>
      <c r="B199" t="n">
        <v>75</v>
      </c>
      <c r="C199" t="inlineStr">
        <is>
          <t xml:space="preserve">CONCLUIDO	</t>
        </is>
      </c>
      <c r="D199" t="n">
        <v>1.2222</v>
      </c>
      <c r="E199" t="n">
        <v>81.81999999999999</v>
      </c>
      <c r="F199" t="n">
        <v>76.39</v>
      </c>
      <c r="G199" t="n">
        <v>44.5</v>
      </c>
      <c r="H199" t="n">
        <v>0.67</v>
      </c>
      <c r="I199" t="n">
        <v>103</v>
      </c>
      <c r="J199" t="n">
        <v>157.44</v>
      </c>
      <c r="K199" t="n">
        <v>49.1</v>
      </c>
      <c r="L199" t="n">
        <v>6</v>
      </c>
      <c r="M199" t="n">
        <v>101</v>
      </c>
      <c r="N199" t="n">
        <v>27.35</v>
      </c>
      <c r="O199" t="n">
        <v>19652.13</v>
      </c>
      <c r="P199" t="n">
        <v>848.15</v>
      </c>
      <c r="Q199" t="n">
        <v>2326.91</v>
      </c>
      <c r="R199" t="n">
        <v>259.08</v>
      </c>
      <c r="S199" t="n">
        <v>122.72</v>
      </c>
      <c r="T199" t="n">
        <v>62999.96</v>
      </c>
      <c r="U199" t="n">
        <v>0.47</v>
      </c>
      <c r="V199" t="n">
        <v>0.85</v>
      </c>
      <c r="W199" t="n">
        <v>9.58</v>
      </c>
      <c r="X199" t="n">
        <v>3.78</v>
      </c>
      <c r="Y199" t="n">
        <v>0.5</v>
      </c>
      <c r="Z199" t="n">
        <v>10</v>
      </c>
    </row>
    <row r="200">
      <c r="A200" t="n">
        <v>6</v>
      </c>
      <c r="B200" t="n">
        <v>75</v>
      </c>
      <c r="C200" t="inlineStr">
        <is>
          <t xml:space="preserve">CONCLUIDO	</t>
        </is>
      </c>
      <c r="D200" t="n">
        <v>1.2397</v>
      </c>
      <c r="E200" t="n">
        <v>80.67</v>
      </c>
      <c r="F200" t="n">
        <v>75.76000000000001</v>
      </c>
      <c r="G200" t="n">
        <v>52.86</v>
      </c>
      <c r="H200" t="n">
        <v>0.78</v>
      </c>
      <c r="I200" t="n">
        <v>86</v>
      </c>
      <c r="J200" t="n">
        <v>158.86</v>
      </c>
      <c r="K200" t="n">
        <v>49.1</v>
      </c>
      <c r="L200" t="n">
        <v>7</v>
      </c>
      <c r="M200" t="n">
        <v>84</v>
      </c>
      <c r="N200" t="n">
        <v>27.77</v>
      </c>
      <c r="O200" t="n">
        <v>19826.68</v>
      </c>
      <c r="P200" t="n">
        <v>830</v>
      </c>
      <c r="Q200" t="n">
        <v>2326.98</v>
      </c>
      <c r="R200" t="n">
        <v>237.76</v>
      </c>
      <c r="S200" t="n">
        <v>122.72</v>
      </c>
      <c r="T200" t="n">
        <v>52422.41</v>
      </c>
      <c r="U200" t="n">
        <v>0.52</v>
      </c>
      <c r="V200" t="n">
        <v>0.86</v>
      </c>
      <c r="W200" t="n">
        <v>9.56</v>
      </c>
      <c r="X200" t="n">
        <v>3.15</v>
      </c>
      <c r="Y200" t="n">
        <v>0.5</v>
      </c>
      <c r="Z200" t="n">
        <v>10</v>
      </c>
    </row>
    <row r="201">
      <c r="A201" t="n">
        <v>7</v>
      </c>
      <c r="B201" t="n">
        <v>75</v>
      </c>
      <c r="C201" t="inlineStr">
        <is>
          <t xml:space="preserve">CONCLUIDO	</t>
        </is>
      </c>
      <c r="D201" t="n">
        <v>1.2518</v>
      </c>
      <c r="E201" t="n">
        <v>79.88</v>
      </c>
      <c r="F201" t="n">
        <v>75.34999999999999</v>
      </c>
      <c r="G201" t="n">
        <v>61.09</v>
      </c>
      <c r="H201" t="n">
        <v>0.88</v>
      </c>
      <c r="I201" t="n">
        <v>74</v>
      </c>
      <c r="J201" t="n">
        <v>160.28</v>
      </c>
      <c r="K201" t="n">
        <v>49.1</v>
      </c>
      <c r="L201" t="n">
        <v>8</v>
      </c>
      <c r="M201" t="n">
        <v>72</v>
      </c>
      <c r="N201" t="n">
        <v>28.19</v>
      </c>
      <c r="O201" t="n">
        <v>20001.93</v>
      </c>
      <c r="P201" t="n">
        <v>813.9</v>
      </c>
      <c r="Q201" t="n">
        <v>2326.98</v>
      </c>
      <c r="R201" t="n">
        <v>224.16</v>
      </c>
      <c r="S201" t="n">
        <v>122.72</v>
      </c>
      <c r="T201" t="n">
        <v>45683.55</v>
      </c>
      <c r="U201" t="n">
        <v>0.55</v>
      </c>
      <c r="V201" t="n">
        <v>0.86</v>
      </c>
      <c r="W201" t="n">
        <v>9.529999999999999</v>
      </c>
      <c r="X201" t="n">
        <v>2.73</v>
      </c>
      <c r="Y201" t="n">
        <v>0.5</v>
      </c>
      <c r="Z201" t="n">
        <v>10</v>
      </c>
    </row>
    <row r="202">
      <c r="A202" t="n">
        <v>8</v>
      </c>
      <c r="B202" t="n">
        <v>75</v>
      </c>
      <c r="C202" t="inlineStr">
        <is>
          <t xml:space="preserve">CONCLUIDO	</t>
        </is>
      </c>
      <c r="D202" t="n">
        <v>1.2615</v>
      </c>
      <c r="E202" t="n">
        <v>79.27</v>
      </c>
      <c r="F202" t="n">
        <v>75.01000000000001</v>
      </c>
      <c r="G202" t="n">
        <v>69.23999999999999</v>
      </c>
      <c r="H202" t="n">
        <v>0.99</v>
      </c>
      <c r="I202" t="n">
        <v>65</v>
      </c>
      <c r="J202" t="n">
        <v>161.71</v>
      </c>
      <c r="K202" t="n">
        <v>49.1</v>
      </c>
      <c r="L202" t="n">
        <v>9</v>
      </c>
      <c r="M202" t="n">
        <v>63</v>
      </c>
      <c r="N202" t="n">
        <v>28.61</v>
      </c>
      <c r="O202" t="n">
        <v>20177.64</v>
      </c>
      <c r="P202" t="n">
        <v>798.99</v>
      </c>
      <c r="Q202" t="n">
        <v>2327</v>
      </c>
      <c r="R202" t="n">
        <v>212.35</v>
      </c>
      <c r="S202" t="n">
        <v>122.72</v>
      </c>
      <c r="T202" t="n">
        <v>39824.43</v>
      </c>
      <c r="U202" t="n">
        <v>0.58</v>
      </c>
      <c r="V202" t="n">
        <v>0.86</v>
      </c>
      <c r="W202" t="n">
        <v>9.529999999999999</v>
      </c>
      <c r="X202" t="n">
        <v>2.39</v>
      </c>
      <c r="Y202" t="n">
        <v>0.5</v>
      </c>
      <c r="Z202" t="n">
        <v>10</v>
      </c>
    </row>
    <row r="203">
      <c r="A203" t="n">
        <v>9</v>
      </c>
      <c r="B203" t="n">
        <v>75</v>
      </c>
      <c r="C203" t="inlineStr">
        <is>
          <t xml:space="preserve">CONCLUIDO	</t>
        </is>
      </c>
      <c r="D203" t="n">
        <v>1.2698</v>
      </c>
      <c r="E203" t="n">
        <v>78.75</v>
      </c>
      <c r="F203" t="n">
        <v>74.73</v>
      </c>
      <c r="G203" t="n">
        <v>78.67</v>
      </c>
      <c r="H203" t="n">
        <v>1.09</v>
      </c>
      <c r="I203" t="n">
        <v>57</v>
      </c>
      <c r="J203" t="n">
        <v>163.13</v>
      </c>
      <c r="K203" t="n">
        <v>49.1</v>
      </c>
      <c r="L203" t="n">
        <v>10</v>
      </c>
      <c r="M203" t="n">
        <v>55</v>
      </c>
      <c r="N203" t="n">
        <v>29.04</v>
      </c>
      <c r="O203" t="n">
        <v>20353.94</v>
      </c>
      <c r="P203" t="n">
        <v>782.16</v>
      </c>
      <c r="Q203" t="n">
        <v>2326.9</v>
      </c>
      <c r="R203" t="n">
        <v>203.58</v>
      </c>
      <c r="S203" t="n">
        <v>122.72</v>
      </c>
      <c r="T203" t="n">
        <v>35481.31</v>
      </c>
      <c r="U203" t="n">
        <v>0.6</v>
      </c>
      <c r="V203" t="n">
        <v>0.87</v>
      </c>
      <c r="W203" t="n">
        <v>9.51</v>
      </c>
      <c r="X203" t="n">
        <v>2.12</v>
      </c>
      <c r="Y203" t="n">
        <v>0.5</v>
      </c>
      <c r="Z203" t="n">
        <v>10</v>
      </c>
    </row>
    <row r="204">
      <c r="A204" t="n">
        <v>10</v>
      </c>
      <c r="B204" t="n">
        <v>75</v>
      </c>
      <c r="C204" t="inlineStr">
        <is>
          <t xml:space="preserve">CONCLUIDO	</t>
        </is>
      </c>
      <c r="D204" t="n">
        <v>1.2775</v>
      </c>
      <c r="E204" t="n">
        <v>78.28</v>
      </c>
      <c r="F204" t="n">
        <v>74.44</v>
      </c>
      <c r="G204" t="n">
        <v>87.58</v>
      </c>
      <c r="H204" t="n">
        <v>1.18</v>
      </c>
      <c r="I204" t="n">
        <v>51</v>
      </c>
      <c r="J204" t="n">
        <v>164.57</v>
      </c>
      <c r="K204" t="n">
        <v>49.1</v>
      </c>
      <c r="L204" t="n">
        <v>11</v>
      </c>
      <c r="M204" t="n">
        <v>49</v>
      </c>
      <c r="N204" t="n">
        <v>29.47</v>
      </c>
      <c r="O204" t="n">
        <v>20530.82</v>
      </c>
      <c r="P204" t="n">
        <v>766.8</v>
      </c>
      <c r="Q204" t="n">
        <v>2326.9</v>
      </c>
      <c r="R204" t="n">
        <v>194.13</v>
      </c>
      <c r="S204" t="n">
        <v>122.72</v>
      </c>
      <c r="T204" t="n">
        <v>30787.01</v>
      </c>
      <c r="U204" t="n">
        <v>0.63</v>
      </c>
      <c r="V204" t="n">
        <v>0.87</v>
      </c>
      <c r="W204" t="n">
        <v>9.49</v>
      </c>
      <c r="X204" t="n">
        <v>1.83</v>
      </c>
      <c r="Y204" t="n">
        <v>0.5</v>
      </c>
      <c r="Z204" t="n">
        <v>10</v>
      </c>
    </row>
    <row r="205">
      <c r="A205" t="n">
        <v>11</v>
      </c>
      <c r="B205" t="n">
        <v>75</v>
      </c>
      <c r="C205" t="inlineStr">
        <is>
          <t xml:space="preserve">CONCLUIDO	</t>
        </is>
      </c>
      <c r="D205" t="n">
        <v>1.2824</v>
      </c>
      <c r="E205" t="n">
        <v>77.98</v>
      </c>
      <c r="F205" t="n">
        <v>74.3</v>
      </c>
      <c r="G205" t="n">
        <v>96.91</v>
      </c>
      <c r="H205" t="n">
        <v>1.28</v>
      </c>
      <c r="I205" t="n">
        <v>46</v>
      </c>
      <c r="J205" t="n">
        <v>166.01</v>
      </c>
      <c r="K205" t="n">
        <v>49.1</v>
      </c>
      <c r="L205" t="n">
        <v>12</v>
      </c>
      <c r="M205" t="n">
        <v>44</v>
      </c>
      <c r="N205" t="n">
        <v>29.91</v>
      </c>
      <c r="O205" t="n">
        <v>20708.3</v>
      </c>
      <c r="P205" t="n">
        <v>749.8</v>
      </c>
      <c r="Q205" t="n">
        <v>2326.96</v>
      </c>
      <c r="R205" t="n">
        <v>188.75</v>
      </c>
      <c r="S205" t="n">
        <v>122.72</v>
      </c>
      <c r="T205" t="n">
        <v>28117.49</v>
      </c>
      <c r="U205" t="n">
        <v>0.65</v>
      </c>
      <c r="V205" t="n">
        <v>0.87</v>
      </c>
      <c r="W205" t="n">
        <v>9.5</v>
      </c>
      <c r="X205" t="n">
        <v>1.69</v>
      </c>
      <c r="Y205" t="n">
        <v>0.5</v>
      </c>
      <c r="Z205" t="n">
        <v>10</v>
      </c>
    </row>
    <row r="206">
      <c r="A206" t="n">
        <v>12</v>
      </c>
      <c r="B206" t="n">
        <v>75</v>
      </c>
      <c r="C206" t="inlineStr">
        <is>
          <t xml:space="preserve">CONCLUIDO	</t>
        </is>
      </c>
      <c r="D206" t="n">
        <v>1.2873</v>
      </c>
      <c r="E206" t="n">
        <v>77.68000000000001</v>
      </c>
      <c r="F206" t="n">
        <v>74.12</v>
      </c>
      <c r="G206" t="n">
        <v>105.89</v>
      </c>
      <c r="H206" t="n">
        <v>1.38</v>
      </c>
      <c r="I206" t="n">
        <v>42</v>
      </c>
      <c r="J206" t="n">
        <v>167.45</v>
      </c>
      <c r="K206" t="n">
        <v>49.1</v>
      </c>
      <c r="L206" t="n">
        <v>13</v>
      </c>
      <c r="M206" t="n">
        <v>40</v>
      </c>
      <c r="N206" t="n">
        <v>30.36</v>
      </c>
      <c r="O206" t="n">
        <v>20886.38</v>
      </c>
      <c r="P206" t="n">
        <v>736.59</v>
      </c>
      <c r="Q206" t="n">
        <v>2326.91</v>
      </c>
      <c r="R206" t="n">
        <v>183.33</v>
      </c>
      <c r="S206" t="n">
        <v>122.72</v>
      </c>
      <c r="T206" t="n">
        <v>25428.65</v>
      </c>
      <c r="U206" t="n">
        <v>0.67</v>
      </c>
      <c r="V206" t="n">
        <v>0.87</v>
      </c>
      <c r="W206" t="n">
        <v>9.48</v>
      </c>
      <c r="X206" t="n">
        <v>1.51</v>
      </c>
      <c r="Y206" t="n">
        <v>0.5</v>
      </c>
      <c r="Z206" t="n">
        <v>10</v>
      </c>
    </row>
    <row r="207">
      <c r="A207" t="n">
        <v>13</v>
      </c>
      <c r="B207" t="n">
        <v>75</v>
      </c>
      <c r="C207" t="inlineStr">
        <is>
          <t xml:space="preserve">CONCLUIDO	</t>
        </is>
      </c>
      <c r="D207" t="n">
        <v>1.2918</v>
      </c>
      <c r="E207" t="n">
        <v>77.41</v>
      </c>
      <c r="F207" t="n">
        <v>73.98</v>
      </c>
      <c r="G207" t="n">
        <v>116.8</v>
      </c>
      <c r="H207" t="n">
        <v>1.47</v>
      </c>
      <c r="I207" t="n">
        <v>38</v>
      </c>
      <c r="J207" t="n">
        <v>168.9</v>
      </c>
      <c r="K207" t="n">
        <v>49.1</v>
      </c>
      <c r="L207" t="n">
        <v>14</v>
      </c>
      <c r="M207" t="n">
        <v>36</v>
      </c>
      <c r="N207" t="n">
        <v>30.81</v>
      </c>
      <c r="O207" t="n">
        <v>21065.06</v>
      </c>
      <c r="P207" t="n">
        <v>720.5700000000001</v>
      </c>
      <c r="Q207" t="n">
        <v>2326.9</v>
      </c>
      <c r="R207" t="n">
        <v>178.39</v>
      </c>
      <c r="S207" t="n">
        <v>122.72</v>
      </c>
      <c r="T207" t="n">
        <v>22980.31</v>
      </c>
      <c r="U207" t="n">
        <v>0.6899999999999999</v>
      </c>
      <c r="V207" t="n">
        <v>0.88</v>
      </c>
      <c r="W207" t="n">
        <v>9.470000000000001</v>
      </c>
      <c r="X207" t="n">
        <v>1.36</v>
      </c>
      <c r="Y207" t="n">
        <v>0.5</v>
      </c>
      <c r="Z207" t="n">
        <v>10</v>
      </c>
    </row>
    <row r="208">
      <c r="A208" t="n">
        <v>14</v>
      </c>
      <c r="B208" t="n">
        <v>75</v>
      </c>
      <c r="C208" t="inlineStr">
        <is>
          <t xml:space="preserve">CONCLUIDO	</t>
        </is>
      </c>
      <c r="D208" t="n">
        <v>1.2953</v>
      </c>
      <c r="E208" t="n">
        <v>77.2</v>
      </c>
      <c r="F208" t="n">
        <v>73.86</v>
      </c>
      <c r="G208" t="n">
        <v>126.61</v>
      </c>
      <c r="H208" t="n">
        <v>1.56</v>
      </c>
      <c r="I208" t="n">
        <v>35</v>
      </c>
      <c r="J208" t="n">
        <v>170.35</v>
      </c>
      <c r="K208" t="n">
        <v>49.1</v>
      </c>
      <c r="L208" t="n">
        <v>15</v>
      </c>
      <c r="M208" t="n">
        <v>29</v>
      </c>
      <c r="N208" t="n">
        <v>31.26</v>
      </c>
      <c r="O208" t="n">
        <v>21244.37</v>
      </c>
      <c r="P208" t="n">
        <v>706.02</v>
      </c>
      <c r="Q208" t="n">
        <v>2326.91</v>
      </c>
      <c r="R208" t="n">
        <v>174.35</v>
      </c>
      <c r="S208" t="n">
        <v>122.72</v>
      </c>
      <c r="T208" t="n">
        <v>20972.23</v>
      </c>
      <c r="U208" t="n">
        <v>0.7</v>
      </c>
      <c r="V208" t="n">
        <v>0.88</v>
      </c>
      <c r="W208" t="n">
        <v>9.470000000000001</v>
      </c>
      <c r="X208" t="n">
        <v>1.25</v>
      </c>
      <c r="Y208" t="n">
        <v>0.5</v>
      </c>
      <c r="Z208" t="n">
        <v>10</v>
      </c>
    </row>
    <row r="209">
      <c r="A209" t="n">
        <v>15</v>
      </c>
      <c r="B209" t="n">
        <v>75</v>
      </c>
      <c r="C209" t="inlineStr">
        <is>
          <t xml:space="preserve">CONCLUIDO	</t>
        </is>
      </c>
      <c r="D209" t="n">
        <v>1.2968</v>
      </c>
      <c r="E209" t="n">
        <v>77.11</v>
      </c>
      <c r="F209" t="n">
        <v>73.83</v>
      </c>
      <c r="G209" t="n">
        <v>134.23</v>
      </c>
      <c r="H209" t="n">
        <v>1.65</v>
      </c>
      <c r="I209" t="n">
        <v>33</v>
      </c>
      <c r="J209" t="n">
        <v>171.81</v>
      </c>
      <c r="K209" t="n">
        <v>49.1</v>
      </c>
      <c r="L209" t="n">
        <v>16</v>
      </c>
      <c r="M209" t="n">
        <v>13</v>
      </c>
      <c r="N209" t="n">
        <v>31.72</v>
      </c>
      <c r="O209" t="n">
        <v>21424.29</v>
      </c>
      <c r="P209" t="n">
        <v>694.98</v>
      </c>
      <c r="Q209" t="n">
        <v>2326.92</v>
      </c>
      <c r="R209" t="n">
        <v>172.48</v>
      </c>
      <c r="S209" t="n">
        <v>122.72</v>
      </c>
      <c r="T209" t="n">
        <v>20052.06</v>
      </c>
      <c r="U209" t="n">
        <v>0.71</v>
      </c>
      <c r="V209" t="n">
        <v>0.88</v>
      </c>
      <c r="W209" t="n">
        <v>9.49</v>
      </c>
      <c r="X209" t="n">
        <v>1.22</v>
      </c>
      <c r="Y209" t="n">
        <v>0.5</v>
      </c>
      <c r="Z209" t="n">
        <v>10</v>
      </c>
    </row>
    <row r="210">
      <c r="A210" t="n">
        <v>16</v>
      </c>
      <c r="B210" t="n">
        <v>75</v>
      </c>
      <c r="C210" t="inlineStr">
        <is>
          <t xml:space="preserve">CONCLUIDO	</t>
        </is>
      </c>
      <c r="D210" t="n">
        <v>1.2965</v>
      </c>
      <c r="E210" t="n">
        <v>77.13</v>
      </c>
      <c r="F210" t="n">
        <v>73.84</v>
      </c>
      <c r="G210" t="n">
        <v>134.26</v>
      </c>
      <c r="H210" t="n">
        <v>1.74</v>
      </c>
      <c r="I210" t="n">
        <v>33</v>
      </c>
      <c r="J210" t="n">
        <v>173.28</v>
      </c>
      <c r="K210" t="n">
        <v>49.1</v>
      </c>
      <c r="L210" t="n">
        <v>17</v>
      </c>
      <c r="M210" t="n">
        <v>1</v>
      </c>
      <c r="N210" t="n">
        <v>32.18</v>
      </c>
      <c r="O210" t="n">
        <v>21604.83</v>
      </c>
      <c r="P210" t="n">
        <v>698.45</v>
      </c>
      <c r="Q210" t="n">
        <v>2326.94</v>
      </c>
      <c r="R210" t="n">
        <v>172.76</v>
      </c>
      <c r="S210" t="n">
        <v>122.72</v>
      </c>
      <c r="T210" t="n">
        <v>20190.81</v>
      </c>
      <c r="U210" t="n">
        <v>0.71</v>
      </c>
      <c r="V210" t="n">
        <v>0.88</v>
      </c>
      <c r="W210" t="n">
        <v>9.5</v>
      </c>
      <c r="X210" t="n">
        <v>1.23</v>
      </c>
      <c r="Y210" t="n">
        <v>0.5</v>
      </c>
      <c r="Z210" t="n">
        <v>10</v>
      </c>
    </row>
    <row r="211">
      <c r="A211" t="n">
        <v>17</v>
      </c>
      <c r="B211" t="n">
        <v>75</v>
      </c>
      <c r="C211" t="inlineStr">
        <is>
          <t xml:space="preserve">CONCLUIDO	</t>
        </is>
      </c>
      <c r="D211" t="n">
        <v>1.2966</v>
      </c>
      <c r="E211" t="n">
        <v>77.13</v>
      </c>
      <c r="F211" t="n">
        <v>73.84</v>
      </c>
      <c r="G211" t="n">
        <v>134.26</v>
      </c>
      <c r="H211" t="n">
        <v>1.83</v>
      </c>
      <c r="I211" t="n">
        <v>33</v>
      </c>
      <c r="J211" t="n">
        <v>174.75</v>
      </c>
      <c r="K211" t="n">
        <v>49.1</v>
      </c>
      <c r="L211" t="n">
        <v>18</v>
      </c>
      <c r="M211" t="n">
        <v>1</v>
      </c>
      <c r="N211" t="n">
        <v>32.65</v>
      </c>
      <c r="O211" t="n">
        <v>21786.02</v>
      </c>
      <c r="P211" t="n">
        <v>702.77</v>
      </c>
      <c r="Q211" t="n">
        <v>2326.94</v>
      </c>
      <c r="R211" t="n">
        <v>172.81</v>
      </c>
      <c r="S211" t="n">
        <v>122.72</v>
      </c>
      <c r="T211" t="n">
        <v>20216.52</v>
      </c>
      <c r="U211" t="n">
        <v>0.71</v>
      </c>
      <c r="V211" t="n">
        <v>0.88</v>
      </c>
      <c r="W211" t="n">
        <v>9.5</v>
      </c>
      <c r="X211" t="n">
        <v>1.23</v>
      </c>
      <c r="Y211" t="n">
        <v>0.5</v>
      </c>
      <c r="Z211" t="n">
        <v>10</v>
      </c>
    </row>
    <row r="212">
      <c r="A212" t="n">
        <v>18</v>
      </c>
      <c r="B212" t="n">
        <v>75</v>
      </c>
      <c r="C212" t="inlineStr">
        <is>
          <t xml:space="preserve">CONCLUIDO	</t>
        </is>
      </c>
      <c r="D212" t="n">
        <v>1.2965</v>
      </c>
      <c r="E212" t="n">
        <v>77.13</v>
      </c>
      <c r="F212" t="n">
        <v>73.84</v>
      </c>
      <c r="G212" t="n">
        <v>134.26</v>
      </c>
      <c r="H212" t="n">
        <v>1.91</v>
      </c>
      <c r="I212" t="n">
        <v>33</v>
      </c>
      <c r="J212" t="n">
        <v>176.22</v>
      </c>
      <c r="K212" t="n">
        <v>49.1</v>
      </c>
      <c r="L212" t="n">
        <v>19</v>
      </c>
      <c r="M212" t="n">
        <v>0</v>
      </c>
      <c r="N212" t="n">
        <v>33.13</v>
      </c>
      <c r="O212" t="n">
        <v>21967.84</v>
      </c>
      <c r="P212" t="n">
        <v>708.26</v>
      </c>
      <c r="Q212" t="n">
        <v>2326.94</v>
      </c>
      <c r="R212" t="n">
        <v>172.82</v>
      </c>
      <c r="S212" t="n">
        <v>122.72</v>
      </c>
      <c r="T212" t="n">
        <v>20218.06</v>
      </c>
      <c r="U212" t="n">
        <v>0.71</v>
      </c>
      <c r="V212" t="n">
        <v>0.88</v>
      </c>
      <c r="W212" t="n">
        <v>9.5</v>
      </c>
      <c r="X212" t="n">
        <v>1.23</v>
      </c>
      <c r="Y212" t="n">
        <v>0.5</v>
      </c>
      <c r="Z212" t="n">
        <v>10</v>
      </c>
    </row>
    <row r="213">
      <c r="A213" t="n">
        <v>0</v>
      </c>
      <c r="B213" t="n">
        <v>95</v>
      </c>
      <c r="C213" t="inlineStr">
        <is>
          <t xml:space="preserve">CONCLUIDO	</t>
        </is>
      </c>
      <c r="D213" t="n">
        <v>0.6022</v>
      </c>
      <c r="E213" t="n">
        <v>166.05</v>
      </c>
      <c r="F213" t="n">
        <v>119.58</v>
      </c>
      <c r="G213" t="n">
        <v>6.07</v>
      </c>
      <c r="H213" t="n">
        <v>0.1</v>
      </c>
      <c r="I213" t="n">
        <v>1182</v>
      </c>
      <c r="J213" t="n">
        <v>185.69</v>
      </c>
      <c r="K213" t="n">
        <v>53.44</v>
      </c>
      <c r="L213" t="n">
        <v>1</v>
      </c>
      <c r="M213" t="n">
        <v>1180</v>
      </c>
      <c r="N213" t="n">
        <v>36.26</v>
      </c>
      <c r="O213" t="n">
        <v>23136.14</v>
      </c>
      <c r="P213" t="n">
        <v>1619.35</v>
      </c>
      <c r="Q213" t="n">
        <v>2327.95</v>
      </c>
      <c r="R213" t="n">
        <v>1705.43</v>
      </c>
      <c r="S213" t="n">
        <v>122.72</v>
      </c>
      <c r="T213" t="n">
        <v>780777.62</v>
      </c>
      <c r="U213" t="n">
        <v>0.07000000000000001</v>
      </c>
      <c r="V213" t="n">
        <v>0.54</v>
      </c>
      <c r="W213" t="n">
        <v>11.35</v>
      </c>
      <c r="X213" t="n">
        <v>46.94</v>
      </c>
      <c r="Y213" t="n">
        <v>0.5</v>
      </c>
      <c r="Z213" t="n">
        <v>10</v>
      </c>
    </row>
    <row r="214">
      <c r="A214" t="n">
        <v>1</v>
      </c>
      <c r="B214" t="n">
        <v>95</v>
      </c>
      <c r="C214" t="inlineStr">
        <is>
          <t xml:space="preserve">CONCLUIDO	</t>
        </is>
      </c>
      <c r="D214" t="n">
        <v>0.9288999999999999</v>
      </c>
      <c r="E214" t="n">
        <v>107.65</v>
      </c>
      <c r="F214" t="n">
        <v>89.06999999999999</v>
      </c>
      <c r="G214" t="n">
        <v>12.34</v>
      </c>
      <c r="H214" t="n">
        <v>0.19</v>
      </c>
      <c r="I214" t="n">
        <v>433</v>
      </c>
      <c r="J214" t="n">
        <v>187.21</v>
      </c>
      <c r="K214" t="n">
        <v>53.44</v>
      </c>
      <c r="L214" t="n">
        <v>2</v>
      </c>
      <c r="M214" t="n">
        <v>431</v>
      </c>
      <c r="N214" t="n">
        <v>36.77</v>
      </c>
      <c r="O214" t="n">
        <v>23322.88</v>
      </c>
      <c r="P214" t="n">
        <v>1197.23</v>
      </c>
      <c r="Q214" t="n">
        <v>2327.19</v>
      </c>
      <c r="R214" t="n">
        <v>682.3</v>
      </c>
      <c r="S214" t="n">
        <v>122.72</v>
      </c>
      <c r="T214" t="n">
        <v>272957.26</v>
      </c>
      <c r="U214" t="n">
        <v>0.18</v>
      </c>
      <c r="V214" t="n">
        <v>0.73</v>
      </c>
      <c r="W214" t="n">
        <v>10.12</v>
      </c>
      <c r="X214" t="n">
        <v>16.45</v>
      </c>
      <c r="Y214" t="n">
        <v>0.5</v>
      </c>
      <c r="Z214" t="n">
        <v>10</v>
      </c>
    </row>
    <row r="215">
      <c r="A215" t="n">
        <v>2</v>
      </c>
      <c r="B215" t="n">
        <v>95</v>
      </c>
      <c r="C215" t="inlineStr">
        <is>
          <t xml:space="preserve">CONCLUIDO	</t>
        </is>
      </c>
      <c r="D215" t="n">
        <v>1.0536</v>
      </c>
      <c r="E215" t="n">
        <v>94.91</v>
      </c>
      <c r="F215" t="n">
        <v>82.58</v>
      </c>
      <c r="G215" t="n">
        <v>18.7</v>
      </c>
      <c r="H215" t="n">
        <v>0.28</v>
      </c>
      <c r="I215" t="n">
        <v>265</v>
      </c>
      <c r="J215" t="n">
        <v>188.73</v>
      </c>
      <c r="K215" t="n">
        <v>53.44</v>
      </c>
      <c r="L215" t="n">
        <v>3</v>
      </c>
      <c r="M215" t="n">
        <v>263</v>
      </c>
      <c r="N215" t="n">
        <v>37.29</v>
      </c>
      <c r="O215" t="n">
        <v>23510.33</v>
      </c>
      <c r="P215" t="n">
        <v>1101.51</v>
      </c>
      <c r="Q215" t="n">
        <v>2327.01</v>
      </c>
      <c r="R215" t="n">
        <v>465.04</v>
      </c>
      <c r="S215" t="n">
        <v>122.72</v>
      </c>
      <c r="T215" t="n">
        <v>165171.69</v>
      </c>
      <c r="U215" t="n">
        <v>0.26</v>
      </c>
      <c r="V215" t="n">
        <v>0.79</v>
      </c>
      <c r="W215" t="n">
        <v>9.859999999999999</v>
      </c>
      <c r="X215" t="n">
        <v>9.960000000000001</v>
      </c>
      <c r="Y215" t="n">
        <v>0.5</v>
      </c>
      <c r="Z215" t="n">
        <v>10</v>
      </c>
    </row>
    <row r="216">
      <c r="A216" t="n">
        <v>3</v>
      </c>
      <c r="B216" t="n">
        <v>95</v>
      </c>
      <c r="C216" t="inlineStr">
        <is>
          <t xml:space="preserve">CONCLUIDO	</t>
        </is>
      </c>
      <c r="D216" t="n">
        <v>1.1193</v>
      </c>
      <c r="E216" t="n">
        <v>89.34</v>
      </c>
      <c r="F216" t="n">
        <v>79.76000000000001</v>
      </c>
      <c r="G216" t="n">
        <v>25.06</v>
      </c>
      <c r="H216" t="n">
        <v>0.37</v>
      </c>
      <c r="I216" t="n">
        <v>191</v>
      </c>
      <c r="J216" t="n">
        <v>190.25</v>
      </c>
      <c r="K216" t="n">
        <v>53.44</v>
      </c>
      <c r="L216" t="n">
        <v>4</v>
      </c>
      <c r="M216" t="n">
        <v>189</v>
      </c>
      <c r="N216" t="n">
        <v>37.82</v>
      </c>
      <c r="O216" t="n">
        <v>23698.48</v>
      </c>
      <c r="P216" t="n">
        <v>1055.67</v>
      </c>
      <c r="Q216" t="n">
        <v>2327.06</v>
      </c>
      <c r="R216" t="n">
        <v>371.74</v>
      </c>
      <c r="S216" t="n">
        <v>122.72</v>
      </c>
      <c r="T216" t="n">
        <v>118890.65</v>
      </c>
      <c r="U216" t="n">
        <v>0.33</v>
      </c>
      <c r="V216" t="n">
        <v>0.8100000000000001</v>
      </c>
      <c r="W216" t="n">
        <v>9.720000000000001</v>
      </c>
      <c r="X216" t="n">
        <v>7.15</v>
      </c>
      <c r="Y216" t="n">
        <v>0.5</v>
      </c>
      <c r="Z216" t="n">
        <v>10</v>
      </c>
    </row>
    <row r="217">
      <c r="A217" t="n">
        <v>4</v>
      </c>
      <c r="B217" t="n">
        <v>95</v>
      </c>
      <c r="C217" t="inlineStr">
        <is>
          <t xml:space="preserve">CONCLUIDO	</t>
        </is>
      </c>
      <c r="D217" t="n">
        <v>1.1603</v>
      </c>
      <c r="E217" t="n">
        <v>86.18000000000001</v>
      </c>
      <c r="F217" t="n">
        <v>78.17</v>
      </c>
      <c r="G217" t="n">
        <v>31.48</v>
      </c>
      <c r="H217" t="n">
        <v>0.46</v>
      </c>
      <c r="I217" t="n">
        <v>149</v>
      </c>
      <c r="J217" t="n">
        <v>191.78</v>
      </c>
      <c r="K217" t="n">
        <v>53.44</v>
      </c>
      <c r="L217" t="n">
        <v>5</v>
      </c>
      <c r="M217" t="n">
        <v>147</v>
      </c>
      <c r="N217" t="n">
        <v>38.35</v>
      </c>
      <c r="O217" t="n">
        <v>23887.36</v>
      </c>
      <c r="P217" t="n">
        <v>1026.84</v>
      </c>
      <c r="Q217" t="n">
        <v>2327.02</v>
      </c>
      <c r="R217" t="n">
        <v>317.63</v>
      </c>
      <c r="S217" t="n">
        <v>122.72</v>
      </c>
      <c r="T217" t="n">
        <v>92043.06</v>
      </c>
      <c r="U217" t="n">
        <v>0.39</v>
      </c>
      <c r="V217" t="n">
        <v>0.83</v>
      </c>
      <c r="W217" t="n">
        <v>9.67</v>
      </c>
      <c r="X217" t="n">
        <v>5.55</v>
      </c>
      <c r="Y217" t="n">
        <v>0.5</v>
      </c>
      <c r="Z217" t="n">
        <v>10</v>
      </c>
    </row>
    <row r="218">
      <c r="A218" t="n">
        <v>5</v>
      </c>
      <c r="B218" t="n">
        <v>95</v>
      </c>
      <c r="C218" t="inlineStr">
        <is>
          <t xml:space="preserve">CONCLUIDO	</t>
        </is>
      </c>
      <c r="D218" t="n">
        <v>1.1882</v>
      </c>
      <c r="E218" t="n">
        <v>84.16</v>
      </c>
      <c r="F218" t="n">
        <v>77.15000000000001</v>
      </c>
      <c r="G218" t="n">
        <v>37.94</v>
      </c>
      <c r="H218" t="n">
        <v>0.55</v>
      </c>
      <c r="I218" t="n">
        <v>122</v>
      </c>
      <c r="J218" t="n">
        <v>193.32</v>
      </c>
      <c r="K218" t="n">
        <v>53.44</v>
      </c>
      <c r="L218" t="n">
        <v>6</v>
      </c>
      <c r="M218" t="n">
        <v>120</v>
      </c>
      <c r="N218" t="n">
        <v>38.89</v>
      </c>
      <c r="O218" t="n">
        <v>24076.95</v>
      </c>
      <c r="P218" t="n">
        <v>1005.08</v>
      </c>
      <c r="Q218" t="n">
        <v>2326.93</v>
      </c>
      <c r="R218" t="n">
        <v>283.84</v>
      </c>
      <c r="S218" t="n">
        <v>122.72</v>
      </c>
      <c r="T218" t="n">
        <v>75283.39999999999</v>
      </c>
      <c r="U218" t="n">
        <v>0.43</v>
      </c>
      <c r="V218" t="n">
        <v>0.84</v>
      </c>
      <c r="W218" t="n">
        <v>9.619999999999999</v>
      </c>
      <c r="X218" t="n">
        <v>4.54</v>
      </c>
      <c r="Y218" t="n">
        <v>0.5</v>
      </c>
      <c r="Z218" t="n">
        <v>10</v>
      </c>
    </row>
    <row r="219">
      <c r="A219" t="n">
        <v>6</v>
      </c>
      <c r="B219" t="n">
        <v>95</v>
      </c>
      <c r="C219" t="inlineStr">
        <is>
          <t xml:space="preserve">CONCLUIDO	</t>
        </is>
      </c>
      <c r="D219" t="n">
        <v>1.2102</v>
      </c>
      <c r="E219" t="n">
        <v>82.63</v>
      </c>
      <c r="F219" t="n">
        <v>76.37</v>
      </c>
      <c r="G219" t="n">
        <v>44.92</v>
      </c>
      <c r="H219" t="n">
        <v>0.64</v>
      </c>
      <c r="I219" t="n">
        <v>102</v>
      </c>
      <c r="J219" t="n">
        <v>194.86</v>
      </c>
      <c r="K219" t="n">
        <v>53.44</v>
      </c>
      <c r="L219" t="n">
        <v>7</v>
      </c>
      <c r="M219" t="n">
        <v>100</v>
      </c>
      <c r="N219" t="n">
        <v>39.43</v>
      </c>
      <c r="O219" t="n">
        <v>24267.28</v>
      </c>
      <c r="P219" t="n">
        <v>986.47</v>
      </c>
      <c r="Q219" t="n">
        <v>2326.93</v>
      </c>
      <c r="R219" t="n">
        <v>257.83</v>
      </c>
      <c r="S219" t="n">
        <v>122.72</v>
      </c>
      <c r="T219" t="n">
        <v>62379.59</v>
      </c>
      <c r="U219" t="n">
        <v>0.48</v>
      </c>
      <c r="V219" t="n">
        <v>0.85</v>
      </c>
      <c r="W219" t="n">
        <v>9.58</v>
      </c>
      <c r="X219" t="n">
        <v>3.75</v>
      </c>
      <c r="Y219" t="n">
        <v>0.5</v>
      </c>
      <c r="Z219" t="n">
        <v>10</v>
      </c>
    </row>
    <row r="220">
      <c r="A220" t="n">
        <v>7</v>
      </c>
      <c r="B220" t="n">
        <v>95</v>
      </c>
      <c r="C220" t="inlineStr">
        <is>
          <t xml:space="preserve">CONCLUIDO	</t>
        </is>
      </c>
      <c r="D220" t="n">
        <v>1.2254</v>
      </c>
      <c r="E220" t="n">
        <v>81.59999999999999</v>
      </c>
      <c r="F220" t="n">
        <v>75.86</v>
      </c>
      <c r="G220" t="n">
        <v>51.72</v>
      </c>
      <c r="H220" t="n">
        <v>0.72</v>
      </c>
      <c r="I220" t="n">
        <v>88</v>
      </c>
      <c r="J220" t="n">
        <v>196.41</v>
      </c>
      <c r="K220" t="n">
        <v>53.44</v>
      </c>
      <c r="L220" t="n">
        <v>8</v>
      </c>
      <c r="M220" t="n">
        <v>86</v>
      </c>
      <c r="N220" t="n">
        <v>39.98</v>
      </c>
      <c r="O220" t="n">
        <v>24458.36</v>
      </c>
      <c r="P220" t="n">
        <v>971.63</v>
      </c>
      <c r="Q220" t="n">
        <v>2327.02</v>
      </c>
      <c r="R220" t="n">
        <v>240.78</v>
      </c>
      <c r="S220" t="n">
        <v>122.72</v>
      </c>
      <c r="T220" t="n">
        <v>53925.18</v>
      </c>
      <c r="U220" t="n">
        <v>0.51</v>
      </c>
      <c r="V220" t="n">
        <v>0.85</v>
      </c>
      <c r="W220" t="n">
        <v>9.56</v>
      </c>
      <c r="X220" t="n">
        <v>3.25</v>
      </c>
      <c r="Y220" t="n">
        <v>0.5</v>
      </c>
      <c r="Z220" t="n">
        <v>10</v>
      </c>
    </row>
    <row r="221">
      <c r="A221" t="n">
        <v>8</v>
      </c>
      <c r="B221" t="n">
        <v>95</v>
      </c>
      <c r="C221" t="inlineStr">
        <is>
          <t xml:space="preserve">CONCLUIDO	</t>
        </is>
      </c>
      <c r="D221" t="n">
        <v>1.2368</v>
      </c>
      <c r="E221" t="n">
        <v>80.86</v>
      </c>
      <c r="F221" t="n">
        <v>75.48</v>
      </c>
      <c r="G221" t="n">
        <v>58.06</v>
      </c>
      <c r="H221" t="n">
        <v>0.8100000000000001</v>
      </c>
      <c r="I221" t="n">
        <v>78</v>
      </c>
      <c r="J221" t="n">
        <v>197.97</v>
      </c>
      <c r="K221" t="n">
        <v>53.44</v>
      </c>
      <c r="L221" t="n">
        <v>9</v>
      </c>
      <c r="M221" t="n">
        <v>76</v>
      </c>
      <c r="N221" t="n">
        <v>40.53</v>
      </c>
      <c r="O221" t="n">
        <v>24650.18</v>
      </c>
      <c r="P221" t="n">
        <v>958.48</v>
      </c>
      <c r="Q221" t="n">
        <v>2326.95</v>
      </c>
      <c r="R221" t="n">
        <v>228.77</v>
      </c>
      <c r="S221" t="n">
        <v>122.72</v>
      </c>
      <c r="T221" t="n">
        <v>47968.5</v>
      </c>
      <c r="U221" t="n">
        <v>0.54</v>
      </c>
      <c r="V221" t="n">
        <v>0.86</v>
      </c>
      <c r="W221" t="n">
        <v>9.539999999999999</v>
      </c>
      <c r="X221" t="n">
        <v>2.87</v>
      </c>
      <c r="Y221" t="n">
        <v>0.5</v>
      </c>
      <c r="Z221" t="n">
        <v>10</v>
      </c>
    </row>
    <row r="222">
      <c r="A222" t="n">
        <v>9</v>
      </c>
      <c r="B222" t="n">
        <v>95</v>
      </c>
      <c r="C222" t="inlineStr">
        <is>
          <t xml:space="preserve">CONCLUIDO	</t>
        </is>
      </c>
      <c r="D222" t="n">
        <v>1.2468</v>
      </c>
      <c r="E222" t="n">
        <v>80.20999999999999</v>
      </c>
      <c r="F222" t="n">
        <v>75.17</v>
      </c>
      <c r="G222" t="n">
        <v>65.36</v>
      </c>
      <c r="H222" t="n">
        <v>0.89</v>
      </c>
      <c r="I222" t="n">
        <v>69</v>
      </c>
      <c r="J222" t="n">
        <v>199.53</v>
      </c>
      <c r="K222" t="n">
        <v>53.44</v>
      </c>
      <c r="L222" t="n">
        <v>10</v>
      </c>
      <c r="M222" t="n">
        <v>67</v>
      </c>
      <c r="N222" t="n">
        <v>41.1</v>
      </c>
      <c r="O222" t="n">
        <v>24842.77</v>
      </c>
      <c r="P222" t="n">
        <v>947.27</v>
      </c>
      <c r="Q222" t="n">
        <v>2326.91</v>
      </c>
      <c r="R222" t="n">
        <v>217.52</v>
      </c>
      <c r="S222" t="n">
        <v>122.72</v>
      </c>
      <c r="T222" t="n">
        <v>42389.31</v>
      </c>
      <c r="U222" t="n">
        <v>0.5600000000000001</v>
      </c>
      <c r="V222" t="n">
        <v>0.86</v>
      </c>
      <c r="W222" t="n">
        <v>9.539999999999999</v>
      </c>
      <c r="X222" t="n">
        <v>2.56</v>
      </c>
      <c r="Y222" t="n">
        <v>0.5</v>
      </c>
      <c r="Z222" t="n">
        <v>10</v>
      </c>
    </row>
    <row r="223">
      <c r="A223" t="n">
        <v>10</v>
      </c>
      <c r="B223" t="n">
        <v>95</v>
      </c>
      <c r="C223" t="inlineStr">
        <is>
          <t xml:space="preserve">CONCLUIDO	</t>
        </is>
      </c>
      <c r="D223" t="n">
        <v>1.2551</v>
      </c>
      <c r="E223" t="n">
        <v>79.67</v>
      </c>
      <c r="F223" t="n">
        <v>74.90000000000001</v>
      </c>
      <c r="G223" t="n">
        <v>72.48</v>
      </c>
      <c r="H223" t="n">
        <v>0.97</v>
      </c>
      <c r="I223" t="n">
        <v>62</v>
      </c>
      <c r="J223" t="n">
        <v>201.1</v>
      </c>
      <c r="K223" t="n">
        <v>53.44</v>
      </c>
      <c r="L223" t="n">
        <v>11</v>
      </c>
      <c r="M223" t="n">
        <v>60</v>
      </c>
      <c r="N223" t="n">
        <v>41.66</v>
      </c>
      <c r="O223" t="n">
        <v>25036.12</v>
      </c>
      <c r="P223" t="n">
        <v>934.9</v>
      </c>
      <c r="Q223" t="n">
        <v>2327</v>
      </c>
      <c r="R223" t="n">
        <v>209.29</v>
      </c>
      <c r="S223" t="n">
        <v>122.72</v>
      </c>
      <c r="T223" t="n">
        <v>38308.94</v>
      </c>
      <c r="U223" t="n">
        <v>0.59</v>
      </c>
      <c r="V223" t="n">
        <v>0.87</v>
      </c>
      <c r="W223" t="n">
        <v>9.51</v>
      </c>
      <c r="X223" t="n">
        <v>2.28</v>
      </c>
      <c r="Y223" t="n">
        <v>0.5</v>
      </c>
      <c r="Z223" t="n">
        <v>10</v>
      </c>
    </row>
    <row r="224">
      <c r="A224" t="n">
        <v>11</v>
      </c>
      <c r="B224" t="n">
        <v>95</v>
      </c>
      <c r="C224" t="inlineStr">
        <is>
          <t xml:space="preserve">CONCLUIDO	</t>
        </is>
      </c>
      <c r="D224" t="n">
        <v>1.2613</v>
      </c>
      <c r="E224" t="n">
        <v>79.28</v>
      </c>
      <c r="F224" t="n">
        <v>74.69</v>
      </c>
      <c r="G224" t="n">
        <v>78.62</v>
      </c>
      <c r="H224" t="n">
        <v>1.05</v>
      </c>
      <c r="I224" t="n">
        <v>57</v>
      </c>
      <c r="J224" t="n">
        <v>202.67</v>
      </c>
      <c r="K224" t="n">
        <v>53.44</v>
      </c>
      <c r="L224" t="n">
        <v>12</v>
      </c>
      <c r="M224" t="n">
        <v>55</v>
      </c>
      <c r="N224" t="n">
        <v>42.24</v>
      </c>
      <c r="O224" t="n">
        <v>25230.25</v>
      </c>
      <c r="P224" t="n">
        <v>923.9299999999999</v>
      </c>
      <c r="Q224" t="n">
        <v>2326.97</v>
      </c>
      <c r="R224" t="n">
        <v>202.44</v>
      </c>
      <c r="S224" t="n">
        <v>122.72</v>
      </c>
      <c r="T224" t="n">
        <v>34907.68</v>
      </c>
      <c r="U224" t="n">
        <v>0.61</v>
      </c>
      <c r="V224" t="n">
        <v>0.87</v>
      </c>
      <c r="W224" t="n">
        <v>9.5</v>
      </c>
      <c r="X224" t="n">
        <v>2.08</v>
      </c>
      <c r="Y224" t="n">
        <v>0.5</v>
      </c>
      <c r="Z224" t="n">
        <v>10</v>
      </c>
    </row>
    <row r="225">
      <c r="A225" t="n">
        <v>12</v>
      </c>
      <c r="B225" t="n">
        <v>95</v>
      </c>
      <c r="C225" t="inlineStr">
        <is>
          <t xml:space="preserve">CONCLUIDO	</t>
        </is>
      </c>
      <c r="D225" t="n">
        <v>1.2669</v>
      </c>
      <c r="E225" t="n">
        <v>78.93000000000001</v>
      </c>
      <c r="F225" t="n">
        <v>74.53</v>
      </c>
      <c r="G225" t="n">
        <v>85.98999999999999</v>
      </c>
      <c r="H225" t="n">
        <v>1.13</v>
      </c>
      <c r="I225" t="n">
        <v>52</v>
      </c>
      <c r="J225" t="n">
        <v>204.25</v>
      </c>
      <c r="K225" t="n">
        <v>53.44</v>
      </c>
      <c r="L225" t="n">
        <v>13</v>
      </c>
      <c r="M225" t="n">
        <v>50</v>
      </c>
      <c r="N225" t="n">
        <v>42.82</v>
      </c>
      <c r="O225" t="n">
        <v>25425.3</v>
      </c>
      <c r="P225" t="n">
        <v>913.01</v>
      </c>
      <c r="Q225" t="n">
        <v>2327.02</v>
      </c>
      <c r="R225" t="n">
        <v>196.85</v>
      </c>
      <c r="S225" t="n">
        <v>122.72</v>
      </c>
      <c r="T225" t="n">
        <v>32137.66</v>
      </c>
      <c r="U225" t="n">
        <v>0.62</v>
      </c>
      <c r="V225" t="n">
        <v>0.87</v>
      </c>
      <c r="W225" t="n">
        <v>9.49</v>
      </c>
      <c r="X225" t="n">
        <v>1.91</v>
      </c>
      <c r="Y225" t="n">
        <v>0.5</v>
      </c>
      <c r="Z225" t="n">
        <v>10</v>
      </c>
    </row>
    <row r="226">
      <c r="A226" t="n">
        <v>13</v>
      </c>
      <c r="B226" t="n">
        <v>95</v>
      </c>
      <c r="C226" t="inlineStr">
        <is>
          <t xml:space="preserve">CONCLUIDO	</t>
        </is>
      </c>
      <c r="D226" t="n">
        <v>1.2718</v>
      </c>
      <c r="E226" t="n">
        <v>78.63</v>
      </c>
      <c r="F226" t="n">
        <v>74.37</v>
      </c>
      <c r="G226" t="n">
        <v>92.95999999999999</v>
      </c>
      <c r="H226" t="n">
        <v>1.21</v>
      </c>
      <c r="I226" t="n">
        <v>48</v>
      </c>
      <c r="J226" t="n">
        <v>205.84</v>
      </c>
      <c r="K226" t="n">
        <v>53.44</v>
      </c>
      <c r="L226" t="n">
        <v>14</v>
      </c>
      <c r="M226" t="n">
        <v>46</v>
      </c>
      <c r="N226" t="n">
        <v>43.4</v>
      </c>
      <c r="O226" t="n">
        <v>25621.03</v>
      </c>
      <c r="P226" t="n">
        <v>903.11</v>
      </c>
      <c r="Q226" t="n">
        <v>2326.95</v>
      </c>
      <c r="R226" t="n">
        <v>191.63</v>
      </c>
      <c r="S226" t="n">
        <v>122.72</v>
      </c>
      <c r="T226" t="n">
        <v>29551.98</v>
      </c>
      <c r="U226" t="n">
        <v>0.64</v>
      </c>
      <c r="V226" t="n">
        <v>0.87</v>
      </c>
      <c r="W226" t="n">
        <v>9.49</v>
      </c>
      <c r="X226" t="n">
        <v>1.76</v>
      </c>
      <c r="Y226" t="n">
        <v>0.5</v>
      </c>
      <c r="Z226" t="n">
        <v>10</v>
      </c>
    </row>
    <row r="227">
      <c r="A227" t="n">
        <v>14</v>
      </c>
      <c r="B227" t="n">
        <v>95</v>
      </c>
      <c r="C227" t="inlineStr">
        <is>
          <t xml:space="preserve">CONCLUIDO	</t>
        </is>
      </c>
      <c r="D227" t="n">
        <v>1.2768</v>
      </c>
      <c r="E227" t="n">
        <v>78.31999999999999</v>
      </c>
      <c r="F227" t="n">
        <v>74.20999999999999</v>
      </c>
      <c r="G227" t="n">
        <v>101.2</v>
      </c>
      <c r="H227" t="n">
        <v>1.28</v>
      </c>
      <c r="I227" t="n">
        <v>44</v>
      </c>
      <c r="J227" t="n">
        <v>207.43</v>
      </c>
      <c r="K227" t="n">
        <v>53.44</v>
      </c>
      <c r="L227" t="n">
        <v>15</v>
      </c>
      <c r="M227" t="n">
        <v>42</v>
      </c>
      <c r="N227" t="n">
        <v>44</v>
      </c>
      <c r="O227" t="n">
        <v>25817.56</v>
      </c>
      <c r="P227" t="n">
        <v>892.27</v>
      </c>
      <c r="Q227" t="n">
        <v>2326.9</v>
      </c>
      <c r="R227" t="n">
        <v>186.06</v>
      </c>
      <c r="S227" t="n">
        <v>122.72</v>
      </c>
      <c r="T227" t="n">
        <v>26785.48</v>
      </c>
      <c r="U227" t="n">
        <v>0.66</v>
      </c>
      <c r="V227" t="n">
        <v>0.87</v>
      </c>
      <c r="W227" t="n">
        <v>9.49</v>
      </c>
      <c r="X227" t="n">
        <v>1.6</v>
      </c>
      <c r="Y227" t="n">
        <v>0.5</v>
      </c>
      <c r="Z227" t="n">
        <v>10</v>
      </c>
    </row>
    <row r="228">
      <c r="A228" t="n">
        <v>15</v>
      </c>
      <c r="B228" t="n">
        <v>95</v>
      </c>
      <c r="C228" t="inlineStr">
        <is>
          <t xml:space="preserve">CONCLUIDO	</t>
        </is>
      </c>
      <c r="D228" t="n">
        <v>1.2803</v>
      </c>
      <c r="E228" t="n">
        <v>78.11</v>
      </c>
      <c r="F228" t="n">
        <v>74.11</v>
      </c>
      <c r="G228" t="n">
        <v>108.46</v>
      </c>
      <c r="H228" t="n">
        <v>1.36</v>
      </c>
      <c r="I228" t="n">
        <v>41</v>
      </c>
      <c r="J228" t="n">
        <v>209.03</v>
      </c>
      <c r="K228" t="n">
        <v>53.44</v>
      </c>
      <c r="L228" t="n">
        <v>16</v>
      </c>
      <c r="M228" t="n">
        <v>39</v>
      </c>
      <c r="N228" t="n">
        <v>44.6</v>
      </c>
      <c r="O228" t="n">
        <v>26014.91</v>
      </c>
      <c r="P228" t="n">
        <v>882.14</v>
      </c>
      <c r="Q228" t="n">
        <v>2326.92</v>
      </c>
      <c r="R228" t="n">
        <v>182.9</v>
      </c>
      <c r="S228" t="n">
        <v>122.72</v>
      </c>
      <c r="T228" t="n">
        <v>25220.99</v>
      </c>
      <c r="U228" t="n">
        <v>0.67</v>
      </c>
      <c r="V228" t="n">
        <v>0.87</v>
      </c>
      <c r="W228" t="n">
        <v>9.48</v>
      </c>
      <c r="X228" t="n">
        <v>1.5</v>
      </c>
      <c r="Y228" t="n">
        <v>0.5</v>
      </c>
      <c r="Z228" t="n">
        <v>10</v>
      </c>
    </row>
    <row r="229">
      <c r="A229" t="n">
        <v>16</v>
      </c>
      <c r="B229" t="n">
        <v>95</v>
      </c>
      <c r="C229" t="inlineStr">
        <is>
          <t xml:space="preserve">CONCLUIDO	</t>
        </is>
      </c>
      <c r="D229" t="n">
        <v>1.2843</v>
      </c>
      <c r="E229" t="n">
        <v>77.87</v>
      </c>
      <c r="F229" t="n">
        <v>73.98</v>
      </c>
      <c r="G229" t="n">
        <v>116.81</v>
      </c>
      <c r="H229" t="n">
        <v>1.43</v>
      </c>
      <c r="I229" t="n">
        <v>38</v>
      </c>
      <c r="J229" t="n">
        <v>210.64</v>
      </c>
      <c r="K229" t="n">
        <v>53.44</v>
      </c>
      <c r="L229" t="n">
        <v>17</v>
      </c>
      <c r="M229" t="n">
        <v>36</v>
      </c>
      <c r="N229" t="n">
        <v>45.21</v>
      </c>
      <c r="O229" t="n">
        <v>26213.09</v>
      </c>
      <c r="P229" t="n">
        <v>870.26</v>
      </c>
      <c r="Q229" t="n">
        <v>2326.92</v>
      </c>
      <c r="R229" t="n">
        <v>178.91</v>
      </c>
      <c r="S229" t="n">
        <v>122.72</v>
      </c>
      <c r="T229" t="n">
        <v>23237.15</v>
      </c>
      <c r="U229" t="n">
        <v>0.6899999999999999</v>
      </c>
      <c r="V229" t="n">
        <v>0.88</v>
      </c>
      <c r="W229" t="n">
        <v>9.460000000000001</v>
      </c>
      <c r="X229" t="n">
        <v>1.37</v>
      </c>
      <c r="Y229" t="n">
        <v>0.5</v>
      </c>
      <c r="Z229" t="n">
        <v>10</v>
      </c>
    </row>
    <row r="230">
      <c r="A230" t="n">
        <v>17</v>
      </c>
      <c r="B230" t="n">
        <v>95</v>
      </c>
      <c r="C230" t="inlineStr">
        <is>
          <t xml:space="preserve">CONCLUIDO	</t>
        </is>
      </c>
      <c r="D230" t="n">
        <v>1.2864</v>
      </c>
      <c r="E230" t="n">
        <v>77.73999999999999</v>
      </c>
      <c r="F230" t="n">
        <v>73.93000000000001</v>
      </c>
      <c r="G230" t="n">
        <v>123.21</v>
      </c>
      <c r="H230" t="n">
        <v>1.51</v>
      </c>
      <c r="I230" t="n">
        <v>36</v>
      </c>
      <c r="J230" t="n">
        <v>212.25</v>
      </c>
      <c r="K230" t="n">
        <v>53.44</v>
      </c>
      <c r="L230" t="n">
        <v>18</v>
      </c>
      <c r="M230" t="n">
        <v>34</v>
      </c>
      <c r="N230" t="n">
        <v>45.82</v>
      </c>
      <c r="O230" t="n">
        <v>26412.11</v>
      </c>
      <c r="P230" t="n">
        <v>858.24</v>
      </c>
      <c r="Q230" t="n">
        <v>2326.94</v>
      </c>
      <c r="R230" t="n">
        <v>176.73</v>
      </c>
      <c r="S230" t="n">
        <v>122.72</v>
      </c>
      <c r="T230" t="n">
        <v>22160.82</v>
      </c>
      <c r="U230" t="n">
        <v>0.6899999999999999</v>
      </c>
      <c r="V230" t="n">
        <v>0.88</v>
      </c>
      <c r="W230" t="n">
        <v>9.470000000000001</v>
      </c>
      <c r="X230" t="n">
        <v>1.32</v>
      </c>
      <c r="Y230" t="n">
        <v>0.5</v>
      </c>
      <c r="Z230" t="n">
        <v>10</v>
      </c>
    </row>
    <row r="231">
      <c r="A231" t="n">
        <v>18</v>
      </c>
      <c r="B231" t="n">
        <v>95</v>
      </c>
      <c r="C231" t="inlineStr">
        <is>
          <t xml:space="preserve">CONCLUIDO	</t>
        </is>
      </c>
      <c r="D231" t="n">
        <v>1.2904</v>
      </c>
      <c r="E231" t="n">
        <v>77.5</v>
      </c>
      <c r="F231" t="n">
        <v>73.8</v>
      </c>
      <c r="G231" t="n">
        <v>134.18</v>
      </c>
      <c r="H231" t="n">
        <v>1.58</v>
      </c>
      <c r="I231" t="n">
        <v>33</v>
      </c>
      <c r="J231" t="n">
        <v>213.87</v>
      </c>
      <c r="K231" t="n">
        <v>53.44</v>
      </c>
      <c r="L231" t="n">
        <v>19</v>
      </c>
      <c r="M231" t="n">
        <v>31</v>
      </c>
      <c r="N231" t="n">
        <v>46.44</v>
      </c>
      <c r="O231" t="n">
        <v>26611.98</v>
      </c>
      <c r="P231" t="n">
        <v>846.58</v>
      </c>
      <c r="Q231" t="n">
        <v>2326.93</v>
      </c>
      <c r="R231" t="n">
        <v>172.36</v>
      </c>
      <c r="S231" t="n">
        <v>122.72</v>
      </c>
      <c r="T231" t="n">
        <v>19987.11</v>
      </c>
      <c r="U231" t="n">
        <v>0.71</v>
      </c>
      <c r="V231" t="n">
        <v>0.88</v>
      </c>
      <c r="W231" t="n">
        <v>9.470000000000001</v>
      </c>
      <c r="X231" t="n">
        <v>1.19</v>
      </c>
      <c r="Y231" t="n">
        <v>0.5</v>
      </c>
      <c r="Z231" t="n">
        <v>10</v>
      </c>
    </row>
    <row r="232">
      <c r="A232" t="n">
        <v>19</v>
      </c>
      <c r="B232" t="n">
        <v>95</v>
      </c>
      <c r="C232" t="inlineStr">
        <is>
          <t xml:space="preserve">CONCLUIDO	</t>
        </is>
      </c>
      <c r="D232" t="n">
        <v>1.2928</v>
      </c>
      <c r="E232" t="n">
        <v>77.34999999999999</v>
      </c>
      <c r="F232" t="n">
        <v>73.73</v>
      </c>
      <c r="G232" t="n">
        <v>142.7</v>
      </c>
      <c r="H232" t="n">
        <v>1.65</v>
      </c>
      <c r="I232" t="n">
        <v>31</v>
      </c>
      <c r="J232" t="n">
        <v>215.5</v>
      </c>
      <c r="K232" t="n">
        <v>53.44</v>
      </c>
      <c r="L232" t="n">
        <v>20</v>
      </c>
      <c r="M232" t="n">
        <v>29</v>
      </c>
      <c r="N232" t="n">
        <v>47.07</v>
      </c>
      <c r="O232" t="n">
        <v>26812.71</v>
      </c>
      <c r="P232" t="n">
        <v>836.97</v>
      </c>
      <c r="Q232" t="n">
        <v>2326.93</v>
      </c>
      <c r="R232" t="n">
        <v>170.3</v>
      </c>
      <c r="S232" t="n">
        <v>122.72</v>
      </c>
      <c r="T232" t="n">
        <v>18972.01</v>
      </c>
      <c r="U232" t="n">
        <v>0.72</v>
      </c>
      <c r="V232" t="n">
        <v>0.88</v>
      </c>
      <c r="W232" t="n">
        <v>9.460000000000001</v>
      </c>
      <c r="X232" t="n">
        <v>1.12</v>
      </c>
      <c r="Y232" t="n">
        <v>0.5</v>
      </c>
      <c r="Z232" t="n">
        <v>10</v>
      </c>
    </row>
    <row r="233">
      <c r="A233" t="n">
        <v>20</v>
      </c>
      <c r="B233" t="n">
        <v>95</v>
      </c>
      <c r="C233" t="inlineStr">
        <is>
          <t xml:space="preserve">CONCLUIDO	</t>
        </is>
      </c>
      <c r="D233" t="n">
        <v>1.294</v>
      </c>
      <c r="E233" t="n">
        <v>77.28</v>
      </c>
      <c r="F233" t="n">
        <v>73.69</v>
      </c>
      <c r="G233" t="n">
        <v>147.39</v>
      </c>
      <c r="H233" t="n">
        <v>1.72</v>
      </c>
      <c r="I233" t="n">
        <v>30</v>
      </c>
      <c r="J233" t="n">
        <v>217.14</v>
      </c>
      <c r="K233" t="n">
        <v>53.44</v>
      </c>
      <c r="L233" t="n">
        <v>21</v>
      </c>
      <c r="M233" t="n">
        <v>27</v>
      </c>
      <c r="N233" t="n">
        <v>47.7</v>
      </c>
      <c r="O233" t="n">
        <v>27014.3</v>
      </c>
      <c r="P233" t="n">
        <v>828.15</v>
      </c>
      <c r="Q233" t="n">
        <v>2326.92</v>
      </c>
      <c r="R233" t="n">
        <v>169.03</v>
      </c>
      <c r="S233" t="n">
        <v>122.72</v>
      </c>
      <c r="T233" t="n">
        <v>18340.8</v>
      </c>
      <c r="U233" t="n">
        <v>0.73</v>
      </c>
      <c r="V233" t="n">
        <v>0.88</v>
      </c>
      <c r="W233" t="n">
        <v>9.460000000000001</v>
      </c>
      <c r="X233" t="n">
        <v>1.08</v>
      </c>
      <c r="Y233" t="n">
        <v>0.5</v>
      </c>
      <c r="Z233" t="n">
        <v>10</v>
      </c>
    </row>
    <row r="234">
      <c r="A234" t="n">
        <v>21</v>
      </c>
      <c r="B234" t="n">
        <v>95</v>
      </c>
      <c r="C234" t="inlineStr">
        <is>
          <t xml:space="preserve">CONCLUIDO	</t>
        </is>
      </c>
      <c r="D234" t="n">
        <v>1.2966</v>
      </c>
      <c r="E234" t="n">
        <v>77.12</v>
      </c>
      <c r="F234" t="n">
        <v>73.61</v>
      </c>
      <c r="G234" t="n">
        <v>157.74</v>
      </c>
      <c r="H234" t="n">
        <v>1.79</v>
      </c>
      <c r="I234" t="n">
        <v>28</v>
      </c>
      <c r="J234" t="n">
        <v>218.78</v>
      </c>
      <c r="K234" t="n">
        <v>53.44</v>
      </c>
      <c r="L234" t="n">
        <v>22</v>
      </c>
      <c r="M234" t="n">
        <v>23</v>
      </c>
      <c r="N234" t="n">
        <v>48.34</v>
      </c>
      <c r="O234" t="n">
        <v>27216.79</v>
      </c>
      <c r="P234" t="n">
        <v>820.4</v>
      </c>
      <c r="Q234" t="n">
        <v>2326.91</v>
      </c>
      <c r="R234" t="n">
        <v>165.91</v>
      </c>
      <c r="S234" t="n">
        <v>122.72</v>
      </c>
      <c r="T234" t="n">
        <v>16787.17</v>
      </c>
      <c r="U234" t="n">
        <v>0.74</v>
      </c>
      <c r="V234" t="n">
        <v>0.88</v>
      </c>
      <c r="W234" t="n">
        <v>9.460000000000001</v>
      </c>
      <c r="X234" t="n">
        <v>1</v>
      </c>
      <c r="Y234" t="n">
        <v>0.5</v>
      </c>
      <c r="Z234" t="n">
        <v>10</v>
      </c>
    </row>
    <row r="235">
      <c r="A235" t="n">
        <v>22</v>
      </c>
      <c r="B235" t="n">
        <v>95</v>
      </c>
      <c r="C235" t="inlineStr">
        <is>
          <t xml:space="preserve">CONCLUIDO	</t>
        </is>
      </c>
      <c r="D235" t="n">
        <v>1.2978</v>
      </c>
      <c r="E235" t="n">
        <v>77.05</v>
      </c>
      <c r="F235" t="n">
        <v>73.58</v>
      </c>
      <c r="G235" t="n">
        <v>163.5</v>
      </c>
      <c r="H235" t="n">
        <v>1.85</v>
      </c>
      <c r="I235" t="n">
        <v>27</v>
      </c>
      <c r="J235" t="n">
        <v>220.43</v>
      </c>
      <c r="K235" t="n">
        <v>53.44</v>
      </c>
      <c r="L235" t="n">
        <v>23</v>
      </c>
      <c r="M235" t="n">
        <v>17</v>
      </c>
      <c r="N235" t="n">
        <v>48.99</v>
      </c>
      <c r="O235" t="n">
        <v>27420.16</v>
      </c>
      <c r="P235" t="n">
        <v>812.54</v>
      </c>
      <c r="Q235" t="n">
        <v>2326.92</v>
      </c>
      <c r="R235" t="n">
        <v>164.86</v>
      </c>
      <c r="S235" t="n">
        <v>122.72</v>
      </c>
      <c r="T235" t="n">
        <v>16268.53</v>
      </c>
      <c r="U235" t="n">
        <v>0.74</v>
      </c>
      <c r="V235" t="n">
        <v>0.88</v>
      </c>
      <c r="W235" t="n">
        <v>9.460000000000001</v>
      </c>
      <c r="X235" t="n">
        <v>0.97</v>
      </c>
      <c r="Y235" t="n">
        <v>0.5</v>
      </c>
      <c r="Z235" t="n">
        <v>10</v>
      </c>
    </row>
    <row r="236">
      <c r="A236" t="n">
        <v>23</v>
      </c>
      <c r="B236" t="n">
        <v>95</v>
      </c>
      <c r="C236" t="inlineStr">
        <is>
          <t xml:space="preserve">CONCLUIDO	</t>
        </is>
      </c>
      <c r="D236" t="n">
        <v>1.2987</v>
      </c>
      <c r="E236" t="n">
        <v>77</v>
      </c>
      <c r="F236" t="n">
        <v>73.56</v>
      </c>
      <c r="G236" t="n">
        <v>169.77</v>
      </c>
      <c r="H236" t="n">
        <v>1.92</v>
      </c>
      <c r="I236" t="n">
        <v>26</v>
      </c>
      <c r="J236" t="n">
        <v>222.08</v>
      </c>
      <c r="K236" t="n">
        <v>53.44</v>
      </c>
      <c r="L236" t="n">
        <v>24</v>
      </c>
      <c r="M236" t="n">
        <v>5</v>
      </c>
      <c r="N236" t="n">
        <v>49.65</v>
      </c>
      <c r="O236" t="n">
        <v>27624.44</v>
      </c>
      <c r="P236" t="n">
        <v>808.36</v>
      </c>
      <c r="Q236" t="n">
        <v>2326.91</v>
      </c>
      <c r="R236" t="n">
        <v>163.94</v>
      </c>
      <c r="S236" t="n">
        <v>122.72</v>
      </c>
      <c r="T236" t="n">
        <v>15816.64</v>
      </c>
      <c r="U236" t="n">
        <v>0.75</v>
      </c>
      <c r="V236" t="n">
        <v>0.88</v>
      </c>
      <c r="W236" t="n">
        <v>9.48</v>
      </c>
      <c r="X236" t="n">
        <v>0.95</v>
      </c>
      <c r="Y236" t="n">
        <v>0.5</v>
      </c>
      <c r="Z236" t="n">
        <v>10</v>
      </c>
    </row>
    <row r="237">
      <c r="A237" t="n">
        <v>24</v>
      </c>
      <c r="B237" t="n">
        <v>95</v>
      </c>
      <c r="C237" t="inlineStr">
        <is>
          <t xml:space="preserve">CONCLUIDO	</t>
        </is>
      </c>
      <c r="D237" t="n">
        <v>1.2988</v>
      </c>
      <c r="E237" t="n">
        <v>76.98999999999999</v>
      </c>
      <c r="F237" t="n">
        <v>73.56</v>
      </c>
      <c r="G237" t="n">
        <v>169.75</v>
      </c>
      <c r="H237" t="n">
        <v>1.99</v>
      </c>
      <c r="I237" t="n">
        <v>26</v>
      </c>
      <c r="J237" t="n">
        <v>223.75</v>
      </c>
      <c r="K237" t="n">
        <v>53.44</v>
      </c>
      <c r="L237" t="n">
        <v>25</v>
      </c>
      <c r="M237" t="n">
        <v>0</v>
      </c>
      <c r="N237" t="n">
        <v>50.31</v>
      </c>
      <c r="O237" t="n">
        <v>27829.77</v>
      </c>
      <c r="P237" t="n">
        <v>810.86</v>
      </c>
      <c r="Q237" t="n">
        <v>2326.89</v>
      </c>
      <c r="R237" t="n">
        <v>163.51</v>
      </c>
      <c r="S237" t="n">
        <v>122.72</v>
      </c>
      <c r="T237" t="n">
        <v>15597.2</v>
      </c>
      <c r="U237" t="n">
        <v>0.75</v>
      </c>
      <c r="V237" t="n">
        <v>0.88</v>
      </c>
      <c r="W237" t="n">
        <v>9.48</v>
      </c>
      <c r="X237" t="n">
        <v>0.95</v>
      </c>
      <c r="Y237" t="n">
        <v>0.5</v>
      </c>
      <c r="Z237" t="n">
        <v>10</v>
      </c>
    </row>
    <row r="238">
      <c r="A238" t="n">
        <v>0</v>
      </c>
      <c r="B238" t="n">
        <v>55</v>
      </c>
      <c r="C238" t="inlineStr">
        <is>
          <t xml:space="preserve">CONCLUIDO	</t>
        </is>
      </c>
      <c r="D238" t="n">
        <v>0.8329</v>
      </c>
      <c r="E238" t="n">
        <v>120.07</v>
      </c>
      <c r="F238" t="n">
        <v>100.66</v>
      </c>
      <c r="G238" t="n">
        <v>8.33</v>
      </c>
      <c r="H238" t="n">
        <v>0.15</v>
      </c>
      <c r="I238" t="n">
        <v>725</v>
      </c>
      <c r="J238" t="n">
        <v>116.05</v>
      </c>
      <c r="K238" t="n">
        <v>43.4</v>
      </c>
      <c r="L238" t="n">
        <v>1</v>
      </c>
      <c r="M238" t="n">
        <v>723</v>
      </c>
      <c r="N238" t="n">
        <v>16.65</v>
      </c>
      <c r="O238" t="n">
        <v>14546.17</v>
      </c>
      <c r="P238" t="n">
        <v>998.26</v>
      </c>
      <c r="Q238" t="n">
        <v>2327.35</v>
      </c>
      <c r="R238" t="n">
        <v>1070.68</v>
      </c>
      <c r="S238" t="n">
        <v>122.72</v>
      </c>
      <c r="T238" t="n">
        <v>465691.46</v>
      </c>
      <c r="U238" t="n">
        <v>0.11</v>
      </c>
      <c r="V238" t="n">
        <v>0.64</v>
      </c>
      <c r="W238" t="n">
        <v>10.59</v>
      </c>
      <c r="X238" t="n">
        <v>28.04</v>
      </c>
      <c r="Y238" t="n">
        <v>0.5</v>
      </c>
      <c r="Z238" t="n">
        <v>10</v>
      </c>
    </row>
    <row r="239">
      <c r="A239" t="n">
        <v>1</v>
      </c>
      <c r="B239" t="n">
        <v>55</v>
      </c>
      <c r="C239" t="inlineStr">
        <is>
          <t xml:space="preserve">CONCLUIDO	</t>
        </is>
      </c>
      <c r="D239" t="n">
        <v>1.0776</v>
      </c>
      <c r="E239" t="n">
        <v>92.8</v>
      </c>
      <c r="F239" t="n">
        <v>83.69</v>
      </c>
      <c r="G239" t="n">
        <v>17.08</v>
      </c>
      <c r="H239" t="n">
        <v>0.3</v>
      </c>
      <c r="I239" t="n">
        <v>294</v>
      </c>
      <c r="J239" t="n">
        <v>117.34</v>
      </c>
      <c r="K239" t="n">
        <v>43.4</v>
      </c>
      <c r="L239" t="n">
        <v>2</v>
      </c>
      <c r="M239" t="n">
        <v>292</v>
      </c>
      <c r="N239" t="n">
        <v>16.94</v>
      </c>
      <c r="O239" t="n">
        <v>14705.49</v>
      </c>
      <c r="P239" t="n">
        <v>814.52</v>
      </c>
      <c r="Q239" t="n">
        <v>2327.17</v>
      </c>
      <c r="R239" t="n">
        <v>501.81</v>
      </c>
      <c r="S239" t="n">
        <v>122.72</v>
      </c>
      <c r="T239" t="n">
        <v>183407.31</v>
      </c>
      <c r="U239" t="n">
        <v>0.24</v>
      </c>
      <c r="V239" t="n">
        <v>0.77</v>
      </c>
      <c r="W239" t="n">
        <v>9.92</v>
      </c>
      <c r="X239" t="n">
        <v>11.08</v>
      </c>
      <c r="Y239" t="n">
        <v>0.5</v>
      </c>
      <c r="Z239" t="n">
        <v>10</v>
      </c>
    </row>
    <row r="240">
      <c r="A240" t="n">
        <v>2</v>
      </c>
      <c r="B240" t="n">
        <v>55</v>
      </c>
      <c r="C240" t="inlineStr">
        <is>
          <t xml:space="preserve">CONCLUIDO	</t>
        </is>
      </c>
      <c r="D240" t="n">
        <v>1.1642</v>
      </c>
      <c r="E240" t="n">
        <v>85.90000000000001</v>
      </c>
      <c r="F240" t="n">
        <v>79.44</v>
      </c>
      <c r="G240" t="n">
        <v>26.05</v>
      </c>
      <c r="H240" t="n">
        <v>0.45</v>
      </c>
      <c r="I240" t="n">
        <v>183</v>
      </c>
      <c r="J240" t="n">
        <v>118.63</v>
      </c>
      <c r="K240" t="n">
        <v>43.4</v>
      </c>
      <c r="L240" t="n">
        <v>3</v>
      </c>
      <c r="M240" t="n">
        <v>181</v>
      </c>
      <c r="N240" t="n">
        <v>17.23</v>
      </c>
      <c r="O240" t="n">
        <v>14865.24</v>
      </c>
      <c r="P240" t="n">
        <v>757.5</v>
      </c>
      <c r="Q240" t="n">
        <v>2327.03</v>
      </c>
      <c r="R240" t="n">
        <v>360.13</v>
      </c>
      <c r="S240" t="n">
        <v>122.72</v>
      </c>
      <c r="T240" t="n">
        <v>113122.86</v>
      </c>
      <c r="U240" t="n">
        <v>0.34</v>
      </c>
      <c r="V240" t="n">
        <v>0.82</v>
      </c>
      <c r="W240" t="n">
        <v>9.720000000000001</v>
      </c>
      <c r="X240" t="n">
        <v>6.83</v>
      </c>
      <c r="Y240" t="n">
        <v>0.5</v>
      </c>
      <c r="Z240" t="n">
        <v>10</v>
      </c>
    </row>
    <row r="241">
      <c r="A241" t="n">
        <v>3</v>
      </c>
      <c r="B241" t="n">
        <v>55</v>
      </c>
      <c r="C241" t="inlineStr">
        <is>
          <t xml:space="preserve">CONCLUIDO	</t>
        </is>
      </c>
      <c r="D241" t="n">
        <v>1.2093</v>
      </c>
      <c r="E241" t="n">
        <v>82.69</v>
      </c>
      <c r="F241" t="n">
        <v>77.48</v>
      </c>
      <c r="G241" t="n">
        <v>35.49</v>
      </c>
      <c r="H241" t="n">
        <v>0.59</v>
      </c>
      <c r="I241" t="n">
        <v>131</v>
      </c>
      <c r="J241" t="n">
        <v>119.93</v>
      </c>
      <c r="K241" t="n">
        <v>43.4</v>
      </c>
      <c r="L241" t="n">
        <v>4</v>
      </c>
      <c r="M241" t="n">
        <v>129</v>
      </c>
      <c r="N241" t="n">
        <v>17.53</v>
      </c>
      <c r="O241" t="n">
        <v>15025.44</v>
      </c>
      <c r="P241" t="n">
        <v>723.41</v>
      </c>
      <c r="Q241" t="n">
        <v>2326.95</v>
      </c>
      <c r="R241" t="n">
        <v>294.82</v>
      </c>
      <c r="S241" t="n">
        <v>122.72</v>
      </c>
      <c r="T241" t="n">
        <v>80730.14</v>
      </c>
      <c r="U241" t="n">
        <v>0.42</v>
      </c>
      <c r="V241" t="n">
        <v>0.84</v>
      </c>
      <c r="W241" t="n">
        <v>9.640000000000001</v>
      </c>
      <c r="X241" t="n">
        <v>4.87</v>
      </c>
      <c r="Y241" t="n">
        <v>0.5</v>
      </c>
      <c r="Z241" t="n">
        <v>10</v>
      </c>
    </row>
    <row r="242">
      <c r="A242" t="n">
        <v>4</v>
      </c>
      <c r="B242" t="n">
        <v>55</v>
      </c>
      <c r="C242" t="inlineStr">
        <is>
          <t xml:space="preserve">CONCLUIDO	</t>
        </is>
      </c>
      <c r="D242" t="n">
        <v>1.2374</v>
      </c>
      <c r="E242" t="n">
        <v>80.81999999999999</v>
      </c>
      <c r="F242" t="n">
        <v>76.31999999999999</v>
      </c>
      <c r="G242" t="n">
        <v>45.34</v>
      </c>
      <c r="H242" t="n">
        <v>0.73</v>
      </c>
      <c r="I242" t="n">
        <v>101</v>
      </c>
      <c r="J242" t="n">
        <v>121.23</v>
      </c>
      <c r="K242" t="n">
        <v>43.4</v>
      </c>
      <c r="L242" t="n">
        <v>5</v>
      </c>
      <c r="M242" t="n">
        <v>99</v>
      </c>
      <c r="N242" t="n">
        <v>17.83</v>
      </c>
      <c r="O242" t="n">
        <v>15186.08</v>
      </c>
      <c r="P242" t="n">
        <v>696.15</v>
      </c>
      <c r="Q242" t="n">
        <v>2326.96</v>
      </c>
      <c r="R242" t="n">
        <v>256.76</v>
      </c>
      <c r="S242" t="n">
        <v>122.72</v>
      </c>
      <c r="T242" t="n">
        <v>61851.59</v>
      </c>
      <c r="U242" t="n">
        <v>0.48</v>
      </c>
      <c r="V242" t="n">
        <v>0.85</v>
      </c>
      <c r="W242" t="n">
        <v>9.57</v>
      </c>
      <c r="X242" t="n">
        <v>3.71</v>
      </c>
      <c r="Y242" t="n">
        <v>0.5</v>
      </c>
      <c r="Z242" t="n">
        <v>10</v>
      </c>
    </row>
    <row r="243">
      <c r="A243" t="n">
        <v>5</v>
      </c>
      <c r="B243" t="n">
        <v>55</v>
      </c>
      <c r="C243" t="inlineStr">
        <is>
          <t xml:space="preserve">CONCLUIDO	</t>
        </is>
      </c>
      <c r="D243" t="n">
        <v>1.2548</v>
      </c>
      <c r="E243" t="n">
        <v>79.69</v>
      </c>
      <c r="F243" t="n">
        <v>75.65000000000001</v>
      </c>
      <c r="G243" t="n">
        <v>55.35</v>
      </c>
      <c r="H243" t="n">
        <v>0.86</v>
      </c>
      <c r="I243" t="n">
        <v>82</v>
      </c>
      <c r="J243" t="n">
        <v>122.54</v>
      </c>
      <c r="K243" t="n">
        <v>43.4</v>
      </c>
      <c r="L243" t="n">
        <v>6</v>
      </c>
      <c r="M243" t="n">
        <v>80</v>
      </c>
      <c r="N243" t="n">
        <v>18.14</v>
      </c>
      <c r="O243" t="n">
        <v>15347.16</v>
      </c>
      <c r="P243" t="n">
        <v>673.1900000000001</v>
      </c>
      <c r="Q243" t="n">
        <v>2326.97</v>
      </c>
      <c r="R243" t="n">
        <v>233.84</v>
      </c>
      <c r="S243" t="n">
        <v>122.72</v>
      </c>
      <c r="T243" t="n">
        <v>50486.35</v>
      </c>
      <c r="U243" t="n">
        <v>0.52</v>
      </c>
      <c r="V243" t="n">
        <v>0.86</v>
      </c>
      <c r="W243" t="n">
        <v>9.550000000000001</v>
      </c>
      <c r="X243" t="n">
        <v>3.04</v>
      </c>
      <c r="Y243" t="n">
        <v>0.5</v>
      </c>
      <c r="Z243" t="n">
        <v>10</v>
      </c>
    </row>
    <row r="244">
      <c r="A244" t="n">
        <v>6</v>
      </c>
      <c r="B244" t="n">
        <v>55</v>
      </c>
      <c r="C244" t="inlineStr">
        <is>
          <t xml:space="preserve">CONCLUIDO	</t>
        </is>
      </c>
      <c r="D244" t="n">
        <v>1.2686</v>
      </c>
      <c r="E244" t="n">
        <v>78.83</v>
      </c>
      <c r="F244" t="n">
        <v>75.12</v>
      </c>
      <c r="G244" t="n">
        <v>66.28</v>
      </c>
      <c r="H244" t="n">
        <v>1</v>
      </c>
      <c r="I244" t="n">
        <v>68</v>
      </c>
      <c r="J244" t="n">
        <v>123.85</v>
      </c>
      <c r="K244" t="n">
        <v>43.4</v>
      </c>
      <c r="L244" t="n">
        <v>7</v>
      </c>
      <c r="M244" t="n">
        <v>66</v>
      </c>
      <c r="N244" t="n">
        <v>18.45</v>
      </c>
      <c r="O244" t="n">
        <v>15508.69</v>
      </c>
      <c r="P244" t="n">
        <v>650.5700000000001</v>
      </c>
      <c r="Q244" t="n">
        <v>2326.96</v>
      </c>
      <c r="R244" t="n">
        <v>217.24</v>
      </c>
      <c r="S244" t="n">
        <v>122.72</v>
      </c>
      <c r="T244" t="n">
        <v>42256.36</v>
      </c>
      <c r="U244" t="n">
        <v>0.5600000000000001</v>
      </c>
      <c r="V244" t="n">
        <v>0.86</v>
      </c>
      <c r="W244" t="n">
        <v>9.5</v>
      </c>
      <c r="X244" t="n">
        <v>2.51</v>
      </c>
      <c r="Y244" t="n">
        <v>0.5</v>
      </c>
      <c r="Z244" t="n">
        <v>10</v>
      </c>
    </row>
    <row r="245">
      <c r="A245" t="n">
        <v>7</v>
      </c>
      <c r="B245" t="n">
        <v>55</v>
      </c>
      <c r="C245" t="inlineStr">
        <is>
          <t xml:space="preserve">CONCLUIDO	</t>
        </is>
      </c>
      <c r="D245" t="n">
        <v>1.2784</v>
      </c>
      <c r="E245" t="n">
        <v>78.22</v>
      </c>
      <c r="F245" t="n">
        <v>74.75</v>
      </c>
      <c r="G245" t="n">
        <v>77.33</v>
      </c>
      <c r="H245" t="n">
        <v>1.13</v>
      </c>
      <c r="I245" t="n">
        <v>58</v>
      </c>
      <c r="J245" t="n">
        <v>125.16</v>
      </c>
      <c r="K245" t="n">
        <v>43.4</v>
      </c>
      <c r="L245" t="n">
        <v>8</v>
      </c>
      <c r="M245" t="n">
        <v>56</v>
      </c>
      <c r="N245" t="n">
        <v>18.76</v>
      </c>
      <c r="O245" t="n">
        <v>15670.68</v>
      </c>
      <c r="P245" t="n">
        <v>629.8</v>
      </c>
      <c r="Q245" t="n">
        <v>2326.91</v>
      </c>
      <c r="R245" t="n">
        <v>204.63</v>
      </c>
      <c r="S245" t="n">
        <v>122.72</v>
      </c>
      <c r="T245" t="n">
        <v>36001.72</v>
      </c>
      <c r="U245" t="n">
        <v>0.6</v>
      </c>
      <c r="V245" t="n">
        <v>0.87</v>
      </c>
      <c r="W245" t="n">
        <v>9.5</v>
      </c>
      <c r="X245" t="n">
        <v>2.14</v>
      </c>
      <c r="Y245" t="n">
        <v>0.5</v>
      </c>
      <c r="Z245" t="n">
        <v>10</v>
      </c>
    </row>
    <row r="246">
      <c r="A246" t="n">
        <v>8</v>
      </c>
      <c r="B246" t="n">
        <v>55</v>
      </c>
      <c r="C246" t="inlineStr">
        <is>
          <t xml:space="preserve">CONCLUIDO	</t>
        </is>
      </c>
      <c r="D246" t="n">
        <v>1.2865</v>
      </c>
      <c r="E246" t="n">
        <v>77.73</v>
      </c>
      <c r="F246" t="n">
        <v>74.45</v>
      </c>
      <c r="G246" t="n">
        <v>89.34999999999999</v>
      </c>
      <c r="H246" t="n">
        <v>1.26</v>
      </c>
      <c r="I246" t="n">
        <v>50</v>
      </c>
      <c r="J246" t="n">
        <v>126.48</v>
      </c>
      <c r="K246" t="n">
        <v>43.4</v>
      </c>
      <c r="L246" t="n">
        <v>9</v>
      </c>
      <c r="M246" t="n">
        <v>46</v>
      </c>
      <c r="N246" t="n">
        <v>19.08</v>
      </c>
      <c r="O246" t="n">
        <v>15833.12</v>
      </c>
      <c r="P246" t="n">
        <v>606.97</v>
      </c>
      <c r="Q246" t="n">
        <v>2326.94</v>
      </c>
      <c r="R246" t="n">
        <v>194.22</v>
      </c>
      <c r="S246" t="n">
        <v>122.72</v>
      </c>
      <c r="T246" t="n">
        <v>30834.77</v>
      </c>
      <c r="U246" t="n">
        <v>0.63</v>
      </c>
      <c r="V246" t="n">
        <v>0.87</v>
      </c>
      <c r="W246" t="n">
        <v>9.5</v>
      </c>
      <c r="X246" t="n">
        <v>1.84</v>
      </c>
      <c r="Y246" t="n">
        <v>0.5</v>
      </c>
      <c r="Z246" t="n">
        <v>10</v>
      </c>
    </row>
    <row r="247">
      <c r="A247" t="n">
        <v>9</v>
      </c>
      <c r="B247" t="n">
        <v>55</v>
      </c>
      <c r="C247" t="inlineStr">
        <is>
          <t xml:space="preserve">CONCLUIDO	</t>
        </is>
      </c>
      <c r="D247" t="n">
        <v>1.291</v>
      </c>
      <c r="E247" t="n">
        <v>77.45999999999999</v>
      </c>
      <c r="F247" t="n">
        <v>74.3</v>
      </c>
      <c r="G247" t="n">
        <v>99.06</v>
      </c>
      <c r="H247" t="n">
        <v>1.38</v>
      </c>
      <c r="I247" t="n">
        <v>45</v>
      </c>
      <c r="J247" t="n">
        <v>127.8</v>
      </c>
      <c r="K247" t="n">
        <v>43.4</v>
      </c>
      <c r="L247" t="n">
        <v>10</v>
      </c>
      <c r="M247" t="n">
        <v>20</v>
      </c>
      <c r="N247" t="n">
        <v>19.4</v>
      </c>
      <c r="O247" t="n">
        <v>15996.02</v>
      </c>
      <c r="P247" t="n">
        <v>590.08</v>
      </c>
      <c r="Q247" t="n">
        <v>2326.96</v>
      </c>
      <c r="R247" t="n">
        <v>188.09</v>
      </c>
      <c r="S247" t="n">
        <v>122.72</v>
      </c>
      <c r="T247" t="n">
        <v>27794.45</v>
      </c>
      <c r="U247" t="n">
        <v>0.65</v>
      </c>
      <c r="V247" t="n">
        <v>0.87</v>
      </c>
      <c r="W247" t="n">
        <v>9.52</v>
      </c>
      <c r="X247" t="n">
        <v>1.69</v>
      </c>
      <c r="Y247" t="n">
        <v>0.5</v>
      </c>
      <c r="Z247" t="n">
        <v>10</v>
      </c>
    </row>
    <row r="248">
      <c r="A248" t="n">
        <v>10</v>
      </c>
      <c r="B248" t="n">
        <v>55</v>
      </c>
      <c r="C248" t="inlineStr">
        <is>
          <t xml:space="preserve">CONCLUIDO	</t>
        </is>
      </c>
      <c r="D248" t="n">
        <v>1.2926</v>
      </c>
      <c r="E248" t="n">
        <v>77.36</v>
      </c>
      <c r="F248" t="n">
        <v>74.23</v>
      </c>
      <c r="G248" t="n">
        <v>101.22</v>
      </c>
      <c r="H248" t="n">
        <v>1.5</v>
      </c>
      <c r="I248" t="n">
        <v>44</v>
      </c>
      <c r="J248" t="n">
        <v>129.13</v>
      </c>
      <c r="K248" t="n">
        <v>43.4</v>
      </c>
      <c r="L248" t="n">
        <v>11</v>
      </c>
      <c r="M248" t="n">
        <v>2</v>
      </c>
      <c r="N248" t="n">
        <v>19.73</v>
      </c>
      <c r="O248" t="n">
        <v>16159.39</v>
      </c>
      <c r="P248" t="n">
        <v>592.25</v>
      </c>
      <c r="Q248" t="n">
        <v>2326.92</v>
      </c>
      <c r="R248" t="n">
        <v>185.03</v>
      </c>
      <c r="S248" t="n">
        <v>122.72</v>
      </c>
      <c r="T248" t="n">
        <v>26270.28</v>
      </c>
      <c r="U248" t="n">
        <v>0.66</v>
      </c>
      <c r="V248" t="n">
        <v>0.87</v>
      </c>
      <c r="W248" t="n">
        <v>9.529999999999999</v>
      </c>
      <c r="X248" t="n">
        <v>1.62</v>
      </c>
      <c r="Y248" t="n">
        <v>0.5</v>
      </c>
      <c r="Z248" t="n">
        <v>10</v>
      </c>
    </row>
    <row r="249">
      <c r="A249" t="n">
        <v>11</v>
      </c>
      <c r="B249" t="n">
        <v>55</v>
      </c>
      <c r="C249" t="inlineStr">
        <is>
          <t xml:space="preserve">CONCLUIDO	</t>
        </is>
      </c>
      <c r="D249" t="n">
        <v>1.2923</v>
      </c>
      <c r="E249" t="n">
        <v>77.38</v>
      </c>
      <c r="F249" t="n">
        <v>74.25</v>
      </c>
      <c r="G249" t="n">
        <v>101.25</v>
      </c>
      <c r="H249" t="n">
        <v>1.63</v>
      </c>
      <c r="I249" t="n">
        <v>44</v>
      </c>
      <c r="J249" t="n">
        <v>130.45</v>
      </c>
      <c r="K249" t="n">
        <v>43.4</v>
      </c>
      <c r="L249" t="n">
        <v>12</v>
      </c>
      <c r="M249" t="n">
        <v>0</v>
      </c>
      <c r="N249" t="n">
        <v>20.05</v>
      </c>
      <c r="O249" t="n">
        <v>16323.22</v>
      </c>
      <c r="P249" t="n">
        <v>596.8</v>
      </c>
      <c r="Q249" t="n">
        <v>2326.93</v>
      </c>
      <c r="R249" t="n">
        <v>185.74</v>
      </c>
      <c r="S249" t="n">
        <v>122.72</v>
      </c>
      <c r="T249" t="n">
        <v>26625.79</v>
      </c>
      <c r="U249" t="n">
        <v>0.66</v>
      </c>
      <c r="V249" t="n">
        <v>0.87</v>
      </c>
      <c r="W249" t="n">
        <v>9.529999999999999</v>
      </c>
      <c r="X249" t="n">
        <v>1.64</v>
      </c>
      <c r="Y249" t="n">
        <v>0.5</v>
      </c>
      <c r="Z249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INDEX(resultados!$A$2:$ZZ$249, 1, MATCH($B$1, resultados!$A$1:$ZZ$1, 0))</f>
        <v/>
      </c>
      <c r="B7">
        <f>INDEX(resultados!$A$2:$ZZ$249, 1, MATCH($B$2, resultados!$A$1:$ZZ$1, 0))</f>
        <v/>
      </c>
      <c r="C7">
        <f>INDEX(resultados!$A$2:$ZZ$249, 1, MATCH($B$3, resultados!$A$1:$ZZ$1, 0))</f>
        <v/>
      </c>
    </row>
    <row r="8">
      <c r="A8">
        <f>INDEX(resultados!$A$2:$ZZ$249, 2, MATCH($B$1, resultados!$A$1:$ZZ$1, 0))</f>
        <v/>
      </c>
      <c r="B8">
        <f>INDEX(resultados!$A$2:$ZZ$249, 2, MATCH($B$2, resultados!$A$1:$ZZ$1, 0))</f>
        <v/>
      </c>
      <c r="C8">
        <f>INDEX(resultados!$A$2:$ZZ$249, 2, MATCH($B$3, resultados!$A$1:$ZZ$1, 0))</f>
        <v/>
      </c>
    </row>
    <row r="9">
      <c r="A9">
        <f>INDEX(resultados!$A$2:$ZZ$249, 3, MATCH($B$1, resultados!$A$1:$ZZ$1, 0))</f>
        <v/>
      </c>
      <c r="B9">
        <f>INDEX(resultados!$A$2:$ZZ$249, 3, MATCH($B$2, resultados!$A$1:$ZZ$1, 0))</f>
        <v/>
      </c>
      <c r="C9">
        <f>INDEX(resultados!$A$2:$ZZ$249, 3, MATCH($B$3, resultados!$A$1:$ZZ$1, 0))</f>
        <v/>
      </c>
    </row>
    <row r="10">
      <c r="A10">
        <f>INDEX(resultados!$A$2:$ZZ$249, 4, MATCH($B$1, resultados!$A$1:$ZZ$1, 0))</f>
        <v/>
      </c>
      <c r="B10">
        <f>INDEX(resultados!$A$2:$ZZ$249, 4, MATCH($B$2, resultados!$A$1:$ZZ$1, 0))</f>
        <v/>
      </c>
      <c r="C10">
        <f>INDEX(resultados!$A$2:$ZZ$249, 4, MATCH($B$3, resultados!$A$1:$ZZ$1, 0))</f>
        <v/>
      </c>
    </row>
    <row r="11">
      <c r="A11">
        <f>INDEX(resultados!$A$2:$ZZ$249, 5, MATCH($B$1, resultados!$A$1:$ZZ$1, 0))</f>
        <v/>
      </c>
      <c r="B11">
        <f>INDEX(resultados!$A$2:$ZZ$249, 5, MATCH($B$2, resultados!$A$1:$ZZ$1, 0))</f>
        <v/>
      </c>
      <c r="C11">
        <f>INDEX(resultados!$A$2:$ZZ$249, 5, MATCH($B$3, resultados!$A$1:$ZZ$1, 0))</f>
        <v/>
      </c>
    </row>
    <row r="12">
      <c r="A12">
        <f>INDEX(resultados!$A$2:$ZZ$249, 6, MATCH($B$1, resultados!$A$1:$ZZ$1, 0))</f>
        <v/>
      </c>
      <c r="B12">
        <f>INDEX(resultados!$A$2:$ZZ$249, 6, MATCH($B$2, resultados!$A$1:$ZZ$1, 0))</f>
        <v/>
      </c>
      <c r="C12">
        <f>INDEX(resultados!$A$2:$ZZ$249, 6, MATCH($B$3, resultados!$A$1:$ZZ$1, 0))</f>
        <v/>
      </c>
    </row>
    <row r="13">
      <c r="A13">
        <f>INDEX(resultados!$A$2:$ZZ$249, 7, MATCH($B$1, resultados!$A$1:$ZZ$1, 0))</f>
        <v/>
      </c>
      <c r="B13">
        <f>INDEX(resultados!$A$2:$ZZ$249, 7, MATCH($B$2, resultados!$A$1:$ZZ$1, 0))</f>
        <v/>
      </c>
      <c r="C13">
        <f>INDEX(resultados!$A$2:$ZZ$249, 7, MATCH($B$3, resultados!$A$1:$ZZ$1, 0))</f>
        <v/>
      </c>
    </row>
    <row r="14">
      <c r="A14">
        <f>INDEX(resultados!$A$2:$ZZ$249, 8, MATCH($B$1, resultados!$A$1:$ZZ$1, 0))</f>
        <v/>
      </c>
      <c r="B14">
        <f>INDEX(resultados!$A$2:$ZZ$249, 8, MATCH($B$2, resultados!$A$1:$ZZ$1, 0))</f>
        <v/>
      </c>
      <c r="C14">
        <f>INDEX(resultados!$A$2:$ZZ$249, 8, MATCH($B$3, resultados!$A$1:$ZZ$1, 0))</f>
        <v/>
      </c>
    </row>
    <row r="15">
      <c r="A15">
        <f>INDEX(resultados!$A$2:$ZZ$249, 9, MATCH($B$1, resultados!$A$1:$ZZ$1, 0))</f>
        <v/>
      </c>
      <c r="B15">
        <f>INDEX(resultados!$A$2:$ZZ$249, 9, MATCH($B$2, resultados!$A$1:$ZZ$1, 0))</f>
        <v/>
      </c>
      <c r="C15">
        <f>INDEX(resultados!$A$2:$ZZ$249, 9, MATCH($B$3, resultados!$A$1:$ZZ$1, 0))</f>
        <v/>
      </c>
    </row>
    <row r="16">
      <c r="A16">
        <f>INDEX(resultados!$A$2:$ZZ$249, 10, MATCH($B$1, resultados!$A$1:$ZZ$1, 0))</f>
        <v/>
      </c>
      <c r="B16">
        <f>INDEX(resultados!$A$2:$ZZ$249, 10, MATCH($B$2, resultados!$A$1:$ZZ$1, 0))</f>
        <v/>
      </c>
      <c r="C16">
        <f>INDEX(resultados!$A$2:$ZZ$249, 10, MATCH($B$3, resultados!$A$1:$ZZ$1, 0))</f>
        <v/>
      </c>
    </row>
    <row r="17">
      <c r="A17">
        <f>INDEX(resultados!$A$2:$ZZ$249, 11, MATCH($B$1, resultados!$A$1:$ZZ$1, 0))</f>
        <v/>
      </c>
      <c r="B17">
        <f>INDEX(resultados!$A$2:$ZZ$249, 11, MATCH($B$2, resultados!$A$1:$ZZ$1, 0))</f>
        <v/>
      </c>
      <c r="C17">
        <f>INDEX(resultados!$A$2:$ZZ$249, 11, MATCH($B$3, resultados!$A$1:$ZZ$1, 0))</f>
        <v/>
      </c>
    </row>
    <row r="18">
      <c r="A18">
        <f>INDEX(resultados!$A$2:$ZZ$249, 12, MATCH($B$1, resultados!$A$1:$ZZ$1, 0))</f>
        <v/>
      </c>
      <c r="B18">
        <f>INDEX(resultados!$A$2:$ZZ$249, 12, MATCH($B$2, resultados!$A$1:$ZZ$1, 0))</f>
        <v/>
      </c>
      <c r="C18">
        <f>INDEX(resultados!$A$2:$ZZ$249, 12, MATCH($B$3, resultados!$A$1:$ZZ$1, 0))</f>
        <v/>
      </c>
    </row>
    <row r="19">
      <c r="A19">
        <f>INDEX(resultados!$A$2:$ZZ$249, 13, MATCH($B$1, resultados!$A$1:$ZZ$1, 0))</f>
        <v/>
      </c>
      <c r="B19">
        <f>INDEX(resultados!$A$2:$ZZ$249, 13, MATCH($B$2, resultados!$A$1:$ZZ$1, 0))</f>
        <v/>
      </c>
      <c r="C19">
        <f>INDEX(resultados!$A$2:$ZZ$249, 13, MATCH($B$3, resultados!$A$1:$ZZ$1, 0))</f>
        <v/>
      </c>
    </row>
    <row r="20">
      <c r="A20">
        <f>INDEX(resultados!$A$2:$ZZ$249, 14, MATCH($B$1, resultados!$A$1:$ZZ$1, 0))</f>
        <v/>
      </c>
      <c r="B20">
        <f>INDEX(resultados!$A$2:$ZZ$249, 14, MATCH($B$2, resultados!$A$1:$ZZ$1, 0))</f>
        <v/>
      </c>
      <c r="C20">
        <f>INDEX(resultados!$A$2:$ZZ$249, 14, MATCH($B$3, resultados!$A$1:$ZZ$1, 0))</f>
        <v/>
      </c>
    </row>
    <row r="21">
      <c r="A21">
        <f>INDEX(resultados!$A$2:$ZZ$249, 15, MATCH($B$1, resultados!$A$1:$ZZ$1, 0))</f>
        <v/>
      </c>
      <c r="B21">
        <f>INDEX(resultados!$A$2:$ZZ$249, 15, MATCH($B$2, resultados!$A$1:$ZZ$1, 0))</f>
        <v/>
      </c>
      <c r="C21">
        <f>INDEX(resultados!$A$2:$ZZ$249, 15, MATCH($B$3, resultados!$A$1:$ZZ$1, 0))</f>
        <v/>
      </c>
    </row>
    <row r="22">
      <c r="A22">
        <f>INDEX(resultados!$A$2:$ZZ$249, 16, MATCH($B$1, resultados!$A$1:$ZZ$1, 0))</f>
        <v/>
      </c>
      <c r="B22">
        <f>INDEX(resultados!$A$2:$ZZ$249, 16, MATCH($B$2, resultados!$A$1:$ZZ$1, 0))</f>
        <v/>
      </c>
      <c r="C22">
        <f>INDEX(resultados!$A$2:$ZZ$249, 16, MATCH($B$3, resultados!$A$1:$ZZ$1, 0))</f>
        <v/>
      </c>
    </row>
    <row r="23">
      <c r="A23">
        <f>INDEX(resultados!$A$2:$ZZ$249, 17, MATCH($B$1, resultados!$A$1:$ZZ$1, 0))</f>
        <v/>
      </c>
      <c r="B23">
        <f>INDEX(resultados!$A$2:$ZZ$249, 17, MATCH($B$2, resultados!$A$1:$ZZ$1, 0))</f>
        <v/>
      </c>
      <c r="C23">
        <f>INDEX(resultados!$A$2:$ZZ$249, 17, MATCH($B$3, resultados!$A$1:$ZZ$1, 0))</f>
        <v/>
      </c>
    </row>
    <row r="24">
      <c r="A24">
        <f>INDEX(resultados!$A$2:$ZZ$249, 18, MATCH($B$1, resultados!$A$1:$ZZ$1, 0))</f>
        <v/>
      </c>
      <c r="B24">
        <f>INDEX(resultados!$A$2:$ZZ$249, 18, MATCH($B$2, resultados!$A$1:$ZZ$1, 0))</f>
        <v/>
      </c>
      <c r="C24">
        <f>INDEX(resultados!$A$2:$ZZ$249, 18, MATCH($B$3, resultados!$A$1:$ZZ$1, 0))</f>
        <v/>
      </c>
    </row>
    <row r="25">
      <c r="A25">
        <f>INDEX(resultados!$A$2:$ZZ$249, 19, MATCH($B$1, resultados!$A$1:$ZZ$1, 0))</f>
        <v/>
      </c>
      <c r="B25">
        <f>INDEX(resultados!$A$2:$ZZ$249, 19, MATCH($B$2, resultados!$A$1:$ZZ$1, 0))</f>
        <v/>
      </c>
      <c r="C25">
        <f>INDEX(resultados!$A$2:$ZZ$249, 19, MATCH($B$3, resultados!$A$1:$ZZ$1, 0))</f>
        <v/>
      </c>
    </row>
    <row r="26">
      <c r="A26">
        <f>INDEX(resultados!$A$2:$ZZ$249, 20, MATCH($B$1, resultados!$A$1:$ZZ$1, 0))</f>
        <v/>
      </c>
      <c r="B26">
        <f>INDEX(resultados!$A$2:$ZZ$249, 20, MATCH($B$2, resultados!$A$1:$ZZ$1, 0))</f>
        <v/>
      </c>
      <c r="C26">
        <f>INDEX(resultados!$A$2:$ZZ$249, 20, MATCH($B$3, resultados!$A$1:$ZZ$1, 0))</f>
        <v/>
      </c>
    </row>
    <row r="27">
      <c r="A27">
        <f>INDEX(resultados!$A$2:$ZZ$249, 21, MATCH($B$1, resultados!$A$1:$ZZ$1, 0))</f>
        <v/>
      </c>
      <c r="B27">
        <f>INDEX(resultados!$A$2:$ZZ$249, 21, MATCH($B$2, resultados!$A$1:$ZZ$1, 0))</f>
        <v/>
      </c>
      <c r="C27">
        <f>INDEX(resultados!$A$2:$ZZ$249, 21, MATCH($B$3, resultados!$A$1:$ZZ$1, 0))</f>
        <v/>
      </c>
    </row>
    <row r="28">
      <c r="A28">
        <f>INDEX(resultados!$A$2:$ZZ$249, 22, MATCH($B$1, resultados!$A$1:$ZZ$1, 0))</f>
        <v/>
      </c>
      <c r="B28">
        <f>INDEX(resultados!$A$2:$ZZ$249, 22, MATCH($B$2, resultados!$A$1:$ZZ$1, 0))</f>
        <v/>
      </c>
      <c r="C28">
        <f>INDEX(resultados!$A$2:$ZZ$249, 22, MATCH($B$3, resultados!$A$1:$ZZ$1, 0))</f>
        <v/>
      </c>
    </row>
    <row r="29">
      <c r="A29">
        <f>INDEX(resultados!$A$2:$ZZ$249, 23, MATCH($B$1, resultados!$A$1:$ZZ$1, 0))</f>
        <v/>
      </c>
      <c r="B29">
        <f>INDEX(resultados!$A$2:$ZZ$249, 23, MATCH($B$2, resultados!$A$1:$ZZ$1, 0))</f>
        <v/>
      </c>
      <c r="C29">
        <f>INDEX(resultados!$A$2:$ZZ$249, 23, MATCH($B$3, resultados!$A$1:$ZZ$1, 0))</f>
        <v/>
      </c>
    </row>
    <row r="30">
      <c r="A30">
        <f>INDEX(resultados!$A$2:$ZZ$249, 24, MATCH($B$1, resultados!$A$1:$ZZ$1, 0))</f>
        <v/>
      </c>
      <c r="B30">
        <f>INDEX(resultados!$A$2:$ZZ$249, 24, MATCH($B$2, resultados!$A$1:$ZZ$1, 0))</f>
        <v/>
      </c>
      <c r="C30">
        <f>INDEX(resultados!$A$2:$ZZ$249, 24, MATCH($B$3, resultados!$A$1:$ZZ$1, 0))</f>
        <v/>
      </c>
    </row>
    <row r="31">
      <c r="A31">
        <f>INDEX(resultados!$A$2:$ZZ$249, 25, MATCH($B$1, resultados!$A$1:$ZZ$1, 0))</f>
        <v/>
      </c>
      <c r="B31">
        <f>INDEX(resultados!$A$2:$ZZ$249, 25, MATCH($B$2, resultados!$A$1:$ZZ$1, 0))</f>
        <v/>
      </c>
      <c r="C31">
        <f>INDEX(resultados!$A$2:$ZZ$249, 25, MATCH($B$3, resultados!$A$1:$ZZ$1, 0))</f>
        <v/>
      </c>
    </row>
    <row r="32">
      <c r="A32">
        <f>INDEX(resultados!$A$2:$ZZ$249, 26, MATCH($B$1, resultados!$A$1:$ZZ$1, 0))</f>
        <v/>
      </c>
      <c r="B32">
        <f>INDEX(resultados!$A$2:$ZZ$249, 26, MATCH($B$2, resultados!$A$1:$ZZ$1, 0))</f>
        <v/>
      </c>
      <c r="C32">
        <f>INDEX(resultados!$A$2:$ZZ$249, 26, MATCH($B$3, resultados!$A$1:$ZZ$1, 0))</f>
        <v/>
      </c>
    </row>
    <row r="33">
      <c r="A33">
        <f>INDEX(resultados!$A$2:$ZZ$249, 27, MATCH($B$1, resultados!$A$1:$ZZ$1, 0))</f>
        <v/>
      </c>
      <c r="B33">
        <f>INDEX(resultados!$A$2:$ZZ$249, 27, MATCH($B$2, resultados!$A$1:$ZZ$1, 0))</f>
        <v/>
      </c>
      <c r="C33">
        <f>INDEX(resultados!$A$2:$ZZ$249, 27, MATCH($B$3, resultados!$A$1:$ZZ$1, 0))</f>
        <v/>
      </c>
    </row>
    <row r="34">
      <c r="A34">
        <f>INDEX(resultados!$A$2:$ZZ$249, 28, MATCH($B$1, resultados!$A$1:$ZZ$1, 0))</f>
        <v/>
      </c>
      <c r="B34">
        <f>INDEX(resultados!$A$2:$ZZ$249, 28, MATCH($B$2, resultados!$A$1:$ZZ$1, 0))</f>
        <v/>
      </c>
      <c r="C34">
        <f>INDEX(resultados!$A$2:$ZZ$249, 28, MATCH($B$3, resultados!$A$1:$ZZ$1, 0))</f>
        <v/>
      </c>
    </row>
    <row r="35">
      <c r="A35">
        <f>INDEX(resultados!$A$2:$ZZ$249, 29, MATCH($B$1, resultados!$A$1:$ZZ$1, 0))</f>
        <v/>
      </c>
      <c r="B35">
        <f>INDEX(resultados!$A$2:$ZZ$249, 29, MATCH($B$2, resultados!$A$1:$ZZ$1, 0))</f>
        <v/>
      </c>
      <c r="C35">
        <f>INDEX(resultados!$A$2:$ZZ$249, 29, MATCH($B$3, resultados!$A$1:$ZZ$1, 0))</f>
        <v/>
      </c>
    </row>
    <row r="36">
      <c r="A36">
        <f>INDEX(resultados!$A$2:$ZZ$249, 30, MATCH($B$1, resultados!$A$1:$ZZ$1, 0))</f>
        <v/>
      </c>
      <c r="B36">
        <f>INDEX(resultados!$A$2:$ZZ$249, 30, MATCH($B$2, resultados!$A$1:$ZZ$1, 0))</f>
        <v/>
      </c>
      <c r="C36">
        <f>INDEX(resultados!$A$2:$ZZ$249, 30, MATCH($B$3, resultados!$A$1:$ZZ$1, 0))</f>
        <v/>
      </c>
    </row>
    <row r="37">
      <c r="A37">
        <f>INDEX(resultados!$A$2:$ZZ$249, 31, MATCH($B$1, resultados!$A$1:$ZZ$1, 0))</f>
        <v/>
      </c>
      <c r="B37">
        <f>INDEX(resultados!$A$2:$ZZ$249, 31, MATCH($B$2, resultados!$A$1:$ZZ$1, 0))</f>
        <v/>
      </c>
      <c r="C37">
        <f>INDEX(resultados!$A$2:$ZZ$249, 31, MATCH($B$3, resultados!$A$1:$ZZ$1, 0))</f>
        <v/>
      </c>
    </row>
    <row r="38">
      <c r="A38">
        <f>INDEX(resultados!$A$2:$ZZ$249, 32, MATCH($B$1, resultados!$A$1:$ZZ$1, 0))</f>
        <v/>
      </c>
      <c r="B38">
        <f>INDEX(resultados!$A$2:$ZZ$249, 32, MATCH($B$2, resultados!$A$1:$ZZ$1, 0))</f>
        <v/>
      </c>
      <c r="C38">
        <f>INDEX(resultados!$A$2:$ZZ$249, 32, MATCH($B$3, resultados!$A$1:$ZZ$1, 0))</f>
        <v/>
      </c>
    </row>
    <row r="39">
      <c r="A39">
        <f>INDEX(resultados!$A$2:$ZZ$249, 33, MATCH($B$1, resultados!$A$1:$ZZ$1, 0))</f>
        <v/>
      </c>
      <c r="B39">
        <f>INDEX(resultados!$A$2:$ZZ$249, 33, MATCH($B$2, resultados!$A$1:$ZZ$1, 0))</f>
        <v/>
      </c>
      <c r="C39">
        <f>INDEX(resultados!$A$2:$ZZ$249, 33, MATCH($B$3, resultados!$A$1:$ZZ$1, 0))</f>
        <v/>
      </c>
    </row>
    <row r="40">
      <c r="A40">
        <f>INDEX(resultados!$A$2:$ZZ$249, 34, MATCH($B$1, resultados!$A$1:$ZZ$1, 0))</f>
        <v/>
      </c>
      <c r="B40">
        <f>INDEX(resultados!$A$2:$ZZ$249, 34, MATCH($B$2, resultados!$A$1:$ZZ$1, 0))</f>
        <v/>
      </c>
      <c r="C40">
        <f>INDEX(resultados!$A$2:$ZZ$249, 34, MATCH($B$3, resultados!$A$1:$ZZ$1, 0))</f>
        <v/>
      </c>
    </row>
    <row r="41">
      <c r="A41">
        <f>INDEX(resultados!$A$2:$ZZ$249, 35, MATCH($B$1, resultados!$A$1:$ZZ$1, 0))</f>
        <v/>
      </c>
      <c r="B41">
        <f>INDEX(resultados!$A$2:$ZZ$249, 35, MATCH($B$2, resultados!$A$1:$ZZ$1, 0))</f>
        <v/>
      </c>
      <c r="C41">
        <f>INDEX(resultados!$A$2:$ZZ$249, 35, MATCH($B$3, resultados!$A$1:$ZZ$1, 0))</f>
        <v/>
      </c>
    </row>
    <row r="42">
      <c r="A42">
        <f>INDEX(resultados!$A$2:$ZZ$249, 36, MATCH($B$1, resultados!$A$1:$ZZ$1, 0))</f>
        <v/>
      </c>
      <c r="B42">
        <f>INDEX(resultados!$A$2:$ZZ$249, 36, MATCH($B$2, resultados!$A$1:$ZZ$1, 0))</f>
        <v/>
      </c>
      <c r="C42">
        <f>INDEX(resultados!$A$2:$ZZ$249, 36, MATCH($B$3, resultados!$A$1:$ZZ$1, 0))</f>
        <v/>
      </c>
    </row>
    <row r="43">
      <c r="A43">
        <f>INDEX(resultados!$A$2:$ZZ$249, 37, MATCH($B$1, resultados!$A$1:$ZZ$1, 0))</f>
        <v/>
      </c>
      <c r="B43">
        <f>INDEX(resultados!$A$2:$ZZ$249, 37, MATCH($B$2, resultados!$A$1:$ZZ$1, 0))</f>
        <v/>
      </c>
      <c r="C43">
        <f>INDEX(resultados!$A$2:$ZZ$249, 37, MATCH($B$3, resultados!$A$1:$ZZ$1, 0))</f>
        <v/>
      </c>
    </row>
    <row r="44">
      <c r="A44">
        <f>INDEX(resultados!$A$2:$ZZ$249, 38, MATCH($B$1, resultados!$A$1:$ZZ$1, 0))</f>
        <v/>
      </c>
      <c r="B44">
        <f>INDEX(resultados!$A$2:$ZZ$249, 38, MATCH($B$2, resultados!$A$1:$ZZ$1, 0))</f>
        <v/>
      </c>
      <c r="C44">
        <f>INDEX(resultados!$A$2:$ZZ$249, 38, MATCH($B$3, resultados!$A$1:$ZZ$1, 0))</f>
        <v/>
      </c>
    </row>
    <row r="45">
      <c r="A45">
        <f>INDEX(resultados!$A$2:$ZZ$249, 39, MATCH($B$1, resultados!$A$1:$ZZ$1, 0))</f>
        <v/>
      </c>
      <c r="B45">
        <f>INDEX(resultados!$A$2:$ZZ$249, 39, MATCH($B$2, resultados!$A$1:$ZZ$1, 0))</f>
        <v/>
      </c>
      <c r="C45">
        <f>INDEX(resultados!$A$2:$ZZ$249, 39, MATCH($B$3, resultados!$A$1:$ZZ$1, 0))</f>
        <v/>
      </c>
    </row>
    <row r="46">
      <c r="A46">
        <f>INDEX(resultados!$A$2:$ZZ$249, 40, MATCH($B$1, resultados!$A$1:$ZZ$1, 0))</f>
        <v/>
      </c>
      <c r="B46">
        <f>INDEX(resultados!$A$2:$ZZ$249, 40, MATCH($B$2, resultados!$A$1:$ZZ$1, 0))</f>
        <v/>
      </c>
      <c r="C46">
        <f>INDEX(resultados!$A$2:$ZZ$249, 40, MATCH($B$3, resultados!$A$1:$ZZ$1, 0))</f>
        <v/>
      </c>
    </row>
    <row r="47">
      <c r="A47">
        <f>INDEX(resultados!$A$2:$ZZ$249, 41, MATCH($B$1, resultados!$A$1:$ZZ$1, 0))</f>
        <v/>
      </c>
      <c r="B47">
        <f>INDEX(resultados!$A$2:$ZZ$249, 41, MATCH($B$2, resultados!$A$1:$ZZ$1, 0))</f>
        <v/>
      </c>
      <c r="C47">
        <f>INDEX(resultados!$A$2:$ZZ$249, 41, MATCH($B$3, resultados!$A$1:$ZZ$1, 0))</f>
        <v/>
      </c>
    </row>
    <row r="48">
      <c r="A48">
        <f>INDEX(resultados!$A$2:$ZZ$249, 42, MATCH($B$1, resultados!$A$1:$ZZ$1, 0))</f>
        <v/>
      </c>
      <c r="B48">
        <f>INDEX(resultados!$A$2:$ZZ$249, 42, MATCH($B$2, resultados!$A$1:$ZZ$1, 0))</f>
        <v/>
      </c>
      <c r="C48">
        <f>INDEX(resultados!$A$2:$ZZ$249, 42, MATCH($B$3, resultados!$A$1:$ZZ$1, 0))</f>
        <v/>
      </c>
    </row>
    <row r="49">
      <c r="A49">
        <f>INDEX(resultados!$A$2:$ZZ$249, 43, MATCH($B$1, resultados!$A$1:$ZZ$1, 0))</f>
        <v/>
      </c>
      <c r="B49">
        <f>INDEX(resultados!$A$2:$ZZ$249, 43, MATCH($B$2, resultados!$A$1:$ZZ$1, 0))</f>
        <v/>
      </c>
      <c r="C49">
        <f>INDEX(resultados!$A$2:$ZZ$249, 43, MATCH($B$3, resultados!$A$1:$ZZ$1, 0))</f>
        <v/>
      </c>
    </row>
    <row r="50">
      <c r="A50">
        <f>INDEX(resultados!$A$2:$ZZ$249, 44, MATCH($B$1, resultados!$A$1:$ZZ$1, 0))</f>
        <v/>
      </c>
      <c r="B50">
        <f>INDEX(resultados!$A$2:$ZZ$249, 44, MATCH($B$2, resultados!$A$1:$ZZ$1, 0))</f>
        <v/>
      </c>
      <c r="C50">
        <f>INDEX(resultados!$A$2:$ZZ$249, 44, MATCH($B$3, resultados!$A$1:$ZZ$1, 0))</f>
        <v/>
      </c>
    </row>
    <row r="51">
      <c r="A51">
        <f>INDEX(resultados!$A$2:$ZZ$249, 45, MATCH($B$1, resultados!$A$1:$ZZ$1, 0))</f>
        <v/>
      </c>
      <c r="B51">
        <f>INDEX(resultados!$A$2:$ZZ$249, 45, MATCH($B$2, resultados!$A$1:$ZZ$1, 0))</f>
        <v/>
      </c>
      <c r="C51">
        <f>INDEX(resultados!$A$2:$ZZ$249, 45, MATCH($B$3, resultados!$A$1:$ZZ$1, 0))</f>
        <v/>
      </c>
    </row>
    <row r="52">
      <c r="A52">
        <f>INDEX(resultados!$A$2:$ZZ$249, 46, MATCH($B$1, resultados!$A$1:$ZZ$1, 0))</f>
        <v/>
      </c>
      <c r="B52">
        <f>INDEX(resultados!$A$2:$ZZ$249, 46, MATCH($B$2, resultados!$A$1:$ZZ$1, 0))</f>
        <v/>
      </c>
      <c r="C52">
        <f>INDEX(resultados!$A$2:$ZZ$249, 46, MATCH($B$3, resultados!$A$1:$ZZ$1, 0))</f>
        <v/>
      </c>
    </row>
    <row r="53">
      <c r="A53">
        <f>INDEX(resultados!$A$2:$ZZ$249, 47, MATCH($B$1, resultados!$A$1:$ZZ$1, 0))</f>
        <v/>
      </c>
      <c r="B53">
        <f>INDEX(resultados!$A$2:$ZZ$249, 47, MATCH($B$2, resultados!$A$1:$ZZ$1, 0))</f>
        <v/>
      </c>
      <c r="C53">
        <f>INDEX(resultados!$A$2:$ZZ$249, 47, MATCH($B$3, resultados!$A$1:$ZZ$1, 0))</f>
        <v/>
      </c>
    </row>
    <row r="54">
      <c r="A54">
        <f>INDEX(resultados!$A$2:$ZZ$249, 48, MATCH($B$1, resultados!$A$1:$ZZ$1, 0))</f>
        <v/>
      </c>
      <c r="B54">
        <f>INDEX(resultados!$A$2:$ZZ$249, 48, MATCH($B$2, resultados!$A$1:$ZZ$1, 0))</f>
        <v/>
      </c>
      <c r="C54">
        <f>INDEX(resultados!$A$2:$ZZ$249, 48, MATCH($B$3, resultados!$A$1:$ZZ$1, 0))</f>
        <v/>
      </c>
    </row>
    <row r="55">
      <c r="A55">
        <f>INDEX(resultados!$A$2:$ZZ$249, 49, MATCH($B$1, resultados!$A$1:$ZZ$1, 0))</f>
        <v/>
      </c>
      <c r="B55">
        <f>INDEX(resultados!$A$2:$ZZ$249, 49, MATCH($B$2, resultados!$A$1:$ZZ$1, 0))</f>
        <v/>
      </c>
      <c r="C55">
        <f>INDEX(resultados!$A$2:$ZZ$249, 49, MATCH($B$3, resultados!$A$1:$ZZ$1, 0))</f>
        <v/>
      </c>
    </row>
    <row r="56">
      <c r="A56">
        <f>INDEX(resultados!$A$2:$ZZ$249, 50, MATCH($B$1, resultados!$A$1:$ZZ$1, 0))</f>
        <v/>
      </c>
      <c r="B56">
        <f>INDEX(resultados!$A$2:$ZZ$249, 50, MATCH($B$2, resultados!$A$1:$ZZ$1, 0))</f>
        <v/>
      </c>
      <c r="C56">
        <f>INDEX(resultados!$A$2:$ZZ$249, 50, MATCH($B$3, resultados!$A$1:$ZZ$1, 0))</f>
        <v/>
      </c>
    </row>
    <row r="57">
      <c r="A57">
        <f>INDEX(resultados!$A$2:$ZZ$249, 51, MATCH($B$1, resultados!$A$1:$ZZ$1, 0))</f>
        <v/>
      </c>
      <c r="B57">
        <f>INDEX(resultados!$A$2:$ZZ$249, 51, MATCH($B$2, resultados!$A$1:$ZZ$1, 0))</f>
        <v/>
      </c>
      <c r="C57">
        <f>INDEX(resultados!$A$2:$ZZ$249, 51, MATCH($B$3, resultados!$A$1:$ZZ$1, 0))</f>
        <v/>
      </c>
    </row>
    <row r="58">
      <c r="A58">
        <f>INDEX(resultados!$A$2:$ZZ$249, 52, MATCH($B$1, resultados!$A$1:$ZZ$1, 0))</f>
        <v/>
      </c>
      <c r="B58">
        <f>INDEX(resultados!$A$2:$ZZ$249, 52, MATCH($B$2, resultados!$A$1:$ZZ$1, 0))</f>
        <v/>
      </c>
      <c r="C58">
        <f>INDEX(resultados!$A$2:$ZZ$249, 52, MATCH($B$3, resultados!$A$1:$ZZ$1, 0))</f>
        <v/>
      </c>
    </row>
    <row r="59">
      <c r="A59">
        <f>INDEX(resultados!$A$2:$ZZ$249, 53, MATCH($B$1, resultados!$A$1:$ZZ$1, 0))</f>
        <v/>
      </c>
      <c r="B59">
        <f>INDEX(resultados!$A$2:$ZZ$249, 53, MATCH($B$2, resultados!$A$1:$ZZ$1, 0))</f>
        <v/>
      </c>
      <c r="C59">
        <f>INDEX(resultados!$A$2:$ZZ$249, 53, MATCH($B$3, resultados!$A$1:$ZZ$1, 0))</f>
        <v/>
      </c>
    </row>
    <row r="60">
      <c r="A60">
        <f>INDEX(resultados!$A$2:$ZZ$249, 54, MATCH($B$1, resultados!$A$1:$ZZ$1, 0))</f>
        <v/>
      </c>
      <c r="B60">
        <f>INDEX(resultados!$A$2:$ZZ$249, 54, MATCH($B$2, resultados!$A$1:$ZZ$1, 0))</f>
        <v/>
      </c>
      <c r="C60">
        <f>INDEX(resultados!$A$2:$ZZ$249, 54, MATCH($B$3, resultados!$A$1:$ZZ$1, 0))</f>
        <v/>
      </c>
    </row>
    <row r="61">
      <c r="A61">
        <f>INDEX(resultados!$A$2:$ZZ$249, 55, MATCH($B$1, resultados!$A$1:$ZZ$1, 0))</f>
        <v/>
      </c>
      <c r="B61">
        <f>INDEX(resultados!$A$2:$ZZ$249, 55, MATCH($B$2, resultados!$A$1:$ZZ$1, 0))</f>
        <v/>
      </c>
      <c r="C61">
        <f>INDEX(resultados!$A$2:$ZZ$249, 55, MATCH($B$3, resultados!$A$1:$ZZ$1, 0))</f>
        <v/>
      </c>
    </row>
    <row r="62">
      <c r="A62">
        <f>INDEX(resultados!$A$2:$ZZ$249, 56, MATCH($B$1, resultados!$A$1:$ZZ$1, 0))</f>
        <v/>
      </c>
      <c r="B62">
        <f>INDEX(resultados!$A$2:$ZZ$249, 56, MATCH($B$2, resultados!$A$1:$ZZ$1, 0))</f>
        <v/>
      </c>
      <c r="C62">
        <f>INDEX(resultados!$A$2:$ZZ$249, 56, MATCH($B$3, resultados!$A$1:$ZZ$1, 0))</f>
        <v/>
      </c>
    </row>
    <row r="63">
      <c r="A63">
        <f>INDEX(resultados!$A$2:$ZZ$249, 57, MATCH($B$1, resultados!$A$1:$ZZ$1, 0))</f>
        <v/>
      </c>
      <c r="B63">
        <f>INDEX(resultados!$A$2:$ZZ$249, 57, MATCH($B$2, resultados!$A$1:$ZZ$1, 0))</f>
        <v/>
      </c>
      <c r="C63">
        <f>INDEX(resultados!$A$2:$ZZ$249, 57, MATCH($B$3, resultados!$A$1:$ZZ$1, 0))</f>
        <v/>
      </c>
    </row>
    <row r="64">
      <c r="A64">
        <f>INDEX(resultados!$A$2:$ZZ$249, 58, MATCH($B$1, resultados!$A$1:$ZZ$1, 0))</f>
        <v/>
      </c>
      <c r="B64">
        <f>INDEX(resultados!$A$2:$ZZ$249, 58, MATCH($B$2, resultados!$A$1:$ZZ$1, 0))</f>
        <v/>
      </c>
      <c r="C64">
        <f>INDEX(resultados!$A$2:$ZZ$249, 58, MATCH($B$3, resultados!$A$1:$ZZ$1, 0))</f>
        <v/>
      </c>
    </row>
    <row r="65">
      <c r="A65">
        <f>INDEX(resultados!$A$2:$ZZ$249, 59, MATCH($B$1, resultados!$A$1:$ZZ$1, 0))</f>
        <v/>
      </c>
      <c r="B65">
        <f>INDEX(resultados!$A$2:$ZZ$249, 59, MATCH($B$2, resultados!$A$1:$ZZ$1, 0))</f>
        <v/>
      </c>
      <c r="C65">
        <f>INDEX(resultados!$A$2:$ZZ$249, 59, MATCH($B$3, resultados!$A$1:$ZZ$1, 0))</f>
        <v/>
      </c>
    </row>
    <row r="66">
      <c r="A66">
        <f>INDEX(resultados!$A$2:$ZZ$249, 60, MATCH($B$1, resultados!$A$1:$ZZ$1, 0))</f>
        <v/>
      </c>
      <c r="B66">
        <f>INDEX(resultados!$A$2:$ZZ$249, 60, MATCH($B$2, resultados!$A$1:$ZZ$1, 0))</f>
        <v/>
      </c>
      <c r="C66">
        <f>INDEX(resultados!$A$2:$ZZ$249, 60, MATCH($B$3, resultados!$A$1:$ZZ$1, 0))</f>
        <v/>
      </c>
    </row>
    <row r="67">
      <c r="A67">
        <f>INDEX(resultados!$A$2:$ZZ$249, 61, MATCH($B$1, resultados!$A$1:$ZZ$1, 0))</f>
        <v/>
      </c>
      <c r="B67">
        <f>INDEX(resultados!$A$2:$ZZ$249, 61, MATCH($B$2, resultados!$A$1:$ZZ$1, 0))</f>
        <v/>
      </c>
      <c r="C67">
        <f>INDEX(resultados!$A$2:$ZZ$249, 61, MATCH($B$3, resultados!$A$1:$ZZ$1, 0))</f>
        <v/>
      </c>
    </row>
    <row r="68">
      <c r="A68">
        <f>INDEX(resultados!$A$2:$ZZ$249, 62, MATCH($B$1, resultados!$A$1:$ZZ$1, 0))</f>
        <v/>
      </c>
      <c r="B68">
        <f>INDEX(resultados!$A$2:$ZZ$249, 62, MATCH($B$2, resultados!$A$1:$ZZ$1, 0))</f>
        <v/>
      </c>
      <c r="C68">
        <f>INDEX(resultados!$A$2:$ZZ$249, 62, MATCH($B$3, resultados!$A$1:$ZZ$1, 0))</f>
        <v/>
      </c>
    </row>
    <row r="69">
      <c r="A69">
        <f>INDEX(resultados!$A$2:$ZZ$249, 63, MATCH($B$1, resultados!$A$1:$ZZ$1, 0))</f>
        <v/>
      </c>
      <c r="B69">
        <f>INDEX(resultados!$A$2:$ZZ$249, 63, MATCH($B$2, resultados!$A$1:$ZZ$1, 0))</f>
        <v/>
      </c>
      <c r="C69">
        <f>INDEX(resultados!$A$2:$ZZ$249, 63, MATCH($B$3, resultados!$A$1:$ZZ$1, 0))</f>
        <v/>
      </c>
    </row>
    <row r="70">
      <c r="A70">
        <f>INDEX(resultados!$A$2:$ZZ$249, 64, MATCH($B$1, resultados!$A$1:$ZZ$1, 0))</f>
        <v/>
      </c>
      <c r="B70">
        <f>INDEX(resultados!$A$2:$ZZ$249, 64, MATCH($B$2, resultados!$A$1:$ZZ$1, 0))</f>
        <v/>
      </c>
      <c r="C70">
        <f>INDEX(resultados!$A$2:$ZZ$249, 64, MATCH($B$3, resultados!$A$1:$ZZ$1, 0))</f>
        <v/>
      </c>
    </row>
    <row r="71">
      <c r="A71">
        <f>INDEX(resultados!$A$2:$ZZ$249, 65, MATCH($B$1, resultados!$A$1:$ZZ$1, 0))</f>
        <v/>
      </c>
      <c r="B71">
        <f>INDEX(resultados!$A$2:$ZZ$249, 65, MATCH($B$2, resultados!$A$1:$ZZ$1, 0))</f>
        <v/>
      </c>
      <c r="C71">
        <f>INDEX(resultados!$A$2:$ZZ$249, 65, MATCH($B$3, resultados!$A$1:$ZZ$1, 0))</f>
        <v/>
      </c>
    </row>
    <row r="72">
      <c r="A72">
        <f>INDEX(resultados!$A$2:$ZZ$249, 66, MATCH($B$1, resultados!$A$1:$ZZ$1, 0))</f>
        <v/>
      </c>
      <c r="B72">
        <f>INDEX(resultados!$A$2:$ZZ$249, 66, MATCH($B$2, resultados!$A$1:$ZZ$1, 0))</f>
        <v/>
      </c>
      <c r="C72">
        <f>INDEX(resultados!$A$2:$ZZ$249, 66, MATCH($B$3, resultados!$A$1:$ZZ$1, 0))</f>
        <v/>
      </c>
    </row>
    <row r="73">
      <c r="A73">
        <f>INDEX(resultados!$A$2:$ZZ$249, 67, MATCH($B$1, resultados!$A$1:$ZZ$1, 0))</f>
        <v/>
      </c>
      <c r="B73">
        <f>INDEX(resultados!$A$2:$ZZ$249, 67, MATCH($B$2, resultados!$A$1:$ZZ$1, 0))</f>
        <v/>
      </c>
      <c r="C73">
        <f>INDEX(resultados!$A$2:$ZZ$249, 67, MATCH($B$3, resultados!$A$1:$ZZ$1, 0))</f>
        <v/>
      </c>
    </row>
    <row r="74">
      <c r="A74">
        <f>INDEX(resultados!$A$2:$ZZ$249, 68, MATCH($B$1, resultados!$A$1:$ZZ$1, 0))</f>
        <v/>
      </c>
      <c r="B74">
        <f>INDEX(resultados!$A$2:$ZZ$249, 68, MATCH($B$2, resultados!$A$1:$ZZ$1, 0))</f>
        <v/>
      </c>
      <c r="C74">
        <f>INDEX(resultados!$A$2:$ZZ$249, 68, MATCH($B$3, resultados!$A$1:$ZZ$1, 0))</f>
        <v/>
      </c>
    </row>
    <row r="75">
      <c r="A75">
        <f>INDEX(resultados!$A$2:$ZZ$249, 69, MATCH($B$1, resultados!$A$1:$ZZ$1, 0))</f>
        <v/>
      </c>
      <c r="B75">
        <f>INDEX(resultados!$A$2:$ZZ$249, 69, MATCH($B$2, resultados!$A$1:$ZZ$1, 0))</f>
        <v/>
      </c>
      <c r="C75">
        <f>INDEX(resultados!$A$2:$ZZ$249, 69, MATCH($B$3, resultados!$A$1:$ZZ$1, 0))</f>
        <v/>
      </c>
    </row>
    <row r="76">
      <c r="A76">
        <f>INDEX(resultados!$A$2:$ZZ$249, 70, MATCH($B$1, resultados!$A$1:$ZZ$1, 0))</f>
        <v/>
      </c>
      <c r="B76">
        <f>INDEX(resultados!$A$2:$ZZ$249, 70, MATCH($B$2, resultados!$A$1:$ZZ$1, 0))</f>
        <v/>
      </c>
      <c r="C76">
        <f>INDEX(resultados!$A$2:$ZZ$249, 70, MATCH($B$3, resultados!$A$1:$ZZ$1, 0))</f>
        <v/>
      </c>
    </row>
    <row r="77">
      <c r="A77">
        <f>INDEX(resultados!$A$2:$ZZ$249, 71, MATCH($B$1, resultados!$A$1:$ZZ$1, 0))</f>
        <v/>
      </c>
      <c r="B77">
        <f>INDEX(resultados!$A$2:$ZZ$249, 71, MATCH($B$2, resultados!$A$1:$ZZ$1, 0))</f>
        <v/>
      </c>
      <c r="C77">
        <f>INDEX(resultados!$A$2:$ZZ$249, 71, MATCH($B$3, resultados!$A$1:$ZZ$1, 0))</f>
        <v/>
      </c>
    </row>
    <row r="78">
      <c r="A78">
        <f>INDEX(resultados!$A$2:$ZZ$249, 72, MATCH($B$1, resultados!$A$1:$ZZ$1, 0))</f>
        <v/>
      </c>
      <c r="B78">
        <f>INDEX(resultados!$A$2:$ZZ$249, 72, MATCH($B$2, resultados!$A$1:$ZZ$1, 0))</f>
        <v/>
      </c>
      <c r="C78">
        <f>INDEX(resultados!$A$2:$ZZ$249, 72, MATCH($B$3, resultados!$A$1:$ZZ$1, 0))</f>
        <v/>
      </c>
    </row>
    <row r="79">
      <c r="A79">
        <f>INDEX(resultados!$A$2:$ZZ$249, 73, MATCH($B$1, resultados!$A$1:$ZZ$1, 0))</f>
        <v/>
      </c>
      <c r="B79">
        <f>INDEX(resultados!$A$2:$ZZ$249, 73, MATCH($B$2, resultados!$A$1:$ZZ$1, 0))</f>
        <v/>
      </c>
      <c r="C79">
        <f>INDEX(resultados!$A$2:$ZZ$249, 73, MATCH($B$3, resultados!$A$1:$ZZ$1, 0))</f>
        <v/>
      </c>
    </row>
    <row r="80">
      <c r="A80">
        <f>INDEX(resultados!$A$2:$ZZ$249, 74, MATCH($B$1, resultados!$A$1:$ZZ$1, 0))</f>
        <v/>
      </c>
      <c r="B80">
        <f>INDEX(resultados!$A$2:$ZZ$249, 74, MATCH($B$2, resultados!$A$1:$ZZ$1, 0))</f>
        <v/>
      </c>
      <c r="C80">
        <f>INDEX(resultados!$A$2:$ZZ$249, 74, MATCH($B$3, resultados!$A$1:$ZZ$1, 0))</f>
        <v/>
      </c>
    </row>
    <row r="81">
      <c r="A81">
        <f>INDEX(resultados!$A$2:$ZZ$249, 75, MATCH($B$1, resultados!$A$1:$ZZ$1, 0))</f>
        <v/>
      </c>
      <c r="B81">
        <f>INDEX(resultados!$A$2:$ZZ$249, 75, MATCH($B$2, resultados!$A$1:$ZZ$1, 0))</f>
        <v/>
      </c>
      <c r="C81">
        <f>INDEX(resultados!$A$2:$ZZ$249, 75, MATCH($B$3, resultados!$A$1:$ZZ$1, 0))</f>
        <v/>
      </c>
    </row>
    <row r="82">
      <c r="A82">
        <f>INDEX(resultados!$A$2:$ZZ$249, 76, MATCH($B$1, resultados!$A$1:$ZZ$1, 0))</f>
        <v/>
      </c>
      <c r="B82">
        <f>INDEX(resultados!$A$2:$ZZ$249, 76, MATCH($B$2, resultados!$A$1:$ZZ$1, 0))</f>
        <v/>
      </c>
      <c r="C82">
        <f>INDEX(resultados!$A$2:$ZZ$249, 76, MATCH($B$3, resultados!$A$1:$ZZ$1, 0))</f>
        <v/>
      </c>
    </row>
    <row r="83">
      <c r="A83">
        <f>INDEX(resultados!$A$2:$ZZ$249, 77, MATCH($B$1, resultados!$A$1:$ZZ$1, 0))</f>
        <v/>
      </c>
      <c r="B83">
        <f>INDEX(resultados!$A$2:$ZZ$249, 77, MATCH($B$2, resultados!$A$1:$ZZ$1, 0))</f>
        <v/>
      </c>
      <c r="C83">
        <f>INDEX(resultados!$A$2:$ZZ$249, 77, MATCH($B$3, resultados!$A$1:$ZZ$1, 0))</f>
        <v/>
      </c>
    </row>
    <row r="84">
      <c r="A84">
        <f>INDEX(resultados!$A$2:$ZZ$249, 78, MATCH($B$1, resultados!$A$1:$ZZ$1, 0))</f>
        <v/>
      </c>
      <c r="B84">
        <f>INDEX(resultados!$A$2:$ZZ$249, 78, MATCH($B$2, resultados!$A$1:$ZZ$1, 0))</f>
        <v/>
      </c>
      <c r="C84">
        <f>INDEX(resultados!$A$2:$ZZ$249, 78, MATCH($B$3, resultados!$A$1:$ZZ$1, 0))</f>
        <v/>
      </c>
    </row>
    <row r="85">
      <c r="A85">
        <f>INDEX(resultados!$A$2:$ZZ$249, 79, MATCH($B$1, resultados!$A$1:$ZZ$1, 0))</f>
        <v/>
      </c>
      <c r="B85">
        <f>INDEX(resultados!$A$2:$ZZ$249, 79, MATCH($B$2, resultados!$A$1:$ZZ$1, 0))</f>
        <v/>
      </c>
      <c r="C85">
        <f>INDEX(resultados!$A$2:$ZZ$249, 79, MATCH($B$3, resultados!$A$1:$ZZ$1, 0))</f>
        <v/>
      </c>
    </row>
    <row r="86">
      <c r="A86">
        <f>INDEX(resultados!$A$2:$ZZ$249, 80, MATCH($B$1, resultados!$A$1:$ZZ$1, 0))</f>
        <v/>
      </c>
      <c r="B86">
        <f>INDEX(resultados!$A$2:$ZZ$249, 80, MATCH($B$2, resultados!$A$1:$ZZ$1, 0))</f>
        <v/>
      </c>
      <c r="C86">
        <f>INDEX(resultados!$A$2:$ZZ$249, 80, MATCH($B$3, resultados!$A$1:$ZZ$1, 0))</f>
        <v/>
      </c>
    </row>
    <row r="87">
      <c r="A87">
        <f>INDEX(resultados!$A$2:$ZZ$249, 81, MATCH($B$1, resultados!$A$1:$ZZ$1, 0))</f>
        <v/>
      </c>
      <c r="B87">
        <f>INDEX(resultados!$A$2:$ZZ$249, 81, MATCH($B$2, resultados!$A$1:$ZZ$1, 0))</f>
        <v/>
      </c>
      <c r="C87">
        <f>INDEX(resultados!$A$2:$ZZ$249, 81, MATCH($B$3, resultados!$A$1:$ZZ$1, 0))</f>
        <v/>
      </c>
    </row>
    <row r="88">
      <c r="A88">
        <f>INDEX(resultados!$A$2:$ZZ$249, 82, MATCH($B$1, resultados!$A$1:$ZZ$1, 0))</f>
        <v/>
      </c>
      <c r="B88">
        <f>INDEX(resultados!$A$2:$ZZ$249, 82, MATCH($B$2, resultados!$A$1:$ZZ$1, 0))</f>
        <v/>
      </c>
      <c r="C88">
        <f>INDEX(resultados!$A$2:$ZZ$249, 82, MATCH($B$3, resultados!$A$1:$ZZ$1, 0))</f>
        <v/>
      </c>
    </row>
    <row r="89">
      <c r="A89">
        <f>INDEX(resultados!$A$2:$ZZ$249, 83, MATCH($B$1, resultados!$A$1:$ZZ$1, 0))</f>
        <v/>
      </c>
      <c r="B89">
        <f>INDEX(resultados!$A$2:$ZZ$249, 83, MATCH($B$2, resultados!$A$1:$ZZ$1, 0))</f>
        <v/>
      </c>
      <c r="C89">
        <f>INDEX(resultados!$A$2:$ZZ$249, 83, MATCH($B$3, resultados!$A$1:$ZZ$1, 0))</f>
        <v/>
      </c>
    </row>
    <row r="90">
      <c r="A90">
        <f>INDEX(resultados!$A$2:$ZZ$249, 84, MATCH($B$1, resultados!$A$1:$ZZ$1, 0))</f>
        <v/>
      </c>
      <c r="B90">
        <f>INDEX(resultados!$A$2:$ZZ$249, 84, MATCH($B$2, resultados!$A$1:$ZZ$1, 0))</f>
        <v/>
      </c>
      <c r="C90">
        <f>INDEX(resultados!$A$2:$ZZ$249, 84, MATCH($B$3, resultados!$A$1:$ZZ$1, 0))</f>
        <v/>
      </c>
    </row>
    <row r="91">
      <c r="A91">
        <f>INDEX(resultados!$A$2:$ZZ$249, 85, MATCH($B$1, resultados!$A$1:$ZZ$1, 0))</f>
        <v/>
      </c>
      <c r="B91">
        <f>INDEX(resultados!$A$2:$ZZ$249, 85, MATCH($B$2, resultados!$A$1:$ZZ$1, 0))</f>
        <v/>
      </c>
      <c r="C91">
        <f>INDEX(resultados!$A$2:$ZZ$249, 85, MATCH($B$3, resultados!$A$1:$ZZ$1, 0))</f>
        <v/>
      </c>
    </row>
    <row r="92">
      <c r="A92">
        <f>INDEX(resultados!$A$2:$ZZ$249, 86, MATCH($B$1, resultados!$A$1:$ZZ$1, 0))</f>
        <v/>
      </c>
      <c r="B92">
        <f>INDEX(resultados!$A$2:$ZZ$249, 86, MATCH($B$2, resultados!$A$1:$ZZ$1, 0))</f>
        <v/>
      </c>
      <c r="C92">
        <f>INDEX(resultados!$A$2:$ZZ$249, 86, MATCH($B$3, resultados!$A$1:$ZZ$1, 0))</f>
        <v/>
      </c>
    </row>
    <row r="93">
      <c r="A93">
        <f>INDEX(resultados!$A$2:$ZZ$249, 87, MATCH($B$1, resultados!$A$1:$ZZ$1, 0))</f>
        <v/>
      </c>
      <c r="B93">
        <f>INDEX(resultados!$A$2:$ZZ$249, 87, MATCH($B$2, resultados!$A$1:$ZZ$1, 0))</f>
        <v/>
      </c>
      <c r="C93">
        <f>INDEX(resultados!$A$2:$ZZ$249, 87, MATCH($B$3, resultados!$A$1:$ZZ$1, 0))</f>
        <v/>
      </c>
    </row>
    <row r="94">
      <c r="A94">
        <f>INDEX(resultados!$A$2:$ZZ$249, 88, MATCH($B$1, resultados!$A$1:$ZZ$1, 0))</f>
        <v/>
      </c>
      <c r="B94">
        <f>INDEX(resultados!$A$2:$ZZ$249, 88, MATCH($B$2, resultados!$A$1:$ZZ$1, 0))</f>
        <v/>
      </c>
      <c r="C94">
        <f>INDEX(resultados!$A$2:$ZZ$249, 88, MATCH($B$3, resultados!$A$1:$ZZ$1, 0))</f>
        <v/>
      </c>
    </row>
    <row r="95">
      <c r="A95">
        <f>INDEX(resultados!$A$2:$ZZ$249, 89, MATCH($B$1, resultados!$A$1:$ZZ$1, 0))</f>
        <v/>
      </c>
      <c r="B95">
        <f>INDEX(resultados!$A$2:$ZZ$249, 89, MATCH($B$2, resultados!$A$1:$ZZ$1, 0))</f>
        <v/>
      </c>
      <c r="C95">
        <f>INDEX(resultados!$A$2:$ZZ$249, 89, MATCH($B$3, resultados!$A$1:$ZZ$1, 0))</f>
        <v/>
      </c>
    </row>
    <row r="96">
      <c r="A96">
        <f>INDEX(resultados!$A$2:$ZZ$249, 90, MATCH($B$1, resultados!$A$1:$ZZ$1, 0))</f>
        <v/>
      </c>
      <c r="B96">
        <f>INDEX(resultados!$A$2:$ZZ$249, 90, MATCH($B$2, resultados!$A$1:$ZZ$1, 0))</f>
        <v/>
      </c>
      <c r="C96">
        <f>INDEX(resultados!$A$2:$ZZ$249, 90, MATCH($B$3, resultados!$A$1:$ZZ$1, 0))</f>
        <v/>
      </c>
    </row>
    <row r="97">
      <c r="A97">
        <f>INDEX(resultados!$A$2:$ZZ$249, 91, MATCH($B$1, resultados!$A$1:$ZZ$1, 0))</f>
        <v/>
      </c>
      <c r="B97">
        <f>INDEX(resultados!$A$2:$ZZ$249, 91, MATCH($B$2, resultados!$A$1:$ZZ$1, 0))</f>
        <v/>
      </c>
      <c r="C97">
        <f>INDEX(resultados!$A$2:$ZZ$249, 91, MATCH($B$3, resultados!$A$1:$ZZ$1, 0))</f>
        <v/>
      </c>
    </row>
    <row r="98">
      <c r="A98">
        <f>INDEX(resultados!$A$2:$ZZ$249, 92, MATCH($B$1, resultados!$A$1:$ZZ$1, 0))</f>
        <v/>
      </c>
      <c r="B98">
        <f>INDEX(resultados!$A$2:$ZZ$249, 92, MATCH($B$2, resultados!$A$1:$ZZ$1, 0))</f>
        <v/>
      </c>
      <c r="C98">
        <f>INDEX(resultados!$A$2:$ZZ$249, 92, MATCH($B$3, resultados!$A$1:$ZZ$1, 0))</f>
        <v/>
      </c>
    </row>
    <row r="99">
      <c r="A99">
        <f>INDEX(resultados!$A$2:$ZZ$249, 93, MATCH($B$1, resultados!$A$1:$ZZ$1, 0))</f>
        <v/>
      </c>
      <c r="B99">
        <f>INDEX(resultados!$A$2:$ZZ$249, 93, MATCH($B$2, resultados!$A$1:$ZZ$1, 0))</f>
        <v/>
      </c>
      <c r="C99">
        <f>INDEX(resultados!$A$2:$ZZ$249, 93, MATCH($B$3, resultados!$A$1:$ZZ$1, 0))</f>
        <v/>
      </c>
    </row>
    <row r="100">
      <c r="A100">
        <f>INDEX(resultados!$A$2:$ZZ$249, 94, MATCH($B$1, resultados!$A$1:$ZZ$1, 0))</f>
        <v/>
      </c>
      <c r="B100">
        <f>INDEX(resultados!$A$2:$ZZ$249, 94, MATCH($B$2, resultados!$A$1:$ZZ$1, 0))</f>
        <v/>
      </c>
      <c r="C100">
        <f>INDEX(resultados!$A$2:$ZZ$249, 94, MATCH($B$3, resultados!$A$1:$ZZ$1, 0))</f>
        <v/>
      </c>
    </row>
    <row r="101">
      <c r="A101">
        <f>INDEX(resultados!$A$2:$ZZ$249, 95, MATCH($B$1, resultados!$A$1:$ZZ$1, 0))</f>
        <v/>
      </c>
      <c r="B101">
        <f>INDEX(resultados!$A$2:$ZZ$249, 95, MATCH($B$2, resultados!$A$1:$ZZ$1, 0))</f>
        <v/>
      </c>
      <c r="C101">
        <f>INDEX(resultados!$A$2:$ZZ$249, 95, MATCH($B$3, resultados!$A$1:$ZZ$1, 0))</f>
        <v/>
      </c>
    </row>
    <row r="102">
      <c r="A102">
        <f>INDEX(resultados!$A$2:$ZZ$249, 96, MATCH($B$1, resultados!$A$1:$ZZ$1, 0))</f>
        <v/>
      </c>
      <c r="B102">
        <f>INDEX(resultados!$A$2:$ZZ$249, 96, MATCH($B$2, resultados!$A$1:$ZZ$1, 0))</f>
        <v/>
      </c>
      <c r="C102">
        <f>INDEX(resultados!$A$2:$ZZ$249, 96, MATCH($B$3, resultados!$A$1:$ZZ$1, 0))</f>
        <v/>
      </c>
    </row>
    <row r="103">
      <c r="A103">
        <f>INDEX(resultados!$A$2:$ZZ$249, 97, MATCH($B$1, resultados!$A$1:$ZZ$1, 0))</f>
        <v/>
      </c>
      <c r="B103">
        <f>INDEX(resultados!$A$2:$ZZ$249, 97, MATCH($B$2, resultados!$A$1:$ZZ$1, 0))</f>
        <v/>
      </c>
      <c r="C103">
        <f>INDEX(resultados!$A$2:$ZZ$249, 97, MATCH($B$3, resultados!$A$1:$ZZ$1, 0))</f>
        <v/>
      </c>
    </row>
    <row r="104">
      <c r="A104">
        <f>INDEX(resultados!$A$2:$ZZ$249, 98, MATCH($B$1, resultados!$A$1:$ZZ$1, 0))</f>
        <v/>
      </c>
      <c r="B104">
        <f>INDEX(resultados!$A$2:$ZZ$249, 98, MATCH($B$2, resultados!$A$1:$ZZ$1, 0))</f>
        <v/>
      </c>
      <c r="C104">
        <f>INDEX(resultados!$A$2:$ZZ$249, 98, MATCH($B$3, resultados!$A$1:$ZZ$1, 0))</f>
        <v/>
      </c>
    </row>
    <row r="105">
      <c r="A105">
        <f>INDEX(resultados!$A$2:$ZZ$249, 99, MATCH($B$1, resultados!$A$1:$ZZ$1, 0))</f>
        <v/>
      </c>
      <c r="B105">
        <f>INDEX(resultados!$A$2:$ZZ$249, 99, MATCH($B$2, resultados!$A$1:$ZZ$1, 0))</f>
        <v/>
      </c>
      <c r="C105">
        <f>INDEX(resultados!$A$2:$ZZ$249, 99, MATCH($B$3, resultados!$A$1:$ZZ$1, 0))</f>
        <v/>
      </c>
    </row>
    <row r="106">
      <c r="A106">
        <f>INDEX(resultados!$A$2:$ZZ$249, 100, MATCH($B$1, resultados!$A$1:$ZZ$1, 0))</f>
        <v/>
      </c>
      <c r="B106">
        <f>INDEX(resultados!$A$2:$ZZ$249, 100, MATCH($B$2, resultados!$A$1:$ZZ$1, 0))</f>
        <v/>
      </c>
      <c r="C106">
        <f>INDEX(resultados!$A$2:$ZZ$249, 100, MATCH($B$3, resultados!$A$1:$ZZ$1, 0))</f>
        <v/>
      </c>
    </row>
    <row r="107">
      <c r="A107">
        <f>INDEX(resultados!$A$2:$ZZ$249, 101, MATCH($B$1, resultados!$A$1:$ZZ$1, 0))</f>
        <v/>
      </c>
      <c r="B107">
        <f>INDEX(resultados!$A$2:$ZZ$249, 101, MATCH($B$2, resultados!$A$1:$ZZ$1, 0))</f>
        <v/>
      </c>
      <c r="C107">
        <f>INDEX(resultados!$A$2:$ZZ$249, 101, MATCH($B$3, resultados!$A$1:$ZZ$1, 0))</f>
        <v/>
      </c>
    </row>
    <row r="108">
      <c r="A108">
        <f>INDEX(resultados!$A$2:$ZZ$249, 102, MATCH($B$1, resultados!$A$1:$ZZ$1, 0))</f>
        <v/>
      </c>
      <c r="B108">
        <f>INDEX(resultados!$A$2:$ZZ$249, 102, MATCH($B$2, resultados!$A$1:$ZZ$1, 0))</f>
        <v/>
      </c>
      <c r="C108">
        <f>INDEX(resultados!$A$2:$ZZ$249, 102, MATCH($B$3, resultados!$A$1:$ZZ$1, 0))</f>
        <v/>
      </c>
    </row>
    <row r="109">
      <c r="A109">
        <f>INDEX(resultados!$A$2:$ZZ$249, 103, MATCH($B$1, resultados!$A$1:$ZZ$1, 0))</f>
        <v/>
      </c>
      <c r="B109">
        <f>INDEX(resultados!$A$2:$ZZ$249, 103, MATCH($B$2, resultados!$A$1:$ZZ$1, 0))</f>
        <v/>
      </c>
      <c r="C109">
        <f>INDEX(resultados!$A$2:$ZZ$249, 103, MATCH($B$3, resultados!$A$1:$ZZ$1, 0))</f>
        <v/>
      </c>
    </row>
    <row r="110">
      <c r="A110">
        <f>INDEX(resultados!$A$2:$ZZ$249, 104, MATCH($B$1, resultados!$A$1:$ZZ$1, 0))</f>
        <v/>
      </c>
      <c r="B110">
        <f>INDEX(resultados!$A$2:$ZZ$249, 104, MATCH($B$2, resultados!$A$1:$ZZ$1, 0))</f>
        <v/>
      </c>
      <c r="C110">
        <f>INDEX(resultados!$A$2:$ZZ$249, 104, MATCH($B$3, resultados!$A$1:$ZZ$1, 0))</f>
        <v/>
      </c>
    </row>
    <row r="111">
      <c r="A111">
        <f>INDEX(resultados!$A$2:$ZZ$249, 105, MATCH($B$1, resultados!$A$1:$ZZ$1, 0))</f>
        <v/>
      </c>
      <c r="B111">
        <f>INDEX(resultados!$A$2:$ZZ$249, 105, MATCH($B$2, resultados!$A$1:$ZZ$1, 0))</f>
        <v/>
      </c>
      <c r="C111">
        <f>INDEX(resultados!$A$2:$ZZ$249, 105, MATCH($B$3, resultados!$A$1:$ZZ$1, 0))</f>
        <v/>
      </c>
    </row>
    <row r="112">
      <c r="A112">
        <f>INDEX(resultados!$A$2:$ZZ$249, 106, MATCH($B$1, resultados!$A$1:$ZZ$1, 0))</f>
        <v/>
      </c>
      <c r="B112">
        <f>INDEX(resultados!$A$2:$ZZ$249, 106, MATCH($B$2, resultados!$A$1:$ZZ$1, 0))</f>
        <v/>
      </c>
      <c r="C112">
        <f>INDEX(resultados!$A$2:$ZZ$249, 106, MATCH($B$3, resultados!$A$1:$ZZ$1, 0))</f>
        <v/>
      </c>
    </row>
    <row r="113">
      <c r="A113">
        <f>INDEX(resultados!$A$2:$ZZ$249, 107, MATCH($B$1, resultados!$A$1:$ZZ$1, 0))</f>
        <v/>
      </c>
      <c r="B113">
        <f>INDEX(resultados!$A$2:$ZZ$249, 107, MATCH($B$2, resultados!$A$1:$ZZ$1, 0))</f>
        <v/>
      </c>
      <c r="C113">
        <f>INDEX(resultados!$A$2:$ZZ$249, 107, MATCH($B$3, resultados!$A$1:$ZZ$1, 0))</f>
        <v/>
      </c>
    </row>
    <row r="114">
      <c r="A114">
        <f>INDEX(resultados!$A$2:$ZZ$249, 108, MATCH($B$1, resultados!$A$1:$ZZ$1, 0))</f>
        <v/>
      </c>
      <c r="B114">
        <f>INDEX(resultados!$A$2:$ZZ$249, 108, MATCH($B$2, resultados!$A$1:$ZZ$1, 0))</f>
        <v/>
      </c>
      <c r="C114">
        <f>INDEX(resultados!$A$2:$ZZ$249, 108, MATCH($B$3, resultados!$A$1:$ZZ$1, 0))</f>
        <v/>
      </c>
    </row>
    <row r="115">
      <c r="A115">
        <f>INDEX(resultados!$A$2:$ZZ$249, 109, MATCH($B$1, resultados!$A$1:$ZZ$1, 0))</f>
        <v/>
      </c>
      <c r="B115">
        <f>INDEX(resultados!$A$2:$ZZ$249, 109, MATCH($B$2, resultados!$A$1:$ZZ$1, 0))</f>
        <v/>
      </c>
      <c r="C115">
        <f>INDEX(resultados!$A$2:$ZZ$249, 109, MATCH($B$3, resultados!$A$1:$ZZ$1, 0))</f>
        <v/>
      </c>
    </row>
    <row r="116">
      <c r="A116">
        <f>INDEX(resultados!$A$2:$ZZ$249, 110, MATCH($B$1, resultados!$A$1:$ZZ$1, 0))</f>
        <v/>
      </c>
      <c r="B116">
        <f>INDEX(resultados!$A$2:$ZZ$249, 110, MATCH($B$2, resultados!$A$1:$ZZ$1, 0))</f>
        <v/>
      </c>
      <c r="C116">
        <f>INDEX(resultados!$A$2:$ZZ$249, 110, MATCH($B$3, resultados!$A$1:$ZZ$1, 0))</f>
        <v/>
      </c>
    </row>
    <row r="117">
      <c r="A117">
        <f>INDEX(resultados!$A$2:$ZZ$249, 111, MATCH($B$1, resultados!$A$1:$ZZ$1, 0))</f>
        <v/>
      </c>
      <c r="B117">
        <f>INDEX(resultados!$A$2:$ZZ$249, 111, MATCH($B$2, resultados!$A$1:$ZZ$1, 0))</f>
        <v/>
      </c>
      <c r="C117">
        <f>INDEX(resultados!$A$2:$ZZ$249, 111, MATCH($B$3, resultados!$A$1:$ZZ$1, 0))</f>
        <v/>
      </c>
    </row>
    <row r="118">
      <c r="A118">
        <f>INDEX(resultados!$A$2:$ZZ$249, 112, MATCH($B$1, resultados!$A$1:$ZZ$1, 0))</f>
        <v/>
      </c>
      <c r="B118">
        <f>INDEX(resultados!$A$2:$ZZ$249, 112, MATCH($B$2, resultados!$A$1:$ZZ$1, 0))</f>
        <v/>
      </c>
      <c r="C118">
        <f>INDEX(resultados!$A$2:$ZZ$249, 112, MATCH($B$3, resultados!$A$1:$ZZ$1, 0))</f>
        <v/>
      </c>
    </row>
    <row r="119">
      <c r="A119">
        <f>INDEX(resultados!$A$2:$ZZ$249, 113, MATCH($B$1, resultados!$A$1:$ZZ$1, 0))</f>
        <v/>
      </c>
      <c r="B119">
        <f>INDEX(resultados!$A$2:$ZZ$249, 113, MATCH($B$2, resultados!$A$1:$ZZ$1, 0))</f>
        <v/>
      </c>
      <c r="C119">
        <f>INDEX(resultados!$A$2:$ZZ$249, 113, MATCH($B$3, resultados!$A$1:$ZZ$1, 0))</f>
        <v/>
      </c>
    </row>
    <row r="120">
      <c r="A120">
        <f>INDEX(resultados!$A$2:$ZZ$249, 114, MATCH($B$1, resultados!$A$1:$ZZ$1, 0))</f>
        <v/>
      </c>
      <c r="B120">
        <f>INDEX(resultados!$A$2:$ZZ$249, 114, MATCH($B$2, resultados!$A$1:$ZZ$1, 0))</f>
        <v/>
      </c>
      <c r="C120">
        <f>INDEX(resultados!$A$2:$ZZ$249, 114, MATCH($B$3, resultados!$A$1:$ZZ$1, 0))</f>
        <v/>
      </c>
    </row>
    <row r="121">
      <c r="A121">
        <f>INDEX(resultados!$A$2:$ZZ$249, 115, MATCH($B$1, resultados!$A$1:$ZZ$1, 0))</f>
        <v/>
      </c>
      <c r="B121">
        <f>INDEX(resultados!$A$2:$ZZ$249, 115, MATCH($B$2, resultados!$A$1:$ZZ$1, 0))</f>
        <v/>
      </c>
      <c r="C121">
        <f>INDEX(resultados!$A$2:$ZZ$249, 115, MATCH($B$3, resultados!$A$1:$ZZ$1, 0))</f>
        <v/>
      </c>
    </row>
    <row r="122">
      <c r="A122">
        <f>INDEX(resultados!$A$2:$ZZ$249, 116, MATCH($B$1, resultados!$A$1:$ZZ$1, 0))</f>
        <v/>
      </c>
      <c r="B122">
        <f>INDEX(resultados!$A$2:$ZZ$249, 116, MATCH($B$2, resultados!$A$1:$ZZ$1, 0))</f>
        <v/>
      </c>
      <c r="C122">
        <f>INDEX(resultados!$A$2:$ZZ$249, 116, MATCH($B$3, resultados!$A$1:$ZZ$1, 0))</f>
        <v/>
      </c>
    </row>
    <row r="123">
      <c r="A123">
        <f>INDEX(resultados!$A$2:$ZZ$249, 117, MATCH($B$1, resultados!$A$1:$ZZ$1, 0))</f>
        <v/>
      </c>
      <c r="B123">
        <f>INDEX(resultados!$A$2:$ZZ$249, 117, MATCH($B$2, resultados!$A$1:$ZZ$1, 0))</f>
        <v/>
      </c>
      <c r="C123">
        <f>INDEX(resultados!$A$2:$ZZ$249, 117, MATCH($B$3, resultados!$A$1:$ZZ$1, 0))</f>
        <v/>
      </c>
    </row>
    <row r="124">
      <c r="A124">
        <f>INDEX(resultados!$A$2:$ZZ$249, 118, MATCH($B$1, resultados!$A$1:$ZZ$1, 0))</f>
        <v/>
      </c>
      <c r="B124">
        <f>INDEX(resultados!$A$2:$ZZ$249, 118, MATCH($B$2, resultados!$A$1:$ZZ$1, 0))</f>
        <v/>
      </c>
      <c r="C124">
        <f>INDEX(resultados!$A$2:$ZZ$249, 118, MATCH($B$3, resultados!$A$1:$ZZ$1, 0))</f>
        <v/>
      </c>
    </row>
    <row r="125">
      <c r="A125">
        <f>INDEX(resultados!$A$2:$ZZ$249, 119, MATCH($B$1, resultados!$A$1:$ZZ$1, 0))</f>
        <v/>
      </c>
      <c r="B125">
        <f>INDEX(resultados!$A$2:$ZZ$249, 119, MATCH($B$2, resultados!$A$1:$ZZ$1, 0))</f>
        <v/>
      </c>
      <c r="C125">
        <f>INDEX(resultados!$A$2:$ZZ$249, 119, MATCH($B$3, resultados!$A$1:$ZZ$1, 0))</f>
        <v/>
      </c>
    </row>
    <row r="126">
      <c r="A126">
        <f>INDEX(resultados!$A$2:$ZZ$249, 120, MATCH($B$1, resultados!$A$1:$ZZ$1, 0))</f>
        <v/>
      </c>
      <c r="B126">
        <f>INDEX(resultados!$A$2:$ZZ$249, 120, MATCH($B$2, resultados!$A$1:$ZZ$1, 0))</f>
        <v/>
      </c>
      <c r="C126">
        <f>INDEX(resultados!$A$2:$ZZ$249, 120, MATCH($B$3, resultados!$A$1:$ZZ$1, 0))</f>
        <v/>
      </c>
    </row>
    <row r="127">
      <c r="A127">
        <f>INDEX(resultados!$A$2:$ZZ$249, 121, MATCH($B$1, resultados!$A$1:$ZZ$1, 0))</f>
        <v/>
      </c>
      <c r="B127">
        <f>INDEX(resultados!$A$2:$ZZ$249, 121, MATCH($B$2, resultados!$A$1:$ZZ$1, 0))</f>
        <v/>
      </c>
      <c r="C127">
        <f>INDEX(resultados!$A$2:$ZZ$249, 121, MATCH($B$3, resultados!$A$1:$ZZ$1, 0))</f>
        <v/>
      </c>
    </row>
    <row r="128">
      <c r="A128">
        <f>INDEX(resultados!$A$2:$ZZ$249, 122, MATCH($B$1, resultados!$A$1:$ZZ$1, 0))</f>
        <v/>
      </c>
      <c r="B128">
        <f>INDEX(resultados!$A$2:$ZZ$249, 122, MATCH($B$2, resultados!$A$1:$ZZ$1, 0))</f>
        <v/>
      </c>
      <c r="C128">
        <f>INDEX(resultados!$A$2:$ZZ$249, 122, MATCH($B$3, resultados!$A$1:$ZZ$1, 0))</f>
        <v/>
      </c>
    </row>
    <row r="129">
      <c r="A129">
        <f>INDEX(resultados!$A$2:$ZZ$249, 123, MATCH($B$1, resultados!$A$1:$ZZ$1, 0))</f>
        <v/>
      </c>
      <c r="B129">
        <f>INDEX(resultados!$A$2:$ZZ$249, 123, MATCH($B$2, resultados!$A$1:$ZZ$1, 0))</f>
        <v/>
      </c>
      <c r="C129">
        <f>INDEX(resultados!$A$2:$ZZ$249, 123, MATCH($B$3, resultados!$A$1:$ZZ$1, 0))</f>
        <v/>
      </c>
    </row>
    <row r="130">
      <c r="A130">
        <f>INDEX(resultados!$A$2:$ZZ$249, 124, MATCH($B$1, resultados!$A$1:$ZZ$1, 0))</f>
        <v/>
      </c>
      <c r="B130">
        <f>INDEX(resultados!$A$2:$ZZ$249, 124, MATCH($B$2, resultados!$A$1:$ZZ$1, 0))</f>
        <v/>
      </c>
      <c r="C130">
        <f>INDEX(resultados!$A$2:$ZZ$249, 124, MATCH($B$3, resultados!$A$1:$ZZ$1, 0))</f>
        <v/>
      </c>
    </row>
    <row r="131">
      <c r="A131">
        <f>INDEX(resultados!$A$2:$ZZ$249, 125, MATCH($B$1, resultados!$A$1:$ZZ$1, 0))</f>
        <v/>
      </c>
      <c r="B131">
        <f>INDEX(resultados!$A$2:$ZZ$249, 125, MATCH($B$2, resultados!$A$1:$ZZ$1, 0))</f>
        <v/>
      </c>
      <c r="C131">
        <f>INDEX(resultados!$A$2:$ZZ$249, 125, MATCH($B$3, resultados!$A$1:$ZZ$1, 0))</f>
        <v/>
      </c>
    </row>
    <row r="132">
      <c r="A132">
        <f>INDEX(resultados!$A$2:$ZZ$249, 126, MATCH($B$1, resultados!$A$1:$ZZ$1, 0))</f>
        <v/>
      </c>
      <c r="B132">
        <f>INDEX(resultados!$A$2:$ZZ$249, 126, MATCH($B$2, resultados!$A$1:$ZZ$1, 0))</f>
        <v/>
      </c>
      <c r="C132">
        <f>INDEX(resultados!$A$2:$ZZ$249, 126, MATCH($B$3, resultados!$A$1:$ZZ$1, 0))</f>
        <v/>
      </c>
    </row>
    <row r="133">
      <c r="A133">
        <f>INDEX(resultados!$A$2:$ZZ$249, 127, MATCH($B$1, resultados!$A$1:$ZZ$1, 0))</f>
        <v/>
      </c>
      <c r="B133">
        <f>INDEX(resultados!$A$2:$ZZ$249, 127, MATCH($B$2, resultados!$A$1:$ZZ$1, 0))</f>
        <v/>
      </c>
      <c r="C133">
        <f>INDEX(resultados!$A$2:$ZZ$249, 127, MATCH($B$3, resultados!$A$1:$ZZ$1, 0))</f>
        <v/>
      </c>
    </row>
    <row r="134">
      <c r="A134">
        <f>INDEX(resultados!$A$2:$ZZ$249, 128, MATCH($B$1, resultados!$A$1:$ZZ$1, 0))</f>
        <v/>
      </c>
      <c r="B134">
        <f>INDEX(resultados!$A$2:$ZZ$249, 128, MATCH($B$2, resultados!$A$1:$ZZ$1, 0))</f>
        <v/>
      </c>
      <c r="C134">
        <f>INDEX(resultados!$A$2:$ZZ$249, 128, MATCH($B$3, resultados!$A$1:$ZZ$1, 0))</f>
        <v/>
      </c>
    </row>
    <row r="135">
      <c r="A135">
        <f>INDEX(resultados!$A$2:$ZZ$249, 129, MATCH($B$1, resultados!$A$1:$ZZ$1, 0))</f>
        <v/>
      </c>
      <c r="B135">
        <f>INDEX(resultados!$A$2:$ZZ$249, 129, MATCH($B$2, resultados!$A$1:$ZZ$1, 0))</f>
        <v/>
      </c>
      <c r="C135">
        <f>INDEX(resultados!$A$2:$ZZ$249, 129, MATCH($B$3, resultados!$A$1:$ZZ$1, 0))</f>
        <v/>
      </c>
    </row>
    <row r="136">
      <c r="A136">
        <f>INDEX(resultados!$A$2:$ZZ$249, 130, MATCH($B$1, resultados!$A$1:$ZZ$1, 0))</f>
        <v/>
      </c>
      <c r="B136">
        <f>INDEX(resultados!$A$2:$ZZ$249, 130, MATCH($B$2, resultados!$A$1:$ZZ$1, 0))</f>
        <v/>
      </c>
      <c r="C136">
        <f>INDEX(resultados!$A$2:$ZZ$249, 130, MATCH($B$3, resultados!$A$1:$ZZ$1, 0))</f>
        <v/>
      </c>
    </row>
    <row r="137">
      <c r="A137">
        <f>INDEX(resultados!$A$2:$ZZ$249, 131, MATCH($B$1, resultados!$A$1:$ZZ$1, 0))</f>
        <v/>
      </c>
      <c r="B137">
        <f>INDEX(resultados!$A$2:$ZZ$249, 131, MATCH($B$2, resultados!$A$1:$ZZ$1, 0))</f>
        <v/>
      </c>
      <c r="C137">
        <f>INDEX(resultados!$A$2:$ZZ$249, 131, MATCH($B$3, resultados!$A$1:$ZZ$1, 0))</f>
        <v/>
      </c>
    </row>
    <row r="138">
      <c r="A138">
        <f>INDEX(resultados!$A$2:$ZZ$249, 132, MATCH($B$1, resultados!$A$1:$ZZ$1, 0))</f>
        <v/>
      </c>
      <c r="B138">
        <f>INDEX(resultados!$A$2:$ZZ$249, 132, MATCH($B$2, resultados!$A$1:$ZZ$1, 0))</f>
        <v/>
      </c>
      <c r="C138">
        <f>INDEX(resultados!$A$2:$ZZ$249, 132, MATCH($B$3, resultados!$A$1:$ZZ$1, 0))</f>
        <v/>
      </c>
    </row>
    <row r="139">
      <c r="A139">
        <f>INDEX(resultados!$A$2:$ZZ$249, 133, MATCH($B$1, resultados!$A$1:$ZZ$1, 0))</f>
        <v/>
      </c>
      <c r="B139">
        <f>INDEX(resultados!$A$2:$ZZ$249, 133, MATCH($B$2, resultados!$A$1:$ZZ$1, 0))</f>
        <v/>
      </c>
      <c r="C139">
        <f>INDEX(resultados!$A$2:$ZZ$249, 133, MATCH($B$3, resultados!$A$1:$ZZ$1, 0))</f>
        <v/>
      </c>
    </row>
    <row r="140">
      <c r="A140">
        <f>INDEX(resultados!$A$2:$ZZ$249, 134, MATCH($B$1, resultados!$A$1:$ZZ$1, 0))</f>
        <v/>
      </c>
      <c r="B140">
        <f>INDEX(resultados!$A$2:$ZZ$249, 134, MATCH($B$2, resultados!$A$1:$ZZ$1, 0))</f>
        <v/>
      </c>
      <c r="C140">
        <f>INDEX(resultados!$A$2:$ZZ$249, 134, MATCH($B$3, resultados!$A$1:$ZZ$1, 0))</f>
        <v/>
      </c>
    </row>
    <row r="141">
      <c r="A141">
        <f>INDEX(resultados!$A$2:$ZZ$249, 135, MATCH($B$1, resultados!$A$1:$ZZ$1, 0))</f>
        <v/>
      </c>
      <c r="B141">
        <f>INDEX(resultados!$A$2:$ZZ$249, 135, MATCH($B$2, resultados!$A$1:$ZZ$1, 0))</f>
        <v/>
      </c>
      <c r="C141">
        <f>INDEX(resultados!$A$2:$ZZ$249, 135, MATCH($B$3, resultados!$A$1:$ZZ$1, 0))</f>
        <v/>
      </c>
    </row>
    <row r="142">
      <c r="A142">
        <f>INDEX(resultados!$A$2:$ZZ$249, 136, MATCH($B$1, resultados!$A$1:$ZZ$1, 0))</f>
        <v/>
      </c>
      <c r="B142">
        <f>INDEX(resultados!$A$2:$ZZ$249, 136, MATCH($B$2, resultados!$A$1:$ZZ$1, 0))</f>
        <v/>
      </c>
      <c r="C142">
        <f>INDEX(resultados!$A$2:$ZZ$249, 136, MATCH($B$3, resultados!$A$1:$ZZ$1, 0))</f>
        <v/>
      </c>
    </row>
    <row r="143">
      <c r="A143">
        <f>INDEX(resultados!$A$2:$ZZ$249, 137, MATCH($B$1, resultados!$A$1:$ZZ$1, 0))</f>
        <v/>
      </c>
      <c r="B143">
        <f>INDEX(resultados!$A$2:$ZZ$249, 137, MATCH($B$2, resultados!$A$1:$ZZ$1, 0))</f>
        <v/>
      </c>
      <c r="C143">
        <f>INDEX(resultados!$A$2:$ZZ$249, 137, MATCH($B$3, resultados!$A$1:$ZZ$1, 0))</f>
        <v/>
      </c>
    </row>
    <row r="144">
      <c r="A144">
        <f>INDEX(resultados!$A$2:$ZZ$249, 138, MATCH($B$1, resultados!$A$1:$ZZ$1, 0))</f>
        <v/>
      </c>
      <c r="B144">
        <f>INDEX(resultados!$A$2:$ZZ$249, 138, MATCH($B$2, resultados!$A$1:$ZZ$1, 0))</f>
        <v/>
      </c>
      <c r="C144">
        <f>INDEX(resultados!$A$2:$ZZ$249, 138, MATCH($B$3, resultados!$A$1:$ZZ$1, 0))</f>
        <v/>
      </c>
    </row>
    <row r="145">
      <c r="A145">
        <f>INDEX(resultados!$A$2:$ZZ$249, 139, MATCH($B$1, resultados!$A$1:$ZZ$1, 0))</f>
        <v/>
      </c>
      <c r="B145">
        <f>INDEX(resultados!$A$2:$ZZ$249, 139, MATCH($B$2, resultados!$A$1:$ZZ$1, 0))</f>
        <v/>
      </c>
      <c r="C145">
        <f>INDEX(resultados!$A$2:$ZZ$249, 139, MATCH($B$3, resultados!$A$1:$ZZ$1, 0))</f>
        <v/>
      </c>
    </row>
    <row r="146">
      <c r="A146">
        <f>INDEX(resultados!$A$2:$ZZ$249, 140, MATCH($B$1, resultados!$A$1:$ZZ$1, 0))</f>
        <v/>
      </c>
      <c r="B146">
        <f>INDEX(resultados!$A$2:$ZZ$249, 140, MATCH($B$2, resultados!$A$1:$ZZ$1, 0))</f>
        <v/>
      </c>
      <c r="C146">
        <f>INDEX(resultados!$A$2:$ZZ$249, 140, MATCH($B$3, resultados!$A$1:$ZZ$1, 0))</f>
        <v/>
      </c>
    </row>
    <row r="147">
      <c r="A147">
        <f>INDEX(resultados!$A$2:$ZZ$249, 141, MATCH($B$1, resultados!$A$1:$ZZ$1, 0))</f>
        <v/>
      </c>
      <c r="B147">
        <f>INDEX(resultados!$A$2:$ZZ$249, 141, MATCH($B$2, resultados!$A$1:$ZZ$1, 0))</f>
        <v/>
      </c>
      <c r="C147">
        <f>INDEX(resultados!$A$2:$ZZ$249, 141, MATCH($B$3, resultados!$A$1:$ZZ$1, 0))</f>
        <v/>
      </c>
    </row>
    <row r="148">
      <c r="A148">
        <f>INDEX(resultados!$A$2:$ZZ$249, 142, MATCH($B$1, resultados!$A$1:$ZZ$1, 0))</f>
        <v/>
      </c>
      <c r="B148">
        <f>INDEX(resultados!$A$2:$ZZ$249, 142, MATCH($B$2, resultados!$A$1:$ZZ$1, 0))</f>
        <v/>
      </c>
      <c r="C148">
        <f>INDEX(resultados!$A$2:$ZZ$249, 142, MATCH($B$3, resultados!$A$1:$ZZ$1, 0))</f>
        <v/>
      </c>
    </row>
    <row r="149">
      <c r="A149">
        <f>INDEX(resultados!$A$2:$ZZ$249, 143, MATCH($B$1, resultados!$A$1:$ZZ$1, 0))</f>
        <v/>
      </c>
      <c r="B149">
        <f>INDEX(resultados!$A$2:$ZZ$249, 143, MATCH($B$2, resultados!$A$1:$ZZ$1, 0))</f>
        <v/>
      </c>
      <c r="C149">
        <f>INDEX(resultados!$A$2:$ZZ$249, 143, MATCH($B$3, resultados!$A$1:$ZZ$1, 0))</f>
        <v/>
      </c>
    </row>
    <row r="150">
      <c r="A150">
        <f>INDEX(resultados!$A$2:$ZZ$249, 144, MATCH($B$1, resultados!$A$1:$ZZ$1, 0))</f>
        <v/>
      </c>
      <c r="B150">
        <f>INDEX(resultados!$A$2:$ZZ$249, 144, MATCH($B$2, resultados!$A$1:$ZZ$1, 0))</f>
        <v/>
      </c>
      <c r="C150">
        <f>INDEX(resultados!$A$2:$ZZ$249, 144, MATCH($B$3, resultados!$A$1:$ZZ$1, 0))</f>
        <v/>
      </c>
    </row>
    <row r="151">
      <c r="A151">
        <f>INDEX(resultados!$A$2:$ZZ$249, 145, MATCH($B$1, resultados!$A$1:$ZZ$1, 0))</f>
        <v/>
      </c>
      <c r="B151">
        <f>INDEX(resultados!$A$2:$ZZ$249, 145, MATCH($B$2, resultados!$A$1:$ZZ$1, 0))</f>
        <v/>
      </c>
      <c r="C151">
        <f>INDEX(resultados!$A$2:$ZZ$249, 145, MATCH($B$3, resultados!$A$1:$ZZ$1, 0))</f>
        <v/>
      </c>
    </row>
    <row r="152">
      <c r="A152">
        <f>INDEX(resultados!$A$2:$ZZ$249, 146, MATCH($B$1, resultados!$A$1:$ZZ$1, 0))</f>
        <v/>
      </c>
      <c r="B152">
        <f>INDEX(resultados!$A$2:$ZZ$249, 146, MATCH($B$2, resultados!$A$1:$ZZ$1, 0))</f>
        <v/>
      </c>
      <c r="C152">
        <f>INDEX(resultados!$A$2:$ZZ$249, 146, MATCH($B$3, resultados!$A$1:$ZZ$1, 0))</f>
        <v/>
      </c>
    </row>
    <row r="153">
      <c r="A153">
        <f>INDEX(resultados!$A$2:$ZZ$249, 147, MATCH($B$1, resultados!$A$1:$ZZ$1, 0))</f>
        <v/>
      </c>
      <c r="B153">
        <f>INDEX(resultados!$A$2:$ZZ$249, 147, MATCH($B$2, resultados!$A$1:$ZZ$1, 0))</f>
        <v/>
      </c>
      <c r="C153">
        <f>INDEX(resultados!$A$2:$ZZ$249, 147, MATCH($B$3, resultados!$A$1:$ZZ$1, 0))</f>
        <v/>
      </c>
    </row>
    <row r="154">
      <c r="A154">
        <f>INDEX(resultados!$A$2:$ZZ$249, 148, MATCH($B$1, resultados!$A$1:$ZZ$1, 0))</f>
        <v/>
      </c>
      <c r="B154">
        <f>INDEX(resultados!$A$2:$ZZ$249, 148, MATCH($B$2, resultados!$A$1:$ZZ$1, 0))</f>
        <v/>
      </c>
      <c r="C154">
        <f>INDEX(resultados!$A$2:$ZZ$249, 148, MATCH($B$3, resultados!$A$1:$ZZ$1, 0))</f>
        <v/>
      </c>
    </row>
    <row r="155">
      <c r="A155">
        <f>INDEX(resultados!$A$2:$ZZ$249, 149, MATCH($B$1, resultados!$A$1:$ZZ$1, 0))</f>
        <v/>
      </c>
      <c r="B155">
        <f>INDEX(resultados!$A$2:$ZZ$249, 149, MATCH($B$2, resultados!$A$1:$ZZ$1, 0))</f>
        <v/>
      </c>
      <c r="C155">
        <f>INDEX(resultados!$A$2:$ZZ$249, 149, MATCH($B$3, resultados!$A$1:$ZZ$1, 0))</f>
        <v/>
      </c>
    </row>
    <row r="156">
      <c r="A156">
        <f>INDEX(resultados!$A$2:$ZZ$249, 150, MATCH($B$1, resultados!$A$1:$ZZ$1, 0))</f>
        <v/>
      </c>
      <c r="B156">
        <f>INDEX(resultados!$A$2:$ZZ$249, 150, MATCH($B$2, resultados!$A$1:$ZZ$1, 0))</f>
        <v/>
      </c>
      <c r="C156">
        <f>INDEX(resultados!$A$2:$ZZ$249, 150, MATCH($B$3, resultados!$A$1:$ZZ$1, 0))</f>
        <v/>
      </c>
    </row>
    <row r="157">
      <c r="A157">
        <f>INDEX(resultados!$A$2:$ZZ$249, 151, MATCH($B$1, resultados!$A$1:$ZZ$1, 0))</f>
        <v/>
      </c>
      <c r="B157">
        <f>INDEX(resultados!$A$2:$ZZ$249, 151, MATCH($B$2, resultados!$A$1:$ZZ$1, 0))</f>
        <v/>
      </c>
      <c r="C157">
        <f>INDEX(resultados!$A$2:$ZZ$249, 151, MATCH($B$3, resultados!$A$1:$ZZ$1, 0))</f>
        <v/>
      </c>
    </row>
    <row r="158">
      <c r="A158">
        <f>INDEX(resultados!$A$2:$ZZ$249, 152, MATCH($B$1, resultados!$A$1:$ZZ$1, 0))</f>
        <v/>
      </c>
      <c r="B158">
        <f>INDEX(resultados!$A$2:$ZZ$249, 152, MATCH($B$2, resultados!$A$1:$ZZ$1, 0))</f>
        <v/>
      </c>
      <c r="C158">
        <f>INDEX(resultados!$A$2:$ZZ$249, 152, MATCH($B$3, resultados!$A$1:$ZZ$1, 0))</f>
        <v/>
      </c>
    </row>
    <row r="159">
      <c r="A159">
        <f>INDEX(resultados!$A$2:$ZZ$249, 153, MATCH($B$1, resultados!$A$1:$ZZ$1, 0))</f>
        <v/>
      </c>
      <c r="B159">
        <f>INDEX(resultados!$A$2:$ZZ$249, 153, MATCH($B$2, resultados!$A$1:$ZZ$1, 0))</f>
        <v/>
      </c>
      <c r="C159">
        <f>INDEX(resultados!$A$2:$ZZ$249, 153, MATCH($B$3, resultados!$A$1:$ZZ$1, 0))</f>
        <v/>
      </c>
    </row>
    <row r="160">
      <c r="A160">
        <f>INDEX(resultados!$A$2:$ZZ$249, 154, MATCH($B$1, resultados!$A$1:$ZZ$1, 0))</f>
        <v/>
      </c>
      <c r="B160">
        <f>INDEX(resultados!$A$2:$ZZ$249, 154, MATCH($B$2, resultados!$A$1:$ZZ$1, 0))</f>
        <v/>
      </c>
      <c r="C160">
        <f>INDEX(resultados!$A$2:$ZZ$249, 154, MATCH($B$3, resultados!$A$1:$ZZ$1, 0))</f>
        <v/>
      </c>
    </row>
    <row r="161">
      <c r="A161">
        <f>INDEX(resultados!$A$2:$ZZ$249, 155, MATCH($B$1, resultados!$A$1:$ZZ$1, 0))</f>
        <v/>
      </c>
      <c r="B161">
        <f>INDEX(resultados!$A$2:$ZZ$249, 155, MATCH($B$2, resultados!$A$1:$ZZ$1, 0))</f>
        <v/>
      </c>
      <c r="C161">
        <f>INDEX(resultados!$A$2:$ZZ$249, 155, MATCH($B$3, resultados!$A$1:$ZZ$1, 0))</f>
        <v/>
      </c>
    </row>
    <row r="162">
      <c r="A162">
        <f>INDEX(resultados!$A$2:$ZZ$249, 156, MATCH($B$1, resultados!$A$1:$ZZ$1, 0))</f>
        <v/>
      </c>
      <c r="B162">
        <f>INDEX(resultados!$A$2:$ZZ$249, 156, MATCH($B$2, resultados!$A$1:$ZZ$1, 0))</f>
        <v/>
      </c>
      <c r="C162">
        <f>INDEX(resultados!$A$2:$ZZ$249, 156, MATCH($B$3, resultados!$A$1:$ZZ$1, 0))</f>
        <v/>
      </c>
    </row>
    <row r="163">
      <c r="A163">
        <f>INDEX(resultados!$A$2:$ZZ$249, 157, MATCH($B$1, resultados!$A$1:$ZZ$1, 0))</f>
        <v/>
      </c>
      <c r="B163">
        <f>INDEX(resultados!$A$2:$ZZ$249, 157, MATCH($B$2, resultados!$A$1:$ZZ$1, 0))</f>
        <v/>
      </c>
      <c r="C163">
        <f>INDEX(resultados!$A$2:$ZZ$249, 157, MATCH($B$3, resultados!$A$1:$ZZ$1, 0))</f>
        <v/>
      </c>
    </row>
    <row r="164">
      <c r="A164">
        <f>INDEX(resultados!$A$2:$ZZ$249, 158, MATCH($B$1, resultados!$A$1:$ZZ$1, 0))</f>
        <v/>
      </c>
      <c r="B164">
        <f>INDEX(resultados!$A$2:$ZZ$249, 158, MATCH($B$2, resultados!$A$1:$ZZ$1, 0))</f>
        <v/>
      </c>
      <c r="C164">
        <f>INDEX(resultados!$A$2:$ZZ$249, 158, MATCH($B$3, resultados!$A$1:$ZZ$1, 0))</f>
        <v/>
      </c>
    </row>
    <row r="165">
      <c r="A165">
        <f>INDEX(resultados!$A$2:$ZZ$249, 159, MATCH($B$1, resultados!$A$1:$ZZ$1, 0))</f>
        <v/>
      </c>
      <c r="B165">
        <f>INDEX(resultados!$A$2:$ZZ$249, 159, MATCH($B$2, resultados!$A$1:$ZZ$1, 0))</f>
        <v/>
      </c>
      <c r="C165">
        <f>INDEX(resultados!$A$2:$ZZ$249, 159, MATCH($B$3, resultados!$A$1:$ZZ$1, 0))</f>
        <v/>
      </c>
    </row>
    <row r="166">
      <c r="A166">
        <f>INDEX(resultados!$A$2:$ZZ$249, 160, MATCH($B$1, resultados!$A$1:$ZZ$1, 0))</f>
        <v/>
      </c>
      <c r="B166">
        <f>INDEX(resultados!$A$2:$ZZ$249, 160, MATCH($B$2, resultados!$A$1:$ZZ$1, 0))</f>
        <v/>
      </c>
      <c r="C166">
        <f>INDEX(resultados!$A$2:$ZZ$249, 160, MATCH($B$3, resultados!$A$1:$ZZ$1, 0))</f>
        <v/>
      </c>
    </row>
    <row r="167">
      <c r="A167">
        <f>INDEX(resultados!$A$2:$ZZ$249, 161, MATCH($B$1, resultados!$A$1:$ZZ$1, 0))</f>
        <v/>
      </c>
      <c r="B167">
        <f>INDEX(resultados!$A$2:$ZZ$249, 161, MATCH($B$2, resultados!$A$1:$ZZ$1, 0))</f>
        <v/>
      </c>
      <c r="C167">
        <f>INDEX(resultados!$A$2:$ZZ$249, 161, MATCH($B$3, resultados!$A$1:$ZZ$1, 0))</f>
        <v/>
      </c>
    </row>
    <row r="168">
      <c r="A168">
        <f>INDEX(resultados!$A$2:$ZZ$249, 162, MATCH($B$1, resultados!$A$1:$ZZ$1, 0))</f>
        <v/>
      </c>
      <c r="B168">
        <f>INDEX(resultados!$A$2:$ZZ$249, 162, MATCH($B$2, resultados!$A$1:$ZZ$1, 0))</f>
        <v/>
      </c>
      <c r="C168">
        <f>INDEX(resultados!$A$2:$ZZ$249, 162, MATCH($B$3, resultados!$A$1:$ZZ$1, 0))</f>
        <v/>
      </c>
    </row>
    <row r="169">
      <c r="A169">
        <f>INDEX(resultados!$A$2:$ZZ$249, 163, MATCH($B$1, resultados!$A$1:$ZZ$1, 0))</f>
        <v/>
      </c>
      <c r="B169">
        <f>INDEX(resultados!$A$2:$ZZ$249, 163, MATCH($B$2, resultados!$A$1:$ZZ$1, 0))</f>
        <v/>
      </c>
      <c r="C169">
        <f>INDEX(resultados!$A$2:$ZZ$249, 163, MATCH($B$3, resultados!$A$1:$ZZ$1, 0))</f>
        <v/>
      </c>
    </row>
    <row r="170">
      <c r="A170">
        <f>INDEX(resultados!$A$2:$ZZ$249, 164, MATCH($B$1, resultados!$A$1:$ZZ$1, 0))</f>
        <v/>
      </c>
      <c r="B170">
        <f>INDEX(resultados!$A$2:$ZZ$249, 164, MATCH($B$2, resultados!$A$1:$ZZ$1, 0))</f>
        <v/>
      </c>
      <c r="C170">
        <f>INDEX(resultados!$A$2:$ZZ$249, 164, MATCH($B$3, resultados!$A$1:$ZZ$1, 0))</f>
        <v/>
      </c>
    </row>
    <row r="171">
      <c r="A171">
        <f>INDEX(resultados!$A$2:$ZZ$249, 165, MATCH($B$1, resultados!$A$1:$ZZ$1, 0))</f>
        <v/>
      </c>
      <c r="B171">
        <f>INDEX(resultados!$A$2:$ZZ$249, 165, MATCH($B$2, resultados!$A$1:$ZZ$1, 0))</f>
        <v/>
      </c>
      <c r="C171">
        <f>INDEX(resultados!$A$2:$ZZ$249, 165, MATCH($B$3, resultados!$A$1:$ZZ$1, 0))</f>
        <v/>
      </c>
    </row>
    <row r="172">
      <c r="A172">
        <f>INDEX(resultados!$A$2:$ZZ$249, 166, MATCH($B$1, resultados!$A$1:$ZZ$1, 0))</f>
        <v/>
      </c>
      <c r="B172">
        <f>INDEX(resultados!$A$2:$ZZ$249, 166, MATCH($B$2, resultados!$A$1:$ZZ$1, 0))</f>
        <v/>
      </c>
      <c r="C172">
        <f>INDEX(resultados!$A$2:$ZZ$249, 166, MATCH($B$3, resultados!$A$1:$ZZ$1, 0))</f>
        <v/>
      </c>
    </row>
    <row r="173">
      <c r="A173">
        <f>INDEX(resultados!$A$2:$ZZ$249, 167, MATCH($B$1, resultados!$A$1:$ZZ$1, 0))</f>
        <v/>
      </c>
      <c r="B173">
        <f>INDEX(resultados!$A$2:$ZZ$249, 167, MATCH($B$2, resultados!$A$1:$ZZ$1, 0))</f>
        <v/>
      </c>
      <c r="C173">
        <f>INDEX(resultados!$A$2:$ZZ$249, 167, MATCH($B$3, resultados!$A$1:$ZZ$1, 0))</f>
        <v/>
      </c>
    </row>
    <row r="174">
      <c r="A174">
        <f>INDEX(resultados!$A$2:$ZZ$249, 168, MATCH($B$1, resultados!$A$1:$ZZ$1, 0))</f>
        <v/>
      </c>
      <c r="B174">
        <f>INDEX(resultados!$A$2:$ZZ$249, 168, MATCH($B$2, resultados!$A$1:$ZZ$1, 0))</f>
        <v/>
      </c>
      <c r="C174">
        <f>INDEX(resultados!$A$2:$ZZ$249, 168, MATCH($B$3, resultados!$A$1:$ZZ$1, 0))</f>
        <v/>
      </c>
    </row>
    <row r="175">
      <c r="A175">
        <f>INDEX(resultados!$A$2:$ZZ$249, 169, MATCH($B$1, resultados!$A$1:$ZZ$1, 0))</f>
        <v/>
      </c>
      <c r="B175">
        <f>INDEX(resultados!$A$2:$ZZ$249, 169, MATCH($B$2, resultados!$A$1:$ZZ$1, 0))</f>
        <v/>
      </c>
      <c r="C175">
        <f>INDEX(resultados!$A$2:$ZZ$249, 169, MATCH($B$3, resultados!$A$1:$ZZ$1, 0))</f>
        <v/>
      </c>
    </row>
    <row r="176">
      <c r="A176">
        <f>INDEX(resultados!$A$2:$ZZ$249, 170, MATCH($B$1, resultados!$A$1:$ZZ$1, 0))</f>
        <v/>
      </c>
      <c r="B176">
        <f>INDEX(resultados!$A$2:$ZZ$249, 170, MATCH($B$2, resultados!$A$1:$ZZ$1, 0))</f>
        <v/>
      </c>
      <c r="C176">
        <f>INDEX(resultados!$A$2:$ZZ$249, 170, MATCH($B$3, resultados!$A$1:$ZZ$1, 0))</f>
        <v/>
      </c>
    </row>
    <row r="177">
      <c r="A177">
        <f>INDEX(resultados!$A$2:$ZZ$249, 171, MATCH($B$1, resultados!$A$1:$ZZ$1, 0))</f>
        <v/>
      </c>
      <c r="B177">
        <f>INDEX(resultados!$A$2:$ZZ$249, 171, MATCH($B$2, resultados!$A$1:$ZZ$1, 0))</f>
        <v/>
      </c>
      <c r="C177">
        <f>INDEX(resultados!$A$2:$ZZ$249, 171, MATCH($B$3, resultados!$A$1:$ZZ$1, 0))</f>
        <v/>
      </c>
    </row>
    <row r="178">
      <c r="A178">
        <f>INDEX(resultados!$A$2:$ZZ$249, 172, MATCH($B$1, resultados!$A$1:$ZZ$1, 0))</f>
        <v/>
      </c>
      <c r="B178">
        <f>INDEX(resultados!$A$2:$ZZ$249, 172, MATCH($B$2, resultados!$A$1:$ZZ$1, 0))</f>
        <v/>
      </c>
      <c r="C178">
        <f>INDEX(resultados!$A$2:$ZZ$249, 172, MATCH($B$3, resultados!$A$1:$ZZ$1, 0))</f>
        <v/>
      </c>
    </row>
    <row r="179">
      <c r="A179">
        <f>INDEX(resultados!$A$2:$ZZ$249, 173, MATCH($B$1, resultados!$A$1:$ZZ$1, 0))</f>
        <v/>
      </c>
      <c r="B179">
        <f>INDEX(resultados!$A$2:$ZZ$249, 173, MATCH($B$2, resultados!$A$1:$ZZ$1, 0))</f>
        <v/>
      </c>
      <c r="C179">
        <f>INDEX(resultados!$A$2:$ZZ$249, 173, MATCH($B$3, resultados!$A$1:$ZZ$1, 0))</f>
        <v/>
      </c>
    </row>
    <row r="180">
      <c r="A180">
        <f>INDEX(resultados!$A$2:$ZZ$249, 174, MATCH($B$1, resultados!$A$1:$ZZ$1, 0))</f>
        <v/>
      </c>
      <c r="B180">
        <f>INDEX(resultados!$A$2:$ZZ$249, 174, MATCH($B$2, resultados!$A$1:$ZZ$1, 0))</f>
        <v/>
      </c>
      <c r="C180">
        <f>INDEX(resultados!$A$2:$ZZ$249, 174, MATCH($B$3, resultados!$A$1:$ZZ$1, 0))</f>
        <v/>
      </c>
    </row>
    <row r="181">
      <c r="A181">
        <f>INDEX(resultados!$A$2:$ZZ$249, 175, MATCH($B$1, resultados!$A$1:$ZZ$1, 0))</f>
        <v/>
      </c>
      <c r="B181">
        <f>INDEX(resultados!$A$2:$ZZ$249, 175, MATCH($B$2, resultados!$A$1:$ZZ$1, 0))</f>
        <v/>
      </c>
      <c r="C181">
        <f>INDEX(resultados!$A$2:$ZZ$249, 175, MATCH($B$3, resultados!$A$1:$ZZ$1, 0))</f>
        <v/>
      </c>
    </row>
    <row r="182">
      <c r="A182">
        <f>INDEX(resultados!$A$2:$ZZ$249, 176, MATCH($B$1, resultados!$A$1:$ZZ$1, 0))</f>
        <v/>
      </c>
      <c r="B182">
        <f>INDEX(resultados!$A$2:$ZZ$249, 176, MATCH($B$2, resultados!$A$1:$ZZ$1, 0))</f>
        <v/>
      </c>
      <c r="C182">
        <f>INDEX(resultados!$A$2:$ZZ$249, 176, MATCH($B$3, resultados!$A$1:$ZZ$1, 0))</f>
        <v/>
      </c>
    </row>
    <row r="183">
      <c r="A183">
        <f>INDEX(resultados!$A$2:$ZZ$249, 177, MATCH($B$1, resultados!$A$1:$ZZ$1, 0))</f>
        <v/>
      </c>
      <c r="B183">
        <f>INDEX(resultados!$A$2:$ZZ$249, 177, MATCH($B$2, resultados!$A$1:$ZZ$1, 0))</f>
        <v/>
      </c>
      <c r="C183">
        <f>INDEX(resultados!$A$2:$ZZ$249, 177, MATCH($B$3, resultados!$A$1:$ZZ$1, 0))</f>
        <v/>
      </c>
    </row>
    <row r="184">
      <c r="A184">
        <f>INDEX(resultados!$A$2:$ZZ$249, 178, MATCH($B$1, resultados!$A$1:$ZZ$1, 0))</f>
        <v/>
      </c>
      <c r="B184">
        <f>INDEX(resultados!$A$2:$ZZ$249, 178, MATCH($B$2, resultados!$A$1:$ZZ$1, 0))</f>
        <v/>
      </c>
      <c r="C184">
        <f>INDEX(resultados!$A$2:$ZZ$249, 178, MATCH($B$3, resultados!$A$1:$ZZ$1, 0))</f>
        <v/>
      </c>
    </row>
    <row r="185">
      <c r="A185">
        <f>INDEX(resultados!$A$2:$ZZ$249, 179, MATCH($B$1, resultados!$A$1:$ZZ$1, 0))</f>
        <v/>
      </c>
      <c r="B185">
        <f>INDEX(resultados!$A$2:$ZZ$249, 179, MATCH($B$2, resultados!$A$1:$ZZ$1, 0))</f>
        <v/>
      </c>
      <c r="C185">
        <f>INDEX(resultados!$A$2:$ZZ$249, 179, MATCH($B$3, resultados!$A$1:$ZZ$1, 0))</f>
        <v/>
      </c>
    </row>
    <row r="186">
      <c r="A186">
        <f>INDEX(resultados!$A$2:$ZZ$249, 180, MATCH($B$1, resultados!$A$1:$ZZ$1, 0))</f>
        <v/>
      </c>
      <c r="B186">
        <f>INDEX(resultados!$A$2:$ZZ$249, 180, MATCH($B$2, resultados!$A$1:$ZZ$1, 0))</f>
        <v/>
      </c>
      <c r="C186">
        <f>INDEX(resultados!$A$2:$ZZ$249, 180, MATCH($B$3, resultados!$A$1:$ZZ$1, 0))</f>
        <v/>
      </c>
    </row>
    <row r="187">
      <c r="A187">
        <f>INDEX(resultados!$A$2:$ZZ$249, 181, MATCH($B$1, resultados!$A$1:$ZZ$1, 0))</f>
        <v/>
      </c>
      <c r="B187">
        <f>INDEX(resultados!$A$2:$ZZ$249, 181, MATCH($B$2, resultados!$A$1:$ZZ$1, 0))</f>
        <v/>
      </c>
      <c r="C187">
        <f>INDEX(resultados!$A$2:$ZZ$249, 181, MATCH($B$3, resultados!$A$1:$ZZ$1, 0))</f>
        <v/>
      </c>
    </row>
    <row r="188">
      <c r="A188">
        <f>INDEX(resultados!$A$2:$ZZ$249, 182, MATCH($B$1, resultados!$A$1:$ZZ$1, 0))</f>
        <v/>
      </c>
      <c r="B188">
        <f>INDEX(resultados!$A$2:$ZZ$249, 182, MATCH($B$2, resultados!$A$1:$ZZ$1, 0))</f>
        <v/>
      </c>
      <c r="C188">
        <f>INDEX(resultados!$A$2:$ZZ$249, 182, MATCH($B$3, resultados!$A$1:$ZZ$1, 0))</f>
        <v/>
      </c>
    </row>
    <row r="189">
      <c r="A189">
        <f>INDEX(resultados!$A$2:$ZZ$249, 183, MATCH($B$1, resultados!$A$1:$ZZ$1, 0))</f>
        <v/>
      </c>
      <c r="B189">
        <f>INDEX(resultados!$A$2:$ZZ$249, 183, MATCH($B$2, resultados!$A$1:$ZZ$1, 0))</f>
        <v/>
      </c>
      <c r="C189">
        <f>INDEX(resultados!$A$2:$ZZ$249, 183, MATCH($B$3, resultados!$A$1:$ZZ$1, 0))</f>
        <v/>
      </c>
    </row>
    <row r="190">
      <c r="A190">
        <f>INDEX(resultados!$A$2:$ZZ$249, 184, MATCH($B$1, resultados!$A$1:$ZZ$1, 0))</f>
        <v/>
      </c>
      <c r="B190">
        <f>INDEX(resultados!$A$2:$ZZ$249, 184, MATCH($B$2, resultados!$A$1:$ZZ$1, 0))</f>
        <v/>
      </c>
      <c r="C190">
        <f>INDEX(resultados!$A$2:$ZZ$249, 184, MATCH($B$3, resultados!$A$1:$ZZ$1, 0))</f>
        <v/>
      </c>
    </row>
    <row r="191">
      <c r="A191">
        <f>INDEX(resultados!$A$2:$ZZ$249, 185, MATCH($B$1, resultados!$A$1:$ZZ$1, 0))</f>
        <v/>
      </c>
      <c r="B191">
        <f>INDEX(resultados!$A$2:$ZZ$249, 185, MATCH($B$2, resultados!$A$1:$ZZ$1, 0))</f>
        <v/>
      </c>
      <c r="C191">
        <f>INDEX(resultados!$A$2:$ZZ$249, 185, MATCH($B$3, resultados!$A$1:$ZZ$1, 0))</f>
        <v/>
      </c>
    </row>
    <row r="192">
      <c r="A192">
        <f>INDEX(resultados!$A$2:$ZZ$249, 186, MATCH($B$1, resultados!$A$1:$ZZ$1, 0))</f>
        <v/>
      </c>
      <c r="B192">
        <f>INDEX(resultados!$A$2:$ZZ$249, 186, MATCH($B$2, resultados!$A$1:$ZZ$1, 0))</f>
        <v/>
      </c>
      <c r="C192">
        <f>INDEX(resultados!$A$2:$ZZ$249, 186, MATCH($B$3, resultados!$A$1:$ZZ$1, 0))</f>
        <v/>
      </c>
    </row>
    <row r="193">
      <c r="A193">
        <f>INDEX(resultados!$A$2:$ZZ$249, 187, MATCH($B$1, resultados!$A$1:$ZZ$1, 0))</f>
        <v/>
      </c>
      <c r="B193">
        <f>INDEX(resultados!$A$2:$ZZ$249, 187, MATCH($B$2, resultados!$A$1:$ZZ$1, 0))</f>
        <v/>
      </c>
      <c r="C193">
        <f>INDEX(resultados!$A$2:$ZZ$249, 187, MATCH($B$3, resultados!$A$1:$ZZ$1, 0))</f>
        <v/>
      </c>
    </row>
    <row r="194">
      <c r="A194">
        <f>INDEX(resultados!$A$2:$ZZ$249, 188, MATCH($B$1, resultados!$A$1:$ZZ$1, 0))</f>
        <v/>
      </c>
      <c r="B194">
        <f>INDEX(resultados!$A$2:$ZZ$249, 188, MATCH($B$2, resultados!$A$1:$ZZ$1, 0))</f>
        <v/>
      </c>
      <c r="C194">
        <f>INDEX(resultados!$A$2:$ZZ$249, 188, MATCH($B$3, resultados!$A$1:$ZZ$1, 0))</f>
        <v/>
      </c>
    </row>
    <row r="195">
      <c r="A195">
        <f>INDEX(resultados!$A$2:$ZZ$249, 189, MATCH($B$1, resultados!$A$1:$ZZ$1, 0))</f>
        <v/>
      </c>
      <c r="B195">
        <f>INDEX(resultados!$A$2:$ZZ$249, 189, MATCH($B$2, resultados!$A$1:$ZZ$1, 0))</f>
        <v/>
      </c>
      <c r="C195">
        <f>INDEX(resultados!$A$2:$ZZ$249, 189, MATCH($B$3, resultados!$A$1:$ZZ$1, 0))</f>
        <v/>
      </c>
    </row>
    <row r="196">
      <c r="A196">
        <f>INDEX(resultados!$A$2:$ZZ$249, 190, MATCH($B$1, resultados!$A$1:$ZZ$1, 0))</f>
        <v/>
      </c>
      <c r="B196">
        <f>INDEX(resultados!$A$2:$ZZ$249, 190, MATCH($B$2, resultados!$A$1:$ZZ$1, 0))</f>
        <v/>
      </c>
      <c r="C196">
        <f>INDEX(resultados!$A$2:$ZZ$249, 190, MATCH($B$3, resultados!$A$1:$ZZ$1, 0))</f>
        <v/>
      </c>
    </row>
    <row r="197">
      <c r="A197">
        <f>INDEX(resultados!$A$2:$ZZ$249, 191, MATCH($B$1, resultados!$A$1:$ZZ$1, 0))</f>
        <v/>
      </c>
      <c r="B197">
        <f>INDEX(resultados!$A$2:$ZZ$249, 191, MATCH($B$2, resultados!$A$1:$ZZ$1, 0))</f>
        <v/>
      </c>
      <c r="C197">
        <f>INDEX(resultados!$A$2:$ZZ$249, 191, MATCH($B$3, resultados!$A$1:$ZZ$1, 0))</f>
        <v/>
      </c>
    </row>
    <row r="198">
      <c r="A198">
        <f>INDEX(resultados!$A$2:$ZZ$249, 192, MATCH($B$1, resultados!$A$1:$ZZ$1, 0))</f>
        <v/>
      </c>
      <c r="B198">
        <f>INDEX(resultados!$A$2:$ZZ$249, 192, MATCH($B$2, resultados!$A$1:$ZZ$1, 0))</f>
        <v/>
      </c>
      <c r="C198">
        <f>INDEX(resultados!$A$2:$ZZ$249, 192, MATCH($B$3, resultados!$A$1:$ZZ$1, 0))</f>
        <v/>
      </c>
    </row>
    <row r="199">
      <c r="A199">
        <f>INDEX(resultados!$A$2:$ZZ$249, 193, MATCH($B$1, resultados!$A$1:$ZZ$1, 0))</f>
        <v/>
      </c>
      <c r="B199">
        <f>INDEX(resultados!$A$2:$ZZ$249, 193, MATCH($B$2, resultados!$A$1:$ZZ$1, 0))</f>
        <v/>
      </c>
      <c r="C199">
        <f>INDEX(resultados!$A$2:$ZZ$249, 193, MATCH($B$3, resultados!$A$1:$ZZ$1, 0))</f>
        <v/>
      </c>
    </row>
    <row r="200">
      <c r="A200">
        <f>INDEX(resultados!$A$2:$ZZ$249, 194, MATCH($B$1, resultados!$A$1:$ZZ$1, 0))</f>
        <v/>
      </c>
      <c r="B200">
        <f>INDEX(resultados!$A$2:$ZZ$249, 194, MATCH($B$2, resultados!$A$1:$ZZ$1, 0))</f>
        <v/>
      </c>
      <c r="C200">
        <f>INDEX(resultados!$A$2:$ZZ$249, 194, MATCH($B$3, resultados!$A$1:$ZZ$1, 0))</f>
        <v/>
      </c>
    </row>
    <row r="201">
      <c r="A201">
        <f>INDEX(resultados!$A$2:$ZZ$249, 195, MATCH($B$1, resultados!$A$1:$ZZ$1, 0))</f>
        <v/>
      </c>
      <c r="B201">
        <f>INDEX(resultados!$A$2:$ZZ$249, 195, MATCH($B$2, resultados!$A$1:$ZZ$1, 0))</f>
        <v/>
      </c>
      <c r="C201">
        <f>INDEX(resultados!$A$2:$ZZ$249, 195, MATCH($B$3, resultados!$A$1:$ZZ$1, 0))</f>
        <v/>
      </c>
    </row>
    <row r="202">
      <c r="A202">
        <f>INDEX(resultados!$A$2:$ZZ$249, 196, MATCH($B$1, resultados!$A$1:$ZZ$1, 0))</f>
        <v/>
      </c>
      <c r="B202">
        <f>INDEX(resultados!$A$2:$ZZ$249, 196, MATCH($B$2, resultados!$A$1:$ZZ$1, 0))</f>
        <v/>
      </c>
      <c r="C202">
        <f>INDEX(resultados!$A$2:$ZZ$249, 196, MATCH($B$3, resultados!$A$1:$ZZ$1, 0))</f>
        <v/>
      </c>
    </row>
    <row r="203">
      <c r="A203">
        <f>INDEX(resultados!$A$2:$ZZ$249, 197, MATCH($B$1, resultados!$A$1:$ZZ$1, 0))</f>
        <v/>
      </c>
      <c r="B203">
        <f>INDEX(resultados!$A$2:$ZZ$249, 197, MATCH($B$2, resultados!$A$1:$ZZ$1, 0))</f>
        <v/>
      </c>
      <c r="C203">
        <f>INDEX(resultados!$A$2:$ZZ$249, 197, MATCH($B$3, resultados!$A$1:$ZZ$1, 0))</f>
        <v/>
      </c>
    </row>
    <row r="204">
      <c r="A204">
        <f>INDEX(resultados!$A$2:$ZZ$249, 198, MATCH($B$1, resultados!$A$1:$ZZ$1, 0))</f>
        <v/>
      </c>
      <c r="B204">
        <f>INDEX(resultados!$A$2:$ZZ$249, 198, MATCH($B$2, resultados!$A$1:$ZZ$1, 0))</f>
        <v/>
      </c>
      <c r="C204">
        <f>INDEX(resultados!$A$2:$ZZ$249, 198, MATCH($B$3, resultados!$A$1:$ZZ$1, 0))</f>
        <v/>
      </c>
    </row>
    <row r="205">
      <c r="A205">
        <f>INDEX(resultados!$A$2:$ZZ$249, 199, MATCH($B$1, resultados!$A$1:$ZZ$1, 0))</f>
        <v/>
      </c>
      <c r="B205">
        <f>INDEX(resultados!$A$2:$ZZ$249, 199, MATCH($B$2, resultados!$A$1:$ZZ$1, 0))</f>
        <v/>
      </c>
      <c r="C205">
        <f>INDEX(resultados!$A$2:$ZZ$249, 199, MATCH($B$3, resultados!$A$1:$ZZ$1, 0))</f>
        <v/>
      </c>
    </row>
    <row r="206">
      <c r="A206">
        <f>INDEX(resultados!$A$2:$ZZ$249, 200, MATCH($B$1, resultados!$A$1:$ZZ$1, 0))</f>
        <v/>
      </c>
      <c r="B206">
        <f>INDEX(resultados!$A$2:$ZZ$249, 200, MATCH($B$2, resultados!$A$1:$ZZ$1, 0))</f>
        <v/>
      </c>
      <c r="C206">
        <f>INDEX(resultados!$A$2:$ZZ$249, 200, MATCH($B$3, resultados!$A$1:$ZZ$1, 0))</f>
        <v/>
      </c>
    </row>
    <row r="207">
      <c r="A207">
        <f>INDEX(resultados!$A$2:$ZZ$249, 201, MATCH($B$1, resultados!$A$1:$ZZ$1, 0))</f>
        <v/>
      </c>
      <c r="B207">
        <f>INDEX(resultados!$A$2:$ZZ$249, 201, MATCH($B$2, resultados!$A$1:$ZZ$1, 0))</f>
        <v/>
      </c>
      <c r="C207">
        <f>INDEX(resultados!$A$2:$ZZ$249, 201, MATCH($B$3, resultados!$A$1:$ZZ$1, 0))</f>
        <v/>
      </c>
    </row>
    <row r="208">
      <c r="A208">
        <f>INDEX(resultados!$A$2:$ZZ$249, 202, MATCH($B$1, resultados!$A$1:$ZZ$1, 0))</f>
        <v/>
      </c>
      <c r="B208">
        <f>INDEX(resultados!$A$2:$ZZ$249, 202, MATCH($B$2, resultados!$A$1:$ZZ$1, 0))</f>
        <v/>
      </c>
      <c r="C208">
        <f>INDEX(resultados!$A$2:$ZZ$249, 202, MATCH($B$3, resultados!$A$1:$ZZ$1, 0))</f>
        <v/>
      </c>
    </row>
    <row r="209">
      <c r="A209">
        <f>INDEX(resultados!$A$2:$ZZ$249, 203, MATCH($B$1, resultados!$A$1:$ZZ$1, 0))</f>
        <v/>
      </c>
      <c r="B209">
        <f>INDEX(resultados!$A$2:$ZZ$249, 203, MATCH($B$2, resultados!$A$1:$ZZ$1, 0))</f>
        <v/>
      </c>
      <c r="C209">
        <f>INDEX(resultados!$A$2:$ZZ$249, 203, MATCH($B$3, resultados!$A$1:$ZZ$1, 0))</f>
        <v/>
      </c>
    </row>
    <row r="210">
      <c r="A210">
        <f>INDEX(resultados!$A$2:$ZZ$249, 204, MATCH($B$1, resultados!$A$1:$ZZ$1, 0))</f>
        <v/>
      </c>
      <c r="B210">
        <f>INDEX(resultados!$A$2:$ZZ$249, 204, MATCH($B$2, resultados!$A$1:$ZZ$1, 0))</f>
        <v/>
      </c>
      <c r="C210">
        <f>INDEX(resultados!$A$2:$ZZ$249, 204, MATCH($B$3, resultados!$A$1:$ZZ$1, 0))</f>
        <v/>
      </c>
    </row>
    <row r="211">
      <c r="A211">
        <f>INDEX(resultados!$A$2:$ZZ$249, 205, MATCH($B$1, resultados!$A$1:$ZZ$1, 0))</f>
        <v/>
      </c>
      <c r="B211">
        <f>INDEX(resultados!$A$2:$ZZ$249, 205, MATCH($B$2, resultados!$A$1:$ZZ$1, 0))</f>
        <v/>
      </c>
      <c r="C211">
        <f>INDEX(resultados!$A$2:$ZZ$249, 205, MATCH($B$3, resultados!$A$1:$ZZ$1, 0))</f>
        <v/>
      </c>
    </row>
    <row r="212">
      <c r="A212">
        <f>INDEX(resultados!$A$2:$ZZ$249, 206, MATCH($B$1, resultados!$A$1:$ZZ$1, 0))</f>
        <v/>
      </c>
      <c r="B212">
        <f>INDEX(resultados!$A$2:$ZZ$249, 206, MATCH($B$2, resultados!$A$1:$ZZ$1, 0))</f>
        <v/>
      </c>
      <c r="C212">
        <f>INDEX(resultados!$A$2:$ZZ$249, 206, MATCH($B$3, resultados!$A$1:$ZZ$1, 0))</f>
        <v/>
      </c>
    </row>
    <row r="213">
      <c r="A213">
        <f>INDEX(resultados!$A$2:$ZZ$249, 207, MATCH($B$1, resultados!$A$1:$ZZ$1, 0))</f>
        <v/>
      </c>
      <c r="B213">
        <f>INDEX(resultados!$A$2:$ZZ$249, 207, MATCH($B$2, resultados!$A$1:$ZZ$1, 0))</f>
        <v/>
      </c>
      <c r="C213">
        <f>INDEX(resultados!$A$2:$ZZ$249, 207, MATCH($B$3, resultados!$A$1:$ZZ$1, 0))</f>
        <v/>
      </c>
    </row>
    <row r="214">
      <c r="A214">
        <f>INDEX(resultados!$A$2:$ZZ$249, 208, MATCH($B$1, resultados!$A$1:$ZZ$1, 0))</f>
        <v/>
      </c>
      <c r="B214">
        <f>INDEX(resultados!$A$2:$ZZ$249, 208, MATCH($B$2, resultados!$A$1:$ZZ$1, 0))</f>
        <v/>
      </c>
      <c r="C214">
        <f>INDEX(resultados!$A$2:$ZZ$249, 208, MATCH($B$3, resultados!$A$1:$ZZ$1, 0))</f>
        <v/>
      </c>
    </row>
    <row r="215">
      <c r="A215">
        <f>INDEX(resultados!$A$2:$ZZ$249, 209, MATCH($B$1, resultados!$A$1:$ZZ$1, 0))</f>
        <v/>
      </c>
      <c r="B215">
        <f>INDEX(resultados!$A$2:$ZZ$249, 209, MATCH($B$2, resultados!$A$1:$ZZ$1, 0))</f>
        <v/>
      </c>
      <c r="C215">
        <f>INDEX(resultados!$A$2:$ZZ$249, 209, MATCH($B$3, resultados!$A$1:$ZZ$1, 0))</f>
        <v/>
      </c>
    </row>
    <row r="216">
      <c r="A216">
        <f>INDEX(resultados!$A$2:$ZZ$249, 210, MATCH($B$1, resultados!$A$1:$ZZ$1, 0))</f>
        <v/>
      </c>
      <c r="B216">
        <f>INDEX(resultados!$A$2:$ZZ$249, 210, MATCH($B$2, resultados!$A$1:$ZZ$1, 0))</f>
        <v/>
      </c>
      <c r="C216">
        <f>INDEX(resultados!$A$2:$ZZ$249, 210, MATCH($B$3, resultados!$A$1:$ZZ$1, 0))</f>
        <v/>
      </c>
    </row>
    <row r="217">
      <c r="A217">
        <f>INDEX(resultados!$A$2:$ZZ$249, 211, MATCH($B$1, resultados!$A$1:$ZZ$1, 0))</f>
        <v/>
      </c>
      <c r="B217">
        <f>INDEX(resultados!$A$2:$ZZ$249, 211, MATCH($B$2, resultados!$A$1:$ZZ$1, 0))</f>
        <v/>
      </c>
      <c r="C217">
        <f>INDEX(resultados!$A$2:$ZZ$249, 211, MATCH($B$3, resultados!$A$1:$ZZ$1, 0))</f>
        <v/>
      </c>
    </row>
    <row r="218">
      <c r="A218">
        <f>INDEX(resultados!$A$2:$ZZ$249, 212, MATCH($B$1, resultados!$A$1:$ZZ$1, 0))</f>
        <v/>
      </c>
      <c r="B218">
        <f>INDEX(resultados!$A$2:$ZZ$249, 212, MATCH($B$2, resultados!$A$1:$ZZ$1, 0))</f>
        <v/>
      </c>
      <c r="C218">
        <f>INDEX(resultados!$A$2:$ZZ$249, 212, MATCH($B$3, resultados!$A$1:$ZZ$1, 0))</f>
        <v/>
      </c>
    </row>
    <row r="219">
      <c r="A219">
        <f>INDEX(resultados!$A$2:$ZZ$249, 213, MATCH($B$1, resultados!$A$1:$ZZ$1, 0))</f>
        <v/>
      </c>
      <c r="B219">
        <f>INDEX(resultados!$A$2:$ZZ$249, 213, MATCH($B$2, resultados!$A$1:$ZZ$1, 0))</f>
        <v/>
      </c>
      <c r="C219">
        <f>INDEX(resultados!$A$2:$ZZ$249, 213, MATCH($B$3, resultados!$A$1:$ZZ$1, 0))</f>
        <v/>
      </c>
    </row>
    <row r="220">
      <c r="A220">
        <f>INDEX(resultados!$A$2:$ZZ$249, 214, MATCH($B$1, resultados!$A$1:$ZZ$1, 0))</f>
        <v/>
      </c>
      <c r="B220">
        <f>INDEX(resultados!$A$2:$ZZ$249, 214, MATCH($B$2, resultados!$A$1:$ZZ$1, 0))</f>
        <v/>
      </c>
      <c r="C220">
        <f>INDEX(resultados!$A$2:$ZZ$249, 214, MATCH($B$3, resultados!$A$1:$ZZ$1, 0))</f>
        <v/>
      </c>
    </row>
    <row r="221">
      <c r="A221">
        <f>INDEX(resultados!$A$2:$ZZ$249, 215, MATCH($B$1, resultados!$A$1:$ZZ$1, 0))</f>
        <v/>
      </c>
      <c r="B221">
        <f>INDEX(resultados!$A$2:$ZZ$249, 215, MATCH($B$2, resultados!$A$1:$ZZ$1, 0))</f>
        <v/>
      </c>
      <c r="C221">
        <f>INDEX(resultados!$A$2:$ZZ$249, 215, MATCH($B$3, resultados!$A$1:$ZZ$1, 0))</f>
        <v/>
      </c>
    </row>
    <row r="222">
      <c r="A222">
        <f>INDEX(resultados!$A$2:$ZZ$249, 216, MATCH($B$1, resultados!$A$1:$ZZ$1, 0))</f>
        <v/>
      </c>
      <c r="B222">
        <f>INDEX(resultados!$A$2:$ZZ$249, 216, MATCH($B$2, resultados!$A$1:$ZZ$1, 0))</f>
        <v/>
      </c>
      <c r="C222">
        <f>INDEX(resultados!$A$2:$ZZ$249, 216, MATCH($B$3, resultados!$A$1:$ZZ$1, 0))</f>
        <v/>
      </c>
    </row>
    <row r="223">
      <c r="A223">
        <f>INDEX(resultados!$A$2:$ZZ$249, 217, MATCH($B$1, resultados!$A$1:$ZZ$1, 0))</f>
        <v/>
      </c>
      <c r="B223">
        <f>INDEX(resultados!$A$2:$ZZ$249, 217, MATCH($B$2, resultados!$A$1:$ZZ$1, 0))</f>
        <v/>
      </c>
      <c r="C223">
        <f>INDEX(resultados!$A$2:$ZZ$249, 217, MATCH($B$3, resultados!$A$1:$ZZ$1, 0))</f>
        <v/>
      </c>
    </row>
    <row r="224">
      <c r="A224">
        <f>INDEX(resultados!$A$2:$ZZ$249, 218, MATCH($B$1, resultados!$A$1:$ZZ$1, 0))</f>
        <v/>
      </c>
      <c r="B224">
        <f>INDEX(resultados!$A$2:$ZZ$249, 218, MATCH($B$2, resultados!$A$1:$ZZ$1, 0))</f>
        <v/>
      </c>
      <c r="C224">
        <f>INDEX(resultados!$A$2:$ZZ$249, 218, MATCH($B$3, resultados!$A$1:$ZZ$1, 0))</f>
        <v/>
      </c>
    </row>
    <row r="225">
      <c r="A225">
        <f>INDEX(resultados!$A$2:$ZZ$249, 219, MATCH($B$1, resultados!$A$1:$ZZ$1, 0))</f>
        <v/>
      </c>
      <c r="B225">
        <f>INDEX(resultados!$A$2:$ZZ$249, 219, MATCH($B$2, resultados!$A$1:$ZZ$1, 0))</f>
        <v/>
      </c>
      <c r="C225">
        <f>INDEX(resultados!$A$2:$ZZ$249, 219, MATCH($B$3, resultados!$A$1:$ZZ$1, 0))</f>
        <v/>
      </c>
    </row>
    <row r="226">
      <c r="A226">
        <f>INDEX(resultados!$A$2:$ZZ$249, 220, MATCH($B$1, resultados!$A$1:$ZZ$1, 0))</f>
        <v/>
      </c>
      <c r="B226">
        <f>INDEX(resultados!$A$2:$ZZ$249, 220, MATCH($B$2, resultados!$A$1:$ZZ$1, 0))</f>
        <v/>
      </c>
      <c r="C226">
        <f>INDEX(resultados!$A$2:$ZZ$249, 220, MATCH($B$3, resultados!$A$1:$ZZ$1, 0))</f>
        <v/>
      </c>
    </row>
    <row r="227">
      <c r="A227">
        <f>INDEX(resultados!$A$2:$ZZ$249, 221, MATCH($B$1, resultados!$A$1:$ZZ$1, 0))</f>
        <v/>
      </c>
      <c r="B227">
        <f>INDEX(resultados!$A$2:$ZZ$249, 221, MATCH($B$2, resultados!$A$1:$ZZ$1, 0))</f>
        <v/>
      </c>
      <c r="C227">
        <f>INDEX(resultados!$A$2:$ZZ$249, 221, MATCH($B$3, resultados!$A$1:$ZZ$1, 0))</f>
        <v/>
      </c>
    </row>
    <row r="228">
      <c r="A228">
        <f>INDEX(resultados!$A$2:$ZZ$249, 222, MATCH($B$1, resultados!$A$1:$ZZ$1, 0))</f>
        <v/>
      </c>
      <c r="B228">
        <f>INDEX(resultados!$A$2:$ZZ$249, 222, MATCH($B$2, resultados!$A$1:$ZZ$1, 0))</f>
        <v/>
      </c>
      <c r="C228">
        <f>INDEX(resultados!$A$2:$ZZ$249, 222, MATCH($B$3, resultados!$A$1:$ZZ$1, 0))</f>
        <v/>
      </c>
    </row>
    <row r="229">
      <c r="A229">
        <f>INDEX(resultados!$A$2:$ZZ$249, 223, MATCH($B$1, resultados!$A$1:$ZZ$1, 0))</f>
        <v/>
      </c>
      <c r="B229">
        <f>INDEX(resultados!$A$2:$ZZ$249, 223, MATCH($B$2, resultados!$A$1:$ZZ$1, 0))</f>
        <v/>
      </c>
      <c r="C229">
        <f>INDEX(resultados!$A$2:$ZZ$249, 223, MATCH($B$3, resultados!$A$1:$ZZ$1, 0))</f>
        <v/>
      </c>
    </row>
    <row r="230">
      <c r="A230">
        <f>INDEX(resultados!$A$2:$ZZ$249, 224, MATCH($B$1, resultados!$A$1:$ZZ$1, 0))</f>
        <v/>
      </c>
      <c r="B230">
        <f>INDEX(resultados!$A$2:$ZZ$249, 224, MATCH($B$2, resultados!$A$1:$ZZ$1, 0))</f>
        <v/>
      </c>
      <c r="C230">
        <f>INDEX(resultados!$A$2:$ZZ$249, 224, MATCH($B$3, resultados!$A$1:$ZZ$1, 0))</f>
        <v/>
      </c>
    </row>
    <row r="231">
      <c r="A231">
        <f>INDEX(resultados!$A$2:$ZZ$249, 225, MATCH($B$1, resultados!$A$1:$ZZ$1, 0))</f>
        <v/>
      </c>
      <c r="B231">
        <f>INDEX(resultados!$A$2:$ZZ$249, 225, MATCH($B$2, resultados!$A$1:$ZZ$1, 0))</f>
        <v/>
      </c>
      <c r="C231">
        <f>INDEX(resultados!$A$2:$ZZ$249, 225, MATCH($B$3, resultados!$A$1:$ZZ$1, 0))</f>
        <v/>
      </c>
    </row>
    <row r="232">
      <c r="A232">
        <f>INDEX(resultados!$A$2:$ZZ$249, 226, MATCH($B$1, resultados!$A$1:$ZZ$1, 0))</f>
        <v/>
      </c>
      <c r="B232">
        <f>INDEX(resultados!$A$2:$ZZ$249, 226, MATCH($B$2, resultados!$A$1:$ZZ$1, 0))</f>
        <v/>
      </c>
      <c r="C232">
        <f>INDEX(resultados!$A$2:$ZZ$249, 226, MATCH($B$3, resultados!$A$1:$ZZ$1, 0))</f>
        <v/>
      </c>
    </row>
    <row r="233">
      <c r="A233">
        <f>INDEX(resultados!$A$2:$ZZ$249, 227, MATCH($B$1, resultados!$A$1:$ZZ$1, 0))</f>
        <v/>
      </c>
      <c r="B233">
        <f>INDEX(resultados!$A$2:$ZZ$249, 227, MATCH($B$2, resultados!$A$1:$ZZ$1, 0))</f>
        <v/>
      </c>
      <c r="C233">
        <f>INDEX(resultados!$A$2:$ZZ$249, 227, MATCH($B$3, resultados!$A$1:$ZZ$1, 0))</f>
        <v/>
      </c>
    </row>
    <row r="234">
      <c r="A234">
        <f>INDEX(resultados!$A$2:$ZZ$249, 228, MATCH($B$1, resultados!$A$1:$ZZ$1, 0))</f>
        <v/>
      </c>
      <c r="B234">
        <f>INDEX(resultados!$A$2:$ZZ$249, 228, MATCH($B$2, resultados!$A$1:$ZZ$1, 0))</f>
        <v/>
      </c>
      <c r="C234">
        <f>INDEX(resultados!$A$2:$ZZ$249, 228, MATCH($B$3, resultados!$A$1:$ZZ$1, 0))</f>
        <v/>
      </c>
    </row>
    <row r="235">
      <c r="A235">
        <f>INDEX(resultados!$A$2:$ZZ$249, 229, MATCH($B$1, resultados!$A$1:$ZZ$1, 0))</f>
        <v/>
      </c>
      <c r="B235">
        <f>INDEX(resultados!$A$2:$ZZ$249, 229, MATCH($B$2, resultados!$A$1:$ZZ$1, 0))</f>
        <v/>
      </c>
      <c r="C235">
        <f>INDEX(resultados!$A$2:$ZZ$249, 229, MATCH($B$3, resultados!$A$1:$ZZ$1, 0))</f>
        <v/>
      </c>
    </row>
    <row r="236">
      <c r="A236">
        <f>INDEX(resultados!$A$2:$ZZ$249, 230, MATCH($B$1, resultados!$A$1:$ZZ$1, 0))</f>
        <v/>
      </c>
      <c r="B236">
        <f>INDEX(resultados!$A$2:$ZZ$249, 230, MATCH($B$2, resultados!$A$1:$ZZ$1, 0))</f>
        <v/>
      </c>
      <c r="C236">
        <f>INDEX(resultados!$A$2:$ZZ$249, 230, MATCH($B$3, resultados!$A$1:$ZZ$1, 0))</f>
        <v/>
      </c>
    </row>
    <row r="237">
      <c r="A237">
        <f>INDEX(resultados!$A$2:$ZZ$249, 231, MATCH($B$1, resultados!$A$1:$ZZ$1, 0))</f>
        <v/>
      </c>
      <c r="B237">
        <f>INDEX(resultados!$A$2:$ZZ$249, 231, MATCH($B$2, resultados!$A$1:$ZZ$1, 0))</f>
        <v/>
      </c>
      <c r="C237">
        <f>INDEX(resultados!$A$2:$ZZ$249, 231, MATCH($B$3, resultados!$A$1:$ZZ$1, 0))</f>
        <v/>
      </c>
    </row>
    <row r="238">
      <c r="A238">
        <f>INDEX(resultados!$A$2:$ZZ$249, 232, MATCH($B$1, resultados!$A$1:$ZZ$1, 0))</f>
        <v/>
      </c>
      <c r="B238">
        <f>INDEX(resultados!$A$2:$ZZ$249, 232, MATCH($B$2, resultados!$A$1:$ZZ$1, 0))</f>
        <v/>
      </c>
      <c r="C238">
        <f>INDEX(resultados!$A$2:$ZZ$249, 232, MATCH($B$3, resultados!$A$1:$ZZ$1, 0))</f>
        <v/>
      </c>
    </row>
    <row r="239">
      <c r="A239">
        <f>INDEX(resultados!$A$2:$ZZ$249, 233, MATCH($B$1, resultados!$A$1:$ZZ$1, 0))</f>
        <v/>
      </c>
      <c r="B239">
        <f>INDEX(resultados!$A$2:$ZZ$249, 233, MATCH($B$2, resultados!$A$1:$ZZ$1, 0))</f>
        <v/>
      </c>
      <c r="C239">
        <f>INDEX(resultados!$A$2:$ZZ$249, 233, MATCH($B$3, resultados!$A$1:$ZZ$1, 0))</f>
        <v/>
      </c>
    </row>
    <row r="240">
      <c r="A240">
        <f>INDEX(resultados!$A$2:$ZZ$249, 234, MATCH($B$1, resultados!$A$1:$ZZ$1, 0))</f>
        <v/>
      </c>
      <c r="B240">
        <f>INDEX(resultados!$A$2:$ZZ$249, 234, MATCH($B$2, resultados!$A$1:$ZZ$1, 0))</f>
        <v/>
      </c>
      <c r="C240">
        <f>INDEX(resultados!$A$2:$ZZ$249, 234, MATCH($B$3, resultados!$A$1:$ZZ$1, 0))</f>
        <v/>
      </c>
    </row>
    <row r="241">
      <c r="A241">
        <f>INDEX(resultados!$A$2:$ZZ$249, 235, MATCH($B$1, resultados!$A$1:$ZZ$1, 0))</f>
        <v/>
      </c>
      <c r="B241">
        <f>INDEX(resultados!$A$2:$ZZ$249, 235, MATCH($B$2, resultados!$A$1:$ZZ$1, 0))</f>
        <v/>
      </c>
      <c r="C241">
        <f>INDEX(resultados!$A$2:$ZZ$249, 235, MATCH($B$3, resultados!$A$1:$ZZ$1, 0))</f>
        <v/>
      </c>
    </row>
    <row r="242">
      <c r="A242">
        <f>INDEX(resultados!$A$2:$ZZ$249, 236, MATCH($B$1, resultados!$A$1:$ZZ$1, 0))</f>
        <v/>
      </c>
      <c r="B242">
        <f>INDEX(resultados!$A$2:$ZZ$249, 236, MATCH($B$2, resultados!$A$1:$ZZ$1, 0))</f>
        <v/>
      </c>
      <c r="C242">
        <f>INDEX(resultados!$A$2:$ZZ$249, 236, MATCH($B$3, resultados!$A$1:$ZZ$1, 0))</f>
        <v/>
      </c>
    </row>
    <row r="243">
      <c r="A243">
        <f>INDEX(resultados!$A$2:$ZZ$249, 237, MATCH($B$1, resultados!$A$1:$ZZ$1, 0))</f>
        <v/>
      </c>
      <c r="B243">
        <f>INDEX(resultados!$A$2:$ZZ$249, 237, MATCH($B$2, resultados!$A$1:$ZZ$1, 0))</f>
        <v/>
      </c>
      <c r="C243">
        <f>INDEX(resultados!$A$2:$ZZ$249, 237, MATCH($B$3, resultados!$A$1:$ZZ$1, 0))</f>
        <v/>
      </c>
    </row>
    <row r="244">
      <c r="A244">
        <f>INDEX(resultados!$A$2:$ZZ$249, 238, MATCH($B$1, resultados!$A$1:$ZZ$1, 0))</f>
        <v/>
      </c>
      <c r="B244">
        <f>INDEX(resultados!$A$2:$ZZ$249, 238, MATCH($B$2, resultados!$A$1:$ZZ$1, 0))</f>
        <v/>
      </c>
      <c r="C244">
        <f>INDEX(resultados!$A$2:$ZZ$249, 238, MATCH($B$3, resultados!$A$1:$ZZ$1, 0))</f>
        <v/>
      </c>
    </row>
    <row r="245">
      <c r="A245">
        <f>INDEX(resultados!$A$2:$ZZ$249, 239, MATCH($B$1, resultados!$A$1:$ZZ$1, 0))</f>
        <v/>
      </c>
      <c r="B245">
        <f>INDEX(resultados!$A$2:$ZZ$249, 239, MATCH($B$2, resultados!$A$1:$ZZ$1, 0))</f>
        <v/>
      </c>
      <c r="C245">
        <f>INDEX(resultados!$A$2:$ZZ$249, 239, MATCH($B$3, resultados!$A$1:$ZZ$1, 0))</f>
        <v/>
      </c>
    </row>
    <row r="246">
      <c r="A246">
        <f>INDEX(resultados!$A$2:$ZZ$249, 240, MATCH($B$1, resultados!$A$1:$ZZ$1, 0))</f>
        <v/>
      </c>
      <c r="B246">
        <f>INDEX(resultados!$A$2:$ZZ$249, 240, MATCH($B$2, resultados!$A$1:$ZZ$1, 0))</f>
        <v/>
      </c>
      <c r="C246">
        <f>INDEX(resultados!$A$2:$ZZ$249, 240, MATCH($B$3, resultados!$A$1:$ZZ$1, 0))</f>
        <v/>
      </c>
    </row>
    <row r="247">
      <c r="A247">
        <f>INDEX(resultados!$A$2:$ZZ$249, 241, MATCH($B$1, resultados!$A$1:$ZZ$1, 0))</f>
        <v/>
      </c>
      <c r="B247">
        <f>INDEX(resultados!$A$2:$ZZ$249, 241, MATCH($B$2, resultados!$A$1:$ZZ$1, 0))</f>
        <v/>
      </c>
      <c r="C247">
        <f>INDEX(resultados!$A$2:$ZZ$249, 241, MATCH($B$3, resultados!$A$1:$ZZ$1, 0))</f>
        <v/>
      </c>
    </row>
    <row r="248">
      <c r="A248">
        <f>INDEX(resultados!$A$2:$ZZ$249, 242, MATCH($B$1, resultados!$A$1:$ZZ$1, 0))</f>
        <v/>
      </c>
      <c r="B248">
        <f>INDEX(resultados!$A$2:$ZZ$249, 242, MATCH($B$2, resultados!$A$1:$ZZ$1, 0))</f>
        <v/>
      </c>
      <c r="C248">
        <f>INDEX(resultados!$A$2:$ZZ$249, 242, MATCH($B$3, resultados!$A$1:$ZZ$1, 0))</f>
        <v/>
      </c>
    </row>
    <row r="249">
      <c r="A249">
        <f>INDEX(resultados!$A$2:$ZZ$249, 243, MATCH($B$1, resultados!$A$1:$ZZ$1, 0))</f>
        <v/>
      </c>
      <c r="B249">
        <f>INDEX(resultados!$A$2:$ZZ$249, 243, MATCH($B$2, resultados!$A$1:$ZZ$1, 0))</f>
        <v/>
      </c>
      <c r="C249">
        <f>INDEX(resultados!$A$2:$ZZ$249, 243, MATCH($B$3, resultados!$A$1:$ZZ$1, 0))</f>
        <v/>
      </c>
    </row>
    <row r="250">
      <c r="A250">
        <f>INDEX(resultados!$A$2:$ZZ$249, 244, MATCH($B$1, resultados!$A$1:$ZZ$1, 0))</f>
        <v/>
      </c>
      <c r="B250">
        <f>INDEX(resultados!$A$2:$ZZ$249, 244, MATCH($B$2, resultados!$A$1:$ZZ$1, 0))</f>
        <v/>
      </c>
      <c r="C250">
        <f>INDEX(resultados!$A$2:$ZZ$249, 244, MATCH($B$3, resultados!$A$1:$ZZ$1, 0))</f>
        <v/>
      </c>
    </row>
    <row r="251">
      <c r="A251">
        <f>INDEX(resultados!$A$2:$ZZ$249, 245, MATCH($B$1, resultados!$A$1:$ZZ$1, 0))</f>
        <v/>
      </c>
      <c r="B251">
        <f>INDEX(resultados!$A$2:$ZZ$249, 245, MATCH($B$2, resultados!$A$1:$ZZ$1, 0))</f>
        <v/>
      </c>
      <c r="C251">
        <f>INDEX(resultados!$A$2:$ZZ$249, 245, MATCH($B$3, resultados!$A$1:$ZZ$1, 0))</f>
        <v/>
      </c>
    </row>
    <row r="252">
      <c r="A252">
        <f>INDEX(resultados!$A$2:$ZZ$249, 246, MATCH($B$1, resultados!$A$1:$ZZ$1, 0))</f>
        <v/>
      </c>
      <c r="B252">
        <f>INDEX(resultados!$A$2:$ZZ$249, 246, MATCH($B$2, resultados!$A$1:$ZZ$1, 0))</f>
        <v/>
      </c>
      <c r="C252">
        <f>INDEX(resultados!$A$2:$ZZ$249, 246, MATCH($B$3, resultados!$A$1:$ZZ$1, 0))</f>
        <v/>
      </c>
    </row>
    <row r="253">
      <c r="A253">
        <f>INDEX(resultados!$A$2:$ZZ$249, 247, MATCH($B$1, resultados!$A$1:$ZZ$1, 0))</f>
        <v/>
      </c>
      <c r="B253">
        <f>INDEX(resultados!$A$2:$ZZ$249, 247, MATCH($B$2, resultados!$A$1:$ZZ$1, 0))</f>
        <v/>
      </c>
      <c r="C253">
        <f>INDEX(resultados!$A$2:$ZZ$249, 247, MATCH($B$3, resultados!$A$1:$ZZ$1, 0))</f>
        <v/>
      </c>
    </row>
    <row r="254">
      <c r="A254">
        <f>INDEX(resultados!$A$2:$ZZ$249, 248, MATCH($B$1, resultados!$A$1:$ZZ$1, 0))</f>
        <v/>
      </c>
      <c r="B254">
        <f>INDEX(resultados!$A$2:$ZZ$249, 248, MATCH($B$2, resultados!$A$1:$ZZ$1, 0))</f>
        <v/>
      </c>
      <c r="C254">
        <f>INDEX(resultados!$A$2:$ZZ$249, 248,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2024-09-25T21:28:50Z</dcterms:created>
  <dcterms:modified xmlns:dcterms="http://purl.org/dc/terms/" xmlns:xsi="http://www.w3.org/2001/XMLSchema-instance" xsi:type="dcterms:W3CDTF">2024-09-25T21:28:50Z</dcterms:modified>
</cp:coreProperties>
</file>