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xVal>
          <yVal>
            <numRef>
              <f>gráficos!$B$7:$B$158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  <c r="AA2" t="n">
        <v>870.4892750248479</v>
      </c>
      <c r="AB2" t="n">
        <v>1191.041829365445</v>
      </c>
      <c r="AC2" t="n">
        <v>1077.370468808512</v>
      </c>
      <c r="AD2" t="n">
        <v>870489.2750248478</v>
      </c>
      <c r="AE2" t="n">
        <v>1191041.829365445</v>
      </c>
      <c r="AF2" t="n">
        <v>3.401317182102696e-06</v>
      </c>
      <c r="AG2" t="n">
        <v>8.266666666666667</v>
      </c>
      <c r="AH2" t="n">
        <v>1077370.468808512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  <c r="AA3" t="n">
        <v>322.9203905329868</v>
      </c>
      <c r="AB3" t="n">
        <v>441.8339245694145</v>
      </c>
      <c r="AC3" t="n">
        <v>399.6659149263167</v>
      </c>
      <c r="AD3" t="n">
        <v>322920.3905329868</v>
      </c>
      <c r="AE3" t="n">
        <v>441833.9245694145</v>
      </c>
      <c r="AF3" t="n">
        <v>6.277361509957964e-06</v>
      </c>
      <c r="AG3" t="n">
        <v>4.479166666666667</v>
      </c>
      <c r="AH3" t="n">
        <v>399665.9149263167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  <c r="AA4" t="n">
        <v>256.1248770979821</v>
      </c>
      <c r="AB4" t="n">
        <v>350.4413562773981</v>
      </c>
      <c r="AC4" t="n">
        <v>316.9957250819205</v>
      </c>
      <c r="AD4" t="n">
        <v>256124.877097982</v>
      </c>
      <c r="AE4" t="n">
        <v>350441.3562773981</v>
      </c>
      <c r="AF4" t="n">
        <v>7.300105006742911e-06</v>
      </c>
      <c r="AG4" t="n">
        <v>3.852083333333333</v>
      </c>
      <c r="AH4" t="n">
        <v>316995.7250819205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  <c r="AA5" t="n">
        <v>234.4179845000633</v>
      </c>
      <c r="AB5" t="n">
        <v>320.7410281844261</v>
      </c>
      <c r="AC5" t="n">
        <v>290.12995461746</v>
      </c>
      <c r="AD5" t="n">
        <v>234417.9845000634</v>
      </c>
      <c r="AE5" t="n">
        <v>320741.0281844261</v>
      </c>
      <c r="AF5" t="n">
        <v>7.841573324122327e-06</v>
      </c>
      <c r="AG5" t="n">
        <v>3.585416666666667</v>
      </c>
      <c r="AH5" t="n">
        <v>290129.95461746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  <c r="AA6" t="n">
        <v>222.4775735310784</v>
      </c>
      <c r="AB6" t="n">
        <v>304.4036311229149</v>
      </c>
      <c r="AC6" t="n">
        <v>275.3517758018135</v>
      </c>
      <c r="AD6" t="n">
        <v>222477.5735310784</v>
      </c>
      <c r="AE6" t="n">
        <v>304403.631122915</v>
      </c>
      <c r="AF6" t="n">
        <v>8.166562284304188e-06</v>
      </c>
      <c r="AG6" t="n">
        <v>3.442708333333333</v>
      </c>
      <c r="AH6" t="n">
        <v>275351.7758018135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  <c r="AA7" t="n">
        <v>213.9890466347259</v>
      </c>
      <c r="AB7" t="n">
        <v>292.7892541359547</v>
      </c>
      <c r="AC7" t="n">
        <v>264.8458586536046</v>
      </c>
      <c r="AD7" t="n">
        <v>213989.0466347259</v>
      </c>
      <c r="AE7" t="n">
        <v>292789.2541359547</v>
      </c>
      <c r="AF7" t="n">
        <v>8.41246339952485e-06</v>
      </c>
      <c r="AG7" t="n">
        <v>3.342708333333334</v>
      </c>
      <c r="AH7" t="n">
        <v>264845.8586536046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  <c r="AA8" t="n">
        <v>196.6924503144587</v>
      </c>
      <c r="AB8" t="n">
        <v>269.1232879786021</v>
      </c>
      <c r="AC8" t="n">
        <v>243.43853909091</v>
      </c>
      <c r="AD8" t="n">
        <v>196692.4503144587</v>
      </c>
      <c r="AE8" t="n">
        <v>269123.2879786022</v>
      </c>
      <c r="AF8" t="n">
        <v>8.567399996820854e-06</v>
      </c>
      <c r="AG8" t="n">
        <v>3.282291666666667</v>
      </c>
      <c r="AH8" t="n">
        <v>243438.5390909101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  <c r="AA9" t="n">
        <v>192.5253029613888</v>
      </c>
      <c r="AB9" t="n">
        <v>263.4216131285685</v>
      </c>
      <c r="AC9" t="n">
        <v>238.2810240862109</v>
      </c>
      <c r="AD9" t="n">
        <v>192525.3029613888</v>
      </c>
      <c r="AE9" t="n">
        <v>263421.6131285685</v>
      </c>
      <c r="AF9" t="n">
        <v>8.67995846558816e-06</v>
      </c>
      <c r="AG9" t="n">
        <v>3.239583333333333</v>
      </c>
      <c r="AH9" t="n">
        <v>238281.0240862109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  <c r="AA10" t="n">
        <v>188.7323464910824</v>
      </c>
      <c r="AB10" t="n">
        <v>258.2319227524683</v>
      </c>
      <c r="AC10" t="n">
        <v>233.5866304758278</v>
      </c>
      <c r="AD10" t="n">
        <v>188732.3464910824</v>
      </c>
      <c r="AE10" t="n">
        <v>258231.9227524683</v>
      </c>
      <c r="AF10" t="n">
        <v>8.77902071507881e-06</v>
      </c>
      <c r="AG10" t="n">
        <v>3.203125</v>
      </c>
      <c r="AH10" t="n">
        <v>233586.6304758278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  <c r="AA11" t="n">
        <v>184.6183498087323</v>
      </c>
      <c r="AB11" t="n">
        <v>252.6029709949555</v>
      </c>
      <c r="AC11" t="n">
        <v>228.4948979737669</v>
      </c>
      <c r="AD11" t="n">
        <v>184618.3498087323</v>
      </c>
      <c r="AE11" t="n">
        <v>252602.9709949555</v>
      </c>
      <c r="AF11" t="n">
        <v>8.880782208424792e-06</v>
      </c>
      <c r="AG11" t="n">
        <v>3.165625</v>
      </c>
      <c r="AH11" t="n">
        <v>228494.8979737669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  <c r="AA12" t="n">
        <v>182.1497155959845</v>
      </c>
      <c r="AB12" t="n">
        <v>249.2252767566204</v>
      </c>
      <c r="AC12" t="n">
        <v>225.4395661329139</v>
      </c>
      <c r="AD12" t="n">
        <v>182149.7155959845</v>
      </c>
      <c r="AE12" t="n">
        <v>249225.2767566204</v>
      </c>
      <c r="AF12" t="n">
        <v>8.925049807652223e-06</v>
      </c>
      <c r="AG12" t="n">
        <v>3.15</v>
      </c>
      <c r="AH12" t="n">
        <v>225439.5661329139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  <c r="AA13" t="n">
        <v>178.7922500362459</v>
      </c>
      <c r="AB13" t="n">
        <v>244.6314442568618</v>
      </c>
      <c r="AC13" t="n">
        <v>221.2841625594463</v>
      </c>
      <c r="AD13" t="n">
        <v>178792.2500362459</v>
      </c>
      <c r="AE13" t="n">
        <v>244631.4442568618</v>
      </c>
      <c r="AF13" t="n">
        <v>9.007106820854286e-06</v>
      </c>
      <c r="AG13" t="n">
        <v>3.121875</v>
      </c>
      <c r="AH13" t="n">
        <v>221284.1625594463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  <c r="AA14" t="n">
        <v>176.8193550759049</v>
      </c>
      <c r="AB14" t="n">
        <v>241.9320423341417</v>
      </c>
      <c r="AC14" t="n">
        <v>218.8423877675953</v>
      </c>
      <c r="AD14" t="n">
        <v>176819.3550759049</v>
      </c>
      <c r="AE14" t="n">
        <v>241932.0423341417</v>
      </c>
      <c r="AF14" t="n">
        <v>9.027890998540336e-06</v>
      </c>
      <c r="AG14" t="n">
        <v>3.114583333333333</v>
      </c>
      <c r="AH14" t="n">
        <v>218842.3877675953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  <c r="AA15" t="n">
        <v>174.2397171204734</v>
      </c>
      <c r="AB15" t="n">
        <v>238.4024678779275</v>
      </c>
      <c r="AC15" t="n">
        <v>215.6496709436922</v>
      </c>
      <c r="AD15" t="n">
        <v>174239.7171204734</v>
      </c>
      <c r="AE15" t="n">
        <v>238402.4678779275</v>
      </c>
      <c r="AF15" t="n">
        <v>9.081066102490359e-06</v>
      </c>
      <c r="AG15" t="n">
        <v>3.095833333333333</v>
      </c>
      <c r="AH15" t="n">
        <v>215649.6709436922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  <c r="AA16" t="n">
        <v>172.7188925151993</v>
      </c>
      <c r="AB16" t="n">
        <v>236.3216085589463</v>
      </c>
      <c r="AC16" t="n">
        <v>213.7674059176095</v>
      </c>
      <c r="AD16" t="n">
        <v>172718.8925151993</v>
      </c>
      <c r="AE16" t="n">
        <v>236321.6085589463</v>
      </c>
      <c r="AF16" t="n">
        <v>9.099960809477676e-06</v>
      </c>
      <c r="AG16" t="n">
        <v>3.089583333333334</v>
      </c>
      <c r="AH16" t="n">
        <v>213767.4059176095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  <c r="AA17" t="n">
        <v>171.2872388016086</v>
      </c>
      <c r="AB17" t="n">
        <v>234.3627567879082</v>
      </c>
      <c r="AC17" t="n">
        <v>211.995504210333</v>
      </c>
      <c r="AD17" t="n">
        <v>171287.2388016086</v>
      </c>
      <c r="AE17" t="n">
        <v>234362.7567879082</v>
      </c>
      <c r="AF17" t="n">
        <v>9.129112643115252e-06</v>
      </c>
      <c r="AG17" t="n">
        <v>3.080208333333333</v>
      </c>
      <c r="AH17" t="n">
        <v>211995.504210333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  <c r="AA18" t="n">
        <v>171.8749592778948</v>
      </c>
      <c r="AB18" t="n">
        <v>235.1669018719601</v>
      </c>
      <c r="AC18" t="n">
        <v>212.7229028161879</v>
      </c>
      <c r="AD18" t="n">
        <v>171874.9592778948</v>
      </c>
      <c r="AE18" t="n">
        <v>235166.9018719601</v>
      </c>
      <c r="AF18" t="n">
        <v>9.125333701717788e-06</v>
      </c>
      <c r="AG18" t="n">
        <v>3.081249999999999</v>
      </c>
      <c r="AH18" t="n">
        <v>212722.9028161879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1.5955</v>
      </c>
      <c r="E2" t="n">
        <v>62.67</v>
      </c>
      <c r="F2" t="n">
        <v>46.75</v>
      </c>
      <c r="G2" t="n">
        <v>6.65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573.91</v>
      </c>
      <c r="Q2" t="n">
        <v>1343.74</v>
      </c>
      <c r="R2" t="n">
        <v>844.03</v>
      </c>
      <c r="S2" t="n">
        <v>105.05</v>
      </c>
      <c r="T2" t="n">
        <v>353967.39</v>
      </c>
      <c r="U2" t="n">
        <v>0.12</v>
      </c>
      <c r="V2" t="n">
        <v>0.41</v>
      </c>
      <c r="W2" t="n">
        <v>7.94</v>
      </c>
      <c r="X2" t="n">
        <v>20.91</v>
      </c>
      <c r="Y2" t="n">
        <v>2</v>
      </c>
      <c r="Z2" t="n">
        <v>10</v>
      </c>
      <c r="AA2" t="n">
        <v>543.6541442235593</v>
      </c>
      <c r="AB2" t="n">
        <v>743.8515844547888</v>
      </c>
      <c r="AC2" t="n">
        <v>672.8594332366788</v>
      </c>
      <c r="AD2" t="n">
        <v>543654.1442235593</v>
      </c>
      <c r="AE2" t="n">
        <v>743851.5844547888</v>
      </c>
      <c r="AF2" t="n">
        <v>4.589743610609549e-06</v>
      </c>
      <c r="AG2" t="n">
        <v>6.528125</v>
      </c>
      <c r="AH2" t="n">
        <v>672859.4332366788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2.5375</v>
      </c>
      <c r="E3" t="n">
        <v>39.41</v>
      </c>
      <c r="F3" t="n">
        <v>32.48</v>
      </c>
      <c r="G3" t="n">
        <v>13.63</v>
      </c>
      <c r="H3" t="n">
        <v>0.22</v>
      </c>
      <c r="I3" t="n">
        <v>143</v>
      </c>
      <c r="J3" t="n">
        <v>160.54</v>
      </c>
      <c r="K3" t="n">
        <v>50.28</v>
      </c>
      <c r="L3" t="n">
        <v>2</v>
      </c>
      <c r="M3" t="n">
        <v>141</v>
      </c>
      <c r="N3" t="n">
        <v>28.26</v>
      </c>
      <c r="O3" t="n">
        <v>20034.4</v>
      </c>
      <c r="P3" t="n">
        <v>392.4</v>
      </c>
      <c r="Q3" t="n">
        <v>1342.88</v>
      </c>
      <c r="R3" t="n">
        <v>358.05</v>
      </c>
      <c r="S3" t="n">
        <v>105.05</v>
      </c>
      <c r="T3" t="n">
        <v>112373.08</v>
      </c>
      <c r="U3" t="n">
        <v>0.29</v>
      </c>
      <c r="V3" t="n">
        <v>0.59</v>
      </c>
      <c r="W3" t="n">
        <v>7.49</v>
      </c>
      <c r="X3" t="n">
        <v>6.65</v>
      </c>
      <c r="Y3" t="n">
        <v>2</v>
      </c>
      <c r="Z3" t="n">
        <v>10</v>
      </c>
      <c r="AA3" t="n">
        <v>267.1429259916465</v>
      </c>
      <c r="AB3" t="n">
        <v>365.5167368558867</v>
      </c>
      <c r="AC3" t="n">
        <v>330.6323324963222</v>
      </c>
      <c r="AD3" t="n">
        <v>267142.9259916465</v>
      </c>
      <c r="AE3" t="n">
        <v>365516.7368558867</v>
      </c>
      <c r="AF3" t="n">
        <v>7.29957656654449e-06</v>
      </c>
      <c r="AG3" t="n">
        <v>4.105208333333333</v>
      </c>
      <c r="AH3" t="n">
        <v>330632.3324963222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2.8678</v>
      </c>
      <c r="E4" t="n">
        <v>34.87</v>
      </c>
      <c r="F4" t="n">
        <v>29.77</v>
      </c>
      <c r="G4" t="n">
        <v>20.77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353.27</v>
      </c>
      <c r="Q4" t="n">
        <v>1342.64</v>
      </c>
      <c r="R4" t="n">
        <v>266.58</v>
      </c>
      <c r="S4" t="n">
        <v>105.05</v>
      </c>
      <c r="T4" t="n">
        <v>66922.66</v>
      </c>
      <c r="U4" t="n">
        <v>0.39</v>
      </c>
      <c r="V4" t="n">
        <v>0.64</v>
      </c>
      <c r="W4" t="n">
        <v>7.39</v>
      </c>
      <c r="X4" t="n">
        <v>3.95</v>
      </c>
      <c r="Y4" t="n">
        <v>2</v>
      </c>
      <c r="Z4" t="n">
        <v>10</v>
      </c>
      <c r="AA4" t="n">
        <v>218.8530844001514</v>
      </c>
      <c r="AB4" t="n">
        <v>299.444445192808</v>
      </c>
      <c r="AC4" t="n">
        <v>270.8658876166132</v>
      </c>
      <c r="AD4" t="n">
        <v>218853.0844001514</v>
      </c>
      <c r="AE4" t="n">
        <v>299444.4451928079</v>
      </c>
      <c r="AF4" t="n">
        <v>8.249744109373906e-06</v>
      </c>
      <c r="AG4" t="n">
        <v>3.632291666666667</v>
      </c>
      <c r="AH4" t="n">
        <v>270865.8876166132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3.0424</v>
      </c>
      <c r="E5" t="n">
        <v>32.87</v>
      </c>
      <c r="F5" t="n">
        <v>28.58</v>
      </c>
      <c r="G5" t="n">
        <v>28.11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59</v>
      </c>
      <c r="N5" t="n">
        <v>29.12</v>
      </c>
      <c r="O5" t="n">
        <v>20386.62</v>
      </c>
      <c r="P5" t="n">
        <v>332.44</v>
      </c>
      <c r="Q5" t="n">
        <v>1342.98</v>
      </c>
      <c r="R5" t="n">
        <v>226.46</v>
      </c>
      <c r="S5" t="n">
        <v>105.05</v>
      </c>
      <c r="T5" t="n">
        <v>46990.89</v>
      </c>
      <c r="U5" t="n">
        <v>0.46</v>
      </c>
      <c r="V5" t="n">
        <v>0.67</v>
      </c>
      <c r="W5" t="n">
        <v>7.34</v>
      </c>
      <c r="X5" t="n">
        <v>2.76</v>
      </c>
      <c r="Y5" t="n">
        <v>2</v>
      </c>
      <c r="Z5" t="n">
        <v>10</v>
      </c>
      <c r="AA5" t="n">
        <v>202.8380944999921</v>
      </c>
      <c r="AB5" t="n">
        <v>277.5320294799311</v>
      </c>
      <c r="AC5" t="n">
        <v>251.0447621050977</v>
      </c>
      <c r="AD5" t="n">
        <v>202838.0944999921</v>
      </c>
      <c r="AE5" t="n">
        <v>277532.0294799311</v>
      </c>
      <c r="AF5" t="n">
        <v>8.752012510760574e-06</v>
      </c>
      <c r="AG5" t="n">
        <v>3.423958333333333</v>
      </c>
      <c r="AH5" t="n">
        <v>251044.7621050977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3.145</v>
      </c>
      <c r="E6" t="n">
        <v>31.8</v>
      </c>
      <c r="F6" t="n">
        <v>27.96</v>
      </c>
      <c r="G6" t="n">
        <v>35.69</v>
      </c>
      <c r="H6" t="n">
        <v>0.54</v>
      </c>
      <c r="I6" t="n">
        <v>47</v>
      </c>
      <c r="J6" t="n">
        <v>164.83</v>
      </c>
      <c r="K6" t="n">
        <v>50.28</v>
      </c>
      <c r="L6" t="n">
        <v>5</v>
      </c>
      <c r="M6" t="n">
        <v>45</v>
      </c>
      <c r="N6" t="n">
        <v>29.55</v>
      </c>
      <c r="O6" t="n">
        <v>20563.61</v>
      </c>
      <c r="P6" t="n">
        <v>318.77</v>
      </c>
      <c r="Q6" t="n">
        <v>1342.75</v>
      </c>
      <c r="R6" t="n">
        <v>204.88</v>
      </c>
      <c r="S6" t="n">
        <v>105.05</v>
      </c>
      <c r="T6" t="n">
        <v>36271.25</v>
      </c>
      <c r="U6" t="n">
        <v>0.51</v>
      </c>
      <c r="V6" t="n">
        <v>0.68</v>
      </c>
      <c r="W6" t="n">
        <v>7.34</v>
      </c>
      <c r="X6" t="n">
        <v>2.14</v>
      </c>
      <c r="Y6" t="n">
        <v>2</v>
      </c>
      <c r="Z6" t="n">
        <v>10</v>
      </c>
      <c r="AA6" t="n">
        <v>194.0474994850175</v>
      </c>
      <c r="AB6" t="n">
        <v>265.5043495667672</v>
      </c>
      <c r="AC6" t="n">
        <v>240.1649870818876</v>
      </c>
      <c r="AD6" t="n">
        <v>194047.4994850174</v>
      </c>
      <c r="AE6" t="n">
        <v>265504.3495667672</v>
      </c>
      <c r="AF6" t="n">
        <v>9.047159921884698e-06</v>
      </c>
      <c r="AG6" t="n">
        <v>3.3125</v>
      </c>
      <c r="AH6" t="n">
        <v>240164.9870818876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3.2178</v>
      </c>
      <c r="E7" t="n">
        <v>31.08</v>
      </c>
      <c r="F7" t="n">
        <v>27.53</v>
      </c>
      <c r="G7" t="n">
        <v>43.46</v>
      </c>
      <c r="H7" t="n">
        <v>0.64</v>
      </c>
      <c r="I7" t="n">
        <v>38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306.96</v>
      </c>
      <c r="Q7" t="n">
        <v>1342.72</v>
      </c>
      <c r="R7" t="n">
        <v>190.53</v>
      </c>
      <c r="S7" t="n">
        <v>105.05</v>
      </c>
      <c r="T7" t="n">
        <v>29136.89</v>
      </c>
      <c r="U7" t="n">
        <v>0.55</v>
      </c>
      <c r="V7" t="n">
        <v>0.6899999999999999</v>
      </c>
      <c r="W7" t="n">
        <v>7.32</v>
      </c>
      <c r="X7" t="n">
        <v>1.71</v>
      </c>
      <c r="Y7" t="n">
        <v>2</v>
      </c>
      <c r="Z7" t="n">
        <v>10</v>
      </c>
      <c r="AA7" t="n">
        <v>175.9976628573937</v>
      </c>
      <c r="AB7" t="n">
        <v>240.8077667902731</v>
      </c>
      <c r="AC7" t="n">
        <v>217.8254115037026</v>
      </c>
      <c r="AD7" t="n">
        <v>175997.6628573937</v>
      </c>
      <c r="AE7" t="n">
        <v>240807.7667902731</v>
      </c>
      <c r="AF7" t="n">
        <v>9.25658225648349e-06</v>
      </c>
      <c r="AG7" t="n">
        <v>3.237499999999999</v>
      </c>
      <c r="AH7" t="n">
        <v>217825.4115037025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3.2682</v>
      </c>
      <c r="E8" t="n">
        <v>30.6</v>
      </c>
      <c r="F8" t="n">
        <v>27.24</v>
      </c>
      <c r="G8" t="n">
        <v>51.08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30</v>
      </c>
      <c r="N8" t="n">
        <v>30.44</v>
      </c>
      <c r="O8" t="n">
        <v>20919.39</v>
      </c>
      <c r="P8" t="n">
        <v>296.58</v>
      </c>
      <c r="Q8" t="n">
        <v>1342.62</v>
      </c>
      <c r="R8" t="n">
        <v>181.18</v>
      </c>
      <c r="S8" t="n">
        <v>105.05</v>
      </c>
      <c r="T8" t="n">
        <v>24493.28</v>
      </c>
      <c r="U8" t="n">
        <v>0.58</v>
      </c>
      <c r="V8" t="n">
        <v>0.7</v>
      </c>
      <c r="W8" t="n">
        <v>7.3</v>
      </c>
      <c r="X8" t="n">
        <v>1.42</v>
      </c>
      <c r="Y8" t="n">
        <v>2</v>
      </c>
      <c r="Z8" t="n">
        <v>10</v>
      </c>
      <c r="AA8" t="n">
        <v>171.1178153516089</v>
      </c>
      <c r="AB8" t="n">
        <v>234.1309441491837</v>
      </c>
      <c r="AC8" t="n">
        <v>211.7858154444971</v>
      </c>
      <c r="AD8" t="n">
        <v>171117.8153516089</v>
      </c>
      <c r="AE8" t="n">
        <v>234130.9441491837</v>
      </c>
      <c r="AF8" t="n">
        <v>9.401566949667272e-06</v>
      </c>
      <c r="AG8" t="n">
        <v>3.1875</v>
      </c>
      <c r="AH8" t="n">
        <v>211785.8154444971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3.3103</v>
      </c>
      <c r="E9" t="n">
        <v>30.21</v>
      </c>
      <c r="F9" t="n">
        <v>27.01</v>
      </c>
      <c r="G9" t="n">
        <v>60.03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286.79</v>
      </c>
      <c r="Q9" t="n">
        <v>1342.48</v>
      </c>
      <c r="R9" t="n">
        <v>173.34</v>
      </c>
      <c r="S9" t="n">
        <v>105.05</v>
      </c>
      <c r="T9" t="n">
        <v>20600.21</v>
      </c>
      <c r="U9" t="n">
        <v>0.61</v>
      </c>
      <c r="V9" t="n">
        <v>0.71</v>
      </c>
      <c r="W9" t="n">
        <v>7.29</v>
      </c>
      <c r="X9" t="n">
        <v>1.19</v>
      </c>
      <c r="Y9" t="n">
        <v>2</v>
      </c>
      <c r="Z9" t="n">
        <v>10</v>
      </c>
      <c r="AA9" t="n">
        <v>166.8750252867848</v>
      </c>
      <c r="AB9" t="n">
        <v>228.3257716038069</v>
      </c>
      <c r="AC9" t="n">
        <v>206.5346804192385</v>
      </c>
      <c r="AD9" t="n">
        <v>166875.0252867848</v>
      </c>
      <c r="AE9" t="n">
        <v>228325.7716038069</v>
      </c>
      <c r="AF9" t="n">
        <v>9.522675195362452e-06</v>
      </c>
      <c r="AG9" t="n">
        <v>3.146875</v>
      </c>
      <c r="AH9" t="n">
        <v>206534.6804192385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3.3447</v>
      </c>
      <c r="E10" t="n">
        <v>29.9</v>
      </c>
      <c r="F10" t="n">
        <v>26.83</v>
      </c>
      <c r="G10" t="n">
        <v>70</v>
      </c>
      <c r="H10" t="n">
        <v>0.9399999999999999</v>
      </c>
      <c r="I10" t="n">
        <v>23</v>
      </c>
      <c r="J10" t="n">
        <v>170.62</v>
      </c>
      <c r="K10" t="n">
        <v>50.28</v>
      </c>
      <c r="L10" t="n">
        <v>9</v>
      </c>
      <c r="M10" t="n">
        <v>21</v>
      </c>
      <c r="N10" t="n">
        <v>31.34</v>
      </c>
      <c r="O10" t="n">
        <v>21277.6</v>
      </c>
      <c r="P10" t="n">
        <v>276.02</v>
      </c>
      <c r="Q10" t="n">
        <v>1342.49</v>
      </c>
      <c r="R10" t="n">
        <v>167</v>
      </c>
      <c r="S10" t="n">
        <v>105.05</v>
      </c>
      <c r="T10" t="n">
        <v>17449.34</v>
      </c>
      <c r="U10" t="n">
        <v>0.63</v>
      </c>
      <c r="V10" t="n">
        <v>0.71</v>
      </c>
      <c r="W10" t="n">
        <v>7.29</v>
      </c>
      <c r="X10" t="n">
        <v>1.01</v>
      </c>
      <c r="Y10" t="n">
        <v>2</v>
      </c>
      <c r="Z10" t="n">
        <v>10</v>
      </c>
      <c r="AA10" t="n">
        <v>162.7752318057668</v>
      </c>
      <c r="AB10" t="n">
        <v>222.7162532929578</v>
      </c>
      <c r="AC10" t="n">
        <v>201.4605266629666</v>
      </c>
      <c r="AD10" t="n">
        <v>162775.2318057668</v>
      </c>
      <c r="AE10" t="n">
        <v>222716.2532929578</v>
      </c>
      <c r="AF10" t="n">
        <v>9.621633001821224e-06</v>
      </c>
      <c r="AG10" t="n">
        <v>3.114583333333333</v>
      </c>
      <c r="AH10" t="n">
        <v>201460.5266629666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3.3622</v>
      </c>
      <c r="E11" t="n">
        <v>29.74</v>
      </c>
      <c r="F11" t="n">
        <v>26.74</v>
      </c>
      <c r="G11" t="n">
        <v>76.40000000000001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18</v>
      </c>
      <c r="N11" t="n">
        <v>31.8</v>
      </c>
      <c r="O11" t="n">
        <v>21457.64</v>
      </c>
      <c r="P11" t="n">
        <v>266.53</v>
      </c>
      <c r="Q11" t="n">
        <v>1342.55</v>
      </c>
      <c r="R11" t="n">
        <v>164.13</v>
      </c>
      <c r="S11" t="n">
        <v>105.05</v>
      </c>
      <c r="T11" t="n">
        <v>16025.73</v>
      </c>
      <c r="U11" t="n">
        <v>0.64</v>
      </c>
      <c r="V11" t="n">
        <v>0.71</v>
      </c>
      <c r="W11" t="n">
        <v>7.28</v>
      </c>
      <c r="X11" t="n">
        <v>0.92</v>
      </c>
      <c r="Y11" t="n">
        <v>2</v>
      </c>
      <c r="Z11" t="n">
        <v>10</v>
      </c>
      <c r="AA11" t="n">
        <v>159.6847857640348</v>
      </c>
      <c r="AB11" t="n">
        <v>218.4877686778051</v>
      </c>
      <c r="AC11" t="n">
        <v>197.6356026847673</v>
      </c>
      <c r="AD11" t="n">
        <v>159684.7857640348</v>
      </c>
      <c r="AE11" t="n">
        <v>218487.7686778051</v>
      </c>
      <c r="AF11" t="n">
        <v>9.671974909176702e-06</v>
      </c>
      <c r="AG11" t="n">
        <v>3.097916666666666</v>
      </c>
      <c r="AH11" t="n">
        <v>197635.6026847673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3.3796</v>
      </c>
      <c r="E12" t="n">
        <v>29.59</v>
      </c>
      <c r="F12" t="n">
        <v>26.65</v>
      </c>
      <c r="G12" t="n">
        <v>84.17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259.74</v>
      </c>
      <c r="Q12" t="n">
        <v>1342.73</v>
      </c>
      <c r="R12" t="n">
        <v>160.88</v>
      </c>
      <c r="S12" t="n">
        <v>105.05</v>
      </c>
      <c r="T12" t="n">
        <v>14409.31</v>
      </c>
      <c r="U12" t="n">
        <v>0.65</v>
      </c>
      <c r="V12" t="n">
        <v>0.72</v>
      </c>
      <c r="W12" t="n">
        <v>7.29</v>
      </c>
      <c r="X12" t="n">
        <v>0.83</v>
      </c>
      <c r="Y12" t="n">
        <v>2</v>
      </c>
      <c r="Z12" t="n">
        <v>10</v>
      </c>
      <c r="AA12" t="n">
        <v>157.3248075275816</v>
      </c>
      <c r="AB12" t="n">
        <v>215.2587423397998</v>
      </c>
      <c r="AC12" t="n">
        <v>194.7147500884933</v>
      </c>
      <c r="AD12" t="n">
        <v>157324.8075275816</v>
      </c>
      <c r="AE12" t="n">
        <v>215258.7423397998</v>
      </c>
      <c r="AF12" t="n">
        <v>9.72202914849015e-06</v>
      </c>
      <c r="AG12" t="n">
        <v>3.082291666666666</v>
      </c>
      <c r="AH12" t="n">
        <v>194714.7500884933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3.3899</v>
      </c>
      <c r="E13" t="n">
        <v>29.5</v>
      </c>
      <c r="F13" t="n">
        <v>26.6</v>
      </c>
      <c r="G13" t="n">
        <v>88.65000000000001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259.41</v>
      </c>
      <c r="Q13" t="n">
        <v>1342.76</v>
      </c>
      <c r="R13" t="n">
        <v>158.55</v>
      </c>
      <c r="S13" t="n">
        <v>105.05</v>
      </c>
      <c r="T13" t="n">
        <v>13249.76</v>
      </c>
      <c r="U13" t="n">
        <v>0.66</v>
      </c>
      <c r="V13" t="n">
        <v>0.72</v>
      </c>
      <c r="W13" t="n">
        <v>7.3</v>
      </c>
      <c r="X13" t="n">
        <v>0.78</v>
      </c>
      <c r="Y13" t="n">
        <v>2</v>
      </c>
      <c r="Z13" t="n">
        <v>10</v>
      </c>
      <c r="AA13" t="n">
        <v>156.890507509953</v>
      </c>
      <c r="AB13" t="n">
        <v>214.6645138957161</v>
      </c>
      <c r="AC13" t="n">
        <v>194.1772339731079</v>
      </c>
      <c r="AD13" t="n">
        <v>156890.507509953</v>
      </c>
      <c r="AE13" t="n">
        <v>214664.5138957161</v>
      </c>
      <c r="AF13" t="n">
        <v>9.751658956819375e-06</v>
      </c>
      <c r="AG13" t="n">
        <v>3.072916666666667</v>
      </c>
      <c r="AH13" t="n">
        <v>194177.2339731079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2.4784</v>
      </c>
      <c r="E2" t="n">
        <v>40.35</v>
      </c>
      <c r="F2" t="n">
        <v>35.1</v>
      </c>
      <c r="G2" t="n">
        <v>10.8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267.38</v>
      </c>
      <c r="Q2" t="n">
        <v>1342.83</v>
      </c>
      <c r="R2" t="n">
        <v>446.93</v>
      </c>
      <c r="S2" t="n">
        <v>105.05</v>
      </c>
      <c r="T2" t="n">
        <v>156555.67</v>
      </c>
      <c r="U2" t="n">
        <v>0.24</v>
      </c>
      <c r="V2" t="n">
        <v>0.54</v>
      </c>
      <c r="W2" t="n">
        <v>7.58</v>
      </c>
      <c r="X2" t="n">
        <v>9.27</v>
      </c>
      <c r="Y2" t="n">
        <v>2</v>
      </c>
      <c r="Z2" t="n">
        <v>10</v>
      </c>
      <c r="AA2" t="n">
        <v>207.3073571908656</v>
      </c>
      <c r="AB2" t="n">
        <v>283.6470718635355</v>
      </c>
      <c r="AC2" t="n">
        <v>256.5761934261287</v>
      </c>
      <c r="AD2" t="n">
        <v>207307.3571908656</v>
      </c>
      <c r="AE2" t="n">
        <v>283647.0718635355</v>
      </c>
      <c r="AF2" t="n">
        <v>8.888709191897486e-06</v>
      </c>
      <c r="AG2" t="n">
        <v>4.203125</v>
      </c>
      <c r="AH2" t="n">
        <v>256576.1934261287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3.0693</v>
      </c>
      <c r="E3" t="n">
        <v>32.58</v>
      </c>
      <c r="F3" t="n">
        <v>29.36</v>
      </c>
      <c r="G3" t="n">
        <v>22.88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209.11</v>
      </c>
      <c r="Q3" t="n">
        <v>1342.67</v>
      </c>
      <c r="R3" t="n">
        <v>252.91</v>
      </c>
      <c r="S3" t="n">
        <v>105.05</v>
      </c>
      <c r="T3" t="n">
        <v>60131.81</v>
      </c>
      <c r="U3" t="n">
        <v>0.42</v>
      </c>
      <c r="V3" t="n">
        <v>0.65</v>
      </c>
      <c r="W3" t="n">
        <v>7.37</v>
      </c>
      <c r="X3" t="n">
        <v>3.54</v>
      </c>
      <c r="Y3" t="n">
        <v>2</v>
      </c>
      <c r="Z3" t="n">
        <v>10</v>
      </c>
      <c r="AA3" t="n">
        <v>149.6196777405803</v>
      </c>
      <c r="AB3" t="n">
        <v>204.7162438388945</v>
      </c>
      <c r="AC3" t="n">
        <v>185.1784128480215</v>
      </c>
      <c r="AD3" t="n">
        <v>149619.6777405803</v>
      </c>
      <c r="AE3" t="n">
        <v>204716.2438388945</v>
      </c>
      <c r="AF3" t="n">
        <v>1.100795477836142e-05</v>
      </c>
      <c r="AG3" t="n">
        <v>3.393749999999999</v>
      </c>
      <c r="AH3" t="n">
        <v>185178.4128480215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3.2757</v>
      </c>
      <c r="E4" t="n">
        <v>30.53</v>
      </c>
      <c r="F4" t="n">
        <v>27.86</v>
      </c>
      <c r="G4" t="n">
        <v>37.15</v>
      </c>
      <c r="H4" t="n">
        <v>0.63</v>
      </c>
      <c r="I4" t="n">
        <v>45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181.88</v>
      </c>
      <c r="Q4" t="n">
        <v>1342.62</v>
      </c>
      <c r="R4" t="n">
        <v>201.66</v>
      </c>
      <c r="S4" t="n">
        <v>105.05</v>
      </c>
      <c r="T4" t="n">
        <v>34671.79</v>
      </c>
      <c r="U4" t="n">
        <v>0.52</v>
      </c>
      <c r="V4" t="n">
        <v>0.6899999999999999</v>
      </c>
      <c r="W4" t="n">
        <v>7.33</v>
      </c>
      <c r="X4" t="n">
        <v>2.04</v>
      </c>
      <c r="Y4" t="n">
        <v>2</v>
      </c>
      <c r="Z4" t="n">
        <v>10</v>
      </c>
      <c r="AA4" t="n">
        <v>125.4809291354543</v>
      </c>
      <c r="AB4" t="n">
        <v>171.688543070948</v>
      </c>
      <c r="AC4" t="n">
        <v>155.3028294866881</v>
      </c>
      <c r="AD4" t="n">
        <v>125480.9291354543</v>
      </c>
      <c r="AE4" t="n">
        <v>171688.543070948</v>
      </c>
      <c r="AF4" t="n">
        <v>1.17482023482483e-05</v>
      </c>
      <c r="AG4" t="n">
        <v>3.180208333333333</v>
      </c>
      <c r="AH4" t="n">
        <v>155302.8294866881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27.65</v>
      </c>
      <c r="G5" t="n">
        <v>41.48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177.49</v>
      </c>
      <c r="Q5" t="n">
        <v>1342.97</v>
      </c>
      <c r="R5" t="n">
        <v>193.36</v>
      </c>
      <c r="S5" t="n">
        <v>105.05</v>
      </c>
      <c r="T5" t="n">
        <v>30542.59</v>
      </c>
      <c r="U5" t="n">
        <v>0.54</v>
      </c>
      <c r="V5" t="n">
        <v>0.6899999999999999</v>
      </c>
      <c r="W5" t="n">
        <v>7.36</v>
      </c>
      <c r="X5" t="n">
        <v>1.83</v>
      </c>
      <c r="Y5" t="n">
        <v>2</v>
      </c>
      <c r="Z5" t="n">
        <v>10</v>
      </c>
      <c r="AA5" t="n">
        <v>123.4673301951746</v>
      </c>
      <c r="AB5" t="n">
        <v>168.933448167143</v>
      </c>
      <c r="AC5" t="n">
        <v>152.8106769737014</v>
      </c>
      <c r="AD5" t="n">
        <v>123467.3301951746</v>
      </c>
      <c r="AE5" t="n">
        <v>168933.448167143</v>
      </c>
      <c r="AF5" t="n">
        <v>1.186225211919018e-05</v>
      </c>
      <c r="AG5" t="n">
        <v>3.148958333333333</v>
      </c>
      <c r="AH5" t="n">
        <v>152810.6769737014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2.151</v>
      </c>
      <c r="E2" t="n">
        <v>46.49</v>
      </c>
      <c r="F2" t="n">
        <v>38.57</v>
      </c>
      <c r="G2" t="n">
        <v>8.73</v>
      </c>
      <c r="H2" t="n">
        <v>0.16</v>
      </c>
      <c r="I2" t="n">
        <v>265</v>
      </c>
      <c r="J2" t="n">
        <v>107.41</v>
      </c>
      <c r="K2" t="n">
        <v>41.65</v>
      </c>
      <c r="L2" t="n">
        <v>1</v>
      </c>
      <c r="M2" t="n">
        <v>263</v>
      </c>
      <c r="N2" t="n">
        <v>14.77</v>
      </c>
      <c r="O2" t="n">
        <v>13481.73</v>
      </c>
      <c r="P2" t="n">
        <v>362.26</v>
      </c>
      <c r="Q2" t="n">
        <v>1343.48</v>
      </c>
      <c r="R2" t="n">
        <v>565.34</v>
      </c>
      <c r="S2" t="n">
        <v>105.05</v>
      </c>
      <c r="T2" t="n">
        <v>215408.79</v>
      </c>
      <c r="U2" t="n">
        <v>0.19</v>
      </c>
      <c r="V2" t="n">
        <v>0.5</v>
      </c>
      <c r="W2" t="n">
        <v>7.68</v>
      </c>
      <c r="X2" t="n">
        <v>12.73</v>
      </c>
      <c r="Y2" t="n">
        <v>2</v>
      </c>
      <c r="Z2" t="n">
        <v>10</v>
      </c>
      <c r="AA2" t="n">
        <v>292.2492754279572</v>
      </c>
      <c r="AB2" t="n">
        <v>399.8683517686127</v>
      </c>
      <c r="AC2" t="n">
        <v>361.705477494572</v>
      </c>
      <c r="AD2" t="n">
        <v>292249.2754279572</v>
      </c>
      <c r="AE2" t="n">
        <v>399868.3517686127</v>
      </c>
      <c r="AF2" t="n">
        <v>7.035789424779394e-06</v>
      </c>
      <c r="AG2" t="n">
        <v>4.842708333333333</v>
      </c>
      <c r="AH2" t="n">
        <v>361705.477494572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2.8782</v>
      </c>
      <c r="E3" t="n">
        <v>34.74</v>
      </c>
      <c r="F3" t="n">
        <v>30.46</v>
      </c>
      <c r="G3" t="n">
        <v>18.1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275.71</v>
      </c>
      <c r="Q3" t="n">
        <v>1342.9</v>
      </c>
      <c r="R3" t="n">
        <v>289.9</v>
      </c>
      <c r="S3" t="n">
        <v>105.05</v>
      </c>
      <c r="T3" t="n">
        <v>78509.67</v>
      </c>
      <c r="U3" t="n">
        <v>0.36</v>
      </c>
      <c r="V3" t="n">
        <v>0.63</v>
      </c>
      <c r="W3" t="n">
        <v>7.42</v>
      </c>
      <c r="X3" t="n">
        <v>4.64</v>
      </c>
      <c r="Y3" t="n">
        <v>2</v>
      </c>
      <c r="Z3" t="n">
        <v>10</v>
      </c>
      <c r="AA3" t="n">
        <v>184.1111702031178</v>
      </c>
      <c r="AB3" t="n">
        <v>251.9090254833689</v>
      </c>
      <c r="AC3" t="n">
        <v>227.8671816478473</v>
      </c>
      <c r="AD3" t="n">
        <v>184111.1702031178</v>
      </c>
      <c r="AE3" t="n">
        <v>251909.0254833689</v>
      </c>
      <c r="AF3" t="n">
        <v>9.4144161424454e-06</v>
      </c>
      <c r="AG3" t="n">
        <v>3.61875</v>
      </c>
      <c r="AH3" t="n">
        <v>227867.1816478473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3.1279</v>
      </c>
      <c r="E4" t="n">
        <v>31.97</v>
      </c>
      <c r="F4" t="n">
        <v>28.58</v>
      </c>
      <c r="G4" t="n">
        <v>28.11</v>
      </c>
      <c r="H4" t="n">
        <v>0.48</v>
      </c>
      <c r="I4" t="n">
        <v>61</v>
      </c>
      <c r="J4" t="n">
        <v>109.96</v>
      </c>
      <c r="K4" t="n">
        <v>41.65</v>
      </c>
      <c r="L4" t="n">
        <v>3</v>
      </c>
      <c r="M4" t="n">
        <v>59</v>
      </c>
      <c r="N4" t="n">
        <v>15.31</v>
      </c>
      <c r="O4" t="n">
        <v>13795.21</v>
      </c>
      <c r="P4" t="n">
        <v>247.59</v>
      </c>
      <c r="Q4" t="n">
        <v>1342.73</v>
      </c>
      <c r="R4" t="n">
        <v>226.33</v>
      </c>
      <c r="S4" t="n">
        <v>105.05</v>
      </c>
      <c r="T4" t="n">
        <v>46924.31</v>
      </c>
      <c r="U4" t="n">
        <v>0.46</v>
      </c>
      <c r="V4" t="n">
        <v>0.67</v>
      </c>
      <c r="W4" t="n">
        <v>7.35</v>
      </c>
      <c r="X4" t="n">
        <v>2.76</v>
      </c>
      <c r="Y4" t="n">
        <v>2</v>
      </c>
      <c r="Z4" t="n">
        <v>10</v>
      </c>
      <c r="AA4" t="n">
        <v>164.9362901129752</v>
      </c>
      <c r="AB4" t="n">
        <v>225.6731086080426</v>
      </c>
      <c r="AC4" t="n">
        <v>204.1351838567532</v>
      </c>
      <c r="AD4" t="n">
        <v>164936.2901129752</v>
      </c>
      <c r="AE4" t="n">
        <v>225673.1086080426</v>
      </c>
      <c r="AF4" t="n">
        <v>1.023116956846465e-05</v>
      </c>
      <c r="AG4" t="n">
        <v>3.330208333333333</v>
      </c>
      <c r="AH4" t="n">
        <v>204135.1838567532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3.2599</v>
      </c>
      <c r="E5" t="n">
        <v>30.68</v>
      </c>
      <c r="F5" t="n">
        <v>27.71</v>
      </c>
      <c r="G5" t="n">
        <v>39.58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228.31</v>
      </c>
      <c r="Q5" t="n">
        <v>1342.75</v>
      </c>
      <c r="R5" t="n">
        <v>196.85</v>
      </c>
      <c r="S5" t="n">
        <v>105.05</v>
      </c>
      <c r="T5" t="n">
        <v>32281.47</v>
      </c>
      <c r="U5" t="n">
        <v>0.53</v>
      </c>
      <c r="V5" t="n">
        <v>0.6899999999999999</v>
      </c>
      <c r="W5" t="n">
        <v>7.32</v>
      </c>
      <c r="X5" t="n">
        <v>1.89</v>
      </c>
      <c r="Y5" t="n">
        <v>2</v>
      </c>
      <c r="Z5" t="n">
        <v>10</v>
      </c>
      <c r="AA5" t="n">
        <v>144.2046893944059</v>
      </c>
      <c r="AB5" t="n">
        <v>197.3072178912368</v>
      </c>
      <c r="AC5" t="n">
        <v>178.4764939381726</v>
      </c>
      <c r="AD5" t="n">
        <v>144204.6893944059</v>
      </c>
      <c r="AE5" t="n">
        <v>197307.2178912368</v>
      </c>
      <c r="AF5" t="n">
        <v>1.06629334941136e-05</v>
      </c>
      <c r="AG5" t="n">
        <v>3.195833333333333</v>
      </c>
      <c r="AH5" t="n">
        <v>178476.4939381726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3.3328</v>
      </c>
      <c r="E6" t="n">
        <v>30</v>
      </c>
      <c r="F6" t="n">
        <v>27.26</v>
      </c>
      <c r="G6" t="n">
        <v>51.11</v>
      </c>
      <c r="H6" t="n">
        <v>0.78</v>
      </c>
      <c r="I6" t="n">
        <v>32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212.97</v>
      </c>
      <c r="Q6" t="n">
        <v>1342.57</v>
      </c>
      <c r="R6" t="n">
        <v>181.28</v>
      </c>
      <c r="S6" t="n">
        <v>105.05</v>
      </c>
      <c r="T6" t="n">
        <v>24543.21</v>
      </c>
      <c r="U6" t="n">
        <v>0.58</v>
      </c>
      <c r="V6" t="n">
        <v>0.7</v>
      </c>
      <c r="W6" t="n">
        <v>7.31</v>
      </c>
      <c r="X6" t="n">
        <v>1.44</v>
      </c>
      <c r="Y6" t="n">
        <v>2</v>
      </c>
      <c r="Z6" t="n">
        <v>10</v>
      </c>
      <c r="AA6" t="n">
        <v>137.8602440919895</v>
      </c>
      <c r="AB6" t="n">
        <v>188.6264679313025</v>
      </c>
      <c r="AC6" t="n">
        <v>170.6242225709026</v>
      </c>
      <c r="AD6" t="n">
        <v>137860.2440919895</v>
      </c>
      <c r="AE6" t="n">
        <v>188626.4679313025</v>
      </c>
      <c r="AF6" t="n">
        <v>1.090138493486972e-05</v>
      </c>
      <c r="AG6" t="n">
        <v>3.125</v>
      </c>
      <c r="AH6" t="n">
        <v>170624.2225709026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3.3636</v>
      </c>
      <c r="E7" t="n">
        <v>29.73</v>
      </c>
      <c r="F7" t="n">
        <v>27.07</v>
      </c>
      <c r="G7" t="n">
        <v>58.01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206.6</v>
      </c>
      <c r="Q7" t="n">
        <v>1342.62</v>
      </c>
      <c r="R7" t="n">
        <v>174.2</v>
      </c>
      <c r="S7" t="n">
        <v>105.05</v>
      </c>
      <c r="T7" t="n">
        <v>21026.61</v>
      </c>
      <c r="U7" t="n">
        <v>0.6</v>
      </c>
      <c r="V7" t="n">
        <v>0.71</v>
      </c>
      <c r="W7" t="n">
        <v>7.33</v>
      </c>
      <c r="X7" t="n">
        <v>1.25</v>
      </c>
      <c r="Y7" t="n">
        <v>2</v>
      </c>
      <c r="Z7" t="n">
        <v>10</v>
      </c>
      <c r="AA7" t="n">
        <v>135.2912516450756</v>
      </c>
      <c r="AB7" t="n">
        <v>185.1114591294887</v>
      </c>
      <c r="AC7" t="n">
        <v>167.444681275787</v>
      </c>
      <c r="AD7" t="n">
        <v>135291.2516450756</v>
      </c>
      <c r="AE7" t="n">
        <v>185111.4591294887</v>
      </c>
      <c r="AF7" t="n">
        <v>1.100212985085447e-05</v>
      </c>
      <c r="AG7" t="n">
        <v>3.096875</v>
      </c>
      <c r="AH7" t="n">
        <v>167444.6812757869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2.7413</v>
      </c>
      <c r="E2" t="n">
        <v>36.48</v>
      </c>
      <c r="F2" t="n">
        <v>32.66</v>
      </c>
      <c r="G2" t="n">
        <v>13.42</v>
      </c>
      <c r="H2" t="n">
        <v>0.28</v>
      </c>
      <c r="I2" t="n">
        <v>146</v>
      </c>
      <c r="J2" t="n">
        <v>61.76</v>
      </c>
      <c r="K2" t="n">
        <v>28.92</v>
      </c>
      <c r="L2" t="n">
        <v>1</v>
      </c>
      <c r="M2" t="n">
        <v>144</v>
      </c>
      <c r="N2" t="n">
        <v>6.84</v>
      </c>
      <c r="O2" t="n">
        <v>7851.41</v>
      </c>
      <c r="P2" t="n">
        <v>199.87</v>
      </c>
      <c r="Q2" t="n">
        <v>1343.02</v>
      </c>
      <c r="R2" t="n">
        <v>365.08</v>
      </c>
      <c r="S2" t="n">
        <v>105.05</v>
      </c>
      <c r="T2" t="n">
        <v>115873.32</v>
      </c>
      <c r="U2" t="n">
        <v>0.29</v>
      </c>
      <c r="V2" t="n">
        <v>0.59</v>
      </c>
      <c r="W2" t="n">
        <v>7.47</v>
      </c>
      <c r="X2" t="n">
        <v>6.83</v>
      </c>
      <c r="Y2" t="n">
        <v>2</v>
      </c>
      <c r="Z2" t="n">
        <v>10</v>
      </c>
      <c r="AA2" t="n">
        <v>153.7145805759475</v>
      </c>
      <c r="AB2" t="n">
        <v>210.3190705526043</v>
      </c>
      <c r="AC2" t="n">
        <v>190.2465136437932</v>
      </c>
      <c r="AD2" t="n">
        <v>153714.5805759475</v>
      </c>
      <c r="AE2" t="n">
        <v>210319.0705526043</v>
      </c>
      <c r="AF2" t="n">
        <v>1.067631637525755e-05</v>
      </c>
      <c r="AG2" t="n">
        <v>3.799999999999999</v>
      </c>
      <c r="AH2" t="n">
        <v>190246.5136437932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3.2184</v>
      </c>
      <c r="E3" t="n">
        <v>31.07</v>
      </c>
      <c r="F3" t="n">
        <v>28.47</v>
      </c>
      <c r="G3" t="n">
        <v>29.45</v>
      </c>
      <c r="H3" t="n">
        <v>0.55</v>
      </c>
      <c r="I3" t="n">
        <v>58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153.56</v>
      </c>
      <c r="Q3" t="n">
        <v>1342.99</v>
      </c>
      <c r="R3" t="n">
        <v>221.29</v>
      </c>
      <c r="S3" t="n">
        <v>105.05</v>
      </c>
      <c r="T3" t="n">
        <v>44420.16</v>
      </c>
      <c r="U3" t="n">
        <v>0.47</v>
      </c>
      <c r="V3" t="n">
        <v>0.67</v>
      </c>
      <c r="W3" t="n">
        <v>7.38</v>
      </c>
      <c r="X3" t="n">
        <v>2.65</v>
      </c>
      <c r="Y3" t="n">
        <v>2</v>
      </c>
      <c r="Z3" t="n">
        <v>10</v>
      </c>
      <c r="AA3" t="n">
        <v>114.479717259709</v>
      </c>
      <c r="AB3" t="n">
        <v>156.6361996433464</v>
      </c>
      <c r="AC3" t="n">
        <v>141.6870605897153</v>
      </c>
      <c r="AD3" t="n">
        <v>114479.717259709</v>
      </c>
      <c r="AE3" t="n">
        <v>156636.1996433464</v>
      </c>
      <c r="AF3" t="n">
        <v>1.253443863208292e-05</v>
      </c>
      <c r="AG3" t="n">
        <v>3.236458333333333</v>
      </c>
      <c r="AH3" t="n">
        <v>141687.0605897153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3.2347</v>
      </c>
      <c r="E4" t="n">
        <v>30.91</v>
      </c>
      <c r="F4" t="n">
        <v>28.35</v>
      </c>
      <c r="G4" t="n">
        <v>30.93</v>
      </c>
      <c r="H4" t="n">
        <v>0.8100000000000001</v>
      </c>
      <c r="I4" t="n">
        <v>55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153.94</v>
      </c>
      <c r="Q4" t="n">
        <v>1343.37</v>
      </c>
      <c r="R4" t="n">
        <v>216.16</v>
      </c>
      <c r="S4" t="n">
        <v>105.05</v>
      </c>
      <c r="T4" t="n">
        <v>41870.32</v>
      </c>
      <c r="U4" t="n">
        <v>0.49</v>
      </c>
      <c r="V4" t="n">
        <v>0.67</v>
      </c>
      <c r="W4" t="n">
        <v>7.41</v>
      </c>
      <c r="X4" t="n">
        <v>2.53</v>
      </c>
      <c r="Y4" t="n">
        <v>2</v>
      </c>
      <c r="Z4" t="n">
        <v>10</v>
      </c>
      <c r="AA4" t="n">
        <v>114.1796935033238</v>
      </c>
      <c r="AB4" t="n">
        <v>156.2256939037463</v>
      </c>
      <c r="AC4" t="n">
        <v>141.3157329417541</v>
      </c>
      <c r="AD4" t="n">
        <v>114179.6935033238</v>
      </c>
      <c r="AE4" t="n">
        <v>156225.6939037463</v>
      </c>
      <c r="AF4" t="n">
        <v>1.259792090579127e-05</v>
      </c>
      <c r="AG4" t="n">
        <v>3.219791666666667</v>
      </c>
      <c r="AH4" t="n">
        <v>141315.7329417541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</v>
      </c>
      <c r="E2" t="n">
        <v>66.36</v>
      </c>
      <c r="F2" t="n">
        <v>48.57</v>
      </c>
      <c r="G2" t="n">
        <v>6.4</v>
      </c>
      <c r="H2" t="n">
        <v>0.11</v>
      </c>
      <c r="I2" t="n">
        <v>455</v>
      </c>
      <c r="J2" t="n">
        <v>167.88</v>
      </c>
      <c r="K2" t="n">
        <v>51.39</v>
      </c>
      <c r="L2" t="n">
        <v>1</v>
      </c>
      <c r="M2" t="n">
        <v>453</v>
      </c>
      <c r="N2" t="n">
        <v>30.49</v>
      </c>
      <c r="O2" t="n">
        <v>20939.59</v>
      </c>
      <c r="P2" t="n">
        <v>617.49</v>
      </c>
      <c r="Q2" t="n">
        <v>1344.62</v>
      </c>
      <c r="R2" t="n">
        <v>906.29</v>
      </c>
      <c r="S2" t="n">
        <v>105.05</v>
      </c>
      <c r="T2" t="n">
        <v>384933.93</v>
      </c>
      <c r="U2" t="n">
        <v>0.12</v>
      </c>
      <c r="V2" t="n">
        <v>0.39</v>
      </c>
      <c r="W2" t="n">
        <v>7.98</v>
      </c>
      <c r="X2" t="n">
        <v>22.72</v>
      </c>
      <c r="Y2" t="n">
        <v>2</v>
      </c>
      <c r="Z2" t="n">
        <v>10</v>
      </c>
      <c r="AA2" t="n">
        <v>614.1430186248164</v>
      </c>
      <c r="AB2" t="n">
        <v>840.2975721602521</v>
      </c>
      <c r="AC2" t="n">
        <v>760.1007512383266</v>
      </c>
      <c r="AD2" t="n">
        <v>614143.0186248163</v>
      </c>
      <c r="AE2" t="n">
        <v>840297.5721602521</v>
      </c>
      <c r="AF2" t="n">
        <v>4.261526503538419e-06</v>
      </c>
      <c r="AG2" t="n">
        <v>6.912500000000001</v>
      </c>
      <c r="AH2" t="n">
        <v>760100.7512383265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2.4826</v>
      </c>
      <c r="E3" t="n">
        <v>40.28</v>
      </c>
      <c r="F3" t="n">
        <v>32.82</v>
      </c>
      <c r="G3" t="n">
        <v>13.13</v>
      </c>
      <c r="H3" t="n">
        <v>0.21</v>
      </c>
      <c r="I3" t="n">
        <v>150</v>
      </c>
      <c r="J3" t="n">
        <v>169.33</v>
      </c>
      <c r="K3" t="n">
        <v>51.39</v>
      </c>
      <c r="L3" t="n">
        <v>2</v>
      </c>
      <c r="M3" t="n">
        <v>148</v>
      </c>
      <c r="N3" t="n">
        <v>30.94</v>
      </c>
      <c r="O3" t="n">
        <v>21118.46</v>
      </c>
      <c r="P3" t="n">
        <v>411.61</v>
      </c>
      <c r="Q3" t="n">
        <v>1343.11</v>
      </c>
      <c r="R3" t="n">
        <v>369.57</v>
      </c>
      <c r="S3" t="n">
        <v>105.05</v>
      </c>
      <c r="T3" t="n">
        <v>118101.1</v>
      </c>
      <c r="U3" t="n">
        <v>0.28</v>
      </c>
      <c r="V3" t="n">
        <v>0.58</v>
      </c>
      <c r="W3" t="n">
        <v>7.51</v>
      </c>
      <c r="X3" t="n">
        <v>7</v>
      </c>
      <c r="Y3" t="n">
        <v>2</v>
      </c>
      <c r="Z3" t="n">
        <v>10</v>
      </c>
      <c r="AA3" t="n">
        <v>280.4751273433793</v>
      </c>
      <c r="AB3" t="n">
        <v>383.7584429205399</v>
      </c>
      <c r="AC3" t="n">
        <v>347.1330757365602</v>
      </c>
      <c r="AD3" t="n">
        <v>280475.1273433793</v>
      </c>
      <c r="AE3" t="n">
        <v>383758.4429205399</v>
      </c>
      <c r="AF3" t="n">
        <v>7.020348837215979e-06</v>
      </c>
      <c r="AG3" t="n">
        <v>4.195833333333334</v>
      </c>
      <c r="AH3" t="n">
        <v>347133.0757365602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2.829</v>
      </c>
      <c r="E4" t="n">
        <v>35.35</v>
      </c>
      <c r="F4" t="n">
        <v>29.93</v>
      </c>
      <c r="G4" t="n">
        <v>19.95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369.37</v>
      </c>
      <c r="Q4" t="n">
        <v>1342.63</v>
      </c>
      <c r="R4" t="n">
        <v>271.38</v>
      </c>
      <c r="S4" t="n">
        <v>105.05</v>
      </c>
      <c r="T4" t="n">
        <v>69302.50999999999</v>
      </c>
      <c r="U4" t="n">
        <v>0.39</v>
      </c>
      <c r="V4" t="n">
        <v>0.64</v>
      </c>
      <c r="W4" t="n">
        <v>7.41</v>
      </c>
      <c r="X4" t="n">
        <v>4.1</v>
      </c>
      <c r="Y4" t="n">
        <v>2</v>
      </c>
      <c r="Z4" t="n">
        <v>10</v>
      </c>
      <c r="AA4" t="n">
        <v>227.7011565559364</v>
      </c>
      <c r="AB4" t="n">
        <v>311.550767865741</v>
      </c>
      <c r="AC4" t="n">
        <v>281.8167998449759</v>
      </c>
      <c r="AD4" t="n">
        <v>227701.1565559364</v>
      </c>
      <c r="AE4" t="n">
        <v>311550.767865741</v>
      </c>
      <c r="AF4" t="n">
        <v>7.999906090584067e-06</v>
      </c>
      <c r="AG4" t="n">
        <v>3.682291666666667</v>
      </c>
      <c r="AH4" t="n">
        <v>281816.7998449759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3.0058</v>
      </c>
      <c r="E5" t="n">
        <v>33.27</v>
      </c>
      <c r="F5" t="n">
        <v>28.73</v>
      </c>
      <c r="G5" t="n">
        <v>26.93</v>
      </c>
      <c r="H5" t="n">
        <v>0.41</v>
      </c>
      <c r="I5" t="n">
        <v>64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347.92</v>
      </c>
      <c r="Q5" t="n">
        <v>1342.64</v>
      </c>
      <c r="R5" t="n">
        <v>231.49</v>
      </c>
      <c r="S5" t="n">
        <v>105.05</v>
      </c>
      <c r="T5" t="n">
        <v>49490.74</v>
      </c>
      <c r="U5" t="n">
        <v>0.45</v>
      </c>
      <c r="V5" t="n">
        <v>0.67</v>
      </c>
      <c r="W5" t="n">
        <v>7.35</v>
      </c>
      <c r="X5" t="n">
        <v>2.91</v>
      </c>
      <c r="Y5" t="n">
        <v>2</v>
      </c>
      <c r="Z5" t="n">
        <v>10</v>
      </c>
      <c r="AA5" t="n">
        <v>210.6761623400755</v>
      </c>
      <c r="AB5" t="n">
        <v>288.2564196898763</v>
      </c>
      <c r="AC5" t="n">
        <v>260.7456315651853</v>
      </c>
      <c r="AD5" t="n">
        <v>210676.1623400755</v>
      </c>
      <c r="AE5" t="n">
        <v>288256.4196898763</v>
      </c>
      <c r="AF5" t="n">
        <v>8.499864873480942e-06</v>
      </c>
      <c r="AG5" t="n">
        <v>3.465625000000001</v>
      </c>
      <c r="AH5" t="n">
        <v>260745.6315651853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3.12</v>
      </c>
      <c r="E6" t="n">
        <v>32.05</v>
      </c>
      <c r="F6" t="n">
        <v>28.02</v>
      </c>
      <c r="G6" t="n">
        <v>34.31</v>
      </c>
      <c r="H6" t="n">
        <v>0.51</v>
      </c>
      <c r="I6" t="n">
        <v>49</v>
      </c>
      <c r="J6" t="n">
        <v>173.71</v>
      </c>
      <c r="K6" t="n">
        <v>51.39</v>
      </c>
      <c r="L6" t="n">
        <v>5</v>
      </c>
      <c r="M6" t="n">
        <v>47</v>
      </c>
      <c r="N6" t="n">
        <v>32.32</v>
      </c>
      <c r="O6" t="n">
        <v>21658.78</v>
      </c>
      <c r="P6" t="n">
        <v>332.98</v>
      </c>
      <c r="Q6" t="n">
        <v>1342.57</v>
      </c>
      <c r="R6" t="n">
        <v>207.6</v>
      </c>
      <c r="S6" t="n">
        <v>105.05</v>
      </c>
      <c r="T6" t="n">
        <v>37618.52</v>
      </c>
      <c r="U6" t="n">
        <v>0.51</v>
      </c>
      <c r="V6" t="n">
        <v>0.68</v>
      </c>
      <c r="W6" t="n">
        <v>7.32</v>
      </c>
      <c r="X6" t="n">
        <v>2.2</v>
      </c>
      <c r="Y6" t="n">
        <v>2</v>
      </c>
      <c r="Z6" t="n">
        <v>10</v>
      </c>
      <c r="AA6" t="n">
        <v>200.5828577022631</v>
      </c>
      <c r="AB6" t="n">
        <v>274.4463149992543</v>
      </c>
      <c r="AC6" t="n">
        <v>248.2535438836282</v>
      </c>
      <c r="AD6" t="n">
        <v>200582.8577022631</v>
      </c>
      <c r="AE6" t="n">
        <v>274446.3149992543</v>
      </c>
      <c r="AF6" t="n">
        <v>8.822802051121345e-06</v>
      </c>
      <c r="AG6" t="n">
        <v>3.338541666666667</v>
      </c>
      <c r="AH6" t="n">
        <v>248253.5438836282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3.1905</v>
      </c>
      <c r="E7" t="n">
        <v>31.34</v>
      </c>
      <c r="F7" t="n">
        <v>27.61</v>
      </c>
      <c r="G7" t="n">
        <v>41.42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38</v>
      </c>
      <c r="N7" t="n">
        <v>32.79</v>
      </c>
      <c r="O7" t="n">
        <v>21840.16</v>
      </c>
      <c r="P7" t="n">
        <v>322.39</v>
      </c>
      <c r="Q7" t="n">
        <v>1342.48</v>
      </c>
      <c r="R7" t="n">
        <v>193.62</v>
      </c>
      <c r="S7" t="n">
        <v>105.05</v>
      </c>
      <c r="T7" t="n">
        <v>30672.48</v>
      </c>
      <c r="U7" t="n">
        <v>0.54</v>
      </c>
      <c r="V7" t="n">
        <v>0.6899999999999999</v>
      </c>
      <c r="W7" t="n">
        <v>7.32</v>
      </c>
      <c r="X7" t="n">
        <v>1.8</v>
      </c>
      <c r="Y7" t="n">
        <v>2</v>
      </c>
      <c r="Z7" t="n">
        <v>10</v>
      </c>
      <c r="AA7" t="n">
        <v>182.6673311152395</v>
      </c>
      <c r="AB7" t="n">
        <v>249.9335011456499</v>
      </c>
      <c r="AC7" t="n">
        <v>226.0801985802537</v>
      </c>
      <c r="AD7" t="n">
        <v>182667.3311152395</v>
      </c>
      <c r="AE7" t="n">
        <v>249933.5011456499</v>
      </c>
      <c r="AF7" t="n">
        <v>9.022163443622646e-06</v>
      </c>
      <c r="AG7" t="n">
        <v>3.264583333333333</v>
      </c>
      <c r="AH7" t="n">
        <v>226080.1985802537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3.2513</v>
      </c>
      <c r="E8" t="n">
        <v>30.76</v>
      </c>
      <c r="F8" t="n">
        <v>27.27</v>
      </c>
      <c r="G8" t="n">
        <v>49.58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311.05</v>
      </c>
      <c r="Q8" t="n">
        <v>1342.53</v>
      </c>
      <c r="R8" t="n">
        <v>182.05</v>
      </c>
      <c r="S8" t="n">
        <v>105.05</v>
      </c>
      <c r="T8" t="n">
        <v>24924.5</v>
      </c>
      <c r="U8" t="n">
        <v>0.58</v>
      </c>
      <c r="V8" t="n">
        <v>0.7</v>
      </c>
      <c r="W8" t="n">
        <v>7.3</v>
      </c>
      <c r="X8" t="n">
        <v>1.45</v>
      </c>
      <c r="Y8" t="n">
        <v>2</v>
      </c>
      <c r="Z8" t="n">
        <v>10</v>
      </c>
      <c r="AA8" t="n">
        <v>176.9539960735507</v>
      </c>
      <c r="AB8" t="n">
        <v>242.1162640870623</v>
      </c>
      <c r="AC8" t="n">
        <v>219.0090276549741</v>
      </c>
      <c r="AD8" t="n">
        <v>176953.9960735507</v>
      </c>
      <c r="AE8" t="n">
        <v>242116.2640870623</v>
      </c>
      <c r="AF8" t="n">
        <v>9.194094970772703e-06</v>
      </c>
      <c r="AG8" t="n">
        <v>3.204166666666667</v>
      </c>
      <c r="AH8" t="n">
        <v>219009.0276549741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3.2834</v>
      </c>
      <c r="E9" t="n">
        <v>30.46</v>
      </c>
      <c r="F9" t="n">
        <v>27.1</v>
      </c>
      <c r="G9" t="n">
        <v>56.07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27</v>
      </c>
      <c r="N9" t="n">
        <v>33.75</v>
      </c>
      <c r="O9" t="n">
        <v>22204.83</v>
      </c>
      <c r="P9" t="n">
        <v>303.07</v>
      </c>
      <c r="Q9" t="n">
        <v>1342.54</v>
      </c>
      <c r="R9" t="n">
        <v>176.29</v>
      </c>
      <c r="S9" t="n">
        <v>105.05</v>
      </c>
      <c r="T9" t="n">
        <v>22066.31</v>
      </c>
      <c r="U9" t="n">
        <v>0.6</v>
      </c>
      <c r="V9" t="n">
        <v>0.71</v>
      </c>
      <c r="W9" t="n">
        <v>7.29</v>
      </c>
      <c r="X9" t="n">
        <v>1.28</v>
      </c>
      <c r="Y9" t="n">
        <v>2</v>
      </c>
      <c r="Z9" t="n">
        <v>10</v>
      </c>
      <c r="AA9" t="n">
        <v>173.5056358608391</v>
      </c>
      <c r="AB9" t="n">
        <v>237.3980655131169</v>
      </c>
      <c r="AC9" t="n">
        <v>214.7411273308913</v>
      </c>
      <c r="AD9" t="n">
        <v>173505.6358608391</v>
      </c>
      <c r="AE9" t="n">
        <v>237398.0655131169</v>
      </c>
      <c r="AF9" t="n">
        <v>9.284868030337124e-06</v>
      </c>
      <c r="AG9" t="n">
        <v>3.172916666666667</v>
      </c>
      <c r="AH9" t="n">
        <v>214741.1273308913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3.318</v>
      </c>
      <c r="E10" t="n">
        <v>30.14</v>
      </c>
      <c r="F10" t="n">
        <v>26.92</v>
      </c>
      <c r="G10" t="n">
        <v>64.59999999999999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293.45</v>
      </c>
      <c r="Q10" t="n">
        <v>1342.56</v>
      </c>
      <c r="R10" t="n">
        <v>170.11</v>
      </c>
      <c r="S10" t="n">
        <v>105.05</v>
      </c>
      <c r="T10" t="n">
        <v>18992.68</v>
      </c>
      <c r="U10" t="n">
        <v>0.62</v>
      </c>
      <c r="V10" t="n">
        <v>0.71</v>
      </c>
      <c r="W10" t="n">
        <v>7.29</v>
      </c>
      <c r="X10" t="n">
        <v>1.1</v>
      </c>
      <c r="Y10" t="n">
        <v>2</v>
      </c>
      <c r="Z10" t="n">
        <v>10</v>
      </c>
      <c r="AA10" t="n">
        <v>169.5999334170171</v>
      </c>
      <c r="AB10" t="n">
        <v>232.0541111220513</v>
      </c>
      <c r="AC10" t="n">
        <v>209.9071924466201</v>
      </c>
      <c r="AD10" t="n">
        <v>169599.9334170171</v>
      </c>
      <c r="AE10" t="n">
        <v>232054.1111220513</v>
      </c>
      <c r="AF10" t="n">
        <v>9.382710642827124e-06</v>
      </c>
      <c r="AG10" t="n">
        <v>3.139583333333333</v>
      </c>
      <c r="AH10" t="n">
        <v>209907.1924466201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3.3448</v>
      </c>
      <c r="E11" t="n">
        <v>29.9</v>
      </c>
      <c r="F11" t="n">
        <v>26.78</v>
      </c>
      <c r="G11" t="n">
        <v>73.03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285.09</v>
      </c>
      <c r="Q11" t="n">
        <v>1342.59</v>
      </c>
      <c r="R11" t="n">
        <v>165.52</v>
      </c>
      <c r="S11" t="n">
        <v>105.05</v>
      </c>
      <c r="T11" t="n">
        <v>16714.22</v>
      </c>
      <c r="U11" t="n">
        <v>0.63</v>
      </c>
      <c r="V11" t="n">
        <v>0.71</v>
      </c>
      <c r="W11" t="n">
        <v>7.28</v>
      </c>
      <c r="X11" t="n">
        <v>0.96</v>
      </c>
      <c r="Y11" t="n">
        <v>2</v>
      </c>
      <c r="Z11" t="n">
        <v>10</v>
      </c>
      <c r="AA11" t="n">
        <v>166.3930282165435</v>
      </c>
      <c r="AB11" t="n">
        <v>227.6662819480933</v>
      </c>
      <c r="AC11" t="n">
        <v>205.9381315306664</v>
      </c>
      <c r="AD11" t="n">
        <v>166393.0282165435</v>
      </c>
      <c r="AE11" t="n">
        <v>227666.2819480933</v>
      </c>
      <c r="AF11" t="n">
        <v>9.458496250189321e-06</v>
      </c>
      <c r="AG11" t="n">
        <v>3.114583333333333</v>
      </c>
      <c r="AH11" t="n">
        <v>205938.1315306664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3.3739</v>
      </c>
      <c r="E12" t="n">
        <v>29.64</v>
      </c>
      <c r="F12" t="n">
        <v>26.62</v>
      </c>
      <c r="G12" t="n">
        <v>84.06999999999999</v>
      </c>
      <c r="H12" t="n">
        <v>1.07</v>
      </c>
      <c r="I12" t="n">
        <v>19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274.16</v>
      </c>
      <c r="Q12" t="n">
        <v>1342.66</v>
      </c>
      <c r="R12" t="n">
        <v>160.19</v>
      </c>
      <c r="S12" t="n">
        <v>105.05</v>
      </c>
      <c r="T12" t="n">
        <v>14065.29</v>
      </c>
      <c r="U12" t="n">
        <v>0.66</v>
      </c>
      <c r="V12" t="n">
        <v>0.72</v>
      </c>
      <c r="W12" t="n">
        <v>7.28</v>
      </c>
      <c r="X12" t="n">
        <v>0.8100000000000001</v>
      </c>
      <c r="Y12" t="n">
        <v>2</v>
      </c>
      <c r="Z12" t="n">
        <v>10</v>
      </c>
      <c r="AA12" t="n">
        <v>162.4813457021089</v>
      </c>
      <c r="AB12" t="n">
        <v>222.3141453605933</v>
      </c>
      <c r="AC12" t="n">
        <v>201.0967953473049</v>
      </c>
      <c r="AD12" t="n">
        <v>162481.3457021089</v>
      </c>
      <c r="AE12" t="n">
        <v>222314.1453605933</v>
      </c>
      <c r="AF12" t="n">
        <v>9.540785846243048e-06</v>
      </c>
      <c r="AG12" t="n">
        <v>3.0875</v>
      </c>
      <c r="AH12" t="n">
        <v>201096.7953473049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3.3785</v>
      </c>
      <c r="E13" t="n">
        <v>29.6</v>
      </c>
      <c r="F13" t="n">
        <v>26.62</v>
      </c>
      <c r="G13" t="n">
        <v>88.72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269.61</v>
      </c>
      <c r="Q13" t="n">
        <v>1342.57</v>
      </c>
      <c r="R13" t="n">
        <v>159.52</v>
      </c>
      <c r="S13" t="n">
        <v>105.05</v>
      </c>
      <c r="T13" t="n">
        <v>13736.15</v>
      </c>
      <c r="U13" t="n">
        <v>0.66</v>
      </c>
      <c r="V13" t="n">
        <v>0.72</v>
      </c>
      <c r="W13" t="n">
        <v>7.29</v>
      </c>
      <c r="X13" t="n">
        <v>0.8</v>
      </c>
      <c r="Y13" t="n">
        <v>2</v>
      </c>
      <c r="Z13" t="n">
        <v>10</v>
      </c>
      <c r="AA13" t="n">
        <v>161.1707966024712</v>
      </c>
      <c r="AB13" t="n">
        <v>220.5209942651243</v>
      </c>
      <c r="AC13" t="n">
        <v>199.4747800756834</v>
      </c>
      <c r="AD13" t="n">
        <v>161170.7966024712</v>
      </c>
      <c r="AE13" t="n">
        <v>220520.9942651243</v>
      </c>
      <c r="AF13" t="n">
        <v>9.553793823626111e-06</v>
      </c>
      <c r="AG13" t="n">
        <v>3.083333333333333</v>
      </c>
      <c r="AH13" t="n">
        <v>199474.7800756834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3.3923</v>
      </c>
      <c r="E14" t="n">
        <v>29.48</v>
      </c>
      <c r="F14" t="n">
        <v>26.53</v>
      </c>
      <c r="G14" t="n">
        <v>93.64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267.76</v>
      </c>
      <c r="Q14" t="n">
        <v>1342.67</v>
      </c>
      <c r="R14" t="n">
        <v>156.27</v>
      </c>
      <c r="S14" t="n">
        <v>105.05</v>
      </c>
      <c r="T14" t="n">
        <v>12114.37</v>
      </c>
      <c r="U14" t="n">
        <v>0.67</v>
      </c>
      <c r="V14" t="n">
        <v>0.72</v>
      </c>
      <c r="W14" t="n">
        <v>7.29</v>
      </c>
      <c r="X14" t="n">
        <v>0.71</v>
      </c>
      <c r="Y14" t="n">
        <v>2</v>
      </c>
      <c r="Z14" t="n">
        <v>10</v>
      </c>
      <c r="AA14" t="n">
        <v>160.1865321961787</v>
      </c>
      <c r="AB14" t="n">
        <v>219.1742802817546</v>
      </c>
      <c r="AC14" t="n">
        <v>198.2565945847611</v>
      </c>
      <c r="AD14" t="n">
        <v>160186.5321961787</v>
      </c>
      <c r="AE14" t="n">
        <v>219174.2802817546</v>
      </c>
      <c r="AF14" t="n">
        <v>9.592817755775302e-06</v>
      </c>
      <c r="AG14" t="n">
        <v>3.070833333333333</v>
      </c>
      <c r="AH14" t="n">
        <v>198256.5945847611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2.8991</v>
      </c>
      <c r="E2" t="n">
        <v>34.49</v>
      </c>
      <c r="F2" t="n">
        <v>31.3</v>
      </c>
      <c r="G2" t="n">
        <v>15.92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116</v>
      </c>
      <c r="N2" t="n">
        <v>5.51</v>
      </c>
      <c r="O2" t="n">
        <v>6564.78</v>
      </c>
      <c r="P2" t="n">
        <v>161.36</v>
      </c>
      <c r="Q2" t="n">
        <v>1343.27</v>
      </c>
      <c r="R2" t="n">
        <v>318.56</v>
      </c>
      <c r="S2" t="n">
        <v>105.05</v>
      </c>
      <c r="T2" t="n">
        <v>92754.57000000001</v>
      </c>
      <c r="U2" t="n">
        <v>0.33</v>
      </c>
      <c r="V2" t="n">
        <v>0.61</v>
      </c>
      <c r="W2" t="n">
        <v>7.44</v>
      </c>
      <c r="X2" t="n">
        <v>5.48</v>
      </c>
      <c r="Y2" t="n">
        <v>2</v>
      </c>
      <c r="Z2" t="n">
        <v>10</v>
      </c>
      <c r="AA2" t="n">
        <v>132.375497282911</v>
      </c>
      <c r="AB2" t="n">
        <v>181.1219953771732</v>
      </c>
      <c r="AC2" t="n">
        <v>163.8359663447436</v>
      </c>
      <c r="AD2" t="n">
        <v>132375.497282911</v>
      </c>
      <c r="AE2" t="n">
        <v>181121.9953771732</v>
      </c>
      <c r="AF2" t="n">
        <v>1.189612780844819e-05</v>
      </c>
      <c r="AG2" t="n">
        <v>3.592708333333334</v>
      </c>
      <c r="AH2" t="n">
        <v>163835.9663447436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3.1641</v>
      </c>
      <c r="E3" t="n">
        <v>31.6</v>
      </c>
      <c r="F3" t="n">
        <v>29.01</v>
      </c>
      <c r="G3" t="n">
        <v>25.23</v>
      </c>
      <c r="H3" t="n">
        <v>0.66</v>
      </c>
      <c r="I3" t="n">
        <v>69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138.38</v>
      </c>
      <c r="Q3" t="n">
        <v>1343.68</v>
      </c>
      <c r="R3" t="n">
        <v>237.52</v>
      </c>
      <c r="S3" t="n">
        <v>105.05</v>
      </c>
      <c r="T3" t="n">
        <v>52481.32</v>
      </c>
      <c r="U3" t="n">
        <v>0.44</v>
      </c>
      <c r="V3" t="n">
        <v>0.66</v>
      </c>
      <c r="W3" t="n">
        <v>7.46</v>
      </c>
      <c r="X3" t="n">
        <v>3.19</v>
      </c>
      <c r="Y3" t="n">
        <v>2</v>
      </c>
      <c r="Z3" t="n">
        <v>10</v>
      </c>
      <c r="AA3" t="n">
        <v>108.6781747002995</v>
      </c>
      <c r="AB3" t="n">
        <v>148.6982731675723</v>
      </c>
      <c r="AC3" t="n">
        <v>134.5067186758368</v>
      </c>
      <c r="AD3" t="n">
        <v>108678.1747002995</v>
      </c>
      <c r="AE3" t="n">
        <v>148698.2731675723</v>
      </c>
      <c r="AF3" t="n">
        <v>1.298352523152389e-05</v>
      </c>
      <c r="AG3" t="n">
        <v>3.291666666666667</v>
      </c>
      <c r="AH3" t="n">
        <v>134506.7186758368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1.8577</v>
      </c>
      <c r="E2" t="n">
        <v>53.83</v>
      </c>
      <c r="F2" t="n">
        <v>42.42</v>
      </c>
      <c r="G2" t="n">
        <v>7.51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462.54</v>
      </c>
      <c r="Q2" t="n">
        <v>1343.69</v>
      </c>
      <c r="R2" t="n">
        <v>695.01</v>
      </c>
      <c r="S2" t="n">
        <v>105.05</v>
      </c>
      <c r="T2" t="n">
        <v>279872.39</v>
      </c>
      <c r="U2" t="n">
        <v>0.15</v>
      </c>
      <c r="V2" t="n">
        <v>0.45</v>
      </c>
      <c r="W2" t="n">
        <v>7.85</v>
      </c>
      <c r="X2" t="n">
        <v>16.59</v>
      </c>
      <c r="Y2" t="n">
        <v>2</v>
      </c>
      <c r="Z2" t="n">
        <v>10</v>
      </c>
      <c r="AA2" t="n">
        <v>400.6447127932103</v>
      </c>
      <c r="AB2" t="n">
        <v>548.1797712409468</v>
      </c>
      <c r="AC2" t="n">
        <v>495.8622632488513</v>
      </c>
      <c r="AD2" t="n">
        <v>400644.7127932103</v>
      </c>
      <c r="AE2" t="n">
        <v>548179.7712409468</v>
      </c>
      <c r="AF2" t="n">
        <v>5.66148040224848e-06</v>
      </c>
      <c r="AG2" t="n">
        <v>5.607291666666666</v>
      </c>
      <c r="AH2" t="n">
        <v>495862.2632488513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2.7053</v>
      </c>
      <c r="E3" t="n">
        <v>36.96</v>
      </c>
      <c r="F3" t="n">
        <v>31.46</v>
      </c>
      <c r="G3" t="n">
        <v>15.47</v>
      </c>
      <c r="H3" t="n">
        <v>0.26</v>
      </c>
      <c r="I3" t="n">
        <v>122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335.19</v>
      </c>
      <c r="Q3" t="n">
        <v>1343.01</v>
      </c>
      <c r="R3" t="n">
        <v>324.05</v>
      </c>
      <c r="S3" t="n">
        <v>105.05</v>
      </c>
      <c r="T3" t="n">
        <v>95479.2</v>
      </c>
      <c r="U3" t="n">
        <v>0.32</v>
      </c>
      <c r="V3" t="n">
        <v>0.61</v>
      </c>
      <c r="W3" t="n">
        <v>7.45</v>
      </c>
      <c r="X3" t="n">
        <v>5.64</v>
      </c>
      <c r="Y3" t="n">
        <v>2</v>
      </c>
      <c r="Z3" t="n">
        <v>10</v>
      </c>
      <c r="AA3" t="n">
        <v>218.4519032002196</v>
      </c>
      <c r="AB3" t="n">
        <v>298.8955313761961</v>
      </c>
      <c r="AC3" t="n">
        <v>270.3693613642532</v>
      </c>
      <c r="AD3" t="n">
        <v>218451.9032002196</v>
      </c>
      <c r="AE3" t="n">
        <v>298895.5313761961</v>
      </c>
      <c r="AF3" t="n">
        <v>8.244605120419234e-06</v>
      </c>
      <c r="AG3" t="n">
        <v>3.85</v>
      </c>
      <c r="AH3" t="n">
        <v>270369.3613642532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2.9913</v>
      </c>
      <c r="E4" t="n">
        <v>33.43</v>
      </c>
      <c r="F4" t="n">
        <v>29.24</v>
      </c>
      <c r="G4" t="n">
        <v>23.7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72</v>
      </c>
      <c r="N4" t="n">
        <v>21.43</v>
      </c>
      <c r="O4" t="n">
        <v>16994.64</v>
      </c>
      <c r="P4" t="n">
        <v>303.18</v>
      </c>
      <c r="Q4" t="n">
        <v>1342.73</v>
      </c>
      <c r="R4" t="n">
        <v>247.91</v>
      </c>
      <c r="S4" t="n">
        <v>105.05</v>
      </c>
      <c r="T4" t="n">
        <v>57647.79</v>
      </c>
      <c r="U4" t="n">
        <v>0.42</v>
      </c>
      <c r="V4" t="n">
        <v>0.65</v>
      </c>
      <c r="W4" t="n">
        <v>7.39</v>
      </c>
      <c r="X4" t="n">
        <v>3.41</v>
      </c>
      <c r="Y4" t="n">
        <v>2</v>
      </c>
      <c r="Z4" t="n">
        <v>10</v>
      </c>
      <c r="AA4" t="n">
        <v>192.2089406319089</v>
      </c>
      <c r="AB4" t="n">
        <v>262.9887522324534</v>
      </c>
      <c r="AC4" t="n">
        <v>237.8894748264968</v>
      </c>
      <c r="AD4" t="n">
        <v>192208.9406319089</v>
      </c>
      <c r="AE4" t="n">
        <v>262988.7522324534</v>
      </c>
      <c r="AF4" t="n">
        <v>9.116211620415502e-06</v>
      </c>
      <c r="AG4" t="n">
        <v>3.482291666666667</v>
      </c>
      <c r="AH4" t="n">
        <v>237889.4748264968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3.1483</v>
      </c>
      <c r="E5" t="n">
        <v>31.76</v>
      </c>
      <c r="F5" t="n">
        <v>28.17</v>
      </c>
      <c r="G5" t="n">
        <v>32.5</v>
      </c>
      <c r="H5" t="n">
        <v>0.52</v>
      </c>
      <c r="I5" t="n">
        <v>52</v>
      </c>
      <c r="J5" t="n">
        <v>137.25</v>
      </c>
      <c r="K5" t="n">
        <v>46.47</v>
      </c>
      <c r="L5" t="n">
        <v>4</v>
      </c>
      <c r="M5" t="n">
        <v>50</v>
      </c>
      <c r="N5" t="n">
        <v>21.78</v>
      </c>
      <c r="O5" t="n">
        <v>17160.92</v>
      </c>
      <c r="P5" t="n">
        <v>283.82</v>
      </c>
      <c r="Q5" t="n">
        <v>1342.66</v>
      </c>
      <c r="R5" t="n">
        <v>212.47</v>
      </c>
      <c r="S5" t="n">
        <v>105.05</v>
      </c>
      <c r="T5" t="n">
        <v>40041.29</v>
      </c>
      <c r="U5" t="n">
        <v>0.49</v>
      </c>
      <c r="V5" t="n">
        <v>0.68</v>
      </c>
      <c r="W5" t="n">
        <v>7.33</v>
      </c>
      <c r="X5" t="n">
        <v>2.35</v>
      </c>
      <c r="Y5" t="n">
        <v>2</v>
      </c>
      <c r="Z5" t="n">
        <v>10</v>
      </c>
      <c r="AA5" t="n">
        <v>179.5799157054309</v>
      </c>
      <c r="AB5" t="n">
        <v>245.709163174797</v>
      </c>
      <c r="AC5" t="n">
        <v>222.2590254964421</v>
      </c>
      <c r="AD5" t="n">
        <v>179579.915705431</v>
      </c>
      <c r="AE5" t="n">
        <v>245709.163174797</v>
      </c>
      <c r="AF5" t="n">
        <v>9.594680922861005e-06</v>
      </c>
      <c r="AG5" t="n">
        <v>3.308333333333334</v>
      </c>
      <c r="AH5" t="n">
        <v>222259.0254964421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3.2378</v>
      </c>
      <c r="E6" t="n">
        <v>30.88</v>
      </c>
      <c r="F6" t="n">
        <v>27.62</v>
      </c>
      <c r="G6" t="n">
        <v>41.42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38</v>
      </c>
      <c r="N6" t="n">
        <v>22.13</v>
      </c>
      <c r="O6" t="n">
        <v>17327.69</v>
      </c>
      <c r="P6" t="n">
        <v>269.59</v>
      </c>
      <c r="Q6" t="n">
        <v>1342.57</v>
      </c>
      <c r="R6" t="n">
        <v>193.67</v>
      </c>
      <c r="S6" t="n">
        <v>105.05</v>
      </c>
      <c r="T6" t="n">
        <v>30699.31</v>
      </c>
      <c r="U6" t="n">
        <v>0.54</v>
      </c>
      <c r="V6" t="n">
        <v>0.6899999999999999</v>
      </c>
      <c r="W6" t="n">
        <v>7.32</v>
      </c>
      <c r="X6" t="n">
        <v>1.8</v>
      </c>
      <c r="Y6" t="n">
        <v>2</v>
      </c>
      <c r="Z6" t="n">
        <v>10</v>
      </c>
      <c r="AA6" t="n">
        <v>160.909576260657</v>
      </c>
      <c r="AB6" t="n">
        <v>220.1635810692262</v>
      </c>
      <c r="AC6" t="n">
        <v>199.1514778935691</v>
      </c>
      <c r="AD6" t="n">
        <v>160909.576260657</v>
      </c>
      <c r="AE6" t="n">
        <v>220163.5810692261</v>
      </c>
      <c r="AF6" t="n">
        <v>9.86743890100669e-06</v>
      </c>
      <c r="AG6" t="n">
        <v>3.216666666666667</v>
      </c>
      <c r="AH6" t="n">
        <v>199151.4778935691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3.3002</v>
      </c>
      <c r="E7" t="n">
        <v>30.3</v>
      </c>
      <c r="F7" t="n">
        <v>27.25</v>
      </c>
      <c r="G7" t="n">
        <v>51.09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256.76</v>
      </c>
      <c r="Q7" t="n">
        <v>1342.51</v>
      </c>
      <c r="R7" t="n">
        <v>181.31</v>
      </c>
      <c r="S7" t="n">
        <v>105.05</v>
      </c>
      <c r="T7" t="n">
        <v>24559.5</v>
      </c>
      <c r="U7" t="n">
        <v>0.58</v>
      </c>
      <c r="V7" t="n">
        <v>0.7</v>
      </c>
      <c r="W7" t="n">
        <v>7.3</v>
      </c>
      <c r="X7" t="n">
        <v>1.43</v>
      </c>
      <c r="Y7" t="n">
        <v>2</v>
      </c>
      <c r="Z7" t="n">
        <v>10</v>
      </c>
      <c r="AA7" t="n">
        <v>155.2040386887163</v>
      </c>
      <c r="AB7" t="n">
        <v>212.3570128527478</v>
      </c>
      <c r="AC7" t="n">
        <v>192.0899575910817</v>
      </c>
      <c r="AD7" t="n">
        <v>155204.0386887163</v>
      </c>
      <c r="AE7" t="n">
        <v>212357.0128527478</v>
      </c>
      <c r="AF7" t="n">
        <v>1.005760759191497e-05</v>
      </c>
      <c r="AG7" t="n">
        <v>3.15625</v>
      </c>
      <c r="AH7" t="n">
        <v>192089.9575910817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3.3492</v>
      </c>
      <c r="E8" t="n">
        <v>29.86</v>
      </c>
      <c r="F8" t="n">
        <v>26.97</v>
      </c>
      <c r="G8" t="n">
        <v>62.24</v>
      </c>
      <c r="H8" t="n">
        <v>0.88</v>
      </c>
      <c r="I8" t="n">
        <v>26</v>
      </c>
      <c r="J8" t="n">
        <v>141.31</v>
      </c>
      <c r="K8" t="n">
        <v>46.47</v>
      </c>
      <c r="L8" t="n">
        <v>7</v>
      </c>
      <c r="M8" t="n">
        <v>24</v>
      </c>
      <c r="N8" t="n">
        <v>22.85</v>
      </c>
      <c r="O8" t="n">
        <v>17662.75</v>
      </c>
      <c r="P8" t="n">
        <v>243.33</v>
      </c>
      <c r="Q8" t="n">
        <v>1342.6</v>
      </c>
      <c r="R8" t="n">
        <v>172.09</v>
      </c>
      <c r="S8" t="n">
        <v>105.05</v>
      </c>
      <c r="T8" t="n">
        <v>19978.39</v>
      </c>
      <c r="U8" t="n">
        <v>0.61</v>
      </c>
      <c r="V8" t="n">
        <v>0.71</v>
      </c>
      <c r="W8" t="n">
        <v>7.29</v>
      </c>
      <c r="X8" t="n">
        <v>1.15</v>
      </c>
      <c r="Y8" t="n">
        <v>2</v>
      </c>
      <c r="Z8" t="n">
        <v>10</v>
      </c>
      <c r="AA8" t="n">
        <v>150.0114250610318</v>
      </c>
      <c r="AB8" t="n">
        <v>205.252249805408</v>
      </c>
      <c r="AC8" t="n">
        <v>185.6632631573802</v>
      </c>
      <c r="AD8" t="n">
        <v>150011.4250610318</v>
      </c>
      <c r="AE8" t="n">
        <v>205252.249805408</v>
      </c>
      <c r="AF8" t="n">
        <v>1.020693877548076e-05</v>
      </c>
      <c r="AG8" t="n">
        <v>3.110416666666667</v>
      </c>
      <c r="AH8" t="n">
        <v>185663.2631573802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3.3743</v>
      </c>
      <c r="E9" t="n">
        <v>29.64</v>
      </c>
      <c r="F9" t="n">
        <v>26.83</v>
      </c>
      <c r="G9" t="n">
        <v>69.98999999999999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234.2</v>
      </c>
      <c r="Q9" t="n">
        <v>1342.79</v>
      </c>
      <c r="R9" t="n">
        <v>166.54</v>
      </c>
      <c r="S9" t="n">
        <v>105.05</v>
      </c>
      <c r="T9" t="n">
        <v>17220.36</v>
      </c>
      <c r="U9" t="n">
        <v>0.63</v>
      </c>
      <c r="V9" t="n">
        <v>0.71</v>
      </c>
      <c r="W9" t="n">
        <v>7.3</v>
      </c>
      <c r="X9" t="n">
        <v>1.01</v>
      </c>
      <c r="Y9" t="n">
        <v>2</v>
      </c>
      <c r="Z9" t="n">
        <v>10</v>
      </c>
      <c r="AA9" t="n">
        <v>146.8327380009247</v>
      </c>
      <c r="AB9" t="n">
        <v>200.9030299359959</v>
      </c>
      <c r="AC9" t="n">
        <v>181.7291267281349</v>
      </c>
      <c r="AD9" t="n">
        <v>146832.7380009247</v>
      </c>
      <c r="AE9" t="n">
        <v>200903.0299359959</v>
      </c>
      <c r="AF9" t="n">
        <v>1.028343291236855e-05</v>
      </c>
      <c r="AG9" t="n">
        <v>3.0875</v>
      </c>
      <c r="AH9" t="n">
        <v>181729.1267281349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3.3813</v>
      </c>
      <c r="E10" t="n">
        <v>29.57</v>
      </c>
      <c r="F10" t="n">
        <v>26.8</v>
      </c>
      <c r="G10" t="n">
        <v>73.08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234.59</v>
      </c>
      <c r="Q10" t="n">
        <v>1343.15</v>
      </c>
      <c r="R10" t="n">
        <v>164.99</v>
      </c>
      <c r="S10" t="n">
        <v>105.05</v>
      </c>
      <c r="T10" t="n">
        <v>16448.38</v>
      </c>
      <c r="U10" t="n">
        <v>0.64</v>
      </c>
      <c r="V10" t="n">
        <v>0.71</v>
      </c>
      <c r="W10" t="n">
        <v>7.31</v>
      </c>
      <c r="X10" t="n">
        <v>0.98</v>
      </c>
      <c r="Y10" t="n">
        <v>2</v>
      </c>
      <c r="Z10" t="n">
        <v>10</v>
      </c>
      <c r="AA10" t="n">
        <v>146.7200583374755</v>
      </c>
      <c r="AB10" t="n">
        <v>200.7488566493887</v>
      </c>
      <c r="AC10" t="n">
        <v>181.5896675236179</v>
      </c>
      <c r="AD10" t="n">
        <v>146720.0583374755</v>
      </c>
      <c r="AE10" t="n">
        <v>200748.8566493887</v>
      </c>
      <c r="AF10" t="n">
        <v>1.030476593859223e-05</v>
      </c>
      <c r="AG10" t="n">
        <v>3.080208333333333</v>
      </c>
      <c r="AH10" t="n">
        <v>181589.6675236179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1.6808</v>
      </c>
      <c r="E2" t="n">
        <v>59.49</v>
      </c>
      <c r="F2" t="n">
        <v>45.21</v>
      </c>
      <c r="G2" t="n">
        <v>6.9</v>
      </c>
      <c r="H2" t="n">
        <v>0.12</v>
      </c>
      <c r="I2" t="n">
        <v>393</v>
      </c>
      <c r="J2" t="n">
        <v>150.44</v>
      </c>
      <c r="K2" t="n">
        <v>49.1</v>
      </c>
      <c r="L2" t="n">
        <v>1</v>
      </c>
      <c r="M2" t="n">
        <v>391</v>
      </c>
      <c r="N2" t="n">
        <v>25.34</v>
      </c>
      <c r="O2" t="n">
        <v>18787.76</v>
      </c>
      <c r="P2" t="n">
        <v>534.73</v>
      </c>
      <c r="Q2" t="n">
        <v>1344.01</v>
      </c>
      <c r="R2" t="n">
        <v>791.4400000000001</v>
      </c>
      <c r="S2" t="n">
        <v>105.05</v>
      </c>
      <c r="T2" t="n">
        <v>327818.04</v>
      </c>
      <c r="U2" t="n">
        <v>0.13</v>
      </c>
      <c r="V2" t="n">
        <v>0.42</v>
      </c>
      <c r="W2" t="n">
        <v>7.89</v>
      </c>
      <c r="X2" t="n">
        <v>19.37</v>
      </c>
      <c r="Y2" t="n">
        <v>2</v>
      </c>
      <c r="Z2" t="n">
        <v>10</v>
      </c>
      <c r="AA2" t="n">
        <v>494.4257981423422</v>
      </c>
      <c r="AB2" t="n">
        <v>676.4951895451167</v>
      </c>
      <c r="AC2" t="n">
        <v>611.9314381218917</v>
      </c>
      <c r="AD2" t="n">
        <v>494425.7981423422</v>
      </c>
      <c r="AE2" t="n">
        <v>676495.1895451166</v>
      </c>
      <c r="AF2" t="n">
        <v>4.923426472839952e-06</v>
      </c>
      <c r="AG2" t="n">
        <v>6.196874999999999</v>
      </c>
      <c r="AH2" t="n">
        <v>611931.4381218917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2.5928</v>
      </c>
      <c r="E3" t="n">
        <v>38.57</v>
      </c>
      <c r="F3" t="n">
        <v>32.14</v>
      </c>
      <c r="G3" t="n">
        <v>14.18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134</v>
      </c>
      <c r="N3" t="n">
        <v>25.73</v>
      </c>
      <c r="O3" t="n">
        <v>18959.54</v>
      </c>
      <c r="P3" t="n">
        <v>373.16</v>
      </c>
      <c r="Q3" t="n">
        <v>1342.87</v>
      </c>
      <c r="R3" t="n">
        <v>346.72</v>
      </c>
      <c r="S3" t="n">
        <v>105.05</v>
      </c>
      <c r="T3" t="n">
        <v>106743.85</v>
      </c>
      <c r="U3" t="n">
        <v>0.3</v>
      </c>
      <c r="V3" t="n">
        <v>0.59</v>
      </c>
      <c r="W3" t="n">
        <v>7.48</v>
      </c>
      <c r="X3" t="n">
        <v>6.31</v>
      </c>
      <c r="Y3" t="n">
        <v>2</v>
      </c>
      <c r="Z3" t="n">
        <v>10</v>
      </c>
      <c r="AA3" t="n">
        <v>254.2555261847688</v>
      </c>
      <c r="AB3" t="n">
        <v>347.8836278879992</v>
      </c>
      <c r="AC3" t="n">
        <v>314.6821027002107</v>
      </c>
      <c r="AD3" t="n">
        <v>254255.5261847688</v>
      </c>
      <c r="AE3" t="n">
        <v>347883.6278879992</v>
      </c>
      <c r="AF3" t="n">
        <v>7.594871584233359e-06</v>
      </c>
      <c r="AG3" t="n">
        <v>4.017708333333333</v>
      </c>
      <c r="AH3" t="n">
        <v>314682.1027002108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2.9104</v>
      </c>
      <c r="E4" t="n">
        <v>34.36</v>
      </c>
      <c r="F4" t="n">
        <v>29.58</v>
      </c>
      <c r="G4" t="n">
        <v>21.64</v>
      </c>
      <c r="H4" t="n">
        <v>0.35</v>
      </c>
      <c r="I4" t="n">
        <v>82</v>
      </c>
      <c r="J4" t="n">
        <v>153.23</v>
      </c>
      <c r="K4" t="n">
        <v>49.1</v>
      </c>
      <c r="L4" t="n">
        <v>3</v>
      </c>
      <c r="M4" t="n">
        <v>80</v>
      </c>
      <c r="N4" t="n">
        <v>26.13</v>
      </c>
      <c r="O4" t="n">
        <v>19131.85</v>
      </c>
      <c r="P4" t="n">
        <v>336.97</v>
      </c>
      <c r="Q4" t="n">
        <v>1342.59</v>
      </c>
      <c r="R4" t="n">
        <v>260.37</v>
      </c>
      <c r="S4" t="n">
        <v>105.05</v>
      </c>
      <c r="T4" t="n">
        <v>63838.24</v>
      </c>
      <c r="U4" t="n">
        <v>0.4</v>
      </c>
      <c r="V4" t="n">
        <v>0.65</v>
      </c>
      <c r="W4" t="n">
        <v>7.38</v>
      </c>
      <c r="X4" t="n">
        <v>3.76</v>
      </c>
      <c r="Y4" t="n">
        <v>2</v>
      </c>
      <c r="Z4" t="n">
        <v>10</v>
      </c>
      <c r="AA4" t="n">
        <v>209.8926324102029</v>
      </c>
      <c r="AB4" t="n">
        <v>287.1843594729241</v>
      </c>
      <c r="AC4" t="n">
        <v>259.7758872706927</v>
      </c>
      <c r="AD4" t="n">
        <v>209892.6324102029</v>
      </c>
      <c r="AE4" t="n">
        <v>287184.3594729241</v>
      </c>
      <c r="AF4" t="n">
        <v>8.525190627411589e-06</v>
      </c>
      <c r="AG4" t="n">
        <v>3.579166666666667</v>
      </c>
      <c r="AH4" t="n">
        <v>259775.8872706927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3.0791</v>
      </c>
      <c r="E5" t="n">
        <v>32.48</v>
      </c>
      <c r="F5" t="n">
        <v>28.43</v>
      </c>
      <c r="G5" t="n">
        <v>29.41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56</v>
      </c>
      <c r="N5" t="n">
        <v>26.53</v>
      </c>
      <c r="O5" t="n">
        <v>19304.72</v>
      </c>
      <c r="P5" t="n">
        <v>316.61</v>
      </c>
      <c r="Q5" t="n">
        <v>1342.52</v>
      </c>
      <c r="R5" t="n">
        <v>221.35</v>
      </c>
      <c r="S5" t="n">
        <v>105.05</v>
      </c>
      <c r="T5" t="n">
        <v>44451.65</v>
      </c>
      <c r="U5" t="n">
        <v>0.47</v>
      </c>
      <c r="V5" t="n">
        <v>0.67</v>
      </c>
      <c r="W5" t="n">
        <v>7.34</v>
      </c>
      <c r="X5" t="n">
        <v>2.61</v>
      </c>
      <c r="Y5" t="n">
        <v>2</v>
      </c>
      <c r="Z5" t="n">
        <v>10</v>
      </c>
      <c r="AA5" t="n">
        <v>195.0175674519124</v>
      </c>
      <c r="AB5" t="n">
        <v>266.8316393554505</v>
      </c>
      <c r="AC5" t="n">
        <v>241.3656021960022</v>
      </c>
      <c r="AD5" t="n">
        <v>195017.5674519124</v>
      </c>
      <c r="AE5" t="n">
        <v>266831.6393554505</v>
      </c>
      <c r="AF5" t="n">
        <v>9.019349388696749e-06</v>
      </c>
      <c r="AG5" t="n">
        <v>3.383333333333333</v>
      </c>
      <c r="AH5" t="n">
        <v>241365.6021960022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3.1744</v>
      </c>
      <c r="E6" t="n">
        <v>31.5</v>
      </c>
      <c r="F6" t="n">
        <v>27.85</v>
      </c>
      <c r="G6" t="n">
        <v>37.13</v>
      </c>
      <c r="H6" t="n">
        <v>0.57</v>
      </c>
      <c r="I6" t="n">
        <v>45</v>
      </c>
      <c r="J6" t="n">
        <v>156.03</v>
      </c>
      <c r="K6" t="n">
        <v>49.1</v>
      </c>
      <c r="L6" t="n">
        <v>5</v>
      </c>
      <c r="M6" t="n">
        <v>43</v>
      </c>
      <c r="N6" t="n">
        <v>26.94</v>
      </c>
      <c r="O6" t="n">
        <v>19478.15</v>
      </c>
      <c r="P6" t="n">
        <v>303.58</v>
      </c>
      <c r="Q6" t="n">
        <v>1342.52</v>
      </c>
      <c r="R6" t="n">
        <v>201.89</v>
      </c>
      <c r="S6" t="n">
        <v>105.05</v>
      </c>
      <c r="T6" t="n">
        <v>34782.24</v>
      </c>
      <c r="U6" t="n">
        <v>0.52</v>
      </c>
      <c r="V6" t="n">
        <v>0.6899999999999999</v>
      </c>
      <c r="W6" t="n">
        <v>7.32</v>
      </c>
      <c r="X6" t="n">
        <v>2.03</v>
      </c>
      <c r="Y6" t="n">
        <v>2</v>
      </c>
      <c r="Z6" t="n">
        <v>10</v>
      </c>
      <c r="AA6" t="n">
        <v>175.5880130158274</v>
      </c>
      <c r="AB6" t="n">
        <v>240.2472658045668</v>
      </c>
      <c r="AC6" t="n">
        <v>217.3184039454038</v>
      </c>
      <c r="AD6" t="n">
        <v>175588.0130158274</v>
      </c>
      <c r="AE6" t="n">
        <v>240247.2658045668</v>
      </c>
      <c r="AF6" t="n">
        <v>9.298503685972837e-06</v>
      </c>
      <c r="AG6" t="n">
        <v>3.28125</v>
      </c>
      <c r="AH6" t="n">
        <v>217318.4039454038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3.2461</v>
      </c>
      <c r="E7" t="n">
        <v>30.81</v>
      </c>
      <c r="F7" t="n">
        <v>27.43</v>
      </c>
      <c r="G7" t="n">
        <v>45.72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290.71</v>
      </c>
      <c r="Q7" t="n">
        <v>1342.6</v>
      </c>
      <c r="R7" t="n">
        <v>187.42</v>
      </c>
      <c r="S7" t="n">
        <v>105.05</v>
      </c>
      <c r="T7" t="n">
        <v>27591.93</v>
      </c>
      <c r="U7" t="n">
        <v>0.5600000000000001</v>
      </c>
      <c r="V7" t="n">
        <v>0.7</v>
      </c>
      <c r="W7" t="n">
        <v>7.31</v>
      </c>
      <c r="X7" t="n">
        <v>1.61</v>
      </c>
      <c r="Y7" t="n">
        <v>2</v>
      </c>
      <c r="Z7" t="n">
        <v>10</v>
      </c>
      <c r="AA7" t="n">
        <v>169.1073025932013</v>
      </c>
      <c r="AB7" t="n">
        <v>231.3800718955689</v>
      </c>
      <c r="AC7" t="n">
        <v>209.297482577893</v>
      </c>
      <c r="AD7" t="n">
        <v>169107.3025932013</v>
      </c>
      <c r="AE7" t="n">
        <v>231380.0718955689</v>
      </c>
      <c r="AF7" t="n">
        <v>9.50852848255936e-06</v>
      </c>
      <c r="AG7" t="n">
        <v>3.209375</v>
      </c>
      <c r="AH7" t="n">
        <v>209297.482577893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3.2958</v>
      </c>
      <c r="E8" t="n">
        <v>30.34</v>
      </c>
      <c r="F8" t="n">
        <v>27.15</v>
      </c>
      <c r="G8" t="n">
        <v>54.3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279.6</v>
      </c>
      <c r="Q8" t="n">
        <v>1342.67</v>
      </c>
      <c r="R8" t="n">
        <v>177.89</v>
      </c>
      <c r="S8" t="n">
        <v>105.05</v>
      </c>
      <c r="T8" t="n">
        <v>22858.7</v>
      </c>
      <c r="U8" t="n">
        <v>0.59</v>
      </c>
      <c r="V8" t="n">
        <v>0.7</v>
      </c>
      <c r="W8" t="n">
        <v>7.29</v>
      </c>
      <c r="X8" t="n">
        <v>1.33</v>
      </c>
      <c r="Y8" t="n">
        <v>2</v>
      </c>
      <c r="Z8" t="n">
        <v>10</v>
      </c>
      <c r="AA8" t="n">
        <v>164.2146942138523</v>
      </c>
      <c r="AB8" t="n">
        <v>224.6857892642989</v>
      </c>
      <c r="AC8" t="n">
        <v>203.2420928854647</v>
      </c>
      <c r="AD8" t="n">
        <v>164214.6942138523</v>
      </c>
      <c r="AE8" t="n">
        <v>224685.7892642989</v>
      </c>
      <c r="AF8" t="n">
        <v>9.654110524265774e-06</v>
      </c>
      <c r="AG8" t="n">
        <v>3.160416666666666</v>
      </c>
      <c r="AH8" t="n">
        <v>203242.0928854647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3.3403</v>
      </c>
      <c r="E9" t="n">
        <v>29.94</v>
      </c>
      <c r="F9" t="n">
        <v>26.9</v>
      </c>
      <c r="G9" t="n">
        <v>64.55</v>
      </c>
      <c r="H9" t="n">
        <v>0.88</v>
      </c>
      <c r="I9" t="n">
        <v>25</v>
      </c>
      <c r="J9" t="n">
        <v>160.28</v>
      </c>
      <c r="K9" t="n">
        <v>49.1</v>
      </c>
      <c r="L9" t="n">
        <v>8</v>
      </c>
      <c r="M9" t="n">
        <v>23</v>
      </c>
      <c r="N9" t="n">
        <v>28.19</v>
      </c>
      <c r="O9" t="n">
        <v>20001.93</v>
      </c>
      <c r="P9" t="n">
        <v>267.75</v>
      </c>
      <c r="Q9" t="n">
        <v>1342.53</v>
      </c>
      <c r="R9" t="n">
        <v>169.24</v>
      </c>
      <c r="S9" t="n">
        <v>105.05</v>
      </c>
      <c r="T9" t="n">
        <v>18559.87</v>
      </c>
      <c r="U9" t="n">
        <v>0.62</v>
      </c>
      <c r="V9" t="n">
        <v>0.71</v>
      </c>
      <c r="W9" t="n">
        <v>7.29</v>
      </c>
      <c r="X9" t="n">
        <v>1.08</v>
      </c>
      <c r="Y9" t="n">
        <v>2</v>
      </c>
      <c r="Z9" t="n">
        <v>10</v>
      </c>
      <c r="AA9" t="n">
        <v>159.4624040279329</v>
      </c>
      <c r="AB9" t="n">
        <v>218.183496175681</v>
      </c>
      <c r="AC9" t="n">
        <v>197.3603695231967</v>
      </c>
      <c r="AD9" t="n">
        <v>159462.4040279329</v>
      </c>
      <c r="AE9" t="n">
        <v>218183.496175681</v>
      </c>
      <c r="AF9" t="n">
        <v>9.78446064209144e-06</v>
      </c>
      <c r="AG9" t="n">
        <v>3.11875</v>
      </c>
      <c r="AH9" t="n">
        <v>197360.3695231967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3.3625</v>
      </c>
      <c r="E10" t="n">
        <v>29.74</v>
      </c>
      <c r="F10" t="n">
        <v>26.79</v>
      </c>
      <c r="G10" t="n">
        <v>73.06999999999999</v>
      </c>
      <c r="H10" t="n">
        <v>0.99</v>
      </c>
      <c r="I10" t="n">
        <v>22</v>
      </c>
      <c r="J10" t="n">
        <v>161.71</v>
      </c>
      <c r="K10" t="n">
        <v>49.1</v>
      </c>
      <c r="L10" t="n">
        <v>9</v>
      </c>
      <c r="M10" t="n">
        <v>19</v>
      </c>
      <c r="N10" t="n">
        <v>28.61</v>
      </c>
      <c r="O10" t="n">
        <v>20177.64</v>
      </c>
      <c r="P10" t="n">
        <v>259.15</v>
      </c>
      <c r="Q10" t="n">
        <v>1342.47</v>
      </c>
      <c r="R10" t="n">
        <v>165.82</v>
      </c>
      <c r="S10" t="n">
        <v>105.05</v>
      </c>
      <c r="T10" t="n">
        <v>16863.92</v>
      </c>
      <c r="U10" t="n">
        <v>0.63</v>
      </c>
      <c r="V10" t="n">
        <v>0.71</v>
      </c>
      <c r="W10" t="n">
        <v>7.28</v>
      </c>
      <c r="X10" t="n">
        <v>0.97</v>
      </c>
      <c r="Y10" t="n">
        <v>2</v>
      </c>
      <c r="Z10" t="n">
        <v>10</v>
      </c>
      <c r="AA10" t="n">
        <v>156.4586016923769</v>
      </c>
      <c r="AB10" t="n">
        <v>214.0735613017689</v>
      </c>
      <c r="AC10" t="n">
        <v>193.6426810653196</v>
      </c>
      <c r="AD10" t="n">
        <v>156458.6016923769</v>
      </c>
      <c r="AE10" t="n">
        <v>214073.5613017689</v>
      </c>
      <c r="AF10" t="n">
        <v>9.849489240197727e-06</v>
      </c>
      <c r="AG10" t="n">
        <v>3.097916666666666</v>
      </c>
      <c r="AH10" t="n">
        <v>193642.6810653196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3.3779</v>
      </c>
      <c r="E11" t="n">
        <v>29.6</v>
      </c>
      <c r="F11" t="n">
        <v>26.72</v>
      </c>
      <c r="G11" t="n">
        <v>80.15000000000001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252.24</v>
      </c>
      <c r="Q11" t="n">
        <v>1342.59</v>
      </c>
      <c r="R11" t="n">
        <v>162.95</v>
      </c>
      <c r="S11" t="n">
        <v>105.05</v>
      </c>
      <c r="T11" t="n">
        <v>15436.86</v>
      </c>
      <c r="U11" t="n">
        <v>0.64</v>
      </c>
      <c r="V11" t="n">
        <v>0.72</v>
      </c>
      <c r="W11" t="n">
        <v>7.29</v>
      </c>
      <c r="X11" t="n">
        <v>0.9</v>
      </c>
      <c r="Y11" t="n">
        <v>2</v>
      </c>
      <c r="Z11" t="n">
        <v>10</v>
      </c>
      <c r="AA11" t="n">
        <v>154.161554505551</v>
      </c>
      <c r="AB11" t="n">
        <v>210.9306400021856</v>
      </c>
      <c r="AC11" t="n">
        <v>190.7997157634499</v>
      </c>
      <c r="AD11" t="n">
        <v>154161.554505551</v>
      </c>
      <c r="AE11" t="n">
        <v>210930.6400021857</v>
      </c>
      <c r="AF11" t="n">
        <v>9.8945991686138e-06</v>
      </c>
      <c r="AG11" t="n">
        <v>3.083333333333333</v>
      </c>
      <c r="AH11" t="n">
        <v>190799.7157634498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3.3882</v>
      </c>
      <c r="E12" t="n">
        <v>29.51</v>
      </c>
      <c r="F12" t="n">
        <v>26.66</v>
      </c>
      <c r="G12" t="n">
        <v>84.18000000000001</v>
      </c>
      <c r="H12" t="n">
        <v>1.18</v>
      </c>
      <c r="I12" t="n">
        <v>19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250.12</v>
      </c>
      <c r="Q12" t="n">
        <v>1342.89</v>
      </c>
      <c r="R12" t="n">
        <v>160.55</v>
      </c>
      <c r="S12" t="n">
        <v>105.05</v>
      </c>
      <c r="T12" t="n">
        <v>14244.81</v>
      </c>
      <c r="U12" t="n">
        <v>0.65</v>
      </c>
      <c r="V12" t="n">
        <v>0.72</v>
      </c>
      <c r="W12" t="n">
        <v>7.3</v>
      </c>
      <c r="X12" t="n">
        <v>0.84</v>
      </c>
      <c r="Y12" t="n">
        <v>2</v>
      </c>
      <c r="Z12" t="n">
        <v>10</v>
      </c>
      <c r="AA12" t="n">
        <v>153.2654312351678</v>
      </c>
      <c r="AB12" t="n">
        <v>209.7045246094794</v>
      </c>
      <c r="AC12" t="n">
        <v>189.6906191029593</v>
      </c>
      <c r="AD12" t="n">
        <v>153265.4312351678</v>
      </c>
      <c r="AE12" t="n">
        <v>209704.5246094794</v>
      </c>
      <c r="AF12" t="n">
        <v>9.924770094762212e-06</v>
      </c>
      <c r="AG12" t="n">
        <v>3.073958333333334</v>
      </c>
      <c r="AH12" t="n">
        <v>189690.6191029593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1.3436</v>
      </c>
      <c r="E2" t="n">
        <v>74.42</v>
      </c>
      <c r="F2" t="n">
        <v>52.41</v>
      </c>
      <c r="G2" t="n">
        <v>5.99</v>
      </c>
      <c r="H2" t="n">
        <v>0.1</v>
      </c>
      <c r="I2" t="n">
        <v>525</v>
      </c>
      <c r="J2" t="n">
        <v>185.69</v>
      </c>
      <c r="K2" t="n">
        <v>53.44</v>
      </c>
      <c r="L2" t="n">
        <v>1</v>
      </c>
      <c r="M2" t="n">
        <v>523</v>
      </c>
      <c r="N2" t="n">
        <v>36.26</v>
      </c>
      <c r="O2" t="n">
        <v>23136.14</v>
      </c>
      <c r="P2" t="n">
        <v>711.6</v>
      </c>
      <c r="Q2" t="n">
        <v>1345.05</v>
      </c>
      <c r="R2" t="n">
        <v>1037.38</v>
      </c>
      <c r="S2" t="n">
        <v>105.05</v>
      </c>
      <c r="T2" t="n">
        <v>450128.33</v>
      </c>
      <c r="U2" t="n">
        <v>0.1</v>
      </c>
      <c r="V2" t="n">
        <v>0.37</v>
      </c>
      <c r="W2" t="n">
        <v>8.109999999999999</v>
      </c>
      <c r="X2" t="n">
        <v>26.57</v>
      </c>
      <c r="Y2" t="n">
        <v>2</v>
      </c>
      <c r="Z2" t="n">
        <v>10</v>
      </c>
      <c r="AA2" t="n">
        <v>766.315299036918</v>
      </c>
      <c r="AB2" t="n">
        <v>1048.506399587296</v>
      </c>
      <c r="AC2" t="n">
        <v>948.4384203986579</v>
      </c>
      <c r="AD2" t="n">
        <v>766315.299036918</v>
      </c>
      <c r="AE2" t="n">
        <v>1048506.399587296</v>
      </c>
      <c r="AF2" t="n">
        <v>3.680713945220306e-06</v>
      </c>
      <c r="AG2" t="n">
        <v>7.752083333333334</v>
      </c>
      <c r="AH2" t="n">
        <v>948438.4203986579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2.3786</v>
      </c>
      <c r="E3" t="n">
        <v>42.04</v>
      </c>
      <c r="F3" t="n">
        <v>33.47</v>
      </c>
      <c r="G3" t="n">
        <v>12.24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449.47</v>
      </c>
      <c r="Q3" t="n">
        <v>1343.22</v>
      </c>
      <c r="R3" t="n">
        <v>392.03</v>
      </c>
      <c r="S3" t="n">
        <v>105.05</v>
      </c>
      <c r="T3" t="n">
        <v>129258.07</v>
      </c>
      <c r="U3" t="n">
        <v>0.27</v>
      </c>
      <c r="V3" t="n">
        <v>0.57</v>
      </c>
      <c r="W3" t="n">
        <v>7.51</v>
      </c>
      <c r="X3" t="n">
        <v>7.64</v>
      </c>
      <c r="Y3" t="n">
        <v>2</v>
      </c>
      <c r="Z3" t="n">
        <v>10</v>
      </c>
      <c r="AA3" t="n">
        <v>307.9497465828568</v>
      </c>
      <c r="AB3" t="n">
        <v>421.3504290586485</v>
      </c>
      <c r="AC3" t="n">
        <v>381.1373354783316</v>
      </c>
      <c r="AD3" t="n">
        <v>307949.7465828569</v>
      </c>
      <c r="AE3" t="n">
        <v>421350.4290586485</v>
      </c>
      <c r="AF3" t="n">
        <v>6.516036164112103e-06</v>
      </c>
      <c r="AG3" t="n">
        <v>4.379166666666666</v>
      </c>
      <c r="AH3" t="n">
        <v>381137.3354783317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2.7431</v>
      </c>
      <c r="E4" t="n">
        <v>36.46</v>
      </c>
      <c r="F4" t="n">
        <v>30.34</v>
      </c>
      <c r="G4" t="n">
        <v>18.57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402.01</v>
      </c>
      <c r="Q4" t="n">
        <v>1342.77</v>
      </c>
      <c r="R4" t="n">
        <v>286.47</v>
      </c>
      <c r="S4" t="n">
        <v>105.05</v>
      </c>
      <c r="T4" t="n">
        <v>76809.64999999999</v>
      </c>
      <c r="U4" t="n">
        <v>0.37</v>
      </c>
      <c r="V4" t="n">
        <v>0.63</v>
      </c>
      <c r="W4" t="n">
        <v>7.39</v>
      </c>
      <c r="X4" t="n">
        <v>4.52</v>
      </c>
      <c r="Y4" t="n">
        <v>2</v>
      </c>
      <c r="Z4" t="n">
        <v>10</v>
      </c>
      <c r="AA4" t="n">
        <v>246.7408107254893</v>
      </c>
      <c r="AB4" t="n">
        <v>337.60166267077</v>
      </c>
      <c r="AC4" t="n">
        <v>305.3814338124818</v>
      </c>
      <c r="AD4" t="n">
        <v>246740.8107254893</v>
      </c>
      <c r="AE4" t="n">
        <v>337601.66267077</v>
      </c>
      <c r="AF4" t="n">
        <v>7.514562684678344e-06</v>
      </c>
      <c r="AG4" t="n">
        <v>3.797916666666667</v>
      </c>
      <c r="AH4" t="n">
        <v>305381.4338124818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2.9326</v>
      </c>
      <c r="E5" t="n">
        <v>34.1</v>
      </c>
      <c r="F5" t="n">
        <v>29.02</v>
      </c>
      <c r="G5" t="n">
        <v>24.88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379.36</v>
      </c>
      <c r="Q5" t="n">
        <v>1342.58</v>
      </c>
      <c r="R5" t="n">
        <v>241.29</v>
      </c>
      <c r="S5" t="n">
        <v>105.05</v>
      </c>
      <c r="T5" t="n">
        <v>54357.46</v>
      </c>
      <c r="U5" t="n">
        <v>0.44</v>
      </c>
      <c r="V5" t="n">
        <v>0.66</v>
      </c>
      <c r="W5" t="n">
        <v>7.37</v>
      </c>
      <c r="X5" t="n">
        <v>3.2</v>
      </c>
      <c r="Y5" t="n">
        <v>2</v>
      </c>
      <c r="Z5" t="n">
        <v>10</v>
      </c>
      <c r="AA5" t="n">
        <v>227.0547154976801</v>
      </c>
      <c r="AB5" t="n">
        <v>310.6662786908684</v>
      </c>
      <c r="AC5" t="n">
        <v>281.0167250755645</v>
      </c>
      <c r="AD5" t="n">
        <v>227054.7154976801</v>
      </c>
      <c r="AE5" t="n">
        <v>310666.2786908684</v>
      </c>
      <c r="AF5" t="n">
        <v>8.033686897702494e-06</v>
      </c>
      <c r="AG5" t="n">
        <v>3.552083333333333</v>
      </c>
      <c r="AH5" t="n">
        <v>281016.7250755645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3.0517</v>
      </c>
      <c r="E6" t="n">
        <v>32.77</v>
      </c>
      <c r="F6" t="n">
        <v>28.29</v>
      </c>
      <c r="G6" t="n">
        <v>31.43</v>
      </c>
      <c r="H6" t="n">
        <v>0.46</v>
      </c>
      <c r="I6" t="n">
        <v>54</v>
      </c>
      <c r="J6" t="n">
        <v>191.78</v>
      </c>
      <c r="K6" t="n">
        <v>53.44</v>
      </c>
      <c r="L6" t="n">
        <v>5</v>
      </c>
      <c r="M6" t="n">
        <v>52</v>
      </c>
      <c r="N6" t="n">
        <v>38.35</v>
      </c>
      <c r="O6" t="n">
        <v>23887.36</v>
      </c>
      <c r="P6" t="n">
        <v>364.23</v>
      </c>
      <c r="Q6" t="n">
        <v>1342.58</v>
      </c>
      <c r="R6" t="n">
        <v>216.63</v>
      </c>
      <c r="S6" t="n">
        <v>105.05</v>
      </c>
      <c r="T6" t="n">
        <v>42109.22</v>
      </c>
      <c r="U6" t="n">
        <v>0.48</v>
      </c>
      <c r="V6" t="n">
        <v>0.68</v>
      </c>
      <c r="W6" t="n">
        <v>7.34</v>
      </c>
      <c r="X6" t="n">
        <v>2.47</v>
      </c>
      <c r="Y6" t="n">
        <v>2</v>
      </c>
      <c r="Z6" t="n">
        <v>10</v>
      </c>
      <c r="AA6" t="n">
        <v>215.6395650228539</v>
      </c>
      <c r="AB6" t="n">
        <v>295.0475662103225</v>
      </c>
      <c r="AC6" t="n">
        <v>266.8886405931563</v>
      </c>
      <c r="AD6" t="n">
        <v>215639.5650228539</v>
      </c>
      <c r="AE6" t="n">
        <v>295047.5662103225</v>
      </c>
      <c r="AF6" t="n">
        <v>8.359954411006855e-06</v>
      </c>
      <c r="AG6" t="n">
        <v>3.413541666666667</v>
      </c>
      <c r="AH6" t="n">
        <v>266888.6405931563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3.1346</v>
      </c>
      <c r="E7" t="n">
        <v>31.9</v>
      </c>
      <c r="F7" t="n">
        <v>27.8</v>
      </c>
      <c r="G7" t="n">
        <v>37.9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42</v>
      </c>
      <c r="N7" t="n">
        <v>38.89</v>
      </c>
      <c r="O7" t="n">
        <v>24076.95</v>
      </c>
      <c r="P7" t="n">
        <v>352.4</v>
      </c>
      <c r="Q7" t="n">
        <v>1342.57</v>
      </c>
      <c r="R7" t="n">
        <v>199.91</v>
      </c>
      <c r="S7" t="n">
        <v>105.05</v>
      </c>
      <c r="T7" t="n">
        <v>33798.2</v>
      </c>
      <c r="U7" t="n">
        <v>0.53</v>
      </c>
      <c r="V7" t="n">
        <v>0.6899999999999999</v>
      </c>
      <c r="W7" t="n">
        <v>7.32</v>
      </c>
      <c r="X7" t="n">
        <v>1.98</v>
      </c>
      <c r="Y7" t="n">
        <v>2</v>
      </c>
      <c r="Z7" t="n">
        <v>10</v>
      </c>
      <c r="AA7" t="n">
        <v>207.9797761332188</v>
      </c>
      <c r="AB7" t="n">
        <v>284.5671051254928</v>
      </c>
      <c r="AC7" t="n">
        <v>257.40842000484</v>
      </c>
      <c r="AD7" t="n">
        <v>207979.7761332188</v>
      </c>
      <c r="AE7" t="n">
        <v>284567.1051254928</v>
      </c>
      <c r="AF7" t="n">
        <v>8.587054132693936e-06</v>
      </c>
      <c r="AG7" t="n">
        <v>3.322916666666667</v>
      </c>
      <c r="AH7" t="n">
        <v>257408.42000484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3.203</v>
      </c>
      <c r="E8" t="n">
        <v>31.22</v>
      </c>
      <c r="F8" t="n">
        <v>27.41</v>
      </c>
      <c r="G8" t="n">
        <v>45.69</v>
      </c>
      <c r="H8" t="n">
        <v>0.64</v>
      </c>
      <c r="I8" t="n">
        <v>36</v>
      </c>
      <c r="J8" t="n">
        <v>194.86</v>
      </c>
      <c r="K8" t="n">
        <v>53.44</v>
      </c>
      <c r="L8" t="n">
        <v>7</v>
      </c>
      <c r="M8" t="n">
        <v>34</v>
      </c>
      <c r="N8" t="n">
        <v>39.43</v>
      </c>
      <c r="O8" t="n">
        <v>24267.28</v>
      </c>
      <c r="P8" t="n">
        <v>341.72</v>
      </c>
      <c r="Q8" t="n">
        <v>1342.53</v>
      </c>
      <c r="R8" t="n">
        <v>186.72</v>
      </c>
      <c r="S8" t="n">
        <v>105.05</v>
      </c>
      <c r="T8" t="n">
        <v>27243.59</v>
      </c>
      <c r="U8" t="n">
        <v>0.5600000000000001</v>
      </c>
      <c r="V8" t="n">
        <v>0.7</v>
      </c>
      <c r="W8" t="n">
        <v>7.31</v>
      </c>
      <c r="X8" t="n">
        <v>1.59</v>
      </c>
      <c r="Y8" t="n">
        <v>2</v>
      </c>
      <c r="Z8" t="n">
        <v>10</v>
      </c>
      <c r="AA8" t="n">
        <v>189.8043157232524</v>
      </c>
      <c r="AB8" t="n">
        <v>259.6986383478674</v>
      </c>
      <c r="AC8" t="n">
        <v>234.9133647933508</v>
      </c>
      <c r="AD8" t="n">
        <v>189804.3157232525</v>
      </c>
      <c r="AE8" t="n">
        <v>259698.6383478674</v>
      </c>
      <c r="AF8" t="n">
        <v>8.774431948898959e-06</v>
      </c>
      <c r="AG8" t="n">
        <v>3.252083333333333</v>
      </c>
      <c r="AH8" t="n">
        <v>234913.3647933508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3.2415</v>
      </c>
      <c r="E9" t="n">
        <v>30.85</v>
      </c>
      <c r="F9" t="n">
        <v>27.23</v>
      </c>
      <c r="G9" t="n">
        <v>52.7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333.98</v>
      </c>
      <c r="Q9" t="n">
        <v>1342.49</v>
      </c>
      <c r="R9" t="n">
        <v>180.49</v>
      </c>
      <c r="S9" t="n">
        <v>105.05</v>
      </c>
      <c r="T9" t="n">
        <v>24156.1</v>
      </c>
      <c r="U9" t="n">
        <v>0.58</v>
      </c>
      <c r="V9" t="n">
        <v>0.7</v>
      </c>
      <c r="W9" t="n">
        <v>7.3</v>
      </c>
      <c r="X9" t="n">
        <v>1.41</v>
      </c>
      <c r="Y9" t="n">
        <v>2</v>
      </c>
      <c r="Z9" t="n">
        <v>10</v>
      </c>
      <c r="AA9" t="n">
        <v>185.9856593014974</v>
      </c>
      <c r="AB9" t="n">
        <v>254.4737841643932</v>
      </c>
      <c r="AC9" t="n">
        <v>230.1871633600168</v>
      </c>
      <c r="AD9" t="n">
        <v>185985.6593014974</v>
      </c>
      <c r="AE9" t="n">
        <v>254473.7841643932</v>
      </c>
      <c r="AF9" t="n">
        <v>8.879900456558219e-06</v>
      </c>
      <c r="AG9" t="n">
        <v>3.213541666666667</v>
      </c>
      <c r="AH9" t="n">
        <v>230187.1633600168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3.2803</v>
      </c>
      <c r="E10" t="n">
        <v>30.48</v>
      </c>
      <c r="F10" t="n">
        <v>27.01</v>
      </c>
      <c r="G10" t="n">
        <v>60.03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325.34</v>
      </c>
      <c r="Q10" t="n">
        <v>1342.52</v>
      </c>
      <c r="R10" t="n">
        <v>173.07</v>
      </c>
      <c r="S10" t="n">
        <v>105.05</v>
      </c>
      <c r="T10" t="n">
        <v>20466.71</v>
      </c>
      <c r="U10" t="n">
        <v>0.61</v>
      </c>
      <c r="V10" t="n">
        <v>0.71</v>
      </c>
      <c r="W10" t="n">
        <v>7.3</v>
      </c>
      <c r="X10" t="n">
        <v>1.19</v>
      </c>
      <c r="Y10" t="n">
        <v>2</v>
      </c>
      <c r="Z10" t="n">
        <v>10</v>
      </c>
      <c r="AA10" t="n">
        <v>181.9574173740483</v>
      </c>
      <c r="AB10" t="n">
        <v>248.9621658457687</v>
      </c>
      <c r="AC10" t="n">
        <v>225.2015661581152</v>
      </c>
      <c r="AD10" t="n">
        <v>181957.4173740483</v>
      </c>
      <c r="AE10" t="n">
        <v>248962.1658457687</v>
      </c>
      <c r="AF10" t="n">
        <v>8.986190796744694e-06</v>
      </c>
      <c r="AG10" t="n">
        <v>3.175</v>
      </c>
      <c r="AH10" t="n">
        <v>225201.5661581152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3.3091</v>
      </c>
      <c r="E11" t="n">
        <v>30.22</v>
      </c>
      <c r="F11" t="n">
        <v>26.86</v>
      </c>
      <c r="G11" t="n">
        <v>67.14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317.64</v>
      </c>
      <c r="Q11" t="n">
        <v>1342.49</v>
      </c>
      <c r="R11" t="n">
        <v>168.18</v>
      </c>
      <c r="S11" t="n">
        <v>105.05</v>
      </c>
      <c r="T11" t="n">
        <v>18033.24</v>
      </c>
      <c r="U11" t="n">
        <v>0.62</v>
      </c>
      <c r="V11" t="n">
        <v>0.71</v>
      </c>
      <c r="W11" t="n">
        <v>7.28</v>
      </c>
      <c r="X11" t="n">
        <v>1.04</v>
      </c>
      <c r="Y11" t="n">
        <v>2</v>
      </c>
      <c r="Z11" t="n">
        <v>10</v>
      </c>
      <c r="AA11" t="n">
        <v>178.706140608466</v>
      </c>
      <c r="AB11" t="n">
        <v>244.5136255388936</v>
      </c>
      <c r="AC11" t="n">
        <v>221.1775882945613</v>
      </c>
      <c r="AD11" t="n">
        <v>178706.140608466</v>
      </c>
      <c r="AE11" t="n">
        <v>244513.6255388936</v>
      </c>
      <c r="AF11" t="n">
        <v>9.065086719357336e-06</v>
      </c>
      <c r="AG11" t="n">
        <v>3.147916666666667</v>
      </c>
      <c r="AH11" t="n">
        <v>221177.5882945613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3.3245</v>
      </c>
      <c r="E12" t="n">
        <v>30.08</v>
      </c>
      <c r="F12" t="n">
        <v>26.79</v>
      </c>
      <c r="G12" t="n">
        <v>73.06999999999999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309.12</v>
      </c>
      <c r="Q12" t="n">
        <v>1342.46</v>
      </c>
      <c r="R12" t="n">
        <v>165.96</v>
      </c>
      <c r="S12" t="n">
        <v>105.05</v>
      </c>
      <c r="T12" t="n">
        <v>16932.09</v>
      </c>
      <c r="U12" t="n">
        <v>0.63</v>
      </c>
      <c r="V12" t="n">
        <v>0.71</v>
      </c>
      <c r="W12" t="n">
        <v>7.28</v>
      </c>
      <c r="X12" t="n">
        <v>0.97</v>
      </c>
      <c r="Y12" t="n">
        <v>2</v>
      </c>
      <c r="Z12" t="n">
        <v>10</v>
      </c>
      <c r="AA12" t="n">
        <v>175.8500687339825</v>
      </c>
      <c r="AB12" t="n">
        <v>240.6058219992288</v>
      </c>
      <c r="AC12" t="n">
        <v>217.6427400400841</v>
      </c>
      <c r="AD12" t="n">
        <v>175850.0687339825</v>
      </c>
      <c r="AE12" t="n">
        <v>240605.8219992288</v>
      </c>
      <c r="AF12" t="n">
        <v>9.107274122421041e-06</v>
      </c>
      <c r="AG12" t="n">
        <v>3.133333333333333</v>
      </c>
      <c r="AH12" t="n">
        <v>217642.7400400841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3.3529</v>
      </c>
      <c r="E13" t="n">
        <v>29.83</v>
      </c>
      <c r="F13" t="n">
        <v>26.65</v>
      </c>
      <c r="G13" t="n">
        <v>84.16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300.91</v>
      </c>
      <c r="Q13" t="n">
        <v>1342.49</v>
      </c>
      <c r="R13" t="n">
        <v>160.78</v>
      </c>
      <c r="S13" t="n">
        <v>105.05</v>
      </c>
      <c r="T13" t="n">
        <v>14361.22</v>
      </c>
      <c r="U13" t="n">
        <v>0.65</v>
      </c>
      <c r="V13" t="n">
        <v>0.72</v>
      </c>
      <c r="W13" t="n">
        <v>7.29</v>
      </c>
      <c r="X13" t="n">
        <v>0.83</v>
      </c>
      <c r="Y13" t="n">
        <v>2</v>
      </c>
      <c r="Z13" t="n">
        <v>10</v>
      </c>
      <c r="AA13" t="n">
        <v>172.5869063938148</v>
      </c>
      <c r="AB13" t="n">
        <v>236.1410193248513</v>
      </c>
      <c r="AC13" t="n">
        <v>213.6040518665579</v>
      </c>
      <c r="AD13" t="n">
        <v>172586.9063938147</v>
      </c>
      <c r="AE13" t="n">
        <v>236141.0193248513</v>
      </c>
      <c r="AF13" t="n">
        <v>9.185074268330729e-06</v>
      </c>
      <c r="AG13" t="n">
        <v>3.107291666666666</v>
      </c>
      <c r="AH13" t="n">
        <v>213604.0518665579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3.3635</v>
      </c>
      <c r="E14" t="n">
        <v>29.73</v>
      </c>
      <c r="F14" t="n">
        <v>26.59</v>
      </c>
      <c r="G14" t="n">
        <v>88.64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294.2</v>
      </c>
      <c r="Q14" t="n">
        <v>1342.48</v>
      </c>
      <c r="R14" t="n">
        <v>159.13</v>
      </c>
      <c r="S14" t="n">
        <v>105.05</v>
      </c>
      <c r="T14" t="n">
        <v>13539.37</v>
      </c>
      <c r="U14" t="n">
        <v>0.66</v>
      </c>
      <c r="V14" t="n">
        <v>0.72</v>
      </c>
      <c r="W14" t="n">
        <v>7.28</v>
      </c>
      <c r="X14" t="n">
        <v>0.77</v>
      </c>
      <c r="Y14" t="n">
        <v>2</v>
      </c>
      <c r="Z14" t="n">
        <v>10</v>
      </c>
      <c r="AA14" t="n">
        <v>170.4299962919583</v>
      </c>
      <c r="AB14" t="n">
        <v>233.1898397673347</v>
      </c>
      <c r="AC14" t="n">
        <v>210.9345287440033</v>
      </c>
      <c r="AD14" t="n">
        <v>170429.9962919583</v>
      </c>
      <c r="AE14" t="n">
        <v>233189.8397673347</v>
      </c>
      <c r="AF14" t="n">
        <v>9.214112350958993e-06</v>
      </c>
      <c r="AG14" t="n">
        <v>3.096875</v>
      </c>
      <c r="AH14" t="n">
        <v>210934.5287440033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3.3836</v>
      </c>
      <c r="E15" t="n">
        <v>29.55</v>
      </c>
      <c r="F15" t="n">
        <v>26.49</v>
      </c>
      <c r="G15" t="n">
        <v>99.34</v>
      </c>
      <c r="H15" t="n">
        <v>1.21</v>
      </c>
      <c r="I15" t="n">
        <v>16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287.87</v>
      </c>
      <c r="Q15" t="n">
        <v>1342.51</v>
      </c>
      <c r="R15" t="n">
        <v>155.64</v>
      </c>
      <c r="S15" t="n">
        <v>105.05</v>
      </c>
      <c r="T15" t="n">
        <v>11806.62</v>
      </c>
      <c r="U15" t="n">
        <v>0.67</v>
      </c>
      <c r="V15" t="n">
        <v>0.72</v>
      </c>
      <c r="W15" t="n">
        <v>7.27</v>
      </c>
      <c r="X15" t="n">
        <v>0.67</v>
      </c>
      <c r="Y15" t="n">
        <v>2</v>
      </c>
      <c r="Z15" t="n">
        <v>10</v>
      </c>
      <c r="AA15" t="n">
        <v>168.0389019055434</v>
      </c>
      <c r="AB15" t="n">
        <v>229.9182389402042</v>
      </c>
      <c r="AC15" t="n">
        <v>207.9751649080924</v>
      </c>
      <c r="AD15" t="n">
        <v>168038.9019055433</v>
      </c>
      <c r="AE15" t="n">
        <v>229918.2389402042</v>
      </c>
      <c r="AF15" t="n">
        <v>9.269175130282398e-06</v>
      </c>
      <c r="AG15" t="n">
        <v>3.078125</v>
      </c>
      <c r="AH15" t="n">
        <v>207975.1649080924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3.3797</v>
      </c>
      <c r="E16" t="n">
        <v>29.59</v>
      </c>
      <c r="F16" t="n">
        <v>26.52</v>
      </c>
      <c r="G16" t="n">
        <v>99.45999999999999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286.71</v>
      </c>
      <c r="Q16" t="n">
        <v>1342.67</v>
      </c>
      <c r="R16" t="n">
        <v>156.23</v>
      </c>
      <c r="S16" t="n">
        <v>105.05</v>
      </c>
      <c r="T16" t="n">
        <v>12097.39</v>
      </c>
      <c r="U16" t="n">
        <v>0.67</v>
      </c>
      <c r="V16" t="n">
        <v>0.72</v>
      </c>
      <c r="W16" t="n">
        <v>7.29</v>
      </c>
      <c r="X16" t="n">
        <v>0.71</v>
      </c>
      <c r="Y16" t="n">
        <v>2</v>
      </c>
      <c r="Z16" t="n">
        <v>10</v>
      </c>
      <c r="AA16" t="n">
        <v>167.8980396795041</v>
      </c>
      <c r="AB16" t="n">
        <v>229.7255050281346</v>
      </c>
      <c r="AC16" t="n">
        <v>207.8008252500869</v>
      </c>
      <c r="AD16" t="n">
        <v>167898.0396795041</v>
      </c>
      <c r="AE16" t="n">
        <v>229725.5050281346</v>
      </c>
      <c r="AF16" t="n">
        <v>9.258491307428602e-06</v>
      </c>
      <c r="AG16" t="n">
        <v>3.082291666666666</v>
      </c>
      <c r="AH16" t="n">
        <v>207800.825250087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3.3795</v>
      </c>
      <c r="E17" t="n">
        <v>29.59</v>
      </c>
      <c r="F17" t="n">
        <v>26.53</v>
      </c>
      <c r="G17" t="n">
        <v>99.47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288.14</v>
      </c>
      <c r="Q17" t="n">
        <v>1342.68</v>
      </c>
      <c r="R17" t="n">
        <v>156.16</v>
      </c>
      <c r="S17" t="n">
        <v>105.05</v>
      </c>
      <c r="T17" t="n">
        <v>12064.39</v>
      </c>
      <c r="U17" t="n">
        <v>0.67</v>
      </c>
      <c r="V17" t="n">
        <v>0.72</v>
      </c>
      <c r="W17" t="n">
        <v>7.29</v>
      </c>
      <c r="X17" t="n">
        <v>0.71</v>
      </c>
      <c r="Y17" t="n">
        <v>2</v>
      </c>
      <c r="Z17" t="n">
        <v>10</v>
      </c>
      <c r="AA17" t="n">
        <v>168.2847028722888</v>
      </c>
      <c r="AB17" t="n">
        <v>230.2545546668784</v>
      </c>
      <c r="AC17" t="n">
        <v>208.279383133835</v>
      </c>
      <c r="AD17" t="n">
        <v>168284.7028722888</v>
      </c>
      <c r="AE17" t="n">
        <v>230254.5546668784</v>
      </c>
      <c r="AF17" t="n">
        <v>9.257943419077126e-06</v>
      </c>
      <c r="AG17" t="n">
        <v>3.082291666666666</v>
      </c>
      <c r="AH17" t="n">
        <v>208279.383133835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39.76</v>
      </c>
      <c r="G2" t="n">
        <v>8.26</v>
      </c>
      <c r="H2" t="n">
        <v>0.15</v>
      </c>
      <c r="I2" t="n">
        <v>289</v>
      </c>
      <c r="J2" t="n">
        <v>116.05</v>
      </c>
      <c r="K2" t="n">
        <v>43.4</v>
      </c>
      <c r="L2" t="n">
        <v>1</v>
      </c>
      <c r="M2" t="n">
        <v>287</v>
      </c>
      <c r="N2" t="n">
        <v>16.65</v>
      </c>
      <c r="O2" t="n">
        <v>14546.17</v>
      </c>
      <c r="P2" t="n">
        <v>394.29</v>
      </c>
      <c r="Q2" t="n">
        <v>1343.37</v>
      </c>
      <c r="R2" t="n">
        <v>606.1799999999999</v>
      </c>
      <c r="S2" t="n">
        <v>105.05</v>
      </c>
      <c r="T2" t="n">
        <v>235709.19</v>
      </c>
      <c r="U2" t="n">
        <v>0.17</v>
      </c>
      <c r="V2" t="n">
        <v>0.48</v>
      </c>
      <c r="W2" t="n">
        <v>7.71</v>
      </c>
      <c r="X2" t="n">
        <v>13.93</v>
      </c>
      <c r="Y2" t="n">
        <v>2</v>
      </c>
      <c r="Z2" t="n">
        <v>10</v>
      </c>
      <c r="AA2" t="n">
        <v>321.2422661659455</v>
      </c>
      <c r="AB2" t="n">
        <v>439.5378407768067</v>
      </c>
      <c r="AC2" t="n">
        <v>397.5889661483015</v>
      </c>
      <c r="AD2" t="n">
        <v>321242.2661659455</v>
      </c>
      <c r="AE2" t="n">
        <v>439537.8407768067</v>
      </c>
      <c r="AF2" t="n">
        <v>6.541350553137749e-06</v>
      </c>
      <c r="AG2" t="n">
        <v>5.078125</v>
      </c>
      <c r="AH2" t="n">
        <v>397588.9661483015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2.8168</v>
      </c>
      <c r="E3" t="n">
        <v>35.5</v>
      </c>
      <c r="F3" t="n">
        <v>30.84</v>
      </c>
      <c r="G3" t="n">
        <v>17.13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296.33</v>
      </c>
      <c r="Q3" t="n">
        <v>1342.63</v>
      </c>
      <c r="R3" t="n">
        <v>302.64</v>
      </c>
      <c r="S3" t="n">
        <v>105.05</v>
      </c>
      <c r="T3" t="n">
        <v>84846.46000000001</v>
      </c>
      <c r="U3" t="n">
        <v>0.35</v>
      </c>
      <c r="V3" t="n">
        <v>0.62</v>
      </c>
      <c r="W3" t="n">
        <v>7.43</v>
      </c>
      <c r="X3" t="n">
        <v>5.01</v>
      </c>
      <c r="Y3" t="n">
        <v>2</v>
      </c>
      <c r="Z3" t="n">
        <v>10</v>
      </c>
      <c r="AA3" t="n">
        <v>195.6786326276995</v>
      </c>
      <c r="AB3" t="n">
        <v>267.7361378930993</v>
      </c>
      <c r="AC3" t="n">
        <v>242.1837766626898</v>
      </c>
      <c r="AD3" t="n">
        <v>195678.6326276995</v>
      </c>
      <c r="AE3" t="n">
        <v>267736.1378930993</v>
      </c>
      <c r="AF3" t="n">
        <v>8.982438569725741e-06</v>
      </c>
      <c r="AG3" t="n">
        <v>3.697916666666667</v>
      </c>
      <c r="AH3" t="n">
        <v>242183.7766626898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3.0877</v>
      </c>
      <c r="E4" t="n">
        <v>32.39</v>
      </c>
      <c r="F4" t="n">
        <v>28.75</v>
      </c>
      <c r="G4" t="n">
        <v>26.54</v>
      </c>
      <c r="H4" t="n">
        <v>0.45</v>
      </c>
      <c r="I4" t="n">
        <v>65</v>
      </c>
      <c r="J4" t="n">
        <v>118.63</v>
      </c>
      <c r="K4" t="n">
        <v>43.4</v>
      </c>
      <c r="L4" t="n">
        <v>3</v>
      </c>
      <c r="M4" t="n">
        <v>63</v>
      </c>
      <c r="N4" t="n">
        <v>17.23</v>
      </c>
      <c r="O4" t="n">
        <v>14865.24</v>
      </c>
      <c r="P4" t="n">
        <v>266.33</v>
      </c>
      <c r="Q4" t="n">
        <v>1342.63</v>
      </c>
      <c r="R4" t="n">
        <v>232.52</v>
      </c>
      <c r="S4" t="n">
        <v>105.05</v>
      </c>
      <c r="T4" t="n">
        <v>50000.14</v>
      </c>
      <c r="U4" t="n">
        <v>0.45</v>
      </c>
      <c r="V4" t="n">
        <v>0.66</v>
      </c>
      <c r="W4" t="n">
        <v>7.34</v>
      </c>
      <c r="X4" t="n">
        <v>2.93</v>
      </c>
      <c r="Y4" t="n">
        <v>2</v>
      </c>
      <c r="Z4" t="n">
        <v>10</v>
      </c>
      <c r="AA4" t="n">
        <v>173.6944253316739</v>
      </c>
      <c r="AB4" t="n">
        <v>237.6563755959165</v>
      </c>
      <c r="AC4" t="n">
        <v>214.974784661929</v>
      </c>
      <c r="AD4" t="n">
        <v>173694.4253316739</v>
      </c>
      <c r="AE4" t="n">
        <v>237656.3755959165</v>
      </c>
      <c r="AF4" t="n">
        <v>9.846306294995089e-06</v>
      </c>
      <c r="AG4" t="n">
        <v>3.373958333333333</v>
      </c>
      <c r="AH4" t="n">
        <v>214974.784661929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3.2182</v>
      </c>
      <c r="E5" t="n">
        <v>31.07</v>
      </c>
      <c r="F5" t="n">
        <v>27.89</v>
      </c>
      <c r="G5" t="n">
        <v>36.38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44</v>
      </c>
      <c r="N5" t="n">
        <v>17.53</v>
      </c>
      <c r="O5" t="n">
        <v>15025.44</v>
      </c>
      <c r="P5" t="n">
        <v>248.53</v>
      </c>
      <c r="Q5" t="n">
        <v>1342.6</v>
      </c>
      <c r="R5" t="n">
        <v>203.35</v>
      </c>
      <c r="S5" t="n">
        <v>105.05</v>
      </c>
      <c r="T5" t="n">
        <v>35510.05</v>
      </c>
      <c r="U5" t="n">
        <v>0.52</v>
      </c>
      <c r="V5" t="n">
        <v>0.6899999999999999</v>
      </c>
      <c r="W5" t="n">
        <v>7.31</v>
      </c>
      <c r="X5" t="n">
        <v>2.07</v>
      </c>
      <c r="Y5" t="n">
        <v>2</v>
      </c>
      <c r="Z5" t="n">
        <v>10</v>
      </c>
      <c r="AA5" t="n">
        <v>152.789331975797</v>
      </c>
      <c r="AB5" t="n">
        <v>209.0531045987917</v>
      </c>
      <c r="AC5" t="n">
        <v>189.1013697038178</v>
      </c>
      <c r="AD5" t="n">
        <v>152789.331975797</v>
      </c>
      <c r="AE5" t="n">
        <v>209053.1045987917</v>
      </c>
      <c r="AF5" t="n">
        <v>1.026245519919461e-05</v>
      </c>
      <c r="AG5" t="n">
        <v>3.236458333333333</v>
      </c>
      <c r="AH5" t="n">
        <v>189101.3697038178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3.2978</v>
      </c>
      <c r="E6" t="n">
        <v>30.32</v>
      </c>
      <c r="F6" t="n">
        <v>27.4</v>
      </c>
      <c r="G6" t="n">
        <v>46.98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232.76</v>
      </c>
      <c r="Q6" t="n">
        <v>1342.62</v>
      </c>
      <c r="R6" t="n">
        <v>186.54</v>
      </c>
      <c r="S6" t="n">
        <v>105.05</v>
      </c>
      <c r="T6" t="n">
        <v>27161.8</v>
      </c>
      <c r="U6" t="n">
        <v>0.5600000000000001</v>
      </c>
      <c r="V6" t="n">
        <v>0.7</v>
      </c>
      <c r="W6" t="n">
        <v>7.31</v>
      </c>
      <c r="X6" t="n">
        <v>1.58</v>
      </c>
      <c r="Y6" t="n">
        <v>2</v>
      </c>
      <c r="Z6" t="n">
        <v>10</v>
      </c>
      <c r="AA6" t="n">
        <v>145.8407985431499</v>
      </c>
      <c r="AB6" t="n">
        <v>199.5458146085886</v>
      </c>
      <c r="AC6" t="n">
        <v>180.5014421267113</v>
      </c>
      <c r="AD6" t="n">
        <v>145840.7985431499</v>
      </c>
      <c r="AE6" t="n">
        <v>199545.8146085886</v>
      </c>
      <c r="AF6" t="n">
        <v>1.051629008635386e-05</v>
      </c>
      <c r="AG6" t="n">
        <v>3.158333333333333</v>
      </c>
      <c r="AH6" t="n">
        <v>180501.4421267113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3.3541</v>
      </c>
      <c r="E7" t="n">
        <v>29.81</v>
      </c>
      <c r="F7" t="n">
        <v>27.06</v>
      </c>
      <c r="G7" t="n">
        <v>57.99</v>
      </c>
      <c r="H7" t="n">
        <v>0.86</v>
      </c>
      <c r="I7" t="n">
        <v>28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217.74</v>
      </c>
      <c r="Q7" t="n">
        <v>1342.5</v>
      </c>
      <c r="R7" t="n">
        <v>174.64</v>
      </c>
      <c r="S7" t="n">
        <v>105.05</v>
      </c>
      <c r="T7" t="n">
        <v>21244.86</v>
      </c>
      <c r="U7" t="n">
        <v>0.6</v>
      </c>
      <c r="V7" t="n">
        <v>0.71</v>
      </c>
      <c r="W7" t="n">
        <v>7.3</v>
      </c>
      <c r="X7" t="n">
        <v>1.24</v>
      </c>
      <c r="Y7" t="n">
        <v>2</v>
      </c>
      <c r="Z7" t="n">
        <v>10</v>
      </c>
      <c r="AA7" t="n">
        <v>140.1280589464949</v>
      </c>
      <c r="AB7" t="n">
        <v>191.7293922641655</v>
      </c>
      <c r="AC7" t="n">
        <v>173.4310081604198</v>
      </c>
      <c r="AD7" t="n">
        <v>140128.0589464949</v>
      </c>
      <c r="AE7" t="n">
        <v>191729.3922641655</v>
      </c>
      <c r="AF7" t="n">
        <v>1.069582405805066e-05</v>
      </c>
      <c r="AG7" t="n">
        <v>3.105208333333333</v>
      </c>
      <c r="AH7" t="n">
        <v>173431.0081604198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3.3671</v>
      </c>
      <c r="E8" t="n">
        <v>29.7</v>
      </c>
      <c r="F8" t="n">
        <v>26.99</v>
      </c>
      <c r="G8" t="n">
        <v>62.29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1</v>
      </c>
      <c r="N8" t="n">
        <v>18.45</v>
      </c>
      <c r="O8" t="n">
        <v>15508.69</v>
      </c>
      <c r="P8" t="n">
        <v>215.98</v>
      </c>
      <c r="Q8" t="n">
        <v>1342.93</v>
      </c>
      <c r="R8" t="n">
        <v>171.75</v>
      </c>
      <c r="S8" t="n">
        <v>105.05</v>
      </c>
      <c r="T8" t="n">
        <v>19809.08</v>
      </c>
      <c r="U8" t="n">
        <v>0.61</v>
      </c>
      <c r="V8" t="n">
        <v>0.71</v>
      </c>
      <c r="W8" t="n">
        <v>7.32</v>
      </c>
      <c r="X8" t="n">
        <v>1.17</v>
      </c>
      <c r="Y8" t="n">
        <v>2</v>
      </c>
      <c r="Z8" t="n">
        <v>10</v>
      </c>
      <c r="AA8" t="n">
        <v>139.2860408592904</v>
      </c>
      <c r="AB8" t="n">
        <v>190.5773059700365</v>
      </c>
      <c r="AC8" t="n">
        <v>172.3888753652388</v>
      </c>
      <c r="AD8" t="n">
        <v>139286.0408592903</v>
      </c>
      <c r="AE8" t="n">
        <v>190577.3059700365</v>
      </c>
      <c r="AF8" t="n">
        <v>1.073727950444602e-05</v>
      </c>
      <c r="AG8" t="n">
        <v>3.09375</v>
      </c>
      <c r="AH8" t="n">
        <v>172388.8753652388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3.3669</v>
      </c>
      <c r="E9" t="n">
        <v>29.7</v>
      </c>
      <c r="F9" t="n">
        <v>27</v>
      </c>
      <c r="G9" t="n">
        <v>62.3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218.24</v>
      </c>
      <c r="Q9" t="n">
        <v>1342.89</v>
      </c>
      <c r="R9" t="n">
        <v>171.73</v>
      </c>
      <c r="S9" t="n">
        <v>105.05</v>
      </c>
      <c r="T9" t="n">
        <v>19800.61</v>
      </c>
      <c r="U9" t="n">
        <v>0.61</v>
      </c>
      <c r="V9" t="n">
        <v>0.71</v>
      </c>
      <c r="W9" t="n">
        <v>7.32</v>
      </c>
      <c r="X9" t="n">
        <v>1.18</v>
      </c>
      <c r="Y9" t="n">
        <v>2</v>
      </c>
      <c r="Z9" t="n">
        <v>10</v>
      </c>
      <c r="AA9" t="n">
        <v>139.8850075693748</v>
      </c>
      <c r="AB9" t="n">
        <v>191.3968386473199</v>
      </c>
      <c r="AC9" t="n">
        <v>173.1301929940239</v>
      </c>
      <c r="AD9" t="n">
        <v>139885.0075693748</v>
      </c>
      <c r="AE9" t="n">
        <v>191396.8386473199</v>
      </c>
      <c r="AF9" t="n">
        <v>1.073664172834763e-05</v>
      </c>
      <c r="AG9" t="n">
        <v>3.09375</v>
      </c>
      <c r="AH9" t="n">
        <v>173130.1929940239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2.3666</v>
      </c>
      <c r="E2" t="n">
        <v>42.26</v>
      </c>
      <c r="F2" t="n">
        <v>36.2</v>
      </c>
      <c r="G2" t="n">
        <v>9.960000000000001</v>
      </c>
      <c r="H2" t="n">
        <v>0.2</v>
      </c>
      <c r="I2" t="n">
        <v>218</v>
      </c>
      <c r="J2" t="n">
        <v>89.87</v>
      </c>
      <c r="K2" t="n">
        <v>37.55</v>
      </c>
      <c r="L2" t="n">
        <v>1</v>
      </c>
      <c r="M2" t="n">
        <v>216</v>
      </c>
      <c r="N2" t="n">
        <v>11.32</v>
      </c>
      <c r="O2" t="n">
        <v>11317.98</v>
      </c>
      <c r="P2" t="n">
        <v>298.75</v>
      </c>
      <c r="Q2" t="n">
        <v>1343.24</v>
      </c>
      <c r="R2" t="n">
        <v>483.58</v>
      </c>
      <c r="S2" t="n">
        <v>105.05</v>
      </c>
      <c r="T2" t="n">
        <v>174764.74</v>
      </c>
      <c r="U2" t="n">
        <v>0.22</v>
      </c>
      <c r="V2" t="n">
        <v>0.53</v>
      </c>
      <c r="W2" t="n">
        <v>7.63</v>
      </c>
      <c r="X2" t="n">
        <v>10.37</v>
      </c>
      <c r="Y2" t="n">
        <v>2</v>
      </c>
      <c r="Z2" t="n">
        <v>10</v>
      </c>
      <c r="AA2" t="n">
        <v>229.9180808460823</v>
      </c>
      <c r="AB2" t="n">
        <v>314.5840614833141</v>
      </c>
      <c r="AC2" t="n">
        <v>284.5606001769431</v>
      </c>
      <c r="AD2" t="n">
        <v>229918.0808460823</v>
      </c>
      <c r="AE2" t="n">
        <v>314584.0614833141</v>
      </c>
      <c r="AF2" t="n">
        <v>8.204683181695943e-06</v>
      </c>
      <c r="AG2" t="n">
        <v>4.402083333333333</v>
      </c>
      <c r="AH2" t="n">
        <v>284560.6001769431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29.72</v>
      </c>
      <c r="G3" t="n">
        <v>20.98</v>
      </c>
      <c r="H3" t="n">
        <v>0.39</v>
      </c>
      <c r="I3" t="n">
        <v>85</v>
      </c>
      <c r="J3" t="n">
        <v>91.09999999999999</v>
      </c>
      <c r="K3" t="n">
        <v>37.55</v>
      </c>
      <c r="L3" t="n">
        <v>2</v>
      </c>
      <c r="M3" t="n">
        <v>83</v>
      </c>
      <c r="N3" t="n">
        <v>11.54</v>
      </c>
      <c r="O3" t="n">
        <v>11468.97</v>
      </c>
      <c r="P3" t="n">
        <v>232.39</v>
      </c>
      <c r="Q3" t="n">
        <v>1342.77</v>
      </c>
      <c r="R3" t="n">
        <v>265.56</v>
      </c>
      <c r="S3" t="n">
        <v>105.05</v>
      </c>
      <c r="T3" t="n">
        <v>66420.39999999999</v>
      </c>
      <c r="U3" t="n">
        <v>0.4</v>
      </c>
      <c r="V3" t="n">
        <v>0.64</v>
      </c>
      <c r="W3" t="n">
        <v>7.38</v>
      </c>
      <c r="X3" t="n">
        <v>3.9</v>
      </c>
      <c r="Y3" t="n">
        <v>2</v>
      </c>
      <c r="Z3" t="n">
        <v>10</v>
      </c>
      <c r="AA3" t="n">
        <v>161.06223784116</v>
      </c>
      <c r="AB3" t="n">
        <v>220.3724593786237</v>
      </c>
      <c r="AC3" t="n">
        <v>199.3404211502804</v>
      </c>
      <c r="AD3" t="n">
        <v>161062.23784116</v>
      </c>
      <c r="AE3" t="n">
        <v>220372.4593786238</v>
      </c>
      <c r="AF3" t="n">
        <v>1.042035673084742e-05</v>
      </c>
      <c r="AG3" t="n">
        <v>3.465625000000001</v>
      </c>
      <c r="AH3" t="n">
        <v>199340.4211502804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3.2277</v>
      </c>
      <c r="E4" t="n">
        <v>30.98</v>
      </c>
      <c r="F4" t="n">
        <v>28.08</v>
      </c>
      <c r="G4" t="n">
        <v>33.03</v>
      </c>
      <c r="H4" t="n">
        <v>0.57</v>
      </c>
      <c r="I4" t="n">
        <v>51</v>
      </c>
      <c r="J4" t="n">
        <v>92.31999999999999</v>
      </c>
      <c r="K4" t="n">
        <v>37.55</v>
      </c>
      <c r="L4" t="n">
        <v>3</v>
      </c>
      <c r="M4" t="n">
        <v>49</v>
      </c>
      <c r="N4" t="n">
        <v>11.77</v>
      </c>
      <c r="O4" t="n">
        <v>11620.34</v>
      </c>
      <c r="P4" t="n">
        <v>205.74</v>
      </c>
      <c r="Q4" t="n">
        <v>1342.76</v>
      </c>
      <c r="R4" t="n">
        <v>209.21</v>
      </c>
      <c r="S4" t="n">
        <v>105.05</v>
      </c>
      <c r="T4" t="n">
        <v>38414.12</v>
      </c>
      <c r="U4" t="n">
        <v>0.5</v>
      </c>
      <c r="V4" t="n">
        <v>0.68</v>
      </c>
      <c r="W4" t="n">
        <v>7.33</v>
      </c>
      <c r="X4" t="n">
        <v>2.26</v>
      </c>
      <c r="Y4" t="n">
        <v>2</v>
      </c>
      <c r="Z4" t="n">
        <v>10</v>
      </c>
      <c r="AA4" t="n">
        <v>135.3749683897489</v>
      </c>
      <c r="AB4" t="n">
        <v>185.2260040728728</v>
      </c>
      <c r="AC4" t="n">
        <v>167.5482942105393</v>
      </c>
      <c r="AD4" t="n">
        <v>135374.9683897489</v>
      </c>
      <c r="AE4" t="n">
        <v>185226.0040728728</v>
      </c>
      <c r="AF4" t="n">
        <v>1.119000080518888e-05</v>
      </c>
      <c r="AG4" t="n">
        <v>3.227083333333333</v>
      </c>
      <c r="AH4" t="n">
        <v>167548.2942105393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27.43</v>
      </c>
      <c r="G5" t="n">
        <v>45.72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15</v>
      </c>
      <c r="N5" t="n">
        <v>12</v>
      </c>
      <c r="O5" t="n">
        <v>11772.07</v>
      </c>
      <c r="P5" t="n">
        <v>188</v>
      </c>
      <c r="Q5" t="n">
        <v>1342.79</v>
      </c>
      <c r="R5" t="n">
        <v>186.74</v>
      </c>
      <c r="S5" t="n">
        <v>105.05</v>
      </c>
      <c r="T5" t="n">
        <v>27255.97</v>
      </c>
      <c r="U5" t="n">
        <v>0.5600000000000001</v>
      </c>
      <c r="V5" t="n">
        <v>0.7</v>
      </c>
      <c r="W5" t="n">
        <v>7.33</v>
      </c>
      <c r="X5" t="n">
        <v>1.61</v>
      </c>
      <c r="Y5" t="n">
        <v>2</v>
      </c>
      <c r="Z5" t="n">
        <v>10</v>
      </c>
      <c r="AA5" t="n">
        <v>127.7696494909567</v>
      </c>
      <c r="AB5" t="n">
        <v>174.8200712325607</v>
      </c>
      <c r="AC5" t="n">
        <v>158.1354889956849</v>
      </c>
      <c r="AD5" t="n">
        <v>127769.6494909567</v>
      </c>
      <c r="AE5" t="n">
        <v>174820.0712325607</v>
      </c>
      <c r="AF5" t="n">
        <v>1.153530057908261e-05</v>
      </c>
      <c r="AG5" t="n">
        <v>3.130208333333333</v>
      </c>
      <c r="AH5" t="n">
        <v>158135.4889956849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3.3347</v>
      </c>
      <c r="E6" t="n">
        <v>29.99</v>
      </c>
      <c r="F6" t="n">
        <v>27.39</v>
      </c>
      <c r="G6" t="n">
        <v>46.95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188.31</v>
      </c>
      <c r="Q6" t="n">
        <v>1342.91</v>
      </c>
      <c r="R6" t="n">
        <v>184.53</v>
      </c>
      <c r="S6" t="n">
        <v>105.05</v>
      </c>
      <c r="T6" t="n">
        <v>26155.87</v>
      </c>
      <c r="U6" t="n">
        <v>0.57</v>
      </c>
      <c r="V6" t="n">
        <v>0.7</v>
      </c>
      <c r="W6" t="n">
        <v>7.34</v>
      </c>
      <c r="X6" t="n">
        <v>1.57</v>
      </c>
      <c r="Y6" t="n">
        <v>2</v>
      </c>
      <c r="Z6" t="n">
        <v>10</v>
      </c>
      <c r="AA6" t="n">
        <v>127.6549192206825</v>
      </c>
      <c r="AB6" t="n">
        <v>174.6630922152293</v>
      </c>
      <c r="AC6" t="n">
        <v>157.9934918354461</v>
      </c>
      <c r="AD6" t="n">
        <v>127654.9192206825</v>
      </c>
      <c r="AE6" t="n">
        <v>174663.0922152293</v>
      </c>
      <c r="AF6" t="n">
        <v>1.156095538156066e-05</v>
      </c>
      <c r="AG6" t="n">
        <v>3.123958333333333</v>
      </c>
      <c r="AH6" t="n">
        <v>157993.4918354461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2.3666</v>
      </c>
      <c r="E19" t="n">
        <v>42.26</v>
      </c>
      <c r="F19" t="n">
        <v>36.2</v>
      </c>
      <c r="G19" t="n">
        <v>9.960000000000001</v>
      </c>
      <c r="H19" t="n">
        <v>0.2</v>
      </c>
      <c r="I19" t="n">
        <v>218</v>
      </c>
      <c r="J19" t="n">
        <v>89.87</v>
      </c>
      <c r="K19" t="n">
        <v>37.55</v>
      </c>
      <c r="L19" t="n">
        <v>1</v>
      </c>
      <c r="M19" t="n">
        <v>216</v>
      </c>
      <c r="N19" t="n">
        <v>11.32</v>
      </c>
      <c r="O19" t="n">
        <v>11317.98</v>
      </c>
      <c r="P19" t="n">
        <v>298.75</v>
      </c>
      <c r="Q19" t="n">
        <v>1343.24</v>
      </c>
      <c r="R19" t="n">
        <v>483.58</v>
      </c>
      <c r="S19" t="n">
        <v>105.05</v>
      </c>
      <c r="T19" t="n">
        <v>174764.74</v>
      </c>
      <c r="U19" t="n">
        <v>0.22</v>
      </c>
      <c r="V19" t="n">
        <v>0.53</v>
      </c>
      <c r="W19" t="n">
        <v>7.63</v>
      </c>
      <c r="X19" t="n">
        <v>10.37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3.0057</v>
      </c>
      <c r="E20" t="n">
        <v>33.27</v>
      </c>
      <c r="F20" t="n">
        <v>29.72</v>
      </c>
      <c r="G20" t="n">
        <v>20.98</v>
      </c>
      <c r="H20" t="n">
        <v>0.39</v>
      </c>
      <c r="I20" t="n">
        <v>85</v>
      </c>
      <c r="J20" t="n">
        <v>91.09999999999999</v>
      </c>
      <c r="K20" t="n">
        <v>37.55</v>
      </c>
      <c r="L20" t="n">
        <v>2</v>
      </c>
      <c r="M20" t="n">
        <v>83</v>
      </c>
      <c r="N20" t="n">
        <v>11.54</v>
      </c>
      <c r="O20" t="n">
        <v>11468.97</v>
      </c>
      <c r="P20" t="n">
        <v>232.39</v>
      </c>
      <c r="Q20" t="n">
        <v>1342.77</v>
      </c>
      <c r="R20" t="n">
        <v>265.56</v>
      </c>
      <c r="S20" t="n">
        <v>105.05</v>
      </c>
      <c r="T20" t="n">
        <v>66420.39999999999</v>
      </c>
      <c r="U20" t="n">
        <v>0.4</v>
      </c>
      <c r="V20" t="n">
        <v>0.64</v>
      </c>
      <c r="W20" t="n">
        <v>7.38</v>
      </c>
      <c r="X20" t="n">
        <v>3.9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3.2277</v>
      </c>
      <c r="E21" t="n">
        <v>30.98</v>
      </c>
      <c r="F21" t="n">
        <v>28.08</v>
      </c>
      <c r="G21" t="n">
        <v>33.03</v>
      </c>
      <c r="H21" t="n">
        <v>0.57</v>
      </c>
      <c r="I21" t="n">
        <v>51</v>
      </c>
      <c r="J21" t="n">
        <v>92.31999999999999</v>
      </c>
      <c r="K21" t="n">
        <v>37.55</v>
      </c>
      <c r="L21" t="n">
        <v>3</v>
      </c>
      <c r="M21" t="n">
        <v>49</v>
      </c>
      <c r="N21" t="n">
        <v>11.77</v>
      </c>
      <c r="O21" t="n">
        <v>11620.34</v>
      </c>
      <c r="P21" t="n">
        <v>205.74</v>
      </c>
      <c r="Q21" t="n">
        <v>1342.76</v>
      </c>
      <c r="R21" t="n">
        <v>209.21</v>
      </c>
      <c r="S21" t="n">
        <v>105.05</v>
      </c>
      <c r="T21" t="n">
        <v>38414.12</v>
      </c>
      <c r="U21" t="n">
        <v>0.5</v>
      </c>
      <c r="V21" t="n">
        <v>0.68</v>
      </c>
      <c r="W21" t="n">
        <v>7.33</v>
      </c>
      <c r="X21" t="n">
        <v>2.26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3.3273</v>
      </c>
      <c r="E22" t="n">
        <v>30.05</v>
      </c>
      <c r="F22" t="n">
        <v>27.43</v>
      </c>
      <c r="G22" t="n">
        <v>45.72</v>
      </c>
      <c r="H22" t="n">
        <v>0.75</v>
      </c>
      <c r="I22" t="n">
        <v>36</v>
      </c>
      <c r="J22" t="n">
        <v>93.55</v>
      </c>
      <c r="K22" t="n">
        <v>37.55</v>
      </c>
      <c r="L22" t="n">
        <v>4</v>
      </c>
      <c r="M22" t="n">
        <v>15</v>
      </c>
      <c r="N22" t="n">
        <v>12</v>
      </c>
      <c r="O22" t="n">
        <v>11772.07</v>
      </c>
      <c r="P22" t="n">
        <v>188</v>
      </c>
      <c r="Q22" t="n">
        <v>1342.79</v>
      </c>
      <c r="R22" t="n">
        <v>186.74</v>
      </c>
      <c r="S22" t="n">
        <v>105.05</v>
      </c>
      <c r="T22" t="n">
        <v>27255.97</v>
      </c>
      <c r="U22" t="n">
        <v>0.5600000000000001</v>
      </c>
      <c r="V22" t="n">
        <v>0.7</v>
      </c>
      <c r="W22" t="n">
        <v>7.33</v>
      </c>
      <c r="X22" t="n">
        <v>1.61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27.39</v>
      </c>
      <c r="G23" t="n">
        <v>46.95</v>
      </c>
      <c r="H23" t="n">
        <v>0.93</v>
      </c>
      <c r="I23" t="n">
        <v>35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188.31</v>
      </c>
      <c r="Q23" t="n">
        <v>1342.91</v>
      </c>
      <c r="R23" t="n">
        <v>184.53</v>
      </c>
      <c r="S23" t="n">
        <v>105.05</v>
      </c>
      <c r="T23" t="n">
        <v>26155.87</v>
      </c>
      <c r="U23" t="n">
        <v>0.57</v>
      </c>
      <c r="V23" t="n">
        <v>0.7</v>
      </c>
      <c r="W23" t="n">
        <v>7.34</v>
      </c>
      <c r="X23" t="n">
        <v>1.57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2.6094</v>
      </c>
      <c r="E24" t="n">
        <v>38.32</v>
      </c>
      <c r="F24" t="n">
        <v>33.82</v>
      </c>
      <c r="G24" t="n">
        <v>11.87</v>
      </c>
      <c r="H24" t="n">
        <v>0.24</v>
      </c>
      <c r="I24" t="n">
        <v>171</v>
      </c>
      <c r="J24" t="n">
        <v>71.52</v>
      </c>
      <c r="K24" t="n">
        <v>32.27</v>
      </c>
      <c r="L24" t="n">
        <v>1</v>
      </c>
      <c r="M24" t="n">
        <v>169</v>
      </c>
      <c r="N24" t="n">
        <v>8.25</v>
      </c>
      <c r="O24" t="n">
        <v>9054.6</v>
      </c>
      <c r="P24" t="n">
        <v>234.01</v>
      </c>
      <c r="Q24" t="n">
        <v>1343.08</v>
      </c>
      <c r="R24" t="n">
        <v>404.75</v>
      </c>
      <c r="S24" t="n">
        <v>105.05</v>
      </c>
      <c r="T24" t="n">
        <v>135583.72</v>
      </c>
      <c r="U24" t="n">
        <v>0.26</v>
      </c>
      <c r="V24" t="n">
        <v>0.57</v>
      </c>
      <c r="W24" t="n">
        <v>7.51</v>
      </c>
      <c r="X24" t="n">
        <v>7.99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3.1486</v>
      </c>
      <c r="E25" t="n">
        <v>31.76</v>
      </c>
      <c r="F25" t="n">
        <v>28.87</v>
      </c>
      <c r="G25" t="n">
        <v>25.86</v>
      </c>
      <c r="H25" t="n">
        <v>0.48</v>
      </c>
      <c r="I25" t="n">
        <v>67</v>
      </c>
      <c r="J25" t="n">
        <v>72.7</v>
      </c>
      <c r="K25" t="n">
        <v>32.27</v>
      </c>
      <c r="L25" t="n">
        <v>2</v>
      </c>
      <c r="M25" t="n">
        <v>65</v>
      </c>
      <c r="N25" t="n">
        <v>8.43</v>
      </c>
      <c r="O25" t="n">
        <v>9200.25</v>
      </c>
      <c r="P25" t="n">
        <v>181.94</v>
      </c>
      <c r="Q25" t="n">
        <v>1342.62</v>
      </c>
      <c r="R25" t="n">
        <v>236.42</v>
      </c>
      <c r="S25" t="n">
        <v>105.05</v>
      </c>
      <c r="T25" t="n">
        <v>51941.35</v>
      </c>
      <c r="U25" t="n">
        <v>0.44</v>
      </c>
      <c r="V25" t="n">
        <v>0.66</v>
      </c>
      <c r="W25" t="n">
        <v>7.35</v>
      </c>
      <c r="X25" t="n">
        <v>3.05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3.2793</v>
      </c>
      <c r="E26" t="n">
        <v>30.49</v>
      </c>
      <c r="F26" t="n">
        <v>27.93</v>
      </c>
      <c r="G26" t="n">
        <v>36.44</v>
      </c>
      <c r="H26" t="n">
        <v>0.71</v>
      </c>
      <c r="I26" t="n">
        <v>46</v>
      </c>
      <c r="J26" t="n">
        <v>73.88</v>
      </c>
      <c r="K26" t="n">
        <v>32.27</v>
      </c>
      <c r="L26" t="n">
        <v>3</v>
      </c>
      <c r="M26" t="n">
        <v>2</v>
      </c>
      <c r="N26" t="n">
        <v>8.609999999999999</v>
      </c>
      <c r="O26" t="n">
        <v>9346.23</v>
      </c>
      <c r="P26" t="n">
        <v>164.85</v>
      </c>
      <c r="Q26" t="n">
        <v>1343.06</v>
      </c>
      <c r="R26" t="n">
        <v>202.73</v>
      </c>
      <c r="S26" t="n">
        <v>105.05</v>
      </c>
      <c r="T26" t="n">
        <v>35197.52</v>
      </c>
      <c r="U26" t="n">
        <v>0.52</v>
      </c>
      <c r="V26" t="n">
        <v>0.68</v>
      </c>
      <c r="W26" t="n">
        <v>7.37</v>
      </c>
      <c r="X26" t="n">
        <v>2.11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3.28</v>
      </c>
      <c r="E27" t="n">
        <v>30.49</v>
      </c>
      <c r="F27" t="n">
        <v>27.93</v>
      </c>
      <c r="G27" t="n">
        <v>36.43</v>
      </c>
      <c r="H27" t="n">
        <v>0.93</v>
      </c>
      <c r="I27" t="n">
        <v>46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167.18</v>
      </c>
      <c r="Q27" t="n">
        <v>1343.12</v>
      </c>
      <c r="R27" t="n">
        <v>202.01</v>
      </c>
      <c r="S27" t="n">
        <v>105.05</v>
      </c>
      <c r="T27" t="n">
        <v>34840.35</v>
      </c>
      <c r="U27" t="n">
        <v>0.52</v>
      </c>
      <c r="V27" t="n">
        <v>0.68</v>
      </c>
      <c r="W27" t="n">
        <v>7.39</v>
      </c>
      <c r="X27" t="n">
        <v>2.11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3.035</v>
      </c>
      <c r="E28" t="n">
        <v>32.95</v>
      </c>
      <c r="F28" t="n">
        <v>30.21</v>
      </c>
      <c r="G28" t="n">
        <v>19.28</v>
      </c>
      <c r="H28" t="n">
        <v>0.43</v>
      </c>
      <c r="I28" t="n">
        <v>94</v>
      </c>
      <c r="J28" t="n">
        <v>39.78</v>
      </c>
      <c r="K28" t="n">
        <v>19.54</v>
      </c>
      <c r="L28" t="n">
        <v>1</v>
      </c>
      <c r="M28" t="n">
        <v>31</v>
      </c>
      <c r="N28" t="n">
        <v>4.24</v>
      </c>
      <c r="O28" t="n">
        <v>5140</v>
      </c>
      <c r="P28" t="n">
        <v>119.4</v>
      </c>
      <c r="Q28" t="n">
        <v>1343.23</v>
      </c>
      <c r="R28" t="n">
        <v>278.7</v>
      </c>
      <c r="S28" t="n">
        <v>105.05</v>
      </c>
      <c r="T28" t="n">
        <v>72942.17999999999</v>
      </c>
      <c r="U28" t="n">
        <v>0.38</v>
      </c>
      <c r="V28" t="n">
        <v>0.63</v>
      </c>
      <c r="W28" t="n">
        <v>7.48</v>
      </c>
      <c r="X28" t="n">
        <v>4.38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3.0555</v>
      </c>
      <c r="E29" t="n">
        <v>32.73</v>
      </c>
      <c r="F29" t="n">
        <v>30.02</v>
      </c>
      <c r="G29" t="n">
        <v>19.79</v>
      </c>
      <c r="H29" t="n">
        <v>0.84</v>
      </c>
      <c r="I29" t="n">
        <v>91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121.04</v>
      </c>
      <c r="Q29" t="n">
        <v>1343.34</v>
      </c>
      <c r="R29" t="n">
        <v>270.82</v>
      </c>
      <c r="S29" t="n">
        <v>105.05</v>
      </c>
      <c r="T29" t="n">
        <v>69017.53999999999</v>
      </c>
      <c r="U29" t="n">
        <v>0.39</v>
      </c>
      <c r="V29" t="n">
        <v>0.64</v>
      </c>
      <c r="W29" t="n">
        <v>7.51</v>
      </c>
      <c r="X29" t="n">
        <v>4.2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1.7742</v>
      </c>
      <c r="E30" t="n">
        <v>56.36</v>
      </c>
      <c r="F30" t="n">
        <v>43.62</v>
      </c>
      <c r="G30" t="n">
        <v>7.19</v>
      </c>
      <c r="H30" t="n">
        <v>0.12</v>
      </c>
      <c r="I30" t="n">
        <v>364</v>
      </c>
      <c r="J30" t="n">
        <v>141.81</v>
      </c>
      <c r="K30" t="n">
        <v>47.83</v>
      </c>
      <c r="L30" t="n">
        <v>1</v>
      </c>
      <c r="M30" t="n">
        <v>362</v>
      </c>
      <c r="N30" t="n">
        <v>22.98</v>
      </c>
      <c r="O30" t="n">
        <v>17723.39</v>
      </c>
      <c r="P30" t="n">
        <v>495.99</v>
      </c>
      <c r="Q30" t="n">
        <v>1343.14</v>
      </c>
      <c r="R30" t="n">
        <v>737.61</v>
      </c>
      <c r="S30" t="n">
        <v>105.05</v>
      </c>
      <c r="T30" t="n">
        <v>301048.15</v>
      </c>
      <c r="U30" t="n">
        <v>0.14</v>
      </c>
      <c r="V30" t="n">
        <v>0.44</v>
      </c>
      <c r="W30" t="n">
        <v>7.83</v>
      </c>
      <c r="X30" t="n">
        <v>17.78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2.6404</v>
      </c>
      <c r="E31" t="n">
        <v>37.87</v>
      </c>
      <c r="F31" t="n">
        <v>31.89</v>
      </c>
      <c r="G31" t="n">
        <v>14.72</v>
      </c>
      <c r="H31" t="n">
        <v>0.25</v>
      </c>
      <c r="I31" t="n">
        <v>130</v>
      </c>
      <c r="J31" t="n">
        <v>143.17</v>
      </c>
      <c r="K31" t="n">
        <v>47.83</v>
      </c>
      <c r="L31" t="n">
        <v>2</v>
      </c>
      <c r="M31" t="n">
        <v>128</v>
      </c>
      <c r="N31" t="n">
        <v>23.34</v>
      </c>
      <c r="O31" t="n">
        <v>17891.86</v>
      </c>
      <c r="P31" t="n">
        <v>355.33</v>
      </c>
      <c r="Q31" t="n">
        <v>1343.01</v>
      </c>
      <c r="R31" t="n">
        <v>337.99</v>
      </c>
      <c r="S31" t="n">
        <v>105.05</v>
      </c>
      <c r="T31" t="n">
        <v>102408.98</v>
      </c>
      <c r="U31" t="n">
        <v>0.31</v>
      </c>
      <c r="V31" t="n">
        <v>0.6</v>
      </c>
      <c r="W31" t="n">
        <v>7.47</v>
      </c>
      <c r="X31" t="n">
        <v>6.06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2.9537</v>
      </c>
      <c r="E32" t="n">
        <v>33.86</v>
      </c>
      <c r="F32" t="n">
        <v>29.37</v>
      </c>
      <c r="G32" t="n">
        <v>22.6</v>
      </c>
      <c r="H32" t="n">
        <v>0.37</v>
      </c>
      <c r="I32" t="n">
        <v>78</v>
      </c>
      <c r="J32" t="n">
        <v>144.54</v>
      </c>
      <c r="K32" t="n">
        <v>47.83</v>
      </c>
      <c r="L32" t="n">
        <v>3</v>
      </c>
      <c r="M32" t="n">
        <v>76</v>
      </c>
      <c r="N32" t="n">
        <v>23.71</v>
      </c>
      <c r="O32" t="n">
        <v>18060.85</v>
      </c>
      <c r="P32" t="n">
        <v>319.76</v>
      </c>
      <c r="Q32" t="n">
        <v>1342.73</v>
      </c>
      <c r="R32" t="n">
        <v>253.26</v>
      </c>
      <c r="S32" t="n">
        <v>105.05</v>
      </c>
      <c r="T32" t="n">
        <v>60303.89</v>
      </c>
      <c r="U32" t="n">
        <v>0.41</v>
      </c>
      <c r="V32" t="n">
        <v>0.65</v>
      </c>
      <c r="W32" t="n">
        <v>7.37</v>
      </c>
      <c r="X32" t="n">
        <v>3.55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3.1126</v>
      </c>
      <c r="E33" t="n">
        <v>32.13</v>
      </c>
      <c r="F33" t="n">
        <v>28.31</v>
      </c>
      <c r="G33" t="n">
        <v>30.88</v>
      </c>
      <c r="H33" t="n">
        <v>0.49</v>
      </c>
      <c r="I33" t="n">
        <v>55</v>
      </c>
      <c r="J33" t="n">
        <v>145.92</v>
      </c>
      <c r="K33" t="n">
        <v>47.83</v>
      </c>
      <c r="L33" t="n">
        <v>4</v>
      </c>
      <c r="M33" t="n">
        <v>53</v>
      </c>
      <c r="N33" t="n">
        <v>24.09</v>
      </c>
      <c r="O33" t="n">
        <v>18230.35</v>
      </c>
      <c r="P33" t="n">
        <v>300.14</v>
      </c>
      <c r="Q33" t="n">
        <v>1342.71</v>
      </c>
      <c r="R33" t="n">
        <v>216.94</v>
      </c>
      <c r="S33" t="n">
        <v>105.05</v>
      </c>
      <c r="T33" t="n">
        <v>42257.09</v>
      </c>
      <c r="U33" t="n">
        <v>0.48</v>
      </c>
      <c r="V33" t="n">
        <v>0.68</v>
      </c>
      <c r="W33" t="n">
        <v>7.35</v>
      </c>
      <c r="X33" t="n">
        <v>2.49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3.2119</v>
      </c>
      <c r="E34" t="n">
        <v>31.13</v>
      </c>
      <c r="F34" t="n">
        <v>27.69</v>
      </c>
      <c r="G34" t="n">
        <v>39.56</v>
      </c>
      <c r="H34" t="n">
        <v>0.6</v>
      </c>
      <c r="I34" t="n">
        <v>42</v>
      </c>
      <c r="J34" t="n">
        <v>147.3</v>
      </c>
      <c r="K34" t="n">
        <v>47.83</v>
      </c>
      <c r="L34" t="n">
        <v>5</v>
      </c>
      <c r="M34" t="n">
        <v>40</v>
      </c>
      <c r="N34" t="n">
        <v>24.47</v>
      </c>
      <c r="O34" t="n">
        <v>18400.38</v>
      </c>
      <c r="P34" t="n">
        <v>285.77</v>
      </c>
      <c r="Q34" t="n">
        <v>1342.57</v>
      </c>
      <c r="R34" t="n">
        <v>196.36</v>
      </c>
      <c r="S34" t="n">
        <v>105.05</v>
      </c>
      <c r="T34" t="n">
        <v>32033.76</v>
      </c>
      <c r="U34" t="n">
        <v>0.53</v>
      </c>
      <c r="V34" t="n">
        <v>0.6899999999999999</v>
      </c>
      <c r="W34" t="n">
        <v>7.32</v>
      </c>
      <c r="X34" t="n">
        <v>1.87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3.2726</v>
      </c>
      <c r="E35" t="n">
        <v>30.56</v>
      </c>
      <c r="F35" t="n">
        <v>27.35</v>
      </c>
      <c r="G35" t="n">
        <v>48.26</v>
      </c>
      <c r="H35" t="n">
        <v>0.71</v>
      </c>
      <c r="I35" t="n">
        <v>34</v>
      </c>
      <c r="J35" t="n">
        <v>148.68</v>
      </c>
      <c r="K35" t="n">
        <v>47.83</v>
      </c>
      <c r="L35" t="n">
        <v>6</v>
      </c>
      <c r="M35" t="n">
        <v>32</v>
      </c>
      <c r="N35" t="n">
        <v>24.85</v>
      </c>
      <c r="O35" t="n">
        <v>18570.94</v>
      </c>
      <c r="P35" t="n">
        <v>273.7</v>
      </c>
      <c r="Q35" t="n">
        <v>1342.47</v>
      </c>
      <c r="R35" t="n">
        <v>184.61</v>
      </c>
      <c r="S35" t="n">
        <v>105.05</v>
      </c>
      <c r="T35" t="n">
        <v>26199.43</v>
      </c>
      <c r="U35" t="n">
        <v>0.57</v>
      </c>
      <c r="V35" t="n">
        <v>0.7</v>
      </c>
      <c r="W35" t="n">
        <v>7.3</v>
      </c>
      <c r="X35" t="n">
        <v>1.53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3.3234</v>
      </c>
      <c r="E36" t="n">
        <v>30.09</v>
      </c>
      <c r="F36" t="n">
        <v>27.05</v>
      </c>
      <c r="G36" t="n">
        <v>57.97</v>
      </c>
      <c r="H36" t="n">
        <v>0.83</v>
      </c>
      <c r="I36" t="n">
        <v>28</v>
      </c>
      <c r="J36" t="n">
        <v>150.07</v>
      </c>
      <c r="K36" t="n">
        <v>47.83</v>
      </c>
      <c r="L36" t="n">
        <v>7</v>
      </c>
      <c r="M36" t="n">
        <v>26</v>
      </c>
      <c r="N36" t="n">
        <v>25.24</v>
      </c>
      <c r="O36" t="n">
        <v>18742.03</v>
      </c>
      <c r="P36" t="n">
        <v>261.93</v>
      </c>
      <c r="Q36" t="n">
        <v>1342.63</v>
      </c>
      <c r="R36" t="n">
        <v>174.64</v>
      </c>
      <c r="S36" t="n">
        <v>105.05</v>
      </c>
      <c r="T36" t="n">
        <v>21246.32</v>
      </c>
      <c r="U36" t="n">
        <v>0.6</v>
      </c>
      <c r="V36" t="n">
        <v>0.71</v>
      </c>
      <c r="W36" t="n">
        <v>7.29</v>
      </c>
      <c r="X36" t="n">
        <v>1.23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3.3555</v>
      </c>
      <c r="E37" t="n">
        <v>29.8</v>
      </c>
      <c r="F37" t="n">
        <v>26.88</v>
      </c>
      <c r="G37" t="n">
        <v>67.2</v>
      </c>
      <c r="H37" t="n">
        <v>0.9399999999999999</v>
      </c>
      <c r="I37" t="n">
        <v>24</v>
      </c>
      <c r="J37" t="n">
        <v>151.46</v>
      </c>
      <c r="K37" t="n">
        <v>47.83</v>
      </c>
      <c r="L37" t="n">
        <v>8</v>
      </c>
      <c r="M37" t="n">
        <v>22</v>
      </c>
      <c r="N37" t="n">
        <v>25.63</v>
      </c>
      <c r="O37" t="n">
        <v>18913.66</v>
      </c>
      <c r="P37" t="n">
        <v>250.96</v>
      </c>
      <c r="Q37" t="n">
        <v>1342.54</v>
      </c>
      <c r="R37" t="n">
        <v>168.86</v>
      </c>
      <c r="S37" t="n">
        <v>105.05</v>
      </c>
      <c r="T37" t="n">
        <v>18372.11</v>
      </c>
      <c r="U37" t="n">
        <v>0.62</v>
      </c>
      <c r="V37" t="n">
        <v>0.71</v>
      </c>
      <c r="W37" t="n">
        <v>7.29</v>
      </c>
      <c r="X37" t="n">
        <v>1.06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3.3794</v>
      </c>
      <c r="E38" t="n">
        <v>29.59</v>
      </c>
      <c r="F38" t="n">
        <v>26.76</v>
      </c>
      <c r="G38" t="n">
        <v>76.45</v>
      </c>
      <c r="H38" t="n">
        <v>1.04</v>
      </c>
      <c r="I38" t="n">
        <v>21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242.58</v>
      </c>
      <c r="Q38" t="n">
        <v>1342.55</v>
      </c>
      <c r="R38" t="n">
        <v>163.88</v>
      </c>
      <c r="S38" t="n">
        <v>105.05</v>
      </c>
      <c r="T38" t="n">
        <v>15901.15</v>
      </c>
      <c r="U38" t="n">
        <v>0.64</v>
      </c>
      <c r="V38" t="n">
        <v>0.71</v>
      </c>
      <c r="W38" t="n">
        <v>7.3</v>
      </c>
      <c r="X38" t="n">
        <v>0.9399999999999999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3.3801</v>
      </c>
      <c r="E39" t="n">
        <v>29.58</v>
      </c>
      <c r="F39" t="n">
        <v>26.75</v>
      </c>
      <c r="G39" t="n">
        <v>76.43000000000001</v>
      </c>
      <c r="H39" t="n">
        <v>1.15</v>
      </c>
      <c r="I39" t="n">
        <v>21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243.47</v>
      </c>
      <c r="Q39" t="n">
        <v>1342.63</v>
      </c>
      <c r="R39" t="n">
        <v>163.62</v>
      </c>
      <c r="S39" t="n">
        <v>105.05</v>
      </c>
      <c r="T39" t="n">
        <v>15770.27</v>
      </c>
      <c r="U39" t="n">
        <v>0.64</v>
      </c>
      <c r="V39" t="n">
        <v>0.71</v>
      </c>
      <c r="W39" t="n">
        <v>7.31</v>
      </c>
      <c r="X39" t="n">
        <v>0.93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1.4259</v>
      </c>
      <c r="E40" t="n">
        <v>70.13</v>
      </c>
      <c r="F40" t="n">
        <v>50.36</v>
      </c>
      <c r="G40" t="n">
        <v>6.19</v>
      </c>
      <c r="H40" t="n">
        <v>0.1</v>
      </c>
      <c r="I40" t="n">
        <v>488</v>
      </c>
      <c r="J40" t="n">
        <v>176.73</v>
      </c>
      <c r="K40" t="n">
        <v>52.44</v>
      </c>
      <c r="L40" t="n">
        <v>1</v>
      </c>
      <c r="M40" t="n">
        <v>486</v>
      </c>
      <c r="N40" t="n">
        <v>33.29</v>
      </c>
      <c r="O40" t="n">
        <v>22031.19</v>
      </c>
      <c r="P40" t="n">
        <v>662.17</v>
      </c>
      <c r="Q40" t="n">
        <v>1343.88</v>
      </c>
      <c r="R40" t="n">
        <v>966.9400000000001</v>
      </c>
      <c r="S40" t="n">
        <v>105.05</v>
      </c>
      <c r="T40" t="n">
        <v>415092.11</v>
      </c>
      <c r="U40" t="n">
        <v>0.11</v>
      </c>
      <c r="V40" t="n">
        <v>0.38</v>
      </c>
      <c r="W40" t="n">
        <v>8.06</v>
      </c>
      <c r="X40" t="n">
        <v>24.52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2.4277</v>
      </c>
      <c r="E41" t="n">
        <v>41.19</v>
      </c>
      <c r="F41" t="n">
        <v>33.19</v>
      </c>
      <c r="G41" t="n">
        <v>12.68</v>
      </c>
      <c r="H41" t="n">
        <v>0.2</v>
      </c>
      <c r="I41" t="n">
        <v>157</v>
      </c>
      <c r="J41" t="n">
        <v>178.21</v>
      </c>
      <c r="K41" t="n">
        <v>52.44</v>
      </c>
      <c r="L41" t="n">
        <v>2</v>
      </c>
      <c r="M41" t="n">
        <v>155</v>
      </c>
      <c r="N41" t="n">
        <v>33.77</v>
      </c>
      <c r="O41" t="n">
        <v>22213.89</v>
      </c>
      <c r="P41" t="n">
        <v>431</v>
      </c>
      <c r="Q41" t="n">
        <v>1342.89</v>
      </c>
      <c r="R41" t="n">
        <v>381.65</v>
      </c>
      <c r="S41" t="n">
        <v>105.05</v>
      </c>
      <c r="T41" t="n">
        <v>124106.47</v>
      </c>
      <c r="U41" t="n">
        <v>0.28</v>
      </c>
      <c r="V41" t="n">
        <v>0.58</v>
      </c>
      <c r="W41" t="n">
        <v>7.53</v>
      </c>
      <c r="X41" t="n">
        <v>7.36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2.7823</v>
      </c>
      <c r="E42" t="n">
        <v>35.94</v>
      </c>
      <c r="F42" t="n">
        <v>30.18</v>
      </c>
      <c r="G42" t="n">
        <v>19.26</v>
      </c>
      <c r="H42" t="n">
        <v>0.3</v>
      </c>
      <c r="I42" t="n">
        <v>94</v>
      </c>
      <c r="J42" t="n">
        <v>179.7</v>
      </c>
      <c r="K42" t="n">
        <v>52.44</v>
      </c>
      <c r="L42" t="n">
        <v>3</v>
      </c>
      <c r="M42" t="n">
        <v>92</v>
      </c>
      <c r="N42" t="n">
        <v>34.26</v>
      </c>
      <c r="O42" t="n">
        <v>22397.24</v>
      </c>
      <c r="P42" t="n">
        <v>386.35</v>
      </c>
      <c r="Q42" t="n">
        <v>1342.64</v>
      </c>
      <c r="R42" t="n">
        <v>280.28</v>
      </c>
      <c r="S42" t="n">
        <v>105.05</v>
      </c>
      <c r="T42" t="n">
        <v>73735.46000000001</v>
      </c>
      <c r="U42" t="n">
        <v>0.37</v>
      </c>
      <c r="V42" t="n">
        <v>0.63</v>
      </c>
      <c r="W42" t="n">
        <v>7.41</v>
      </c>
      <c r="X42" t="n">
        <v>4.36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2.9679</v>
      </c>
      <c r="E43" t="n">
        <v>33.69</v>
      </c>
      <c r="F43" t="n">
        <v>28.89</v>
      </c>
      <c r="G43" t="n">
        <v>25.87</v>
      </c>
      <c r="H43" t="n">
        <v>0.39</v>
      </c>
      <c r="I43" t="n">
        <v>67</v>
      </c>
      <c r="J43" t="n">
        <v>181.19</v>
      </c>
      <c r="K43" t="n">
        <v>52.44</v>
      </c>
      <c r="L43" t="n">
        <v>4</v>
      </c>
      <c r="M43" t="n">
        <v>65</v>
      </c>
      <c r="N43" t="n">
        <v>34.75</v>
      </c>
      <c r="O43" t="n">
        <v>22581.25</v>
      </c>
      <c r="P43" t="n">
        <v>363.88</v>
      </c>
      <c r="Q43" t="n">
        <v>1342.78</v>
      </c>
      <c r="R43" t="n">
        <v>236.41</v>
      </c>
      <c r="S43" t="n">
        <v>105.05</v>
      </c>
      <c r="T43" t="n">
        <v>51935.17</v>
      </c>
      <c r="U43" t="n">
        <v>0.44</v>
      </c>
      <c r="V43" t="n">
        <v>0.66</v>
      </c>
      <c r="W43" t="n">
        <v>7.37</v>
      </c>
      <c r="X43" t="n">
        <v>3.07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3.0795</v>
      </c>
      <c r="E44" t="n">
        <v>32.47</v>
      </c>
      <c r="F44" t="n">
        <v>28.2</v>
      </c>
      <c r="G44" t="n">
        <v>32.54</v>
      </c>
      <c r="H44" t="n">
        <v>0.49</v>
      </c>
      <c r="I44" t="n">
        <v>52</v>
      </c>
      <c r="J44" t="n">
        <v>182.69</v>
      </c>
      <c r="K44" t="n">
        <v>52.44</v>
      </c>
      <c r="L44" t="n">
        <v>5</v>
      </c>
      <c r="M44" t="n">
        <v>50</v>
      </c>
      <c r="N44" t="n">
        <v>35.25</v>
      </c>
      <c r="O44" t="n">
        <v>22766.06</v>
      </c>
      <c r="P44" t="n">
        <v>349.73</v>
      </c>
      <c r="Q44" t="n">
        <v>1342.62</v>
      </c>
      <c r="R44" t="n">
        <v>213.48</v>
      </c>
      <c r="S44" t="n">
        <v>105.05</v>
      </c>
      <c r="T44" t="n">
        <v>40543.94</v>
      </c>
      <c r="U44" t="n">
        <v>0.49</v>
      </c>
      <c r="V44" t="n">
        <v>0.68</v>
      </c>
      <c r="W44" t="n">
        <v>7.34</v>
      </c>
      <c r="X44" t="n">
        <v>2.38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3.1628</v>
      </c>
      <c r="E45" t="n">
        <v>31.62</v>
      </c>
      <c r="F45" t="n">
        <v>27.7</v>
      </c>
      <c r="G45" t="n">
        <v>39.58</v>
      </c>
      <c r="H45" t="n">
        <v>0.58</v>
      </c>
      <c r="I45" t="n">
        <v>42</v>
      </c>
      <c r="J45" t="n">
        <v>184.19</v>
      </c>
      <c r="K45" t="n">
        <v>52.44</v>
      </c>
      <c r="L45" t="n">
        <v>6</v>
      </c>
      <c r="M45" t="n">
        <v>40</v>
      </c>
      <c r="N45" t="n">
        <v>35.75</v>
      </c>
      <c r="O45" t="n">
        <v>22951.43</v>
      </c>
      <c r="P45" t="n">
        <v>337.73</v>
      </c>
      <c r="Q45" t="n">
        <v>1342.57</v>
      </c>
      <c r="R45" t="n">
        <v>196.88</v>
      </c>
      <c r="S45" t="n">
        <v>105.05</v>
      </c>
      <c r="T45" t="n">
        <v>32293.12</v>
      </c>
      <c r="U45" t="n">
        <v>0.53</v>
      </c>
      <c r="V45" t="n">
        <v>0.6899999999999999</v>
      </c>
      <c r="W45" t="n">
        <v>7.31</v>
      </c>
      <c r="X45" t="n">
        <v>1.88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3.2209</v>
      </c>
      <c r="E46" t="n">
        <v>31.05</v>
      </c>
      <c r="F46" t="n">
        <v>27.38</v>
      </c>
      <c r="G46" t="n">
        <v>46.94</v>
      </c>
      <c r="H46" t="n">
        <v>0.67</v>
      </c>
      <c r="I46" t="n">
        <v>35</v>
      </c>
      <c r="J46" t="n">
        <v>185.7</v>
      </c>
      <c r="K46" t="n">
        <v>52.44</v>
      </c>
      <c r="L46" t="n">
        <v>7</v>
      </c>
      <c r="M46" t="n">
        <v>33</v>
      </c>
      <c r="N46" t="n">
        <v>36.26</v>
      </c>
      <c r="O46" t="n">
        <v>23137.49</v>
      </c>
      <c r="P46" t="n">
        <v>327.55</v>
      </c>
      <c r="Q46" t="n">
        <v>1342.58</v>
      </c>
      <c r="R46" t="n">
        <v>185.41</v>
      </c>
      <c r="S46" t="n">
        <v>105.05</v>
      </c>
      <c r="T46" t="n">
        <v>26594.76</v>
      </c>
      <c r="U46" t="n">
        <v>0.57</v>
      </c>
      <c r="V46" t="n">
        <v>0.7</v>
      </c>
      <c r="W46" t="n">
        <v>7.32</v>
      </c>
      <c r="X46" t="n">
        <v>1.56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3.2629</v>
      </c>
      <c r="E47" t="n">
        <v>30.65</v>
      </c>
      <c r="F47" t="n">
        <v>27.16</v>
      </c>
      <c r="G47" t="n">
        <v>54.32</v>
      </c>
      <c r="H47" t="n">
        <v>0.76</v>
      </c>
      <c r="I47" t="n">
        <v>30</v>
      </c>
      <c r="J47" t="n">
        <v>187.22</v>
      </c>
      <c r="K47" t="n">
        <v>52.44</v>
      </c>
      <c r="L47" t="n">
        <v>8</v>
      </c>
      <c r="M47" t="n">
        <v>28</v>
      </c>
      <c r="N47" t="n">
        <v>36.78</v>
      </c>
      <c r="O47" t="n">
        <v>23324.24</v>
      </c>
      <c r="P47" t="n">
        <v>319</v>
      </c>
      <c r="Q47" t="n">
        <v>1342.62</v>
      </c>
      <c r="R47" t="n">
        <v>178.13</v>
      </c>
      <c r="S47" t="n">
        <v>105.05</v>
      </c>
      <c r="T47" t="n">
        <v>22981.34</v>
      </c>
      <c r="U47" t="n">
        <v>0.59</v>
      </c>
      <c r="V47" t="n">
        <v>0.7</v>
      </c>
      <c r="W47" t="n">
        <v>7.3</v>
      </c>
      <c r="X47" t="n">
        <v>1.34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3.297</v>
      </c>
      <c r="E48" t="n">
        <v>30.33</v>
      </c>
      <c r="F48" t="n">
        <v>26.99</v>
      </c>
      <c r="G48" t="n">
        <v>62.27</v>
      </c>
      <c r="H48" t="n">
        <v>0.85</v>
      </c>
      <c r="I48" t="n">
        <v>26</v>
      </c>
      <c r="J48" t="n">
        <v>188.74</v>
      </c>
      <c r="K48" t="n">
        <v>52.44</v>
      </c>
      <c r="L48" t="n">
        <v>9</v>
      </c>
      <c r="M48" t="n">
        <v>24</v>
      </c>
      <c r="N48" t="n">
        <v>37.3</v>
      </c>
      <c r="O48" t="n">
        <v>23511.69</v>
      </c>
      <c r="P48" t="n">
        <v>310.2</v>
      </c>
      <c r="Q48" t="n">
        <v>1342.59</v>
      </c>
      <c r="R48" t="n">
        <v>172.19</v>
      </c>
      <c r="S48" t="n">
        <v>105.05</v>
      </c>
      <c r="T48" t="n">
        <v>20029.14</v>
      </c>
      <c r="U48" t="n">
        <v>0.61</v>
      </c>
      <c r="V48" t="n">
        <v>0.71</v>
      </c>
      <c r="W48" t="n">
        <v>7.3</v>
      </c>
      <c r="X48" t="n">
        <v>1.17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3.3264</v>
      </c>
      <c r="E49" t="n">
        <v>30.06</v>
      </c>
      <c r="F49" t="n">
        <v>26.82</v>
      </c>
      <c r="G49" t="n">
        <v>69.98</v>
      </c>
      <c r="H49" t="n">
        <v>0.93</v>
      </c>
      <c r="I49" t="n">
        <v>23</v>
      </c>
      <c r="J49" t="n">
        <v>190.26</v>
      </c>
      <c r="K49" t="n">
        <v>52.44</v>
      </c>
      <c r="L49" t="n">
        <v>10</v>
      </c>
      <c r="M49" t="n">
        <v>21</v>
      </c>
      <c r="N49" t="n">
        <v>37.82</v>
      </c>
      <c r="O49" t="n">
        <v>23699.85</v>
      </c>
      <c r="P49" t="n">
        <v>301.6</v>
      </c>
      <c r="Q49" t="n">
        <v>1342.56</v>
      </c>
      <c r="R49" t="n">
        <v>166.82</v>
      </c>
      <c r="S49" t="n">
        <v>105.05</v>
      </c>
      <c r="T49" t="n">
        <v>17357.8</v>
      </c>
      <c r="U49" t="n">
        <v>0.63</v>
      </c>
      <c r="V49" t="n">
        <v>0.71</v>
      </c>
      <c r="W49" t="n">
        <v>7.29</v>
      </c>
      <c r="X49" t="n">
        <v>1.01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3.3446</v>
      </c>
      <c r="E50" t="n">
        <v>29.9</v>
      </c>
      <c r="F50" t="n">
        <v>26.73</v>
      </c>
      <c r="G50" t="n">
        <v>76.38</v>
      </c>
      <c r="H50" t="n">
        <v>1.02</v>
      </c>
      <c r="I50" t="n">
        <v>21</v>
      </c>
      <c r="J50" t="n">
        <v>191.79</v>
      </c>
      <c r="K50" t="n">
        <v>52.44</v>
      </c>
      <c r="L50" t="n">
        <v>11</v>
      </c>
      <c r="M50" t="n">
        <v>19</v>
      </c>
      <c r="N50" t="n">
        <v>38.35</v>
      </c>
      <c r="O50" t="n">
        <v>23888.73</v>
      </c>
      <c r="P50" t="n">
        <v>293.27</v>
      </c>
      <c r="Q50" t="n">
        <v>1342.48</v>
      </c>
      <c r="R50" t="n">
        <v>163.89</v>
      </c>
      <c r="S50" t="n">
        <v>105.05</v>
      </c>
      <c r="T50" t="n">
        <v>15905.66</v>
      </c>
      <c r="U50" t="n">
        <v>0.64</v>
      </c>
      <c r="V50" t="n">
        <v>0.71</v>
      </c>
      <c r="W50" t="n">
        <v>7.28</v>
      </c>
      <c r="X50" t="n">
        <v>0.91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3.3723</v>
      </c>
      <c r="E51" t="n">
        <v>29.65</v>
      </c>
      <c r="F51" t="n">
        <v>26.59</v>
      </c>
      <c r="G51" t="n">
        <v>88.64</v>
      </c>
      <c r="H51" t="n">
        <v>1.1</v>
      </c>
      <c r="I51" t="n">
        <v>18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284.27</v>
      </c>
      <c r="Q51" t="n">
        <v>1342.46</v>
      </c>
      <c r="R51" t="n">
        <v>158.94</v>
      </c>
      <c r="S51" t="n">
        <v>105.05</v>
      </c>
      <c r="T51" t="n">
        <v>13442.99</v>
      </c>
      <c r="U51" t="n">
        <v>0.66</v>
      </c>
      <c r="V51" t="n">
        <v>0.72</v>
      </c>
      <c r="W51" t="n">
        <v>7.28</v>
      </c>
      <c r="X51" t="n">
        <v>0.77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3.381</v>
      </c>
      <c r="E52" t="n">
        <v>29.58</v>
      </c>
      <c r="F52" t="n">
        <v>26.55</v>
      </c>
      <c r="G52" t="n">
        <v>93.70999999999999</v>
      </c>
      <c r="H52" t="n">
        <v>1.18</v>
      </c>
      <c r="I52" t="n">
        <v>17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278.19</v>
      </c>
      <c r="Q52" t="n">
        <v>1342.65</v>
      </c>
      <c r="R52" t="n">
        <v>157.25</v>
      </c>
      <c r="S52" t="n">
        <v>105.05</v>
      </c>
      <c r="T52" t="n">
        <v>12603.27</v>
      </c>
      <c r="U52" t="n">
        <v>0.67</v>
      </c>
      <c r="V52" t="n">
        <v>0.72</v>
      </c>
      <c r="W52" t="n">
        <v>7.29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3.3902</v>
      </c>
      <c r="E53" t="n">
        <v>29.5</v>
      </c>
      <c r="F53" t="n">
        <v>26.51</v>
      </c>
      <c r="G53" t="n">
        <v>99.40000000000001</v>
      </c>
      <c r="H53" t="n">
        <v>1.27</v>
      </c>
      <c r="I53" t="n">
        <v>16</v>
      </c>
      <c r="J53" t="n">
        <v>196.42</v>
      </c>
      <c r="K53" t="n">
        <v>52.44</v>
      </c>
      <c r="L53" t="n">
        <v>14</v>
      </c>
      <c r="M53" t="n">
        <v>2</v>
      </c>
      <c r="N53" t="n">
        <v>39.98</v>
      </c>
      <c r="O53" t="n">
        <v>24459.75</v>
      </c>
      <c r="P53" t="n">
        <v>274.71</v>
      </c>
      <c r="Q53" t="n">
        <v>1342.55</v>
      </c>
      <c r="R53" t="n">
        <v>155.86</v>
      </c>
      <c r="S53" t="n">
        <v>105.05</v>
      </c>
      <c r="T53" t="n">
        <v>11915.94</v>
      </c>
      <c r="U53" t="n">
        <v>0.67</v>
      </c>
      <c r="V53" t="n">
        <v>0.72</v>
      </c>
      <c r="W53" t="n">
        <v>7.28</v>
      </c>
      <c r="X53" t="n">
        <v>0.6899999999999999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3.3894</v>
      </c>
      <c r="E54" t="n">
        <v>29.5</v>
      </c>
      <c r="F54" t="n">
        <v>26.51</v>
      </c>
      <c r="G54" t="n">
        <v>99.43000000000001</v>
      </c>
      <c r="H54" t="n">
        <v>1.35</v>
      </c>
      <c r="I54" t="n">
        <v>16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277.65</v>
      </c>
      <c r="Q54" t="n">
        <v>1342.92</v>
      </c>
      <c r="R54" t="n">
        <v>155.79</v>
      </c>
      <c r="S54" t="n">
        <v>105.05</v>
      </c>
      <c r="T54" t="n">
        <v>11880.43</v>
      </c>
      <c r="U54" t="n">
        <v>0.67</v>
      </c>
      <c r="V54" t="n">
        <v>0.72</v>
      </c>
      <c r="W54" t="n">
        <v>7.29</v>
      </c>
      <c r="X54" t="n">
        <v>0.7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2.8329</v>
      </c>
      <c r="E55" t="n">
        <v>35.3</v>
      </c>
      <c r="F55" t="n">
        <v>32.14</v>
      </c>
      <c r="G55" t="n">
        <v>14.18</v>
      </c>
      <c r="H55" t="n">
        <v>0.64</v>
      </c>
      <c r="I55" t="n">
        <v>136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92.98999999999999</v>
      </c>
      <c r="Q55" t="n">
        <v>1344.84</v>
      </c>
      <c r="R55" t="n">
        <v>339.81</v>
      </c>
      <c r="S55" t="n">
        <v>105.05</v>
      </c>
      <c r="T55" t="n">
        <v>103290.17</v>
      </c>
      <c r="U55" t="n">
        <v>0.31</v>
      </c>
      <c r="V55" t="n">
        <v>0.59</v>
      </c>
      <c r="W55" t="n">
        <v>7.66</v>
      </c>
      <c r="X55" t="n">
        <v>6.31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2.252</v>
      </c>
      <c r="E56" t="n">
        <v>44.41</v>
      </c>
      <c r="F56" t="n">
        <v>37.44</v>
      </c>
      <c r="G56" t="n">
        <v>9.279999999999999</v>
      </c>
      <c r="H56" t="n">
        <v>0.18</v>
      </c>
      <c r="I56" t="n">
        <v>242</v>
      </c>
      <c r="J56" t="n">
        <v>98.70999999999999</v>
      </c>
      <c r="K56" t="n">
        <v>39.72</v>
      </c>
      <c r="L56" t="n">
        <v>1</v>
      </c>
      <c r="M56" t="n">
        <v>240</v>
      </c>
      <c r="N56" t="n">
        <v>12.99</v>
      </c>
      <c r="O56" t="n">
        <v>12407.75</v>
      </c>
      <c r="P56" t="n">
        <v>331.04</v>
      </c>
      <c r="Q56" t="n">
        <v>1343.4</v>
      </c>
      <c r="R56" t="n">
        <v>526.39</v>
      </c>
      <c r="S56" t="n">
        <v>105.05</v>
      </c>
      <c r="T56" t="n">
        <v>196051.48</v>
      </c>
      <c r="U56" t="n">
        <v>0.2</v>
      </c>
      <c r="V56" t="n">
        <v>0.51</v>
      </c>
      <c r="W56" t="n">
        <v>7.66</v>
      </c>
      <c r="X56" t="n">
        <v>11.61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2.9447</v>
      </c>
      <c r="E57" t="n">
        <v>33.96</v>
      </c>
      <c r="F57" t="n">
        <v>30.06</v>
      </c>
      <c r="G57" t="n">
        <v>19.39</v>
      </c>
      <c r="H57" t="n">
        <v>0.35</v>
      </c>
      <c r="I57" t="n">
        <v>93</v>
      </c>
      <c r="J57" t="n">
        <v>99.95</v>
      </c>
      <c r="K57" t="n">
        <v>39.72</v>
      </c>
      <c r="L57" t="n">
        <v>2</v>
      </c>
      <c r="M57" t="n">
        <v>91</v>
      </c>
      <c r="N57" t="n">
        <v>13.24</v>
      </c>
      <c r="O57" t="n">
        <v>12561.45</v>
      </c>
      <c r="P57" t="n">
        <v>254.56</v>
      </c>
      <c r="Q57" t="n">
        <v>1342.86</v>
      </c>
      <c r="R57" t="n">
        <v>276.41</v>
      </c>
      <c r="S57" t="n">
        <v>105.05</v>
      </c>
      <c r="T57" t="n">
        <v>71806.7</v>
      </c>
      <c r="U57" t="n">
        <v>0.38</v>
      </c>
      <c r="V57" t="n">
        <v>0.64</v>
      </c>
      <c r="W57" t="n">
        <v>7.4</v>
      </c>
      <c r="X57" t="n">
        <v>4.24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3.1747</v>
      </c>
      <c r="E58" t="n">
        <v>31.5</v>
      </c>
      <c r="F58" t="n">
        <v>28.36</v>
      </c>
      <c r="G58" t="n">
        <v>30.39</v>
      </c>
      <c r="H58" t="n">
        <v>0.52</v>
      </c>
      <c r="I58" t="n">
        <v>56</v>
      </c>
      <c r="J58" t="n">
        <v>101.2</v>
      </c>
      <c r="K58" t="n">
        <v>39.72</v>
      </c>
      <c r="L58" t="n">
        <v>3</v>
      </c>
      <c r="M58" t="n">
        <v>54</v>
      </c>
      <c r="N58" t="n">
        <v>13.49</v>
      </c>
      <c r="O58" t="n">
        <v>12715.54</v>
      </c>
      <c r="P58" t="n">
        <v>227.55</v>
      </c>
      <c r="Q58" t="n">
        <v>1342.74</v>
      </c>
      <c r="R58" t="n">
        <v>219.41</v>
      </c>
      <c r="S58" t="n">
        <v>105.05</v>
      </c>
      <c r="T58" t="n">
        <v>43490.09</v>
      </c>
      <c r="U58" t="n">
        <v>0.48</v>
      </c>
      <c r="V58" t="n">
        <v>0.67</v>
      </c>
      <c r="W58" t="n">
        <v>7.33</v>
      </c>
      <c r="X58" t="n">
        <v>2.54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3.2926</v>
      </c>
      <c r="E59" t="n">
        <v>30.37</v>
      </c>
      <c r="F59" t="n">
        <v>27.58</v>
      </c>
      <c r="G59" t="n">
        <v>42.43</v>
      </c>
      <c r="H59" t="n">
        <v>0.6899999999999999</v>
      </c>
      <c r="I59" t="n">
        <v>39</v>
      </c>
      <c r="J59" t="n">
        <v>102.45</v>
      </c>
      <c r="K59" t="n">
        <v>39.72</v>
      </c>
      <c r="L59" t="n">
        <v>4</v>
      </c>
      <c r="M59" t="n">
        <v>37</v>
      </c>
      <c r="N59" t="n">
        <v>13.74</v>
      </c>
      <c r="O59" t="n">
        <v>12870.03</v>
      </c>
      <c r="P59" t="n">
        <v>208.93</v>
      </c>
      <c r="Q59" t="n">
        <v>1342.49</v>
      </c>
      <c r="R59" t="n">
        <v>192.66</v>
      </c>
      <c r="S59" t="n">
        <v>105.05</v>
      </c>
      <c r="T59" t="n">
        <v>30198.81</v>
      </c>
      <c r="U59" t="n">
        <v>0.55</v>
      </c>
      <c r="V59" t="n">
        <v>0.6899999999999999</v>
      </c>
      <c r="W59" t="n">
        <v>7.31</v>
      </c>
      <c r="X59" t="n">
        <v>1.76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3.3498</v>
      </c>
      <c r="E60" t="n">
        <v>29.85</v>
      </c>
      <c r="F60" t="n">
        <v>27.23</v>
      </c>
      <c r="G60" t="n">
        <v>52.7</v>
      </c>
      <c r="H60" t="n">
        <v>0.85</v>
      </c>
      <c r="I60" t="n">
        <v>31</v>
      </c>
      <c r="J60" t="n">
        <v>103.71</v>
      </c>
      <c r="K60" t="n">
        <v>39.72</v>
      </c>
      <c r="L60" t="n">
        <v>5</v>
      </c>
      <c r="M60" t="n">
        <v>4</v>
      </c>
      <c r="N60" t="n">
        <v>14</v>
      </c>
      <c r="O60" t="n">
        <v>13024.91</v>
      </c>
      <c r="P60" t="n">
        <v>195.49</v>
      </c>
      <c r="Q60" t="n">
        <v>1343.21</v>
      </c>
      <c r="R60" t="n">
        <v>179.45</v>
      </c>
      <c r="S60" t="n">
        <v>105.05</v>
      </c>
      <c r="T60" t="n">
        <v>23633.54</v>
      </c>
      <c r="U60" t="n">
        <v>0.59</v>
      </c>
      <c r="V60" t="n">
        <v>0.7</v>
      </c>
      <c r="W60" t="n">
        <v>7.33</v>
      </c>
      <c r="X60" t="n">
        <v>1.41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3.3494</v>
      </c>
      <c r="E61" t="n">
        <v>29.86</v>
      </c>
      <c r="F61" t="n">
        <v>27.23</v>
      </c>
      <c r="G61" t="n">
        <v>52.71</v>
      </c>
      <c r="H61" t="n">
        <v>1.01</v>
      </c>
      <c r="I61" t="n">
        <v>31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198.24</v>
      </c>
      <c r="Q61" t="n">
        <v>1343.28</v>
      </c>
      <c r="R61" t="n">
        <v>179.36</v>
      </c>
      <c r="S61" t="n">
        <v>105.05</v>
      </c>
      <c r="T61" t="n">
        <v>23591.55</v>
      </c>
      <c r="U61" t="n">
        <v>0.59</v>
      </c>
      <c r="V61" t="n">
        <v>0.7</v>
      </c>
      <c r="W61" t="n">
        <v>7.33</v>
      </c>
      <c r="X61" t="n">
        <v>1.41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1.9506</v>
      </c>
      <c r="E62" t="n">
        <v>51.27</v>
      </c>
      <c r="F62" t="n">
        <v>41.11</v>
      </c>
      <c r="G62" t="n">
        <v>7.86</v>
      </c>
      <c r="H62" t="n">
        <v>0.14</v>
      </c>
      <c r="I62" t="n">
        <v>314</v>
      </c>
      <c r="J62" t="n">
        <v>124.63</v>
      </c>
      <c r="K62" t="n">
        <v>45</v>
      </c>
      <c r="L62" t="n">
        <v>1</v>
      </c>
      <c r="M62" t="n">
        <v>312</v>
      </c>
      <c r="N62" t="n">
        <v>18.64</v>
      </c>
      <c r="O62" t="n">
        <v>15605.44</v>
      </c>
      <c r="P62" t="n">
        <v>428.24</v>
      </c>
      <c r="Q62" t="n">
        <v>1343.51</v>
      </c>
      <c r="R62" t="n">
        <v>651.02</v>
      </c>
      <c r="S62" t="n">
        <v>105.05</v>
      </c>
      <c r="T62" t="n">
        <v>258001.89</v>
      </c>
      <c r="U62" t="n">
        <v>0.16</v>
      </c>
      <c r="V62" t="n">
        <v>0.47</v>
      </c>
      <c r="W62" t="n">
        <v>7.78</v>
      </c>
      <c r="X62" t="n">
        <v>15.28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2.7617</v>
      </c>
      <c r="E63" t="n">
        <v>36.21</v>
      </c>
      <c r="F63" t="n">
        <v>31.14</v>
      </c>
      <c r="G63" t="n">
        <v>16.25</v>
      </c>
      <c r="H63" t="n">
        <v>0.28</v>
      </c>
      <c r="I63" t="n">
        <v>115</v>
      </c>
      <c r="J63" t="n">
        <v>125.95</v>
      </c>
      <c r="K63" t="n">
        <v>45</v>
      </c>
      <c r="L63" t="n">
        <v>2</v>
      </c>
      <c r="M63" t="n">
        <v>113</v>
      </c>
      <c r="N63" t="n">
        <v>18.95</v>
      </c>
      <c r="O63" t="n">
        <v>15767.7</v>
      </c>
      <c r="P63" t="n">
        <v>315.75</v>
      </c>
      <c r="Q63" t="n">
        <v>1342.99</v>
      </c>
      <c r="R63" t="n">
        <v>312.57</v>
      </c>
      <c r="S63" t="n">
        <v>105.05</v>
      </c>
      <c r="T63" t="n">
        <v>89773.32000000001</v>
      </c>
      <c r="U63" t="n">
        <v>0.34</v>
      </c>
      <c r="V63" t="n">
        <v>0.61</v>
      </c>
      <c r="W63" t="n">
        <v>7.45</v>
      </c>
      <c r="X63" t="n">
        <v>5.31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3.0366</v>
      </c>
      <c r="E64" t="n">
        <v>32.93</v>
      </c>
      <c r="F64" t="n">
        <v>29.01</v>
      </c>
      <c r="G64" t="n">
        <v>24.87</v>
      </c>
      <c r="H64" t="n">
        <v>0.42</v>
      </c>
      <c r="I64" t="n">
        <v>70</v>
      </c>
      <c r="J64" t="n">
        <v>127.27</v>
      </c>
      <c r="K64" t="n">
        <v>45</v>
      </c>
      <c r="L64" t="n">
        <v>3</v>
      </c>
      <c r="M64" t="n">
        <v>68</v>
      </c>
      <c r="N64" t="n">
        <v>19.27</v>
      </c>
      <c r="O64" t="n">
        <v>15930.42</v>
      </c>
      <c r="P64" t="n">
        <v>285.33</v>
      </c>
      <c r="Q64" t="n">
        <v>1342.7</v>
      </c>
      <c r="R64" t="n">
        <v>240.68</v>
      </c>
      <c r="S64" t="n">
        <v>105.05</v>
      </c>
      <c r="T64" t="n">
        <v>54052.57</v>
      </c>
      <c r="U64" t="n">
        <v>0.44</v>
      </c>
      <c r="V64" t="n">
        <v>0.66</v>
      </c>
      <c r="W64" t="n">
        <v>7.37</v>
      </c>
      <c r="X64" t="n">
        <v>3.19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3.1825</v>
      </c>
      <c r="E65" t="n">
        <v>31.42</v>
      </c>
      <c r="F65" t="n">
        <v>28.04</v>
      </c>
      <c r="G65" t="n">
        <v>34.33</v>
      </c>
      <c r="H65" t="n">
        <v>0.55</v>
      </c>
      <c r="I65" t="n">
        <v>49</v>
      </c>
      <c r="J65" t="n">
        <v>128.59</v>
      </c>
      <c r="K65" t="n">
        <v>45</v>
      </c>
      <c r="L65" t="n">
        <v>4</v>
      </c>
      <c r="M65" t="n">
        <v>47</v>
      </c>
      <c r="N65" t="n">
        <v>19.59</v>
      </c>
      <c r="O65" t="n">
        <v>16093.6</v>
      </c>
      <c r="P65" t="n">
        <v>266.32</v>
      </c>
      <c r="Q65" t="n">
        <v>1342.75</v>
      </c>
      <c r="R65" t="n">
        <v>208.2</v>
      </c>
      <c r="S65" t="n">
        <v>105.05</v>
      </c>
      <c r="T65" t="n">
        <v>37921.09</v>
      </c>
      <c r="U65" t="n">
        <v>0.5</v>
      </c>
      <c r="V65" t="n">
        <v>0.68</v>
      </c>
      <c r="W65" t="n">
        <v>7.32</v>
      </c>
      <c r="X65" t="n">
        <v>2.22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3.2747</v>
      </c>
      <c r="E66" t="n">
        <v>30.54</v>
      </c>
      <c r="F66" t="n">
        <v>27.46</v>
      </c>
      <c r="G66" t="n">
        <v>44.53</v>
      </c>
      <c r="H66" t="n">
        <v>0.68</v>
      </c>
      <c r="I66" t="n">
        <v>37</v>
      </c>
      <c r="J66" t="n">
        <v>129.92</v>
      </c>
      <c r="K66" t="n">
        <v>45</v>
      </c>
      <c r="L66" t="n">
        <v>5</v>
      </c>
      <c r="M66" t="n">
        <v>35</v>
      </c>
      <c r="N66" t="n">
        <v>19.92</v>
      </c>
      <c r="O66" t="n">
        <v>16257.24</v>
      </c>
      <c r="P66" t="n">
        <v>250.85</v>
      </c>
      <c r="Q66" t="n">
        <v>1342.52</v>
      </c>
      <c r="R66" t="n">
        <v>188.44</v>
      </c>
      <c r="S66" t="n">
        <v>105.05</v>
      </c>
      <c r="T66" t="n">
        <v>28098.71</v>
      </c>
      <c r="U66" t="n">
        <v>0.5600000000000001</v>
      </c>
      <c r="V66" t="n">
        <v>0.7</v>
      </c>
      <c r="W66" t="n">
        <v>7.31</v>
      </c>
      <c r="X66" t="n">
        <v>1.64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3.3267</v>
      </c>
      <c r="E67" t="n">
        <v>30.06</v>
      </c>
      <c r="F67" t="n">
        <v>27.16</v>
      </c>
      <c r="G67" t="n">
        <v>54.32</v>
      </c>
      <c r="H67" t="n">
        <v>0.8100000000000001</v>
      </c>
      <c r="I67" t="n">
        <v>30</v>
      </c>
      <c r="J67" t="n">
        <v>131.25</v>
      </c>
      <c r="K67" t="n">
        <v>45</v>
      </c>
      <c r="L67" t="n">
        <v>6</v>
      </c>
      <c r="M67" t="n">
        <v>28</v>
      </c>
      <c r="N67" t="n">
        <v>20.25</v>
      </c>
      <c r="O67" t="n">
        <v>16421.36</v>
      </c>
      <c r="P67" t="n">
        <v>238.16</v>
      </c>
      <c r="Q67" t="n">
        <v>1342.64</v>
      </c>
      <c r="R67" t="n">
        <v>178.24</v>
      </c>
      <c r="S67" t="n">
        <v>105.05</v>
      </c>
      <c r="T67" t="n">
        <v>23032.77</v>
      </c>
      <c r="U67" t="n">
        <v>0.59</v>
      </c>
      <c r="V67" t="n">
        <v>0.7</v>
      </c>
      <c r="W67" t="n">
        <v>7.3</v>
      </c>
      <c r="X67" t="n">
        <v>1.34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3.3673</v>
      </c>
      <c r="E68" t="n">
        <v>29.7</v>
      </c>
      <c r="F68" t="n">
        <v>26.93</v>
      </c>
      <c r="G68" t="n">
        <v>64.62</v>
      </c>
      <c r="H68" t="n">
        <v>0.93</v>
      </c>
      <c r="I68" t="n">
        <v>25</v>
      </c>
      <c r="J68" t="n">
        <v>132.58</v>
      </c>
      <c r="K68" t="n">
        <v>45</v>
      </c>
      <c r="L68" t="n">
        <v>7</v>
      </c>
      <c r="M68" t="n">
        <v>15</v>
      </c>
      <c r="N68" t="n">
        <v>20.59</v>
      </c>
      <c r="O68" t="n">
        <v>16585.95</v>
      </c>
      <c r="P68" t="n">
        <v>225.95</v>
      </c>
      <c r="Q68" t="n">
        <v>1342.53</v>
      </c>
      <c r="R68" t="n">
        <v>170.14</v>
      </c>
      <c r="S68" t="n">
        <v>105.05</v>
      </c>
      <c r="T68" t="n">
        <v>19011.54</v>
      </c>
      <c r="U68" t="n">
        <v>0.62</v>
      </c>
      <c r="V68" t="n">
        <v>0.71</v>
      </c>
      <c r="W68" t="n">
        <v>7.3</v>
      </c>
      <c r="X68" t="n">
        <v>1.11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3.3728</v>
      </c>
      <c r="E69" t="n">
        <v>29.65</v>
      </c>
      <c r="F69" t="n">
        <v>26.9</v>
      </c>
      <c r="G69" t="n">
        <v>67.26000000000001</v>
      </c>
      <c r="H69" t="n">
        <v>1.06</v>
      </c>
      <c r="I69" t="n">
        <v>24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224.4</v>
      </c>
      <c r="Q69" t="n">
        <v>1342.85</v>
      </c>
      <c r="R69" t="n">
        <v>168.78</v>
      </c>
      <c r="S69" t="n">
        <v>105.05</v>
      </c>
      <c r="T69" t="n">
        <v>18332.81</v>
      </c>
      <c r="U69" t="n">
        <v>0.62</v>
      </c>
      <c r="V69" t="n">
        <v>0.71</v>
      </c>
      <c r="W69" t="n">
        <v>7.31</v>
      </c>
      <c r="X69" t="n">
        <v>1.08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1.5955</v>
      </c>
      <c r="E70" t="n">
        <v>62.67</v>
      </c>
      <c r="F70" t="n">
        <v>46.75</v>
      </c>
      <c r="G70" t="n">
        <v>6.65</v>
      </c>
      <c r="H70" t="n">
        <v>0.11</v>
      </c>
      <c r="I70" t="n">
        <v>422</v>
      </c>
      <c r="J70" t="n">
        <v>159.12</v>
      </c>
      <c r="K70" t="n">
        <v>50.28</v>
      </c>
      <c r="L70" t="n">
        <v>1</v>
      </c>
      <c r="M70" t="n">
        <v>420</v>
      </c>
      <c r="N70" t="n">
        <v>27.84</v>
      </c>
      <c r="O70" t="n">
        <v>19859.16</v>
      </c>
      <c r="P70" t="n">
        <v>573.91</v>
      </c>
      <c r="Q70" t="n">
        <v>1343.74</v>
      </c>
      <c r="R70" t="n">
        <v>844.03</v>
      </c>
      <c r="S70" t="n">
        <v>105.05</v>
      </c>
      <c r="T70" t="n">
        <v>353967.39</v>
      </c>
      <c r="U70" t="n">
        <v>0.12</v>
      </c>
      <c r="V70" t="n">
        <v>0.41</v>
      </c>
      <c r="W70" t="n">
        <v>7.94</v>
      </c>
      <c r="X70" t="n">
        <v>20.91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2.5375</v>
      </c>
      <c r="E71" t="n">
        <v>39.41</v>
      </c>
      <c r="F71" t="n">
        <v>32.48</v>
      </c>
      <c r="G71" t="n">
        <v>13.63</v>
      </c>
      <c r="H71" t="n">
        <v>0.22</v>
      </c>
      <c r="I71" t="n">
        <v>143</v>
      </c>
      <c r="J71" t="n">
        <v>160.54</v>
      </c>
      <c r="K71" t="n">
        <v>50.28</v>
      </c>
      <c r="L71" t="n">
        <v>2</v>
      </c>
      <c r="M71" t="n">
        <v>141</v>
      </c>
      <c r="N71" t="n">
        <v>28.26</v>
      </c>
      <c r="O71" t="n">
        <v>20034.4</v>
      </c>
      <c r="P71" t="n">
        <v>392.4</v>
      </c>
      <c r="Q71" t="n">
        <v>1342.88</v>
      </c>
      <c r="R71" t="n">
        <v>358.05</v>
      </c>
      <c r="S71" t="n">
        <v>105.05</v>
      </c>
      <c r="T71" t="n">
        <v>112373.08</v>
      </c>
      <c r="U71" t="n">
        <v>0.29</v>
      </c>
      <c r="V71" t="n">
        <v>0.59</v>
      </c>
      <c r="W71" t="n">
        <v>7.49</v>
      </c>
      <c r="X71" t="n">
        <v>6.65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2.8678</v>
      </c>
      <c r="E72" t="n">
        <v>34.87</v>
      </c>
      <c r="F72" t="n">
        <v>29.77</v>
      </c>
      <c r="G72" t="n">
        <v>20.77</v>
      </c>
      <c r="H72" t="n">
        <v>0.33</v>
      </c>
      <c r="I72" t="n">
        <v>86</v>
      </c>
      <c r="J72" t="n">
        <v>161.97</v>
      </c>
      <c r="K72" t="n">
        <v>50.28</v>
      </c>
      <c r="L72" t="n">
        <v>3</v>
      </c>
      <c r="M72" t="n">
        <v>84</v>
      </c>
      <c r="N72" t="n">
        <v>28.69</v>
      </c>
      <c r="O72" t="n">
        <v>20210.21</v>
      </c>
      <c r="P72" t="n">
        <v>353.27</v>
      </c>
      <c r="Q72" t="n">
        <v>1342.64</v>
      </c>
      <c r="R72" t="n">
        <v>266.58</v>
      </c>
      <c r="S72" t="n">
        <v>105.05</v>
      </c>
      <c r="T72" t="n">
        <v>66922.66</v>
      </c>
      <c r="U72" t="n">
        <v>0.39</v>
      </c>
      <c r="V72" t="n">
        <v>0.64</v>
      </c>
      <c r="W72" t="n">
        <v>7.39</v>
      </c>
      <c r="X72" t="n">
        <v>3.95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3.0424</v>
      </c>
      <c r="E73" t="n">
        <v>32.87</v>
      </c>
      <c r="F73" t="n">
        <v>28.58</v>
      </c>
      <c r="G73" t="n">
        <v>28.11</v>
      </c>
      <c r="H73" t="n">
        <v>0.43</v>
      </c>
      <c r="I73" t="n">
        <v>61</v>
      </c>
      <c r="J73" t="n">
        <v>163.4</v>
      </c>
      <c r="K73" t="n">
        <v>50.28</v>
      </c>
      <c r="L73" t="n">
        <v>4</v>
      </c>
      <c r="M73" t="n">
        <v>59</v>
      </c>
      <c r="N73" t="n">
        <v>29.12</v>
      </c>
      <c r="O73" t="n">
        <v>20386.62</v>
      </c>
      <c r="P73" t="n">
        <v>332.44</v>
      </c>
      <c r="Q73" t="n">
        <v>1342.98</v>
      </c>
      <c r="R73" t="n">
        <v>226.46</v>
      </c>
      <c r="S73" t="n">
        <v>105.05</v>
      </c>
      <c r="T73" t="n">
        <v>46990.89</v>
      </c>
      <c r="U73" t="n">
        <v>0.46</v>
      </c>
      <c r="V73" t="n">
        <v>0.67</v>
      </c>
      <c r="W73" t="n">
        <v>7.34</v>
      </c>
      <c r="X73" t="n">
        <v>2.76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3.145</v>
      </c>
      <c r="E74" t="n">
        <v>31.8</v>
      </c>
      <c r="F74" t="n">
        <v>27.96</v>
      </c>
      <c r="G74" t="n">
        <v>35.69</v>
      </c>
      <c r="H74" t="n">
        <v>0.54</v>
      </c>
      <c r="I74" t="n">
        <v>47</v>
      </c>
      <c r="J74" t="n">
        <v>164.83</v>
      </c>
      <c r="K74" t="n">
        <v>50.28</v>
      </c>
      <c r="L74" t="n">
        <v>5</v>
      </c>
      <c r="M74" t="n">
        <v>45</v>
      </c>
      <c r="N74" t="n">
        <v>29.55</v>
      </c>
      <c r="O74" t="n">
        <v>20563.61</v>
      </c>
      <c r="P74" t="n">
        <v>318.77</v>
      </c>
      <c r="Q74" t="n">
        <v>1342.75</v>
      </c>
      <c r="R74" t="n">
        <v>204.88</v>
      </c>
      <c r="S74" t="n">
        <v>105.05</v>
      </c>
      <c r="T74" t="n">
        <v>36271.25</v>
      </c>
      <c r="U74" t="n">
        <v>0.51</v>
      </c>
      <c r="V74" t="n">
        <v>0.68</v>
      </c>
      <c r="W74" t="n">
        <v>7.34</v>
      </c>
      <c r="X74" t="n">
        <v>2.14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3.2178</v>
      </c>
      <c r="E75" t="n">
        <v>31.08</v>
      </c>
      <c r="F75" t="n">
        <v>27.53</v>
      </c>
      <c r="G75" t="n">
        <v>43.46</v>
      </c>
      <c r="H75" t="n">
        <v>0.64</v>
      </c>
      <c r="I75" t="n">
        <v>38</v>
      </c>
      <c r="J75" t="n">
        <v>166.27</v>
      </c>
      <c r="K75" t="n">
        <v>50.28</v>
      </c>
      <c r="L75" t="n">
        <v>6</v>
      </c>
      <c r="M75" t="n">
        <v>36</v>
      </c>
      <c r="N75" t="n">
        <v>29.99</v>
      </c>
      <c r="O75" t="n">
        <v>20741.2</v>
      </c>
      <c r="P75" t="n">
        <v>306.96</v>
      </c>
      <c r="Q75" t="n">
        <v>1342.72</v>
      </c>
      <c r="R75" t="n">
        <v>190.53</v>
      </c>
      <c r="S75" t="n">
        <v>105.05</v>
      </c>
      <c r="T75" t="n">
        <v>29136.89</v>
      </c>
      <c r="U75" t="n">
        <v>0.55</v>
      </c>
      <c r="V75" t="n">
        <v>0.6899999999999999</v>
      </c>
      <c r="W75" t="n">
        <v>7.32</v>
      </c>
      <c r="X75" t="n">
        <v>1.71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3.2682</v>
      </c>
      <c r="E76" t="n">
        <v>30.6</v>
      </c>
      <c r="F76" t="n">
        <v>27.24</v>
      </c>
      <c r="G76" t="n">
        <v>51.08</v>
      </c>
      <c r="H76" t="n">
        <v>0.74</v>
      </c>
      <c r="I76" t="n">
        <v>32</v>
      </c>
      <c r="J76" t="n">
        <v>167.72</v>
      </c>
      <c r="K76" t="n">
        <v>50.28</v>
      </c>
      <c r="L76" t="n">
        <v>7</v>
      </c>
      <c r="M76" t="n">
        <v>30</v>
      </c>
      <c r="N76" t="n">
        <v>30.44</v>
      </c>
      <c r="O76" t="n">
        <v>20919.39</v>
      </c>
      <c r="P76" t="n">
        <v>296.58</v>
      </c>
      <c r="Q76" t="n">
        <v>1342.62</v>
      </c>
      <c r="R76" t="n">
        <v>181.18</v>
      </c>
      <c r="S76" t="n">
        <v>105.05</v>
      </c>
      <c r="T76" t="n">
        <v>24493.28</v>
      </c>
      <c r="U76" t="n">
        <v>0.58</v>
      </c>
      <c r="V76" t="n">
        <v>0.7</v>
      </c>
      <c r="W76" t="n">
        <v>7.3</v>
      </c>
      <c r="X76" t="n">
        <v>1.42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3.3103</v>
      </c>
      <c r="E77" t="n">
        <v>30.21</v>
      </c>
      <c r="F77" t="n">
        <v>27.01</v>
      </c>
      <c r="G77" t="n">
        <v>60.03</v>
      </c>
      <c r="H77" t="n">
        <v>0.84</v>
      </c>
      <c r="I77" t="n">
        <v>27</v>
      </c>
      <c r="J77" t="n">
        <v>169.17</v>
      </c>
      <c r="K77" t="n">
        <v>50.28</v>
      </c>
      <c r="L77" t="n">
        <v>8</v>
      </c>
      <c r="M77" t="n">
        <v>25</v>
      </c>
      <c r="N77" t="n">
        <v>30.89</v>
      </c>
      <c r="O77" t="n">
        <v>21098.19</v>
      </c>
      <c r="P77" t="n">
        <v>286.79</v>
      </c>
      <c r="Q77" t="n">
        <v>1342.48</v>
      </c>
      <c r="R77" t="n">
        <v>173.34</v>
      </c>
      <c r="S77" t="n">
        <v>105.05</v>
      </c>
      <c r="T77" t="n">
        <v>20600.21</v>
      </c>
      <c r="U77" t="n">
        <v>0.61</v>
      </c>
      <c r="V77" t="n">
        <v>0.71</v>
      </c>
      <c r="W77" t="n">
        <v>7.29</v>
      </c>
      <c r="X77" t="n">
        <v>1.19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3.3447</v>
      </c>
      <c r="E78" t="n">
        <v>29.9</v>
      </c>
      <c r="F78" t="n">
        <v>26.83</v>
      </c>
      <c r="G78" t="n">
        <v>70</v>
      </c>
      <c r="H78" t="n">
        <v>0.9399999999999999</v>
      </c>
      <c r="I78" t="n">
        <v>23</v>
      </c>
      <c r="J78" t="n">
        <v>170.62</v>
      </c>
      <c r="K78" t="n">
        <v>50.28</v>
      </c>
      <c r="L78" t="n">
        <v>9</v>
      </c>
      <c r="M78" t="n">
        <v>21</v>
      </c>
      <c r="N78" t="n">
        <v>31.34</v>
      </c>
      <c r="O78" t="n">
        <v>21277.6</v>
      </c>
      <c r="P78" t="n">
        <v>276.02</v>
      </c>
      <c r="Q78" t="n">
        <v>1342.49</v>
      </c>
      <c r="R78" t="n">
        <v>167</v>
      </c>
      <c r="S78" t="n">
        <v>105.05</v>
      </c>
      <c r="T78" t="n">
        <v>17449.34</v>
      </c>
      <c r="U78" t="n">
        <v>0.63</v>
      </c>
      <c r="V78" t="n">
        <v>0.71</v>
      </c>
      <c r="W78" t="n">
        <v>7.29</v>
      </c>
      <c r="X78" t="n">
        <v>1.01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3.3622</v>
      </c>
      <c r="E79" t="n">
        <v>29.74</v>
      </c>
      <c r="F79" t="n">
        <v>26.74</v>
      </c>
      <c r="G79" t="n">
        <v>76.40000000000001</v>
      </c>
      <c r="H79" t="n">
        <v>1.03</v>
      </c>
      <c r="I79" t="n">
        <v>21</v>
      </c>
      <c r="J79" t="n">
        <v>172.08</v>
      </c>
      <c r="K79" t="n">
        <v>50.28</v>
      </c>
      <c r="L79" t="n">
        <v>10</v>
      </c>
      <c r="M79" t="n">
        <v>18</v>
      </c>
      <c r="N79" t="n">
        <v>31.8</v>
      </c>
      <c r="O79" t="n">
        <v>21457.64</v>
      </c>
      <c r="P79" t="n">
        <v>266.53</v>
      </c>
      <c r="Q79" t="n">
        <v>1342.55</v>
      </c>
      <c r="R79" t="n">
        <v>164.13</v>
      </c>
      <c r="S79" t="n">
        <v>105.05</v>
      </c>
      <c r="T79" t="n">
        <v>16025.73</v>
      </c>
      <c r="U79" t="n">
        <v>0.64</v>
      </c>
      <c r="V79" t="n">
        <v>0.71</v>
      </c>
      <c r="W79" t="n">
        <v>7.28</v>
      </c>
      <c r="X79" t="n">
        <v>0.92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3.3796</v>
      </c>
      <c r="E80" t="n">
        <v>29.59</v>
      </c>
      <c r="F80" t="n">
        <v>26.65</v>
      </c>
      <c r="G80" t="n">
        <v>84.17</v>
      </c>
      <c r="H80" t="n">
        <v>1.12</v>
      </c>
      <c r="I80" t="n">
        <v>19</v>
      </c>
      <c r="J80" t="n">
        <v>173.55</v>
      </c>
      <c r="K80" t="n">
        <v>50.28</v>
      </c>
      <c r="L80" t="n">
        <v>11</v>
      </c>
      <c r="M80" t="n">
        <v>9</v>
      </c>
      <c r="N80" t="n">
        <v>32.27</v>
      </c>
      <c r="O80" t="n">
        <v>21638.31</v>
      </c>
      <c r="P80" t="n">
        <v>259.74</v>
      </c>
      <c r="Q80" t="n">
        <v>1342.73</v>
      </c>
      <c r="R80" t="n">
        <v>160.88</v>
      </c>
      <c r="S80" t="n">
        <v>105.05</v>
      </c>
      <c r="T80" t="n">
        <v>14409.31</v>
      </c>
      <c r="U80" t="n">
        <v>0.65</v>
      </c>
      <c r="V80" t="n">
        <v>0.72</v>
      </c>
      <c r="W80" t="n">
        <v>7.29</v>
      </c>
      <c r="X80" t="n">
        <v>0.83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3.3899</v>
      </c>
      <c r="E81" t="n">
        <v>29.5</v>
      </c>
      <c r="F81" t="n">
        <v>26.6</v>
      </c>
      <c r="G81" t="n">
        <v>88.65000000000001</v>
      </c>
      <c r="H81" t="n">
        <v>1.22</v>
      </c>
      <c r="I81" t="n">
        <v>18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259.41</v>
      </c>
      <c r="Q81" t="n">
        <v>1342.76</v>
      </c>
      <c r="R81" t="n">
        <v>158.55</v>
      </c>
      <c r="S81" t="n">
        <v>105.05</v>
      </c>
      <c r="T81" t="n">
        <v>13249.76</v>
      </c>
      <c r="U81" t="n">
        <v>0.66</v>
      </c>
      <c r="V81" t="n">
        <v>0.72</v>
      </c>
      <c r="W81" t="n">
        <v>7.3</v>
      </c>
      <c r="X81" t="n">
        <v>0.78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2.4784</v>
      </c>
      <c r="E82" t="n">
        <v>40.35</v>
      </c>
      <c r="F82" t="n">
        <v>35.1</v>
      </c>
      <c r="G82" t="n">
        <v>10.8</v>
      </c>
      <c r="H82" t="n">
        <v>0.22</v>
      </c>
      <c r="I82" t="n">
        <v>195</v>
      </c>
      <c r="J82" t="n">
        <v>80.84</v>
      </c>
      <c r="K82" t="n">
        <v>35.1</v>
      </c>
      <c r="L82" t="n">
        <v>1</v>
      </c>
      <c r="M82" t="n">
        <v>193</v>
      </c>
      <c r="N82" t="n">
        <v>9.74</v>
      </c>
      <c r="O82" t="n">
        <v>10204.21</v>
      </c>
      <c r="P82" t="n">
        <v>267.38</v>
      </c>
      <c r="Q82" t="n">
        <v>1342.83</v>
      </c>
      <c r="R82" t="n">
        <v>446.93</v>
      </c>
      <c r="S82" t="n">
        <v>105.05</v>
      </c>
      <c r="T82" t="n">
        <v>156555.67</v>
      </c>
      <c r="U82" t="n">
        <v>0.24</v>
      </c>
      <c r="V82" t="n">
        <v>0.54</v>
      </c>
      <c r="W82" t="n">
        <v>7.58</v>
      </c>
      <c r="X82" t="n">
        <v>9.27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3.0693</v>
      </c>
      <c r="E83" t="n">
        <v>32.58</v>
      </c>
      <c r="F83" t="n">
        <v>29.36</v>
      </c>
      <c r="G83" t="n">
        <v>22.88</v>
      </c>
      <c r="H83" t="n">
        <v>0.43</v>
      </c>
      <c r="I83" t="n">
        <v>77</v>
      </c>
      <c r="J83" t="n">
        <v>82.04000000000001</v>
      </c>
      <c r="K83" t="n">
        <v>35.1</v>
      </c>
      <c r="L83" t="n">
        <v>2</v>
      </c>
      <c r="M83" t="n">
        <v>75</v>
      </c>
      <c r="N83" t="n">
        <v>9.94</v>
      </c>
      <c r="O83" t="n">
        <v>10352.53</v>
      </c>
      <c r="P83" t="n">
        <v>209.11</v>
      </c>
      <c r="Q83" t="n">
        <v>1342.67</v>
      </c>
      <c r="R83" t="n">
        <v>252.91</v>
      </c>
      <c r="S83" t="n">
        <v>105.05</v>
      </c>
      <c r="T83" t="n">
        <v>60131.81</v>
      </c>
      <c r="U83" t="n">
        <v>0.42</v>
      </c>
      <c r="V83" t="n">
        <v>0.65</v>
      </c>
      <c r="W83" t="n">
        <v>7.37</v>
      </c>
      <c r="X83" t="n">
        <v>3.54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3.2757</v>
      </c>
      <c r="E84" t="n">
        <v>30.53</v>
      </c>
      <c r="F84" t="n">
        <v>27.86</v>
      </c>
      <c r="G84" t="n">
        <v>37.15</v>
      </c>
      <c r="H84" t="n">
        <v>0.63</v>
      </c>
      <c r="I84" t="n">
        <v>45</v>
      </c>
      <c r="J84" t="n">
        <v>83.25</v>
      </c>
      <c r="K84" t="n">
        <v>35.1</v>
      </c>
      <c r="L84" t="n">
        <v>3</v>
      </c>
      <c r="M84" t="n">
        <v>36</v>
      </c>
      <c r="N84" t="n">
        <v>10.15</v>
      </c>
      <c r="O84" t="n">
        <v>10501.19</v>
      </c>
      <c r="P84" t="n">
        <v>181.88</v>
      </c>
      <c r="Q84" t="n">
        <v>1342.62</v>
      </c>
      <c r="R84" t="n">
        <v>201.66</v>
      </c>
      <c r="S84" t="n">
        <v>105.05</v>
      </c>
      <c r="T84" t="n">
        <v>34671.79</v>
      </c>
      <c r="U84" t="n">
        <v>0.52</v>
      </c>
      <c r="V84" t="n">
        <v>0.6899999999999999</v>
      </c>
      <c r="W84" t="n">
        <v>7.33</v>
      </c>
      <c r="X84" t="n">
        <v>2.04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3.3075</v>
      </c>
      <c r="E85" t="n">
        <v>30.23</v>
      </c>
      <c r="F85" t="n">
        <v>27.65</v>
      </c>
      <c r="G85" t="n">
        <v>41.48</v>
      </c>
      <c r="H85" t="n">
        <v>0.83</v>
      </c>
      <c r="I85" t="n">
        <v>40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177.49</v>
      </c>
      <c r="Q85" t="n">
        <v>1342.97</v>
      </c>
      <c r="R85" t="n">
        <v>193.36</v>
      </c>
      <c r="S85" t="n">
        <v>105.05</v>
      </c>
      <c r="T85" t="n">
        <v>30542.59</v>
      </c>
      <c r="U85" t="n">
        <v>0.54</v>
      </c>
      <c r="V85" t="n">
        <v>0.6899999999999999</v>
      </c>
      <c r="W85" t="n">
        <v>7.36</v>
      </c>
      <c r="X85" t="n">
        <v>1.83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2.151</v>
      </c>
      <c r="E86" t="n">
        <v>46.49</v>
      </c>
      <c r="F86" t="n">
        <v>38.57</v>
      </c>
      <c r="G86" t="n">
        <v>8.73</v>
      </c>
      <c r="H86" t="n">
        <v>0.16</v>
      </c>
      <c r="I86" t="n">
        <v>265</v>
      </c>
      <c r="J86" t="n">
        <v>107.41</v>
      </c>
      <c r="K86" t="n">
        <v>41.65</v>
      </c>
      <c r="L86" t="n">
        <v>1</v>
      </c>
      <c r="M86" t="n">
        <v>263</v>
      </c>
      <c r="N86" t="n">
        <v>14.77</v>
      </c>
      <c r="O86" t="n">
        <v>13481.73</v>
      </c>
      <c r="P86" t="n">
        <v>362.26</v>
      </c>
      <c r="Q86" t="n">
        <v>1343.48</v>
      </c>
      <c r="R86" t="n">
        <v>565.34</v>
      </c>
      <c r="S86" t="n">
        <v>105.05</v>
      </c>
      <c r="T86" t="n">
        <v>215408.79</v>
      </c>
      <c r="U86" t="n">
        <v>0.19</v>
      </c>
      <c r="V86" t="n">
        <v>0.5</v>
      </c>
      <c r="W86" t="n">
        <v>7.68</v>
      </c>
      <c r="X86" t="n">
        <v>12.73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2.8782</v>
      </c>
      <c r="E87" t="n">
        <v>34.74</v>
      </c>
      <c r="F87" t="n">
        <v>30.46</v>
      </c>
      <c r="G87" t="n">
        <v>18.1</v>
      </c>
      <c r="H87" t="n">
        <v>0.32</v>
      </c>
      <c r="I87" t="n">
        <v>101</v>
      </c>
      <c r="J87" t="n">
        <v>108.68</v>
      </c>
      <c r="K87" t="n">
        <v>41.65</v>
      </c>
      <c r="L87" t="n">
        <v>2</v>
      </c>
      <c r="M87" t="n">
        <v>99</v>
      </c>
      <c r="N87" t="n">
        <v>15.03</v>
      </c>
      <c r="O87" t="n">
        <v>13638.32</v>
      </c>
      <c r="P87" t="n">
        <v>275.71</v>
      </c>
      <c r="Q87" t="n">
        <v>1342.9</v>
      </c>
      <c r="R87" t="n">
        <v>289.9</v>
      </c>
      <c r="S87" t="n">
        <v>105.05</v>
      </c>
      <c r="T87" t="n">
        <v>78509.67</v>
      </c>
      <c r="U87" t="n">
        <v>0.36</v>
      </c>
      <c r="V87" t="n">
        <v>0.63</v>
      </c>
      <c r="W87" t="n">
        <v>7.42</v>
      </c>
      <c r="X87" t="n">
        <v>4.64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3.1279</v>
      </c>
      <c r="E88" t="n">
        <v>31.97</v>
      </c>
      <c r="F88" t="n">
        <v>28.58</v>
      </c>
      <c r="G88" t="n">
        <v>28.11</v>
      </c>
      <c r="H88" t="n">
        <v>0.48</v>
      </c>
      <c r="I88" t="n">
        <v>61</v>
      </c>
      <c r="J88" t="n">
        <v>109.96</v>
      </c>
      <c r="K88" t="n">
        <v>41.65</v>
      </c>
      <c r="L88" t="n">
        <v>3</v>
      </c>
      <c r="M88" t="n">
        <v>59</v>
      </c>
      <c r="N88" t="n">
        <v>15.31</v>
      </c>
      <c r="O88" t="n">
        <v>13795.21</v>
      </c>
      <c r="P88" t="n">
        <v>247.59</v>
      </c>
      <c r="Q88" t="n">
        <v>1342.73</v>
      </c>
      <c r="R88" t="n">
        <v>226.33</v>
      </c>
      <c r="S88" t="n">
        <v>105.05</v>
      </c>
      <c r="T88" t="n">
        <v>46924.31</v>
      </c>
      <c r="U88" t="n">
        <v>0.46</v>
      </c>
      <c r="V88" t="n">
        <v>0.67</v>
      </c>
      <c r="W88" t="n">
        <v>7.35</v>
      </c>
      <c r="X88" t="n">
        <v>2.76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3.2599</v>
      </c>
      <c r="E89" t="n">
        <v>30.68</v>
      </c>
      <c r="F89" t="n">
        <v>27.71</v>
      </c>
      <c r="G89" t="n">
        <v>39.58</v>
      </c>
      <c r="H89" t="n">
        <v>0.63</v>
      </c>
      <c r="I89" t="n">
        <v>42</v>
      </c>
      <c r="J89" t="n">
        <v>111.23</v>
      </c>
      <c r="K89" t="n">
        <v>41.65</v>
      </c>
      <c r="L89" t="n">
        <v>4</v>
      </c>
      <c r="M89" t="n">
        <v>40</v>
      </c>
      <c r="N89" t="n">
        <v>15.58</v>
      </c>
      <c r="O89" t="n">
        <v>13952.52</v>
      </c>
      <c r="P89" t="n">
        <v>228.31</v>
      </c>
      <c r="Q89" t="n">
        <v>1342.75</v>
      </c>
      <c r="R89" t="n">
        <v>196.85</v>
      </c>
      <c r="S89" t="n">
        <v>105.05</v>
      </c>
      <c r="T89" t="n">
        <v>32281.47</v>
      </c>
      <c r="U89" t="n">
        <v>0.53</v>
      </c>
      <c r="V89" t="n">
        <v>0.6899999999999999</v>
      </c>
      <c r="W89" t="n">
        <v>7.32</v>
      </c>
      <c r="X89" t="n">
        <v>1.89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3.3328</v>
      </c>
      <c r="E90" t="n">
        <v>30</v>
      </c>
      <c r="F90" t="n">
        <v>27.26</v>
      </c>
      <c r="G90" t="n">
        <v>51.11</v>
      </c>
      <c r="H90" t="n">
        <v>0.78</v>
      </c>
      <c r="I90" t="n">
        <v>32</v>
      </c>
      <c r="J90" t="n">
        <v>112.51</v>
      </c>
      <c r="K90" t="n">
        <v>41.65</v>
      </c>
      <c r="L90" t="n">
        <v>5</v>
      </c>
      <c r="M90" t="n">
        <v>26</v>
      </c>
      <c r="N90" t="n">
        <v>15.86</v>
      </c>
      <c r="O90" t="n">
        <v>14110.24</v>
      </c>
      <c r="P90" t="n">
        <v>212.97</v>
      </c>
      <c r="Q90" t="n">
        <v>1342.57</v>
      </c>
      <c r="R90" t="n">
        <v>181.28</v>
      </c>
      <c r="S90" t="n">
        <v>105.05</v>
      </c>
      <c r="T90" t="n">
        <v>24543.21</v>
      </c>
      <c r="U90" t="n">
        <v>0.58</v>
      </c>
      <c r="V90" t="n">
        <v>0.7</v>
      </c>
      <c r="W90" t="n">
        <v>7.31</v>
      </c>
      <c r="X90" t="n">
        <v>1.44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3.3636</v>
      </c>
      <c r="E91" t="n">
        <v>29.73</v>
      </c>
      <c r="F91" t="n">
        <v>27.07</v>
      </c>
      <c r="G91" t="n">
        <v>58.01</v>
      </c>
      <c r="H91" t="n">
        <v>0.93</v>
      </c>
      <c r="I91" t="n">
        <v>28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206.6</v>
      </c>
      <c r="Q91" t="n">
        <v>1342.62</v>
      </c>
      <c r="R91" t="n">
        <v>174.2</v>
      </c>
      <c r="S91" t="n">
        <v>105.05</v>
      </c>
      <c r="T91" t="n">
        <v>21026.61</v>
      </c>
      <c r="U91" t="n">
        <v>0.6</v>
      </c>
      <c r="V91" t="n">
        <v>0.71</v>
      </c>
      <c r="W91" t="n">
        <v>7.33</v>
      </c>
      <c r="X91" t="n">
        <v>1.25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2.7413</v>
      </c>
      <c r="E92" t="n">
        <v>36.48</v>
      </c>
      <c r="F92" t="n">
        <v>32.66</v>
      </c>
      <c r="G92" t="n">
        <v>13.42</v>
      </c>
      <c r="H92" t="n">
        <v>0.28</v>
      </c>
      <c r="I92" t="n">
        <v>146</v>
      </c>
      <c r="J92" t="n">
        <v>61.76</v>
      </c>
      <c r="K92" t="n">
        <v>28.92</v>
      </c>
      <c r="L92" t="n">
        <v>1</v>
      </c>
      <c r="M92" t="n">
        <v>144</v>
      </c>
      <c r="N92" t="n">
        <v>6.84</v>
      </c>
      <c r="O92" t="n">
        <v>7851.41</v>
      </c>
      <c r="P92" t="n">
        <v>199.87</v>
      </c>
      <c r="Q92" t="n">
        <v>1343.02</v>
      </c>
      <c r="R92" t="n">
        <v>365.08</v>
      </c>
      <c r="S92" t="n">
        <v>105.05</v>
      </c>
      <c r="T92" t="n">
        <v>115873.32</v>
      </c>
      <c r="U92" t="n">
        <v>0.29</v>
      </c>
      <c r="V92" t="n">
        <v>0.59</v>
      </c>
      <c r="W92" t="n">
        <v>7.47</v>
      </c>
      <c r="X92" t="n">
        <v>6.83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3.2184</v>
      </c>
      <c r="E93" t="n">
        <v>31.07</v>
      </c>
      <c r="F93" t="n">
        <v>28.47</v>
      </c>
      <c r="G93" t="n">
        <v>29.45</v>
      </c>
      <c r="H93" t="n">
        <v>0.55</v>
      </c>
      <c r="I93" t="n">
        <v>58</v>
      </c>
      <c r="J93" t="n">
        <v>62.92</v>
      </c>
      <c r="K93" t="n">
        <v>28.92</v>
      </c>
      <c r="L93" t="n">
        <v>2</v>
      </c>
      <c r="M93" t="n">
        <v>29</v>
      </c>
      <c r="N93" t="n">
        <v>7</v>
      </c>
      <c r="O93" t="n">
        <v>7994.37</v>
      </c>
      <c r="P93" t="n">
        <v>153.56</v>
      </c>
      <c r="Q93" t="n">
        <v>1342.99</v>
      </c>
      <c r="R93" t="n">
        <v>221.29</v>
      </c>
      <c r="S93" t="n">
        <v>105.05</v>
      </c>
      <c r="T93" t="n">
        <v>44420.16</v>
      </c>
      <c r="U93" t="n">
        <v>0.47</v>
      </c>
      <c r="V93" t="n">
        <v>0.67</v>
      </c>
      <c r="W93" t="n">
        <v>7.38</v>
      </c>
      <c r="X93" t="n">
        <v>2.65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3.2347</v>
      </c>
      <c r="E94" t="n">
        <v>30.91</v>
      </c>
      <c r="F94" t="n">
        <v>28.35</v>
      </c>
      <c r="G94" t="n">
        <v>30.93</v>
      </c>
      <c r="H94" t="n">
        <v>0.8100000000000001</v>
      </c>
      <c r="I94" t="n">
        <v>55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153.94</v>
      </c>
      <c r="Q94" t="n">
        <v>1343.37</v>
      </c>
      <c r="R94" t="n">
        <v>216.16</v>
      </c>
      <c r="S94" t="n">
        <v>105.05</v>
      </c>
      <c r="T94" t="n">
        <v>41870.32</v>
      </c>
      <c r="U94" t="n">
        <v>0.49</v>
      </c>
      <c r="V94" t="n">
        <v>0.67</v>
      </c>
      <c r="W94" t="n">
        <v>7.41</v>
      </c>
      <c r="X94" t="n">
        <v>2.53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1.507</v>
      </c>
      <c r="E95" t="n">
        <v>66.36</v>
      </c>
      <c r="F95" t="n">
        <v>48.57</v>
      </c>
      <c r="G95" t="n">
        <v>6.4</v>
      </c>
      <c r="H95" t="n">
        <v>0.11</v>
      </c>
      <c r="I95" t="n">
        <v>455</v>
      </c>
      <c r="J95" t="n">
        <v>167.88</v>
      </c>
      <c r="K95" t="n">
        <v>51.39</v>
      </c>
      <c r="L95" t="n">
        <v>1</v>
      </c>
      <c r="M95" t="n">
        <v>453</v>
      </c>
      <c r="N95" t="n">
        <v>30.49</v>
      </c>
      <c r="O95" t="n">
        <v>20939.59</v>
      </c>
      <c r="P95" t="n">
        <v>617.49</v>
      </c>
      <c r="Q95" t="n">
        <v>1344.62</v>
      </c>
      <c r="R95" t="n">
        <v>906.29</v>
      </c>
      <c r="S95" t="n">
        <v>105.05</v>
      </c>
      <c r="T95" t="n">
        <v>384933.93</v>
      </c>
      <c r="U95" t="n">
        <v>0.12</v>
      </c>
      <c r="V95" t="n">
        <v>0.39</v>
      </c>
      <c r="W95" t="n">
        <v>7.98</v>
      </c>
      <c r="X95" t="n">
        <v>22.72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2.4826</v>
      </c>
      <c r="E96" t="n">
        <v>40.28</v>
      </c>
      <c r="F96" t="n">
        <v>32.82</v>
      </c>
      <c r="G96" t="n">
        <v>13.13</v>
      </c>
      <c r="H96" t="n">
        <v>0.21</v>
      </c>
      <c r="I96" t="n">
        <v>150</v>
      </c>
      <c r="J96" t="n">
        <v>169.33</v>
      </c>
      <c r="K96" t="n">
        <v>51.39</v>
      </c>
      <c r="L96" t="n">
        <v>2</v>
      </c>
      <c r="M96" t="n">
        <v>148</v>
      </c>
      <c r="N96" t="n">
        <v>30.94</v>
      </c>
      <c r="O96" t="n">
        <v>21118.46</v>
      </c>
      <c r="P96" t="n">
        <v>411.61</v>
      </c>
      <c r="Q96" t="n">
        <v>1343.11</v>
      </c>
      <c r="R96" t="n">
        <v>369.57</v>
      </c>
      <c r="S96" t="n">
        <v>105.05</v>
      </c>
      <c r="T96" t="n">
        <v>118101.1</v>
      </c>
      <c r="U96" t="n">
        <v>0.28</v>
      </c>
      <c r="V96" t="n">
        <v>0.58</v>
      </c>
      <c r="W96" t="n">
        <v>7.51</v>
      </c>
      <c r="X96" t="n">
        <v>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2.829</v>
      </c>
      <c r="E97" t="n">
        <v>35.35</v>
      </c>
      <c r="F97" t="n">
        <v>29.93</v>
      </c>
      <c r="G97" t="n">
        <v>19.95</v>
      </c>
      <c r="H97" t="n">
        <v>0.31</v>
      </c>
      <c r="I97" t="n">
        <v>90</v>
      </c>
      <c r="J97" t="n">
        <v>170.79</v>
      </c>
      <c r="K97" t="n">
        <v>51.39</v>
      </c>
      <c r="L97" t="n">
        <v>3</v>
      </c>
      <c r="M97" t="n">
        <v>88</v>
      </c>
      <c r="N97" t="n">
        <v>31.4</v>
      </c>
      <c r="O97" t="n">
        <v>21297.94</v>
      </c>
      <c r="P97" t="n">
        <v>369.37</v>
      </c>
      <c r="Q97" t="n">
        <v>1342.63</v>
      </c>
      <c r="R97" t="n">
        <v>271.38</v>
      </c>
      <c r="S97" t="n">
        <v>105.05</v>
      </c>
      <c r="T97" t="n">
        <v>69302.50999999999</v>
      </c>
      <c r="U97" t="n">
        <v>0.39</v>
      </c>
      <c r="V97" t="n">
        <v>0.64</v>
      </c>
      <c r="W97" t="n">
        <v>7.41</v>
      </c>
      <c r="X97" t="n">
        <v>4.1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3.0058</v>
      </c>
      <c r="E98" t="n">
        <v>33.27</v>
      </c>
      <c r="F98" t="n">
        <v>28.73</v>
      </c>
      <c r="G98" t="n">
        <v>26.93</v>
      </c>
      <c r="H98" t="n">
        <v>0.41</v>
      </c>
      <c r="I98" t="n">
        <v>64</v>
      </c>
      <c r="J98" t="n">
        <v>172.25</v>
      </c>
      <c r="K98" t="n">
        <v>51.39</v>
      </c>
      <c r="L98" t="n">
        <v>4</v>
      </c>
      <c r="M98" t="n">
        <v>62</v>
      </c>
      <c r="N98" t="n">
        <v>31.86</v>
      </c>
      <c r="O98" t="n">
        <v>21478.05</v>
      </c>
      <c r="P98" t="n">
        <v>347.92</v>
      </c>
      <c r="Q98" t="n">
        <v>1342.64</v>
      </c>
      <c r="R98" t="n">
        <v>231.49</v>
      </c>
      <c r="S98" t="n">
        <v>105.05</v>
      </c>
      <c r="T98" t="n">
        <v>49490.74</v>
      </c>
      <c r="U98" t="n">
        <v>0.45</v>
      </c>
      <c r="V98" t="n">
        <v>0.67</v>
      </c>
      <c r="W98" t="n">
        <v>7.35</v>
      </c>
      <c r="X98" t="n">
        <v>2.91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3.12</v>
      </c>
      <c r="E99" t="n">
        <v>32.05</v>
      </c>
      <c r="F99" t="n">
        <v>28.02</v>
      </c>
      <c r="G99" t="n">
        <v>34.31</v>
      </c>
      <c r="H99" t="n">
        <v>0.51</v>
      </c>
      <c r="I99" t="n">
        <v>49</v>
      </c>
      <c r="J99" t="n">
        <v>173.71</v>
      </c>
      <c r="K99" t="n">
        <v>51.39</v>
      </c>
      <c r="L99" t="n">
        <v>5</v>
      </c>
      <c r="M99" t="n">
        <v>47</v>
      </c>
      <c r="N99" t="n">
        <v>32.32</v>
      </c>
      <c r="O99" t="n">
        <v>21658.78</v>
      </c>
      <c r="P99" t="n">
        <v>332.98</v>
      </c>
      <c r="Q99" t="n">
        <v>1342.57</v>
      </c>
      <c r="R99" t="n">
        <v>207.6</v>
      </c>
      <c r="S99" t="n">
        <v>105.05</v>
      </c>
      <c r="T99" t="n">
        <v>37618.52</v>
      </c>
      <c r="U99" t="n">
        <v>0.51</v>
      </c>
      <c r="V99" t="n">
        <v>0.68</v>
      </c>
      <c r="W99" t="n">
        <v>7.32</v>
      </c>
      <c r="X99" t="n">
        <v>2.2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3.1905</v>
      </c>
      <c r="E100" t="n">
        <v>31.34</v>
      </c>
      <c r="F100" t="n">
        <v>27.61</v>
      </c>
      <c r="G100" t="n">
        <v>41.42</v>
      </c>
      <c r="H100" t="n">
        <v>0.61</v>
      </c>
      <c r="I100" t="n">
        <v>40</v>
      </c>
      <c r="J100" t="n">
        <v>175.18</v>
      </c>
      <c r="K100" t="n">
        <v>51.39</v>
      </c>
      <c r="L100" t="n">
        <v>6</v>
      </c>
      <c r="M100" t="n">
        <v>38</v>
      </c>
      <c r="N100" t="n">
        <v>32.79</v>
      </c>
      <c r="O100" t="n">
        <v>21840.16</v>
      </c>
      <c r="P100" t="n">
        <v>322.39</v>
      </c>
      <c r="Q100" t="n">
        <v>1342.48</v>
      </c>
      <c r="R100" t="n">
        <v>193.62</v>
      </c>
      <c r="S100" t="n">
        <v>105.05</v>
      </c>
      <c r="T100" t="n">
        <v>30672.48</v>
      </c>
      <c r="U100" t="n">
        <v>0.54</v>
      </c>
      <c r="V100" t="n">
        <v>0.6899999999999999</v>
      </c>
      <c r="W100" t="n">
        <v>7.32</v>
      </c>
      <c r="X100" t="n">
        <v>1.8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3.2513</v>
      </c>
      <c r="E101" t="n">
        <v>30.76</v>
      </c>
      <c r="F101" t="n">
        <v>27.27</v>
      </c>
      <c r="G101" t="n">
        <v>49.58</v>
      </c>
      <c r="H101" t="n">
        <v>0.7</v>
      </c>
      <c r="I101" t="n">
        <v>33</v>
      </c>
      <c r="J101" t="n">
        <v>176.66</v>
      </c>
      <c r="K101" t="n">
        <v>51.39</v>
      </c>
      <c r="L101" t="n">
        <v>7</v>
      </c>
      <c r="M101" t="n">
        <v>31</v>
      </c>
      <c r="N101" t="n">
        <v>33.27</v>
      </c>
      <c r="O101" t="n">
        <v>22022.17</v>
      </c>
      <c r="P101" t="n">
        <v>311.05</v>
      </c>
      <c r="Q101" t="n">
        <v>1342.53</v>
      </c>
      <c r="R101" t="n">
        <v>182.05</v>
      </c>
      <c r="S101" t="n">
        <v>105.05</v>
      </c>
      <c r="T101" t="n">
        <v>24924.5</v>
      </c>
      <c r="U101" t="n">
        <v>0.58</v>
      </c>
      <c r="V101" t="n">
        <v>0.7</v>
      </c>
      <c r="W101" t="n">
        <v>7.3</v>
      </c>
      <c r="X101" t="n">
        <v>1.45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3.2834</v>
      </c>
      <c r="E102" t="n">
        <v>30.46</v>
      </c>
      <c r="F102" t="n">
        <v>27.1</v>
      </c>
      <c r="G102" t="n">
        <v>56.07</v>
      </c>
      <c r="H102" t="n">
        <v>0.8</v>
      </c>
      <c r="I102" t="n">
        <v>29</v>
      </c>
      <c r="J102" t="n">
        <v>178.14</v>
      </c>
      <c r="K102" t="n">
        <v>51.39</v>
      </c>
      <c r="L102" t="n">
        <v>8</v>
      </c>
      <c r="M102" t="n">
        <v>27</v>
      </c>
      <c r="N102" t="n">
        <v>33.75</v>
      </c>
      <c r="O102" t="n">
        <v>22204.83</v>
      </c>
      <c r="P102" t="n">
        <v>303.07</v>
      </c>
      <c r="Q102" t="n">
        <v>1342.54</v>
      </c>
      <c r="R102" t="n">
        <v>176.29</v>
      </c>
      <c r="S102" t="n">
        <v>105.05</v>
      </c>
      <c r="T102" t="n">
        <v>22066.31</v>
      </c>
      <c r="U102" t="n">
        <v>0.6</v>
      </c>
      <c r="V102" t="n">
        <v>0.71</v>
      </c>
      <c r="W102" t="n">
        <v>7.29</v>
      </c>
      <c r="X102" t="n">
        <v>1.28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3.318</v>
      </c>
      <c r="E103" t="n">
        <v>30.14</v>
      </c>
      <c r="F103" t="n">
        <v>26.92</v>
      </c>
      <c r="G103" t="n">
        <v>64.59999999999999</v>
      </c>
      <c r="H103" t="n">
        <v>0.89</v>
      </c>
      <c r="I103" t="n">
        <v>25</v>
      </c>
      <c r="J103" t="n">
        <v>179.63</v>
      </c>
      <c r="K103" t="n">
        <v>51.39</v>
      </c>
      <c r="L103" t="n">
        <v>9</v>
      </c>
      <c r="M103" t="n">
        <v>23</v>
      </c>
      <c r="N103" t="n">
        <v>34.24</v>
      </c>
      <c r="O103" t="n">
        <v>22388.15</v>
      </c>
      <c r="P103" t="n">
        <v>293.45</v>
      </c>
      <c r="Q103" t="n">
        <v>1342.56</v>
      </c>
      <c r="R103" t="n">
        <v>170.11</v>
      </c>
      <c r="S103" t="n">
        <v>105.05</v>
      </c>
      <c r="T103" t="n">
        <v>18992.68</v>
      </c>
      <c r="U103" t="n">
        <v>0.62</v>
      </c>
      <c r="V103" t="n">
        <v>0.71</v>
      </c>
      <c r="W103" t="n">
        <v>7.29</v>
      </c>
      <c r="X103" t="n">
        <v>1.1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3.3448</v>
      </c>
      <c r="E104" t="n">
        <v>29.9</v>
      </c>
      <c r="F104" t="n">
        <v>26.78</v>
      </c>
      <c r="G104" t="n">
        <v>73.03</v>
      </c>
      <c r="H104" t="n">
        <v>0.98</v>
      </c>
      <c r="I104" t="n">
        <v>22</v>
      </c>
      <c r="J104" t="n">
        <v>181.12</v>
      </c>
      <c r="K104" t="n">
        <v>51.39</v>
      </c>
      <c r="L104" t="n">
        <v>10</v>
      </c>
      <c r="M104" t="n">
        <v>20</v>
      </c>
      <c r="N104" t="n">
        <v>34.73</v>
      </c>
      <c r="O104" t="n">
        <v>22572.13</v>
      </c>
      <c r="P104" t="n">
        <v>285.09</v>
      </c>
      <c r="Q104" t="n">
        <v>1342.59</v>
      </c>
      <c r="R104" t="n">
        <v>165.52</v>
      </c>
      <c r="S104" t="n">
        <v>105.05</v>
      </c>
      <c r="T104" t="n">
        <v>16714.22</v>
      </c>
      <c r="U104" t="n">
        <v>0.63</v>
      </c>
      <c r="V104" t="n">
        <v>0.71</v>
      </c>
      <c r="W104" t="n">
        <v>7.28</v>
      </c>
      <c r="X104" t="n">
        <v>0.96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3.3739</v>
      </c>
      <c r="E105" t="n">
        <v>29.64</v>
      </c>
      <c r="F105" t="n">
        <v>26.62</v>
      </c>
      <c r="G105" t="n">
        <v>84.06999999999999</v>
      </c>
      <c r="H105" t="n">
        <v>1.07</v>
      </c>
      <c r="I105" t="n">
        <v>19</v>
      </c>
      <c r="J105" t="n">
        <v>182.62</v>
      </c>
      <c r="K105" t="n">
        <v>51.39</v>
      </c>
      <c r="L105" t="n">
        <v>11</v>
      </c>
      <c r="M105" t="n">
        <v>16</v>
      </c>
      <c r="N105" t="n">
        <v>35.22</v>
      </c>
      <c r="O105" t="n">
        <v>22756.91</v>
      </c>
      <c r="P105" t="n">
        <v>274.16</v>
      </c>
      <c r="Q105" t="n">
        <v>1342.66</v>
      </c>
      <c r="R105" t="n">
        <v>160.19</v>
      </c>
      <c r="S105" t="n">
        <v>105.05</v>
      </c>
      <c r="T105" t="n">
        <v>14065.29</v>
      </c>
      <c r="U105" t="n">
        <v>0.66</v>
      </c>
      <c r="V105" t="n">
        <v>0.72</v>
      </c>
      <c r="W105" t="n">
        <v>7.28</v>
      </c>
      <c r="X105" t="n">
        <v>0.8100000000000001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3.3785</v>
      </c>
      <c r="E106" t="n">
        <v>29.6</v>
      </c>
      <c r="F106" t="n">
        <v>26.62</v>
      </c>
      <c r="G106" t="n">
        <v>88.72</v>
      </c>
      <c r="H106" t="n">
        <v>1.16</v>
      </c>
      <c r="I106" t="n">
        <v>18</v>
      </c>
      <c r="J106" t="n">
        <v>184.12</v>
      </c>
      <c r="K106" t="n">
        <v>51.39</v>
      </c>
      <c r="L106" t="n">
        <v>12</v>
      </c>
      <c r="M106" t="n">
        <v>8</v>
      </c>
      <c r="N106" t="n">
        <v>35.73</v>
      </c>
      <c r="O106" t="n">
        <v>22942.24</v>
      </c>
      <c r="P106" t="n">
        <v>269.61</v>
      </c>
      <c r="Q106" t="n">
        <v>1342.57</v>
      </c>
      <c r="R106" t="n">
        <v>159.52</v>
      </c>
      <c r="S106" t="n">
        <v>105.05</v>
      </c>
      <c r="T106" t="n">
        <v>13736.15</v>
      </c>
      <c r="U106" t="n">
        <v>0.66</v>
      </c>
      <c r="V106" t="n">
        <v>0.72</v>
      </c>
      <c r="W106" t="n">
        <v>7.29</v>
      </c>
      <c r="X106" t="n">
        <v>0.8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3.3923</v>
      </c>
      <c r="E107" t="n">
        <v>29.48</v>
      </c>
      <c r="F107" t="n">
        <v>26.53</v>
      </c>
      <c r="G107" t="n">
        <v>93.64</v>
      </c>
      <c r="H107" t="n">
        <v>1.24</v>
      </c>
      <c r="I107" t="n">
        <v>17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267.76</v>
      </c>
      <c r="Q107" t="n">
        <v>1342.67</v>
      </c>
      <c r="R107" t="n">
        <v>156.27</v>
      </c>
      <c r="S107" t="n">
        <v>105.05</v>
      </c>
      <c r="T107" t="n">
        <v>12114.37</v>
      </c>
      <c r="U107" t="n">
        <v>0.67</v>
      </c>
      <c r="V107" t="n">
        <v>0.72</v>
      </c>
      <c r="W107" t="n">
        <v>7.29</v>
      </c>
      <c r="X107" t="n">
        <v>0.71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2.8991</v>
      </c>
      <c r="E108" t="n">
        <v>34.49</v>
      </c>
      <c r="F108" t="n">
        <v>31.3</v>
      </c>
      <c r="G108" t="n">
        <v>15.92</v>
      </c>
      <c r="H108" t="n">
        <v>0.34</v>
      </c>
      <c r="I108" t="n">
        <v>118</v>
      </c>
      <c r="J108" t="n">
        <v>51.33</v>
      </c>
      <c r="K108" t="n">
        <v>24.83</v>
      </c>
      <c r="L108" t="n">
        <v>1</v>
      </c>
      <c r="M108" t="n">
        <v>116</v>
      </c>
      <c r="N108" t="n">
        <v>5.51</v>
      </c>
      <c r="O108" t="n">
        <v>6564.78</v>
      </c>
      <c r="P108" t="n">
        <v>161.36</v>
      </c>
      <c r="Q108" t="n">
        <v>1343.27</v>
      </c>
      <c r="R108" t="n">
        <v>318.56</v>
      </c>
      <c r="S108" t="n">
        <v>105.05</v>
      </c>
      <c r="T108" t="n">
        <v>92754.57000000001</v>
      </c>
      <c r="U108" t="n">
        <v>0.33</v>
      </c>
      <c r="V108" t="n">
        <v>0.61</v>
      </c>
      <c r="W108" t="n">
        <v>7.44</v>
      </c>
      <c r="X108" t="n">
        <v>5.48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3.1641</v>
      </c>
      <c r="E109" t="n">
        <v>31.6</v>
      </c>
      <c r="F109" t="n">
        <v>29.01</v>
      </c>
      <c r="G109" t="n">
        <v>25.23</v>
      </c>
      <c r="H109" t="n">
        <v>0.66</v>
      </c>
      <c r="I109" t="n">
        <v>69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138.38</v>
      </c>
      <c r="Q109" t="n">
        <v>1343.68</v>
      </c>
      <c r="R109" t="n">
        <v>237.52</v>
      </c>
      <c r="S109" t="n">
        <v>105.05</v>
      </c>
      <c r="T109" t="n">
        <v>52481.32</v>
      </c>
      <c r="U109" t="n">
        <v>0.44</v>
      </c>
      <c r="V109" t="n">
        <v>0.66</v>
      </c>
      <c r="W109" t="n">
        <v>7.46</v>
      </c>
      <c r="X109" t="n">
        <v>3.19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1.8577</v>
      </c>
      <c r="E110" t="n">
        <v>53.83</v>
      </c>
      <c r="F110" t="n">
        <v>42.42</v>
      </c>
      <c r="G110" t="n">
        <v>7.51</v>
      </c>
      <c r="H110" t="n">
        <v>0.13</v>
      </c>
      <c r="I110" t="n">
        <v>339</v>
      </c>
      <c r="J110" t="n">
        <v>133.21</v>
      </c>
      <c r="K110" t="n">
        <v>46.47</v>
      </c>
      <c r="L110" t="n">
        <v>1</v>
      </c>
      <c r="M110" t="n">
        <v>337</v>
      </c>
      <c r="N110" t="n">
        <v>20.75</v>
      </c>
      <c r="O110" t="n">
        <v>16663.42</v>
      </c>
      <c r="P110" t="n">
        <v>462.54</v>
      </c>
      <c r="Q110" t="n">
        <v>1343.69</v>
      </c>
      <c r="R110" t="n">
        <v>695.01</v>
      </c>
      <c r="S110" t="n">
        <v>105.05</v>
      </c>
      <c r="T110" t="n">
        <v>279872.39</v>
      </c>
      <c r="U110" t="n">
        <v>0.15</v>
      </c>
      <c r="V110" t="n">
        <v>0.45</v>
      </c>
      <c r="W110" t="n">
        <v>7.85</v>
      </c>
      <c r="X110" t="n">
        <v>16.59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2.7053</v>
      </c>
      <c r="E111" t="n">
        <v>36.96</v>
      </c>
      <c r="F111" t="n">
        <v>31.46</v>
      </c>
      <c r="G111" t="n">
        <v>15.47</v>
      </c>
      <c r="H111" t="n">
        <v>0.26</v>
      </c>
      <c r="I111" t="n">
        <v>122</v>
      </c>
      <c r="J111" t="n">
        <v>134.55</v>
      </c>
      <c r="K111" t="n">
        <v>46.47</v>
      </c>
      <c r="L111" t="n">
        <v>2</v>
      </c>
      <c r="M111" t="n">
        <v>120</v>
      </c>
      <c r="N111" t="n">
        <v>21.09</v>
      </c>
      <c r="O111" t="n">
        <v>16828.84</v>
      </c>
      <c r="P111" t="n">
        <v>335.19</v>
      </c>
      <c r="Q111" t="n">
        <v>1343.01</v>
      </c>
      <c r="R111" t="n">
        <v>324.05</v>
      </c>
      <c r="S111" t="n">
        <v>105.05</v>
      </c>
      <c r="T111" t="n">
        <v>95479.2</v>
      </c>
      <c r="U111" t="n">
        <v>0.32</v>
      </c>
      <c r="V111" t="n">
        <v>0.61</v>
      </c>
      <c r="W111" t="n">
        <v>7.45</v>
      </c>
      <c r="X111" t="n">
        <v>5.64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2.9913</v>
      </c>
      <c r="E112" t="n">
        <v>33.43</v>
      </c>
      <c r="F112" t="n">
        <v>29.24</v>
      </c>
      <c r="G112" t="n">
        <v>23.7</v>
      </c>
      <c r="H112" t="n">
        <v>0.39</v>
      </c>
      <c r="I112" t="n">
        <v>74</v>
      </c>
      <c r="J112" t="n">
        <v>135.9</v>
      </c>
      <c r="K112" t="n">
        <v>46.47</v>
      </c>
      <c r="L112" t="n">
        <v>3</v>
      </c>
      <c r="M112" t="n">
        <v>72</v>
      </c>
      <c r="N112" t="n">
        <v>21.43</v>
      </c>
      <c r="O112" t="n">
        <v>16994.64</v>
      </c>
      <c r="P112" t="n">
        <v>303.18</v>
      </c>
      <c r="Q112" t="n">
        <v>1342.73</v>
      </c>
      <c r="R112" t="n">
        <v>247.91</v>
      </c>
      <c r="S112" t="n">
        <v>105.05</v>
      </c>
      <c r="T112" t="n">
        <v>57647.79</v>
      </c>
      <c r="U112" t="n">
        <v>0.42</v>
      </c>
      <c r="V112" t="n">
        <v>0.65</v>
      </c>
      <c r="W112" t="n">
        <v>7.39</v>
      </c>
      <c r="X112" t="n">
        <v>3.41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3.1483</v>
      </c>
      <c r="E113" t="n">
        <v>31.76</v>
      </c>
      <c r="F113" t="n">
        <v>28.17</v>
      </c>
      <c r="G113" t="n">
        <v>32.5</v>
      </c>
      <c r="H113" t="n">
        <v>0.52</v>
      </c>
      <c r="I113" t="n">
        <v>52</v>
      </c>
      <c r="J113" t="n">
        <v>137.25</v>
      </c>
      <c r="K113" t="n">
        <v>46.47</v>
      </c>
      <c r="L113" t="n">
        <v>4</v>
      </c>
      <c r="M113" t="n">
        <v>50</v>
      </c>
      <c r="N113" t="n">
        <v>21.78</v>
      </c>
      <c r="O113" t="n">
        <v>17160.92</v>
      </c>
      <c r="P113" t="n">
        <v>283.82</v>
      </c>
      <c r="Q113" t="n">
        <v>1342.66</v>
      </c>
      <c r="R113" t="n">
        <v>212.47</v>
      </c>
      <c r="S113" t="n">
        <v>105.05</v>
      </c>
      <c r="T113" t="n">
        <v>40041.29</v>
      </c>
      <c r="U113" t="n">
        <v>0.49</v>
      </c>
      <c r="V113" t="n">
        <v>0.68</v>
      </c>
      <c r="W113" t="n">
        <v>7.33</v>
      </c>
      <c r="X113" t="n">
        <v>2.35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3.2378</v>
      </c>
      <c r="E114" t="n">
        <v>30.88</v>
      </c>
      <c r="F114" t="n">
        <v>27.62</v>
      </c>
      <c r="G114" t="n">
        <v>41.42</v>
      </c>
      <c r="H114" t="n">
        <v>0.64</v>
      </c>
      <c r="I114" t="n">
        <v>40</v>
      </c>
      <c r="J114" t="n">
        <v>138.6</v>
      </c>
      <c r="K114" t="n">
        <v>46.47</v>
      </c>
      <c r="L114" t="n">
        <v>5</v>
      </c>
      <c r="M114" t="n">
        <v>38</v>
      </c>
      <c r="N114" t="n">
        <v>22.13</v>
      </c>
      <c r="O114" t="n">
        <v>17327.69</v>
      </c>
      <c r="P114" t="n">
        <v>269.59</v>
      </c>
      <c r="Q114" t="n">
        <v>1342.57</v>
      </c>
      <c r="R114" t="n">
        <v>193.67</v>
      </c>
      <c r="S114" t="n">
        <v>105.05</v>
      </c>
      <c r="T114" t="n">
        <v>30699.31</v>
      </c>
      <c r="U114" t="n">
        <v>0.54</v>
      </c>
      <c r="V114" t="n">
        <v>0.6899999999999999</v>
      </c>
      <c r="W114" t="n">
        <v>7.32</v>
      </c>
      <c r="X114" t="n">
        <v>1.8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3.3002</v>
      </c>
      <c r="E115" t="n">
        <v>30.3</v>
      </c>
      <c r="F115" t="n">
        <v>27.25</v>
      </c>
      <c r="G115" t="n">
        <v>51.09</v>
      </c>
      <c r="H115" t="n">
        <v>0.76</v>
      </c>
      <c r="I115" t="n">
        <v>32</v>
      </c>
      <c r="J115" t="n">
        <v>139.95</v>
      </c>
      <c r="K115" t="n">
        <v>46.47</v>
      </c>
      <c r="L115" t="n">
        <v>6</v>
      </c>
      <c r="M115" t="n">
        <v>30</v>
      </c>
      <c r="N115" t="n">
        <v>22.49</v>
      </c>
      <c r="O115" t="n">
        <v>17494.97</v>
      </c>
      <c r="P115" t="n">
        <v>256.76</v>
      </c>
      <c r="Q115" t="n">
        <v>1342.51</v>
      </c>
      <c r="R115" t="n">
        <v>181.31</v>
      </c>
      <c r="S115" t="n">
        <v>105.05</v>
      </c>
      <c r="T115" t="n">
        <v>24559.5</v>
      </c>
      <c r="U115" t="n">
        <v>0.58</v>
      </c>
      <c r="V115" t="n">
        <v>0.7</v>
      </c>
      <c r="W115" t="n">
        <v>7.3</v>
      </c>
      <c r="X115" t="n">
        <v>1.43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3.3492</v>
      </c>
      <c r="E116" t="n">
        <v>29.86</v>
      </c>
      <c r="F116" t="n">
        <v>26.97</v>
      </c>
      <c r="G116" t="n">
        <v>62.24</v>
      </c>
      <c r="H116" t="n">
        <v>0.88</v>
      </c>
      <c r="I116" t="n">
        <v>26</v>
      </c>
      <c r="J116" t="n">
        <v>141.31</v>
      </c>
      <c r="K116" t="n">
        <v>46.47</v>
      </c>
      <c r="L116" t="n">
        <v>7</v>
      </c>
      <c r="M116" t="n">
        <v>24</v>
      </c>
      <c r="N116" t="n">
        <v>22.85</v>
      </c>
      <c r="O116" t="n">
        <v>17662.75</v>
      </c>
      <c r="P116" t="n">
        <v>243.33</v>
      </c>
      <c r="Q116" t="n">
        <v>1342.6</v>
      </c>
      <c r="R116" t="n">
        <v>172.09</v>
      </c>
      <c r="S116" t="n">
        <v>105.05</v>
      </c>
      <c r="T116" t="n">
        <v>19978.39</v>
      </c>
      <c r="U116" t="n">
        <v>0.61</v>
      </c>
      <c r="V116" t="n">
        <v>0.71</v>
      </c>
      <c r="W116" t="n">
        <v>7.29</v>
      </c>
      <c r="X116" t="n">
        <v>1.15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3.3743</v>
      </c>
      <c r="E117" t="n">
        <v>29.64</v>
      </c>
      <c r="F117" t="n">
        <v>26.83</v>
      </c>
      <c r="G117" t="n">
        <v>69.98999999999999</v>
      </c>
      <c r="H117" t="n">
        <v>0.99</v>
      </c>
      <c r="I117" t="n">
        <v>23</v>
      </c>
      <c r="J117" t="n">
        <v>142.68</v>
      </c>
      <c r="K117" t="n">
        <v>46.47</v>
      </c>
      <c r="L117" t="n">
        <v>8</v>
      </c>
      <c r="M117" t="n">
        <v>12</v>
      </c>
      <c r="N117" t="n">
        <v>23.21</v>
      </c>
      <c r="O117" t="n">
        <v>17831.04</v>
      </c>
      <c r="P117" t="n">
        <v>234.2</v>
      </c>
      <c r="Q117" t="n">
        <v>1342.79</v>
      </c>
      <c r="R117" t="n">
        <v>166.54</v>
      </c>
      <c r="S117" t="n">
        <v>105.05</v>
      </c>
      <c r="T117" t="n">
        <v>17220.36</v>
      </c>
      <c r="U117" t="n">
        <v>0.63</v>
      </c>
      <c r="V117" t="n">
        <v>0.71</v>
      </c>
      <c r="W117" t="n">
        <v>7.3</v>
      </c>
      <c r="X117" t="n">
        <v>1.01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3.3813</v>
      </c>
      <c r="E118" t="n">
        <v>29.57</v>
      </c>
      <c r="F118" t="n">
        <v>26.8</v>
      </c>
      <c r="G118" t="n">
        <v>73.08</v>
      </c>
      <c r="H118" t="n">
        <v>1.11</v>
      </c>
      <c r="I118" t="n">
        <v>22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234.59</v>
      </c>
      <c r="Q118" t="n">
        <v>1343.15</v>
      </c>
      <c r="R118" t="n">
        <v>164.99</v>
      </c>
      <c r="S118" t="n">
        <v>105.05</v>
      </c>
      <c r="T118" t="n">
        <v>16448.38</v>
      </c>
      <c r="U118" t="n">
        <v>0.64</v>
      </c>
      <c r="V118" t="n">
        <v>0.71</v>
      </c>
      <c r="W118" t="n">
        <v>7.31</v>
      </c>
      <c r="X118" t="n">
        <v>0.98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1.6808</v>
      </c>
      <c r="E119" t="n">
        <v>59.49</v>
      </c>
      <c r="F119" t="n">
        <v>45.21</v>
      </c>
      <c r="G119" t="n">
        <v>6.9</v>
      </c>
      <c r="H119" t="n">
        <v>0.12</v>
      </c>
      <c r="I119" t="n">
        <v>393</v>
      </c>
      <c r="J119" t="n">
        <v>150.44</v>
      </c>
      <c r="K119" t="n">
        <v>49.1</v>
      </c>
      <c r="L119" t="n">
        <v>1</v>
      </c>
      <c r="M119" t="n">
        <v>391</v>
      </c>
      <c r="N119" t="n">
        <v>25.34</v>
      </c>
      <c r="O119" t="n">
        <v>18787.76</v>
      </c>
      <c r="P119" t="n">
        <v>534.73</v>
      </c>
      <c r="Q119" t="n">
        <v>1344.01</v>
      </c>
      <c r="R119" t="n">
        <v>791.4400000000001</v>
      </c>
      <c r="S119" t="n">
        <v>105.05</v>
      </c>
      <c r="T119" t="n">
        <v>327818.04</v>
      </c>
      <c r="U119" t="n">
        <v>0.13</v>
      </c>
      <c r="V119" t="n">
        <v>0.42</v>
      </c>
      <c r="W119" t="n">
        <v>7.89</v>
      </c>
      <c r="X119" t="n">
        <v>19.37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2.5928</v>
      </c>
      <c r="E120" t="n">
        <v>38.57</v>
      </c>
      <c r="F120" t="n">
        <v>32.14</v>
      </c>
      <c r="G120" t="n">
        <v>14.18</v>
      </c>
      <c r="H120" t="n">
        <v>0.23</v>
      </c>
      <c r="I120" t="n">
        <v>136</v>
      </c>
      <c r="J120" t="n">
        <v>151.83</v>
      </c>
      <c r="K120" t="n">
        <v>49.1</v>
      </c>
      <c r="L120" t="n">
        <v>2</v>
      </c>
      <c r="M120" t="n">
        <v>134</v>
      </c>
      <c r="N120" t="n">
        <v>25.73</v>
      </c>
      <c r="O120" t="n">
        <v>18959.54</v>
      </c>
      <c r="P120" t="n">
        <v>373.16</v>
      </c>
      <c r="Q120" t="n">
        <v>1342.87</v>
      </c>
      <c r="R120" t="n">
        <v>346.72</v>
      </c>
      <c r="S120" t="n">
        <v>105.05</v>
      </c>
      <c r="T120" t="n">
        <v>106743.85</v>
      </c>
      <c r="U120" t="n">
        <v>0.3</v>
      </c>
      <c r="V120" t="n">
        <v>0.59</v>
      </c>
      <c r="W120" t="n">
        <v>7.48</v>
      </c>
      <c r="X120" t="n">
        <v>6.31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2.9104</v>
      </c>
      <c r="E121" t="n">
        <v>34.36</v>
      </c>
      <c r="F121" t="n">
        <v>29.58</v>
      </c>
      <c r="G121" t="n">
        <v>21.64</v>
      </c>
      <c r="H121" t="n">
        <v>0.35</v>
      </c>
      <c r="I121" t="n">
        <v>82</v>
      </c>
      <c r="J121" t="n">
        <v>153.23</v>
      </c>
      <c r="K121" t="n">
        <v>49.1</v>
      </c>
      <c r="L121" t="n">
        <v>3</v>
      </c>
      <c r="M121" t="n">
        <v>80</v>
      </c>
      <c r="N121" t="n">
        <v>26.13</v>
      </c>
      <c r="O121" t="n">
        <v>19131.85</v>
      </c>
      <c r="P121" t="n">
        <v>336.97</v>
      </c>
      <c r="Q121" t="n">
        <v>1342.59</v>
      </c>
      <c r="R121" t="n">
        <v>260.37</v>
      </c>
      <c r="S121" t="n">
        <v>105.05</v>
      </c>
      <c r="T121" t="n">
        <v>63838.24</v>
      </c>
      <c r="U121" t="n">
        <v>0.4</v>
      </c>
      <c r="V121" t="n">
        <v>0.65</v>
      </c>
      <c r="W121" t="n">
        <v>7.38</v>
      </c>
      <c r="X121" t="n">
        <v>3.76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3.0791</v>
      </c>
      <c r="E122" t="n">
        <v>32.48</v>
      </c>
      <c r="F122" t="n">
        <v>28.43</v>
      </c>
      <c r="G122" t="n">
        <v>29.41</v>
      </c>
      <c r="H122" t="n">
        <v>0.46</v>
      </c>
      <c r="I122" t="n">
        <v>58</v>
      </c>
      <c r="J122" t="n">
        <v>154.63</v>
      </c>
      <c r="K122" t="n">
        <v>49.1</v>
      </c>
      <c r="L122" t="n">
        <v>4</v>
      </c>
      <c r="M122" t="n">
        <v>56</v>
      </c>
      <c r="N122" t="n">
        <v>26.53</v>
      </c>
      <c r="O122" t="n">
        <v>19304.72</v>
      </c>
      <c r="P122" t="n">
        <v>316.61</v>
      </c>
      <c r="Q122" t="n">
        <v>1342.52</v>
      </c>
      <c r="R122" t="n">
        <v>221.35</v>
      </c>
      <c r="S122" t="n">
        <v>105.05</v>
      </c>
      <c r="T122" t="n">
        <v>44451.65</v>
      </c>
      <c r="U122" t="n">
        <v>0.47</v>
      </c>
      <c r="V122" t="n">
        <v>0.67</v>
      </c>
      <c r="W122" t="n">
        <v>7.34</v>
      </c>
      <c r="X122" t="n">
        <v>2.61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3.1744</v>
      </c>
      <c r="E123" t="n">
        <v>31.5</v>
      </c>
      <c r="F123" t="n">
        <v>27.85</v>
      </c>
      <c r="G123" t="n">
        <v>37.13</v>
      </c>
      <c r="H123" t="n">
        <v>0.57</v>
      </c>
      <c r="I123" t="n">
        <v>45</v>
      </c>
      <c r="J123" t="n">
        <v>156.03</v>
      </c>
      <c r="K123" t="n">
        <v>49.1</v>
      </c>
      <c r="L123" t="n">
        <v>5</v>
      </c>
      <c r="M123" t="n">
        <v>43</v>
      </c>
      <c r="N123" t="n">
        <v>26.94</v>
      </c>
      <c r="O123" t="n">
        <v>19478.15</v>
      </c>
      <c r="P123" t="n">
        <v>303.58</v>
      </c>
      <c r="Q123" t="n">
        <v>1342.52</v>
      </c>
      <c r="R123" t="n">
        <v>201.89</v>
      </c>
      <c r="S123" t="n">
        <v>105.05</v>
      </c>
      <c r="T123" t="n">
        <v>34782.24</v>
      </c>
      <c r="U123" t="n">
        <v>0.52</v>
      </c>
      <c r="V123" t="n">
        <v>0.6899999999999999</v>
      </c>
      <c r="W123" t="n">
        <v>7.32</v>
      </c>
      <c r="X123" t="n">
        <v>2.03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3.2461</v>
      </c>
      <c r="E124" t="n">
        <v>30.81</v>
      </c>
      <c r="F124" t="n">
        <v>27.43</v>
      </c>
      <c r="G124" t="n">
        <v>45.72</v>
      </c>
      <c r="H124" t="n">
        <v>0.67</v>
      </c>
      <c r="I124" t="n">
        <v>36</v>
      </c>
      <c r="J124" t="n">
        <v>157.44</v>
      </c>
      <c r="K124" t="n">
        <v>49.1</v>
      </c>
      <c r="L124" t="n">
        <v>6</v>
      </c>
      <c r="M124" t="n">
        <v>34</v>
      </c>
      <c r="N124" t="n">
        <v>27.35</v>
      </c>
      <c r="O124" t="n">
        <v>19652.13</v>
      </c>
      <c r="P124" t="n">
        <v>290.71</v>
      </c>
      <c r="Q124" t="n">
        <v>1342.6</v>
      </c>
      <c r="R124" t="n">
        <v>187.42</v>
      </c>
      <c r="S124" t="n">
        <v>105.05</v>
      </c>
      <c r="T124" t="n">
        <v>27591.93</v>
      </c>
      <c r="U124" t="n">
        <v>0.5600000000000001</v>
      </c>
      <c r="V124" t="n">
        <v>0.7</v>
      </c>
      <c r="W124" t="n">
        <v>7.31</v>
      </c>
      <c r="X124" t="n">
        <v>1.61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3.2958</v>
      </c>
      <c r="E125" t="n">
        <v>30.34</v>
      </c>
      <c r="F125" t="n">
        <v>27.15</v>
      </c>
      <c r="G125" t="n">
        <v>54.3</v>
      </c>
      <c r="H125" t="n">
        <v>0.78</v>
      </c>
      <c r="I125" t="n">
        <v>30</v>
      </c>
      <c r="J125" t="n">
        <v>158.86</v>
      </c>
      <c r="K125" t="n">
        <v>49.1</v>
      </c>
      <c r="L125" t="n">
        <v>7</v>
      </c>
      <c r="M125" t="n">
        <v>28</v>
      </c>
      <c r="N125" t="n">
        <v>27.77</v>
      </c>
      <c r="O125" t="n">
        <v>19826.68</v>
      </c>
      <c r="P125" t="n">
        <v>279.6</v>
      </c>
      <c r="Q125" t="n">
        <v>1342.67</v>
      </c>
      <c r="R125" t="n">
        <v>177.89</v>
      </c>
      <c r="S125" t="n">
        <v>105.05</v>
      </c>
      <c r="T125" t="n">
        <v>22858.7</v>
      </c>
      <c r="U125" t="n">
        <v>0.59</v>
      </c>
      <c r="V125" t="n">
        <v>0.7</v>
      </c>
      <c r="W125" t="n">
        <v>7.29</v>
      </c>
      <c r="X125" t="n">
        <v>1.33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3.3403</v>
      </c>
      <c r="E126" t="n">
        <v>29.94</v>
      </c>
      <c r="F126" t="n">
        <v>26.9</v>
      </c>
      <c r="G126" t="n">
        <v>64.55</v>
      </c>
      <c r="H126" t="n">
        <v>0.88</v>
      </c>
      <c r="I126" t="n">
        <v>25</v>
      </c>
      <c r="J126" t="n">
        <v>160.28</v>
      </c>
      <c r="K126" t="n">
        <v>49.1</v>
      </c>
      <c r="L126" t="n">
        <v>8</v>
      </c>
      <c r="M126" t="n">
        <v>23</v>
      </c>
      <c r="N126" t="n">
        <v>28.19</v>
      </c>
      <c r="O126" t="n">
        <v>20001.93</v>
      </c>
      <c r="P126" t="n">
        <v>267.75</v>
      </c>
      <c r="Q126" t="n">
        <v>1342.53</v>
      </c>
      <c r="R126" t="n">
        <v>169.24</v>
      </c>
      <c r="S126" t="n">
        <v>105.05</v>
      </c>
      <c r="T126" t="n">
        <v>18559.87</v>
      </c>
      <c r="U126" t="n">
        <v>0.62</v>
      </c>
      <c r="V126" t="n">
        <v>0.71</v>
      </c>
      <c r="W126" t="n">
        <v>7.29</v>
      </c>
      <c r="X126" t="n">
        <v>1.08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3.3625</v>
      </c>
      <c r="E127" t="n">
        <v>29.74</v>
      </c>
      <c r="F127" t="n">
        <v>26.79</v>
      </c>
      <c r="G127" t="n">
        <v>73.06999999999999</v>
      </c>
      <c r="H127" t="n">
        <v>0.99</v>
      </c>
      <c r="I127" t="n">
        <v>22</v>
      </c>
      <c r="J127" t="n">
        <v>161.71</v>
      </c>
      <c r="K127" t="n">
        <v>49.1</v>
      </c>
      <c r="L127" t="n">
        <v>9</v>
      </c>
      <c r="M127" t="n">
        <v>19</v>
      </c>
      <c r="N127" t="n">
        <v>28.61</v>
      </c>
      <c r="O127" t="n">
        <v>20177.64</v>
      </c>
      <c r="P127" t="n">
        <v>259.15</v>
      </c>
      <c r="Q127" t="n">
        <v>1342.47</v>
      </c>
      <c r="R127" t="n">
        <v>165.82</v>
      </c>
      <c r="S127" t="n">
        <v>105.05</v>
      </c>
      <c r="T127" t="n">
        <v>16863.92</v>
      </c>
      <c r="U127" t="n">
        <v>0.63</v>
      </c>
      <c r="V127" t="n">
        <v>0.71</v>
      </c>
      <c r="W127" t="n">
        <v>7.28</v>
      </c>
      <c r="X127" t="n">
        <v>0.97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3.3779</v>
      </c>
      <c r="E128" t="n">
        <v>29.6</v>
      </c>
      <c r="F128" t="n">
        <v>26.72</v>
      </c>
      <c r="G128" t="n">
        <v>80.15000000000001</v>
      </c>
      <c r="H128" t="n">
        <v>1.09</v>
      </c>
      <c r="I128" t="n">
        <v>20</v>
      </c>
      <c r="J128" t="n">
        <v>163.13</v>
      </c>
      <c r="K128" t="n">
        <v>49.1</v>
      </c>
      <c r="L128" t="n">
        <v>10</v>
      </c>
      <c r="M128" t="n">
        <v>9</v>
      </c>
      <c r="N128" t="n">
        <v>29.04</v>
      </c>
      <c r="O128" t="n">
        <v>20353.94</v>
      </c>
      <c r="P128" t="n">
        <v>252.24</v>
      </c>
      <c r="Q128" t="n">
        <v>1342.59</v>
      </c>
      <c r="R128" t="n">
        <v>162.95</v>
      </c>
      <c r="S128" t="n">
        <v>105.05</v>
      </c>
      <c r="T128" t="n">
        <v>15436.86</v>
      </c>
      <c r="U128" t="n">
        <v>0.64</v>
      </c>
      <c r="V128" t="n">
        <v>0.72</v>
      </c>
      <c r="W128" t="n">
        <v>7.29</v>
      </c>
      <c r="X128" t="n">
        <v>0.9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3.3882</v>
      </c>
      <c r="E129" t="n">
        <v>29.51</v>
      </c>
      <c r="F129" t="n">
        <v>26.66</v>
      </c>
      <c r="G129" t="n">
        <v>84.18000000000001</v>
      </c>
      <c r="H129" t="n">
        <v>1.18</v>
      </c>
      <c r="I129" t="n">
        <v>19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250.12</v>
      </c>
      <c r="Q129" t="n">
        <v>1342.89</v>
      </c>
      <c r="R129" t="n">
        <v>160.55</v>
      </c>
      <c r="S129" t="n">
        <v>105.05</v>
      </c>
      <c r="T129" t="n">
        <v>14244.81</v>
      </c>
      <c r="U129" t="n">
        <v>0.65</v>
      </c>
      <c r="V129" t="n">
        <v>0.72</v>
      </c>
      <c r="W129" t="n">
        <v>7.3</v>
      </c>
      <c r="X129" t="n">
        <v>0.84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1.3436</v>
      </c>
      <c r="E130" t="n">
        <v>74.42</v>
      </c>
      <c r="F130" t="n">
        <v>52.41</v>
      </c>
      <c r="G130" t="n">
        <v>5.99</v>
      </c>
      <c r="H130" t="n">
        <v>0.1</v>
      </c>
      <c r="I130" t="n">
        <v>525</v>
      </c>
      <c r="J130" t="n">
        <v>185.69</v>
      </c>
      <c r="K130" t="n">
        <v>53.44</v>
      </c>
      <c r="L130" t="n">
        <v>1</v>
      </c>
      <c r="M130" t="n">
        <v>523</v>
      </c>
      <c r="N130" t="n">
        <v>36.26</v>
      </c>
      <c r="O130" t="n">
        <v>23136.14</v>
      </c>
      <c r="P130" t="n">
        <v>711.6</v>
      </c>
      <c r="Q130" t="n">
        <v>1345.05</v>
      </c>
      <c r="R130" t="n">
        <v>1037.38</v>
      </c>
      <c r="S130" t="n">
        <v>105.05</v>
      </c>
      <c r="T130" t="n">
        <v>450128.33</v>
      </c>
      <c r="U130" t="n">
        <v>0.1</v>
      </c>
      <c r="V130" t="n">
        <v>0.37</v>
      </c>
      <c r="W130" t="n">
        <v>8.109999999999999</v>
      </c>
      <c r="X130" t="n">
        <v>26.57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2.3786</v>
      </c>
      <c r="E131" t="n">
        <v>42.04</v>
      </c>
      <c r="F131" t="n">
        <v>33.47</v>
      </c>
      <c r="G131" t="n">
        <v>12.24</v>
      </c>
      <c r="H131" t="n">
        <v>0.19</v>
      </c>
      <c r="I131" t="n">
        <v>164</v>
      </c>
      <c r="J131" t="n">
        <v>187.21</v>
      </c>
      <c r="K131" t="n">
        <v>53.44</v>
      </c>
      <c r="L131" t="n">
        <v>2</v>
      </c>
      <c r="M131" t="n">
        <v>162</v>
      </c>
      <c r="N131" t="n">
        <v>36.77</v>
      </c>
      <c r="O131" t="n">
        <v>23322.88</v>
      </c>
      <c r="P131" t="n">
        <v>449.47</v>
      </c>
      <c r="Q131" t="n">
        <v>1343.22</v>
      </c>
      <c r="R131" t="n">
        <v>392.03</v>
      </c>
      <c r="S131" t="n">
        <v>105.05</v>
      </c>
      <c r="T131" t="n">
        <v>129258.07</v>
      </c>
      <c r="U131" t="n">
        <v>0.27</v>
      </c>
      <c r="V131" t="n">
        <v>0.57</v>
      </c>
      <c r="W131" t="n">
        <v>7.51</v>
      </c>
      <c r="X131" t="n">
        <v>7.64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2.7431</v>
      </c>
      <c r="E132" t="n">
        <v>36.46</v>
      </c>
      <c r="F132" t="n">
        <v>30.34</v>
      </c>
      <c r="G132" t="n">
        <v>18.57</v>
      </c>
      <c r="H132" t="n">
        <v>0.28</v>
      </c>
      <c r="I132" t="n">
        <v>98</v>
      </c>
      <c r="J132" t="n">
        <v>188.73</v>
      </c>
      <c r="K132" t="n">
        <v>53.44</v>
      </c>
      <c r="L132" t="n">
        <v>3</v>
      </c>
      <c r="M132" t="n">
        <v>96</v>
      </c>
      <c r="N132" t="n">
        <v>37.29</v>
      </c>
      <c r="O132" t="n">
        <v>23510.33</v>
      </c>
      <c r="P132" t="n">
        <v>402.01</v>
      </c>
      <c r="Q132" t="n">
        <v>1342.77</v>
      </c>
      <c r="R132" t="n">
        <v>286.47</v>
      </c>
      <c r="S132" t="n">
        <v>105.05</v>
      </c>
      <c r="T132" t="n">
        <v>76809.64999999999</v>
      </c>
      <c r="U132" t="n">
        <v>0.37</v>
      </c>
      <c r="V132" t="n">
        <v>0.63</v>
      </c>
      <c r="W132" t="n">
        <v>7.39</v>
      </c>
      <c r="X132" t="n">
        <v>4.52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2.9326</v>
      </c>
      <c r="E133" t="n">
        <v>34.1</v>
      </c>
      <c r="F133" t="n">
        <v>29.02</v>
      </c>
      <c r="G133" t="n">
        <v>24.88</v>
      </c>
      <c r="H133" t="n">
        <v>0.37</v>
      </c>
      <c r="I133" t="n">
        <v>70</v>
      </c>
      <c r="J133" t="n">
        <v>190.25</v>
      </c>
      <c r="K133" t="n">
        <v>53.44</v>
      </c>
      <c r="L133" t="n">
        <v>4</v>
      </c>
      <c r="M133" t="n">
        <v>68</v>
      </c>
      <c r="N133" t="n">
        <v>37.82</v>
      </c>
      <c r="O133" t="n">
        <v>23698.48</v>
      </c>
      <c r="P133" t="n">
        <v>379.36</v>
      </c>
      <c r="Q133" t="n">
        <v>1342.58</v>
      </c>
      <c r="R133" t="n">
        <v>241.29</v>
      </c>
      <c r="S133" t="n">
        <v>105.05</v>
      </c>
      <c r="T133" t="n">
        <v>54357.46</v>
      </c>
      <c r="U133" t="n">
        <v>0.44</v>
      </c>
      <c r="V133" t="n">
        <v>0.66</v>
      </c>
      <c r="W133" t="n">
        <v>7.37</v>
      </c>
      <c r="X133" t="n">
        <v>3.2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3.0517</v>
      </c>
      <c r="E134" t="n">
        <v>32.77</v>
      </c>
      <c r="F134" t="n">
        <v>28.29</v>
      </c>
      <c r="G134" t="n">
        <v>31.43</v>
      </c>
      <c r="H134" t="n">
        <v>0.46</v>
      </c>
      <c r="I134" t="n">
        <v>54</v>
      </c>
      <c r="J134" t="n">
        <v>191.78</v>
      </c>
      <c r="K134" t="n">
        <v>53.44</v>
      </c>
      <c r="L134" t="n">
        <v>5</v>
      </c>
      <c r="M134" t="n">
        <v>52</v>
      </c>
      <c r="N134" t="n">
        <v>38.35</v>
      </c>
      <c r="O134" t="n">
        <v>23887.36</v>
      </c>
      <c r="P134" t="n">
        <v>364.23</v>
      </c>
      <c r="Q134" t="n">
        <v>1342.58</v>
      </c>
      <c r="R134" t="n">
        <v>216.63</v>
      </c>
      <c r="S134" t="n">
        <v>105.05</v>
      </c>
      <c r="T134" t="n">
        <v>42109.22</v>
      </c>
      <c r="U134" t="n">
        <v>0.48</v>
      </c>
      <c r="V134" t="n">
        <v>0.68</v>
      </c>
      <c r="W134" t="n">
        <v>7.34</v>
      </c>
      <c r="X134" t="n">
        <v>2.47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3.1346</v>
      </c>
      <c r="E135" t="n">
        <v>31.9</v>
      </c>
      <c r="F135" t="n">
        <v>27.8</v>
      </c>
      <c r="G135" t="n">
        <v>37.9</v>
      </c>
      <c r="H135" t="n">
        <v>0.55</v>
      </c>
      <c r="I135" t="n">
        <v>44</v>
      </c>
      <c r="J135" t="n">
        <v>193.32</v>
      </c>
      <c r="K135" t="n">
        <v>53.44</v>
      </c>
      <c r="L135" t="n">
        <v>6</v>
      </c>
      <c r="M135" t="n">
        <v>42</v>
      </c>
      <c r="N135" t="n">
        <v>38.89</v>
      </c>
      <c r="O135" t="n">
        <v>24076.95</v>
      </c>
      <c r="P135" t="n">
        <v>352.4</v>
      </c>
      <c r="Q135" t="n">
        <v>1342.57</v>
      </c>
      <c r="R135" t="n">
        <v>199.91</v>
      </c>
      <c r="S135" t="n">
        <v>105.05</v>
      </c>
      <c r="T135" t="n">
        <v>33798.2</v>
      </c>
      <c r="U135" t="n">
        <v>0.53</v>
      </c>
      <c r="V135" t="n">
        <v>0.6899999999999999</v>
      </c>
      <c r="W135" t="n">
        <v>7.32</v>
      </c>
      <c r="X135" t="n">
        <v>1.98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3.203</v>
      </c>
      <c r="E136" t="n">
        <v>31.22</v>
      </c>
      <c r="F136" t="n">
        <v>27.41</v>
      </c>
      <c r="G136" t="n">
        <v>45.69</v>
      </c>
      <c r="H136" t="n">
        <v>0.64</v>
      </c>
      <c r="I136" t="n">
        <v>36</v>
      </c>
      <c r="J136" t="n">
        <v>194.86</v>
      </c>
      <c r="K136" t="n">
        <v>53.44</v>
      </c>
      <c r="L136" t="n">
        <v>7</v>
      </c>
      <c r="M136" t="n">
        <v>34</v>
      </c>
      <c r="N136" t="n">
        <v>39.43</v>
      </c>
      <c r="O136" t="n">
        <v>24267.28</v>
      </c>
      <c r="P136" t="n">
        <v>341.72</v>
      </c>
      <c r="Q136" t="n">
        <v>1342.53</v>
      </c>
      <c r="R136" t="n">
        <v>186.72</v>
      </c>
      <c r="S136" t="n">
        <v>105.05</v>
      </c>
      <c r="T136" t="n">
        <v>27243.59</v>
      </c>
      <c r="U136" t="n">
        <v>0.5600000000000001</v>
      </c>
      <c r="V136" t="n">
        <v>0.7</v>
      </c>
      <c r="W136" t="n">
        <v>7.31</v>
      </c>
      <c r="X136" t="n">
        <v>1.59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3.2415</v>
      </c>
      <c r="E137" t="n">
        <v>30.85</v>
      </c>
      <c r="F137" t="n">
        <v>27.23</v>
      </c>
      <c r="G137" t="n">
        <v>52.7</v>
      </c>
      <c r="H137" t="n">
        <v>0.72</v>
      </c>
      <c r="I137" t="n">
        <v>31</v>
      </c>
      <c r="J137" t="n">
        <v>196.41</v>
      </c>
      <c r="K137" t="n">
        <v>53.44</v>
      </c>
      <c r="L137" t="n">
        <v>8</v>
      </c>
      <c r="M137" t="n">
        <v>29</v>
      </c>
      <c r="N137" t="n">
        <v>39.98</v>
      </c>
      <c r="O137" t="n">
        <v>24458.36</v>
      </c>
      <c r="P137" t="n">
        <v>333.98</v>
      </c>
      <c r="Q137" t="n">
        <v>1342.49</v>
      </c>
      <c r="R137" t="n">
        <v>180.49</v>
      </c>
      <c r="S137" t="n">
        <v>105.05</v>
      </c>
      <c r="T137" t="n">
        <v>24156.1</v>
      </c>
      <c r="U137" t="n">
        <v>0.58</v>
      </c>
      <c r="V137" t="n">
        <v>0.7</v>
      </c>
      <c r="W137" t="n">
        <v>7.3</v>
      </c>
      <c r="X137" t="n">
        <v>1.41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3.2803</v>
      </c>
      <c r="E138" t="n">
        <v>30.48</v>
      </c>
      <c r="F138" t="n">
        <v>27.01</v>
      </c>
      <c r="G138" t="n">
        <v>60.03</v>
      </c>
      <c r="H138" t="n">
        <v>0.8100000000000001</v>
      </c>
      <c r="I138" t="n">
        <v>27</v>
      </c>
      <c r="J138" t="n">
        <v>197.97</v>
      </c>
      <c r="K138" t="n">
        <v>53.44</v>
      </c>
      <c r="L138" t="n">
        <v>9</v>
      </c>
      <c r="M138" t="n">
        <v>25</v>
      </c>
      <c r="N138" t="n">
        <v>40.53</v>
      </c>
      <c r="O138" t="n">
        <v>24650.18</v>
      </c>
      <c r="P138" t="n">
        <v>325.34</v>
      </c>
      <c r="Q138" t="n">
        <v>1342.52</v>
      </c>
      <c r="R138" t="n">
        <v>173.07</v>
      </c>
      <c r="S138" t="n">
        <v>105.05</v>
      </c>
      <c r="T138" t="n">
        <v>20466.71</v>
      </c>
      <c r="U138" t="n">
        <v>0.61</v>
      </c>
      <c r="V138" t="n">
        <v>0.71</v>
      </c>
      <c r="W138" t="n">
        <v>7.3</v>
      </c>
      <c r="X138" t="n">
        <v>1.19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3.3091</v>
      </c>
      <c r="E139" t="n">
        <v>30.22</v>
      </c>
      <c r="F139" t="n">
        <v>26.86</v>
      </c>
      <c r="G139" t="n">
        <v>67.14</v>
      </c>
      <c r="H139" t="n">
        <v>0.89</v>
      </c>
      <c r="I139" t="n">
        <v>24</v>
      </c>
      <c r="J139" t="n">
        <v>199.53</v>
      </c>
      <c r="K139" t="n">
        <v>53.44</v>
      </c>
      <c r="L139" t="n">
        <v>10</v>
      </c>
      <c r="M139" t="n">
        <v>22</v>
      </c>
      <c r="N139" t="n">
        <v>41.1</v>
      </c>
      <c r="O139" t="n">
        <v>24842.77</v>
      </c>
      <c r="P139" t="n">
        <v>317.64</v>
      </c>
      <c r="Q139" t="n">
        <v>1342.49</v>
      </c>
      <c r="R139" t="n">
        <v>168.18</v>
      </c>
      <c r="S139" t="n">
        <v>105.05</v>
      </c>
      <c r="T139" t="n">
        <v>18033.24</v>
      </c>
      <c r="U139" t="n">
        <v>0.62</v>
      </c>
      <c r="V139" t="n">
        <v>0.71</v>
      </c>
      <c r="W139" t="n">
        <v>7.28</v>
      </c>
      <c r="X139" t="n">
        <v>1.04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3.3245</v>
      </c>
      <c r="E140" t="n">
        <v>30.08</v>
      </c>
      <c r="F140" t="n">
        <v>26.79</v>
      </c>
      <c r="G140" t="n">
        <v>73.06999999999999</v>
      </c>
      <c r="H140" t="n">
        <v>0.97</v>
      </c>
      <c r="I140" t="n">
        <v>22</v>
      </c>
      <c r="J140" t="n">
        <v>201.1</v>
      </c>
      <c r="K140" t="n">
        <v>53.44</v>
      </c>
      <c r="L140" t="n">
        <v>11</v>
      </c>
      <c r="M140" t="n">
        <v>20</v>
      </c>
      <c r="N140" t="n">
        <v>41.66</v>
      </c>
      <c r="O140" t="n">
        <v>25036.12</v>
      </c>
      <c r="P140" t="n">
        <v>309.12</v>
      </c>
      <c r="Q140" t="n">
        <v>1342.46</v>
      </c>
      <c r="R140" t="n">
        <v>165.96</v>
      </c>
      <c r="S140" t="n">
        <v>105.05</v>
      </c>
      <c r="T140" t="n">
        <v>16932.09</v>
      </c>
      <c r="U140" t="n">
        <v>0.63</v>
      </c>
      <c r="V140" t="n">
        <v>0.71</v>
      </c>
      <c r="W140" t="n">
        <v>7.28</v>
      </c>
      <c r="X140" t="n">
        <v>0.97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3.3529</v>
      </c>
      <c r="E141" t="n">
        <v>29.83</v>
      </c>
      <c r="F141" t="n">
        <v>26.65</v>
      </c>
      <c r="G141" t="n">
        <v>84.16</v>
      </c>
      <c r="H141" t="n">
        <v>1.05</v>
      </c>
      <c r="I141" t="n">
        <v>19</v>
      </c>
      <c r="J141" t="n">
        <v>202.67</v>
      </c>
      <c r="K141" t="n">
        <v>53.44</v>
      </c>
      <c r="L141" t="n">
        <v>12</v>
      </c>
      <c r="M141" t="n">
        <v>17</v>
      </c>
      <c r="N141" t="n">
        <v>42.24</v>
      </c>
      <c r="O141" t="n">
        <v>25230.25</v>
      </c>
      <c r="P141" t="n">
        <v>300.91</v>
      </c>
      <c r="Q141" t="n">
        <v>1342.49</v>
      </c>
      <c r="R141" t="n">
        <v>160.78</v>
      </c>
      <c r="S141" t="n">
        <v>105.05</v>
      </c>
      <c r="T141" t="n">
        <v>14361.22</v>
      </c>
      <c r="U141" t="n">
        <v>0.65</v>
      </c>
      <c r="V141" t="n">
        <v>0.72</v>
      </c>
      <c r="W141" t="n">
        <v>7.29</v>
      </c>
      <c r="X141" t="n">
        <v>0.83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3.3635</v>
      </c>
      <c r="E142" t="n">
        <v>29.73</v>
      </c>
      <c r="F142" t="n">
        <v>26.59</v>
      </c>
      <c r="G142" t="n">
        <v>88.64</v>
      </c>
      <c r="H142" t="n">
        <v>1.13</v>
      </c>
      <c r="I142" t="n">
        <v>18</v>
      </c>
      <c r="J142" t="n">
        <v>204.25</v>
      </c>
      <c r="K142" t="n">
        <v>53.44</v>
      </c>
      <c r="L142" t="n">
        <v>13</v>
      </c>
      <c r="M142" t="n">
        <v>16</v>
      </c>
      <c r="N142" t="n">
        <v>42.82</v>
      </c>
      <c r="O142" t="n">
        <v>25425.3</v>
      </c>
      <c r="P142" t="n">
        <v>294.2</v>
      </c>
      <c r="Q142" t="n">
        <v>1342.48</v>
      </c>
      <c r="R142" t="n">
        <v>159.13</v>
      </c>
      <c r="S142" t="n">
        <v>105.05</v>
      </c>
      <c r="T142" t="n">
        <v>13539.37</v>
      </c>
      <c r="U142" t="n">
        <v>0.66</v>
      </c>
      <c r="V142" t="n">
        <v>0.72</v>
      </c>
      <c r="W142" t="n">
        <v>7.28</v>
      </c>
      <c r="X142" t="n">
        <v>0.77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3.3836</v>
      </c>
      <c r="E143" t="n">
        <v>29.55</v>
      </c>
      <c r="F143" t="n">
        <v>26.49</v>
      </c>
      <c r="G143" t="n">
        <v>99.34</v>
      </c>
      <c r="H143" t="n">
        <v>1.21</v>
      </c>
      <c r="I143" t="n">
        <v>16</v>
      </c>
      <c r="J143" t="n">
        <v>205.84</v>
      </c>
      <c r="K143" t="n">
        <v>53.44</v>
      </c>
      <c r="L143" t="n">
        <v>14</v>
      </c>
      <c r="M143" t="n">
        <v>10</v>
      </c>
      <c r="N143" t="n">
        <v>43.4</v>
      </c>
      <c r="O143" t="n">
        <v>25621.03</v>
      </c>
      <c r="P143" t="n">
        <v>287.87</v>
      </c>
      <c r="Q143" t="n">
        <v>1342.51</v>
      </c>
      <c r="R143" t="n">
        <v>155.64</v>
      </c>
      <c r="S143" t="n">
        <v>105.05</v>
      </c>
      <c r="T143" t="n">
        <v>11806.62</v>
      </c>
      <c r="U143" t="n">
        <v>0.67</v>
      </c>
      <c r="V143" t="n">
        <v>0.72</v>
      </c>
      <c r="W143" t="n">
        <v>7.27</v>
      </c>
      <c r="X143" t="n">
        <v>0.67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3.3797</v>
      </c>
      <c r="E144" t="n">
        <v>29.59</v>
      </c>
      <c r="F144" t="n">
        <v>26.52</v>
      </c>
      <c r="G144" t="n">
        <v>99.45999999999999</v>
      </c>
      <c r="H144" t="n">
        <v>1.28</v>
      </c>
      <c r="I144" t="n">
        <v>16</v>
      </c>
      <c r="J144" t="n">
        <v>207.43</v>
      </c>
      <c r="K144" t="n">
        <v>53.44</v>
      </c>
      <c r="L144" t="n">
        <v>15</v>
      </c>
      <c r="M144" t="n">
        <v>3</v>
      </c>
      <c r="N144" t="n">
        <v>44</v>
      </c>
      <c r="O144" t="n">
        <v>25817.56</v>
      </c>
      <c r="P144" t="n">
        <v>286.71</v>
      </c>
      <c r="Q144" t="n">
        <v>1342.67</v>
      </c>
      <c r="R144" t="n">
        <v>156.23</v>
      </c>
      <c r="S144" t="n">
        <v>105.05</v>
      </c>
      <c r="T144" t="n">
        <v>12097.39</v>
      </c>
      <c r="U144" t="n">
        <v>0.67</v>
      </c>
      <c r="V144" t="n">
        <v>0.72</v>
      </c>
      <c r="W144" t="n">
        <v>7.29</v>
      </c>
      <c r="X144" t="n">
        <v>0.71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3.3795</v>
      </c>
      <c r="E145" t="n">
        <v>29.59</v>
      </c>
      <c r="F145" t="n">
        <v>26.53</v>
      </c>
      <c r="G145" t="n">
        <v>99.47</v>
      </c>
      <c r="H145" t="n">
        <v>1.36</v>
      </c>
      <c r="I145" t="n">
        <v>16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288.14</v>
      </c>
      <c r="Q145" t="n">
        <v>1342.68</v>
      </c>
      <c r="R145" t="n">
        <v>156.16</v>
      </c>
      <c r="S145" t="n">
        <v>105.05</v>
      </c>
      <c r="T145" t="n">
        <v>12064.39</v>
      </c>
      <c r="U145" t="n">
        <v>0.67</v>
      </c>
      <c r="V145" t="n">
        <v>0.72</v>
      </c>
      <c r="W145" t="n">
        <v>7.29</v>
      </c>
      <c r="X145" t="n">
        <v>0.71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2.0513</v>
      </c>
      <c r="E146" t="n">
        <v>48.75</v>
      </c>
      <c r="F146" t="n">
        <v>39.76</v>
      </c>
      <c r="G146" t="n">
        <v>8.26</v>
      </c>
      <c r="H146" t="n">
        <v>0.15</v>
      </c>
      <c r="I146" t="n">
        <v>289</v>
      </c>
      <c r="J146" t="n">
        <v>116.05</v>
      </c>
      <c r="K146" t="n">
        <v>43.4</v>
      </c>
      <c r="L146" t="n">
        <v>1</v>
      </c>
      <c r="M146" t="n">
        <v>287</v>
      </c>
      <c r="N146" t="n">
        <v>16.65</v>
      </c>
      <c r="O146" t="n">
        <v>14546.17</v>
      </c>
      <c r="P146" t="n">
        <v>394.29</v>
      </c>
      <c r="Q146" t="n">
        <v>1343.37</v>
      </c>
      <c r="R146" t="n">
        <v>606.1799999999999</v>
      </c>
      <c r="S146" t="n">
        <v>105.05</v>
      </c>
      <c r="T146" t="n">
        <v>235709.19</v>
      </c>
      <c r="U146" t="n">
        <v>0.17</v>
      </c>
      <c r="V146" t="n">
        <v>0.48</v>
      </c>
      <c r="W146" t="n">
        <v>7.71</v>
      </c>
      <c r="X146" t="n">
        <v>13.93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2.8168</v>
      </c>
      <c r="E147" t="n">
        <v>35.5</v>
      </c>
      <c r="F147" t="n">
        <v>30.84</v>
      </c>
      <c r="G147" t="n">
        <v>17.13</v>
      </c>
      <c r="H147" t="n">
        <v>0.3</v>
      </c>
      <c r="I147" t="n">
        <v>108</v>
      </c>
      <c r="J147" t="n">
        <v>117.34</v>
      </c>
      <c r="K147" t="n">
        <v>43.4</v>
      </c>
      <c r="L147" t="n">
        <v>2</v>
      </c>
      <c r="M147" t="n">
        <v>106</v>
      </c>
      <c r="N147" t="n">
        <v>16.94</v>
      </c>
      <c r="O147" t="n">
        <v>14705.49</v>
      </c>
      <c r="P147" t="n">
        <v>296.33</v>
      </c>
      <c r="Q147" t="n">
        <v>1342.63</v>
      </c>
      <c r="R147" t="n">
        <v>302.64</v>
      </c>
      <c r="S147" t="n">
        <v>105.05</v>
      </c>
      <c r="T147" t="n">
        <v>84846.46000000001</v>
      </c>
      <c r="U147" t="n">
        <v>0.35</v>
      </c>
      <c r="V147" t="n">
        <v>0.62</v>
      </c>
      <c r="W147" t="n">
        <v>7.43</v>
      </c>
      <c r="X147" t="n">
        <v>5.01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3.0877</v>
      </c>
      <c r="E148" t="n">
        <v>32.39</v>
      </c>
      <c r="F148" t="n">
        <v>28.75</v>
      </c>
      <c r="G148" t="n">
        <v>26.54</v>
      </c>
      <c r="H148" t="n">
        <v>0.45</v>
      </c>
      <c r="I148" t="n">
        <v>65</v>
      </c>
      <c r="J148" t="n">
        <v>118.63</v>
      </c>
      <c r="K148" t="n">
        <v>43.4</v>
      </c>
      <c r="L148" t="n">
        <v>3</v>
      </c>
      <c r="M148" t="n">
        <v>63</v>
      </c>
      <c r="N148" t="n">
        <v>17.23</v>
      </c>
      <c r="O148" t="n">
        <v>14865.24</v>
      </c>
      <c r="P148" t="n">
        <v>266.33</v>
      </c>
      <c r="Q148" t="n">
        <v>1342.63</v>
      </c>
      <c r="R148" t="n">
        <v>232.52</v>
      </c>
      <c r="S148" t="n">
        <v>105.05</v>
      </c>
      <c r="T148" t="n">
        <v>50000.14</v>
      </c>
      <c r="U148" t="n">
        <v>0.45</v>
      </c>
      <c r="V148" t="n">
        <v>0.66</v>
      </c>
      <c r="W148" t="n">
        <v>7.34</v>
      </c>
      <c r="X148" t="n">
        <v>2.93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3.2182</v>
      </c>
      <c r="E149" t="n">
        <v>31.07</v>
      </c>
      <c r="F149" t="n">
        <v>27.89</v>
      </c>
      <c r="G149" t="n">
        <v>36.38</v>
      </c>
      <c r="H149" t="n">
        <v>0.59</v>
      </c>
      <c r="I149" t="n">
        <v>46</v>
      </c>
      <c r="J149" t="n">
        <v>119.93</v>
      </c>
      <c r="K149" t="n">
        <v>43.4</v>
      </c>
      <c r="L149" t="n">
        <v>4</v>
      </c>
      <c r="M149" t="n">
        <v>44</v>
      </c>
      <c r="N149" t="n">
        <v>17.53</v>
      </c>
      <c r="O149" t="n">
        <v>15025.44</v>
      </c>
      <c r="P149" t="n">
        <v>248.53</v>
      </c>
      <c r="Q149" t="n">
        <v>1342.6</v>
      </c>
      <c r="R149" t="n">
        <v>203.35</v>
      </c>
      <c r="S149" t="n">
        <v>105.05</v>
      </c>
      <c r="T149" t="n">
        <v>35510.05</v>
      </c>
      <c r="U149" t="n">
        <v>0.52</v>
      </c>
      <c r="V149" t="n">
        <v>0.6899999999999999</v>
      </c>
      <c r="W149" t="n">
        <v>7.31</v>
      </c>
      <c r="X149" t="n">
        <v>2.07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3.2978</v>
      </c>
      <c r="E150" t="n">
        <v>30.32</v>
      </c>
      <c r="F150" t="n">
        <v>27.4</v>
      </c>
      <c r="G150" t="n">
        <v>46.98</v>
      </c>
      <c r="H150" t="n">
        <v>0.73</v>
      </c>
      <c r="I150" t="n">
        <v>35</v>
      </c>
      <c r="J150" t="n">
        <v>121.23</v>
      </c>
      <c r="K150" t="n">
        <v>43.4</v>
      </c>
      <c r="L150" t="n">
        <v>5</v>
      </c>
      <c r="M150" t="n">
        <v>33</v>
      </c>
      <c r="N150" t="n">
        <v>17.83</v>
      </c>
      <c r="O150" t="n">
        <v>15186.08</v>
      </c>
      <c r="P150" t="n">
        <v>232.76</v>
      </c>
      <c r="Q150" t="n">
        <v>1342.62</v>
      </c>
      <c r="R150" t="n">
        <v>186.54</v>
      </c>
      <c r="S150" t="n">
        <v>105.05</v>
      </c>
      <c r="T150" t="n">
        <v>27161.8</v>
      </c>
      <c r="U150" t="n">
        <v>0.5600000000000001</v>
      </c>
      <c r="V150" t="n">
        <v>0.7</v>
      </c>
      <c r="W150" t="n">
        <v>7.31</v>
      </c>
      <c r="X150" t="n">
        <v>1.58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3.3541</v>
      </c>
      <c r="E151" t="n">
        <v>29.81</v>
      </c>
      <c r="F151" t="n">
        <v>27.06</v>
      </c>
      <c r="G151" t="n">
        <v>57.99</v>
      </c>
      <c r="H151" t="n">
        <v>0.86</v>
      </c>
      <c r="I151" t="n">
        <v>28</v>
      </c>
      <c r="J151" t="n">
        <v>122.54</v>
      </c>
      <c r="K151" t="n">
        <v>43.4</v>
      </c>
      <c r="L151" t="n">
        <v>6</v>
      </c>
      <c r="M151" t="n">
        <v>19</v>
      </c>
      <c r="N151" t="n">
        <v>18.14</v>
      </c>
      <c r="O151" t="n">
        <v>15347.16</v>
      </c>
      <c r="P151" t="n">
        <v>217.74</v>
      </c>
      <c r="Q151" t="n">
        <v>1342.5</v>
      </c>
      <c r="R151" t="n">
        <v>174.64</v>
      </c>
      <c r="S151" t="n">
        <v>105.05</v>
      </c>
      <c r="T151" t="n">
        <v>21244.86</v>
      </c>
      <c r="U151" t="n">
        <v>0.6</v>
      </c>
      <c r="V151" t="n">
        <v>0.71</v>
      </c>
      <c r="W151" t="n">
        <v>7.3</v>
      </c>
      <c r="X151" t="n">
        <v>1.24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3.3671</v>
      </c>
      <c r="E152" t="n">
        <v>29.7</v>
      </c>
      <c r="F152" t="n">
        <v>26.99</v>
      </c>
      <c r="G152" t="n">
        <v>62.29</v>
      </c>
      <c r="H152" t="n">
        <v>1</v>
      </c>
      <c r="I152" t="n">
        <v>26</v>
      </c>
      <c r="J152" t="n">
        <v>123.85</v>
      </c>
      <c r="K152" t="n">
        <v>43.4</v>
      </c>
      <c r="L152" t="n">
        <v>7</v>
      </c>
      <c r="M152" t="n">
        <v>1</v>
      </c>
      <c r="N152" t="n">
        <v>18.45</v>
      </c>
      <c r="O152" t="n">
        <v>15508.69</v>
      </c>
      <c r="P152" t="n">
        <v>215.98</v>
      </c>
      <c r="Q152" t="n">
        <v>1342.93</v>
      </c>
      <c r="R152" t="n">
        <v>171.75</v>
      </c>
      <c r="S152" t="n">
        <v>105.05</v>
      </c>
      <c r="T152" t="n">
        <v>19809.08</v>
      </c>
      <c r="U152" t="n">
        <v>0.61</v>
      </c>
      <c r="V152" t="n">
        <v>0.71</v>
      </c>
      <c r="W152" t="n">
        <v>7.32</v>
      </c>
      <c r="X152" t="n">
        <v>1.17</v>
      </c>
      <c r="Y152" t="n">
        <v>2</v>
      </c>
      <c r="Z152" t="n">
        <v>10</v>
      </c>
    </row>
    <row r="153">
      <c r="A153" t="n">
        <v>7</v>
      </c>
      <c r="B153" t="n">
        <v>55</v>
      </c>
      <c r="C153" t="inlineStr">
        <is>
          <t xml:space="preserve">CONCLUIDO	</t>
        </is>
      </c>
      <c r="D153" t="n">
        <v>3.3669</v>
      </c>
      <c r="E153" t="n">
        <v>29.7</v>
      </c>
      <c r="F153" t="n">
        <v>27</v>
      </c>
      <c r="G153" t="n">
        <v>62.3</v>
      </c>
      <c r="H153" t="n">
        <v>1.13</v>
      </c>
      <c r="I153" t="n">
        <v>26</v>
      </c>
      <c r="J153" t="n">
        <v>125.16</v>
      </c>
      <c r="K153" t="n">
        <v>43.4</v>
      </c>
      <c r="L153" t="n">
        <v>8</v>
      </c>
      <c r="M153" t="n">
        <v>0</v>
      </c>
      <c r="N153" t="n">
        <v>18.76</v>
      </c>
      <c r="O153" t="n">
        <v>15670.68</v>
      </c>
      <c r="P153" t="n">
        <v>218.24</v>
      </c>
      <c r="Q153" t="n">
        <v>1342.89</v>
      </c>
      <c r="R153" t="n">
        <v>171.73</v>
      </c>
      <c r="S153" t="n">
        <v>105.05</v>
      </c>
      <c r="T153" t="n">
        <v>19800.61</v>
      </c>
      <c r="U153" t="n">
        <v>0.61</v>
      </c>
      <c r="V153" t="n">
        <v>0.71</v>
      </c>
      <c r="W153" t="n">
        <v>7.32</v>
      </c>
      <c r="X153" t="n">
        <v>1.18</v>
      </c>
      <c r="Y153" t="n">
        <v>2</v>
      </c>
      <c r="Z1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INDEX(resultados!$A$2:$ZZ$153, 1, MATCH($B$1, resultados!$A$1:$ZZ$1, 0))</f>
        <v/>
      </c>
      <c r="B7">
        <f>INDEX(resultados!$A$2:$ZZ$153, 1, MATCH($B$2, resultados!$A$1:$ZZ$1, 0))</f>
        <v/>
      </c>
      <c r="C7">
        <f>INDEX(resultados!$A$2:$ZZ$153, 1, MATCH($B$3, resultados!$A$1:$ZZ$1, 0))</f>
        <v/>
      </c>
    </row>
    <row r="8">
      <c r="A8">
        <f>INDEX(resultados!$A$2:$ZZ$153, 2, MATCH($B$1, resultados!$A$1:$ZZ$1, 0))</f>
        <v/>
      </c>
      <c r="B8">
        <f>INDEX(resultados!$A$2:$ZZ$153, 2, MATCH($B$2, resultados!$A$1:$ZZ$1, 0))</f>
        <v/>
      </c>
      <c r="C8">
        <f>INDEX(resultados!$A$2:$ZZ$153, 2, MATCH($B$3, resultados!$A$1:$ZZ$1, 0))</f>
        <v/>
      </c>
    </row>
    <row r="9">
      <c r="A9">
        <f>INDEX(resultados!$A$2:$ZZ$153, 3, MATCH($B$1, resultados!$A$1:$ZZ$1, 0))</f>
        <v/>
      </c>
      <c r="B9">
        <f>INDEX(resultados!$A$2:$ZZ$153, 3, MATCH($B$2, resultados!$A$1:$ZZ$1, 0))</f>
        <v/>
      </c>
      <c r="C9">
        <f>INDEX(resultados!$A$2:$ZZ$153, 3, MATCH($B$3, resultados!$A$1:$ZZ$1, 0))</f>
        <v/>
      </c>
    </row>
    <row r="10">
      <c r="A10">
        <f>INDEX(resultados!$A$2:$ZZ$153, 4, MATCH($B$1, resultados!$A$1:$ZZ$1, 0))</f>
        <v/>
      </c>
      <c r="B10">
        <f>INDEX(resultados!$A$2:$ZZ$153, 4, MATCH($B$2, resultados!$A$1:$ZZ$1, 0))</f>
        <v/>
      </c>
      <c r="C10">
        <f>INDEX(resultados!$A$2:$ZZ$153, 4, MATCH($B$3, resultados!$A$1:$ZZ$1, 0))</f>
        <v/>
      </c>
    </row>
    <row r="11">
      <c r="A11">
        <f>INDEX(resultados!$A$2:$ZZ$153, 5, MATCH($B$1, resultados!$A$1:$ZZ$1, 0))</f>
        <v/>
      </c>
      <c r="B11">
        <f>INDEX(resultados!$A$2:$ZZ$153, 5, MATCH($B$2, resultados!$A$1:$ZZ$1, 0))</f>
        <v/>
      </c>
      <c r="C11">
        <f>INDEX(resultados!$A$2:$ZZ$153, 5, MATCH($B$3, resultados!$A$1:$ZZ$1, 0))</f>
        <v/>
      </c>
    </row>
    <row r="12">
      <c r="A12">
        <f>INDEX(resultados!$A$2:$ZZ$153, 6, MATCH($B$1, resultados!$A$1:$ZZ$1, 0))</f>
        <v/>
      </c>
      <c r="B12">
        <f>INDEX(resultados!$A$2:$ZZ$153, 6, MATCH($B$2, resultados!$A$1:$ZZ$1, 0))</f>
        <v/>
      </c>
      <c r="C12">
        <f>INDEX(resultados!$A$2:$ZZ$153, 6, MATCH($B$3, resultados!$A$1:$ZZ$1, 0))</f>
        <v/>
      </c>
    </row>
    <row r="13">
      <c r="A13">
        <f>INDEX(resultados!$A$2:$ZZ$153, 7, MATCH($B$1, resultados!$A$1:$ZZ$1, 0))</f>
        <v/>
      </c>
      <c r="B13">
        <f>INDEX(resultados!$A$2:$ZZ$153, 7, MATCH($B$2, resultados!$A$1:$ZZ$1, 0))</f>
        <v/>
      </c>
      <c r="C13">
        <f>INDEX(resultados!$A$2:$ZZ$153, 7, MATCH($B$3, resultados!$A$1:$ZZ$1, 0))</f>
        <v/>
      </c>
    </row>
    <row r="14">
      <c r="A14">
        <f>INDEX(resultados!$A$2:$ZZ$153, 8, MATCH($B$1, resultados!$A$1:$ZZ$1, 0))</f>
        <v/>
      </c>
      <c r="B14">
        <f>INDEX(resultados!$A$2:$ZZ$153, 8, MATCH($B$2, resultados!$A$1:$ZZ$1, 0))</f>
        <v/>
      </c>
      <c r="C14">
        <f>INDEX(resultados!$A$2:$ZZ$153, 8, MATCH($B$3, resultados!$A$1:$ZZ$1, 0))</f>
        <v/>
      </c>
    </row>
    <row r="15">
      <c r="A15">
        <f>INDEX(resultados!$A$2:$ZZ$153, 9, MATCH($B$1, resultados!$A$1:$ZZ$1, 0))</f>
        <v/>
      </c>
      <c r="B15">
        <f>INDEX(resultados!$A$2:$ZZ$153, 9, MATCH($B$2, resultados!$A$1:$ZZ$1, 0))</f>
        <v/>
      </c>
      <c r="C15">
        <f>INDEX(resultados!$A$2:$ZZ$153, 9, MATCH($B$3, resultados!$A$1:$ZZ$1, 0))</f>
        <v/>
      </c>
    </row>
    <row r="16">
      <c r="A16">
        <f>INDEX(resultados!$A$2:$ZZ$153, 10, MATCH($B$1, resultados!$A$1:$ZZ$1, 0))</f>
        <v/>
      </c>
      <c r="B16">
        <f>INDEX(resultados!$A$2:$ZZ$153, 10, MATCH($B$2, resultados!$A$1:$ZZ$1, 0))</f>
        <v/>
      </c>
      <c r="C16">
        <f>INDEX(resultados!$A$2:$ZZ$153, 10, MATCH($B$3, resultados!$A$1:$ZZ$1, 0))</f>
        <v/>
      </c>
    </row>
    <row r="17">
      <c r="A17">
        <f>INDEX(resultados!$A$2:$ZZ$153, 11, MATCH($B$1, resultados!$A$1:$ZZ$1, 0))</f>
        <v/>
      </c>
      <c r="B17">
        <f>INDEX(resultados!$A$2:$ZZ$153, 11, MATCH($B$2, resultados!$A$1:$ZZ$1, 0))</f>
        <v/>
      </c>
      <c r="C17">
        <f>INDEX(resultados!$A$2:$ZZ$153, 11, MATCH($B$3, resultados!$A$1:$ZZ$1, 0))</f>
        <v/>
      </c>
    </row>
    <row r="18">
      <c r="A18">
        <f>INDEX(resultados!$A$2:$ZZ$153, 12, MATCH($B$1, resultados!$A$1:$ZZ$1, 0))</f>
        <v/>
      </c>
      <c r="B18">
        <f>INDEX(resultados!$A$2:$ZZ$153, 12, MATCH($B$2, resultados!$A$1:$ZZ$1, 0))</f>
        <v/>
      </c>
      <c r="C18">
        <f>INDEX(resultados!$A$2:$ZZ$153, 12, MATCH($B$3, resultados!$A$1:$ZZ$1, 0))</f>
        <v/>
      </c>
    </row>
    <row r="19">
      <c r="A19">
        <f>INDEX(resultados!$A$2:$ZZ$153, 13, MATCH($B$1, resultados!$A$1:$ZZ$1, 0))</f>
        <v/>
      </c>
      <c r="B19">
        <f>INDEX(resultados!$A$2:$ZZ$153, 13, MATCH($B$2, resultados!$A$1:$ZZ$1, 0))</f>
        <v/>
      </c>
      <c r="C19">
        <f>INDEX(resultados!$A$2:$ZZ$153, 13, MATCH($B$3, resultados!$A$1:$ZZ$1, 0))</f>
        <v/>
      </c>
    </row>
    <row r="20">
      <c r="A20">
        <f>INDEX(resultados!$A$2:$ZZ$153, 14, MATCH($B$1, resultados!$A$1:$ZZ$1, 0))</f>
        <v/>
      </c>
      <c r="B20">
        <f>INDEX(resultados!$A$2:$ZZ$153, 14, MATCH($B$2, resultados!$A$1:$ZZ$1, 0))</f>
        <v/>
      </c>
      <c r="C20">
        <f>INDEX(resultados!$A$2:$ZZ$153, 14, MATCH($B$3, resultados!$A$1:$ZZ$1, 0))</f>
        <v/>
      </c>
    </row>
    <row r="21">
      <c r="A21">
        <f>INDEX(resultados!$A$2:$ZZ$153, 15, MATCH($B$1, resultados!$A$1:$ZZ$1, 0))</f>
        <v/>
      </c>
      <c r="B21">
        <f>INDEX(resultados!$A$2:$ZZ$153, 15, MATCH($B$2, resultados!$A$1:$ZZ$1, 0))</f>
        <v/>
      </c>
      <c r="C21">
        <f>INDEX(resultados!$A$2:$ZZ$153, 15, MATCH($B$3, resultados!$A$1:$ZZ$1, 0))</f>
        <v/>
      </c>
    </row>
    <row r="22">
      <c r="A22">
        <f>INDEX(resultados!$A$2:$ZZ$153, 16, MATCH($B$1, resultados!$A$1:$ZZ$1, 0))</f>
        <v/>
      </c>
      <c r="B22">
        <f>INDEX(resultados!$A$2:$ZZ$153, 16, MATCH($B$2, resultados!$A$1:$ZZ$1, 0))</f>
        <v/>
      </c>
      <c r="C22">
        <f>INDEX(resultados!$A$2:$ZZ$153, 16, MATCH($B$3, resultados!$A$1:$ZZ$1, 0))</f>
        <v/>
      </c>
    </row>
    <row r="23">
      <c r="A23">
        <f>INDEX(resultados!$A$2:$ZZ$153, 17, MATCH($B$1, resultados!$A$1:$ZZ$1, 0))</f>
        <v/>
      </c>
      <c r="B23">
        <f>INDEX(resultados!$A$2:$ZZ$153, 17, MATCH($B$2, resultados!$A$1:$ZZ$1, 0))</f>
        <v/>
      </c>
      <c r="C23">
        <f>INDEX(resultados!$A$2:$ZZ$153, 17, MATCH($B$3, resultados!$A$1:$ZZ$1, 0))</f>
        <v/>
      </c>
    </row>
    <row r="24">
      <c r="A24">
        <f>INDEX(resultados!$A$2:$ZZ$153, 18, MATCH($B$1, resultados!$A$1:$ZZ$1, 0))</f>
        <v/>
      </c>
      <c r="B24">
        <f>INDEX(resultados!$A$2:$ZZ$153, 18, MATCH($B$2, resultados!$A$1:$ZZ$1, 0))</f>
        <v/>
      </c>
      <c r="C24">
        <f>INDEX(resultados!$A$2:$ZZ$153, 18, MATCH($B$3, resultados!$A$1:$ZZ$1, 0))</f>
        <v/>
      </c>
    </row>
    <row r="25">
      <c r="A25">
        <f>INDEX(resultados!$A$2:$ZZ$153, 19, MATCH($B$1, resultados!$A$1:$ZZ$1, 0))</f>
        <v/>
      </c>
      <c r="B25">
        <f>INDEX(resultados!$A$2:$ZZ$153, 19, MATCH($B$2, resultados!$A$1:$ZZ$1, 0))</f>
        <v/>
      </c>
      <c r="C25">
        <f>INDEX(resultados!$A$2:$ZZ$153, 19, MATCH($B$3, resultados!$A$1:$ZZ$1, 0))</f>
        <v/>
      </c>
    </row>
    <row r="26">
      <c r="A26">
        <f>INDEX(resultados!$A$2:$ZZ$153, 20, MATCH($B$1, resultados!$A$1:$ZZ$1, 0))</f>
        <v/>
      </c>
      <c r="B26">
        <f>INDEX(resultados!$A$2:$ZZ$153, 20, MATCH($B$2, resultados!$A$1:$ZZ$1, 0))</f>
        <v/>
      </c>
      <c r="C26">
        <f>INDEX(resultados!$A$2:$ZZ$153, 20, MATCH($B$3, resultados!$A$1:$ZZ$1, 0))</f>
        <v/>
      </c>
    </row>
    <row r="27">
      <c r="A27">
        <f>INDEX(resultados!$A$2:$ZZ$153, 21, MATCH($B$1, resultados!$A$1:$ZZ$1, 0))</f>
        <v/>
      </c>
      <c r="B27">
        <f>INDEX(resultados!$A$2:$ZZ$153, 21, MATCH($B$2, resultados!$A$1:$ZZ$1, 0))</f>
        <v/>
      </c>
      <c r="C27">
        <f>INDEX(resultados!$A$2:$ZZ$153, 21, MATCH($B$3, resultados!$A$1:$ZZ$1, 0))</f>
        <v/>
      </c>
    </row>
    <row r="28">
      <c r="A28">
        <f>INDEX(resultados!$A$2:$ZZ$153, 22, MATCH($B$1, resultados!$A$1:$ZZ$1, 0))</f>
        <v/>
      </c>
      <c r="B28">
        <f>INDEX(resultados!$A$2:$ZZ$153, 22, MATCH($B$2, resultados!$A$1:$ZZ$1, 0))</f>
        <v/>
      </c>
      <c r="C28">
        <f>INDEX(resultados!$A$2:$ZZ$153, 22, MATCH($B$3, resultados!$A$1:$ZZ$1, 0))</f>
        <v/>
      </c>
    </row>
    <row r="29">
      <c r="A29">
        <f>INDEX(resultados!$A$2:$ZZ$153, 23, MATCH($B$1, resultados!$A$1:$ZZ$1, 0))</f>
        <v/>
      </c>
      <c r="B29">
        <f>INDEX(resultados!$A$2:$ZZ$153, 23, MATCH($B$2, resultados!$A$1:$ZZ$1, 0))</f>
        <v/>
      </c>
      <c r="C29">
        <f>INDEX(resultados!$A$2:$ZZ$153, 23, MATCH($B$3, resultados!$A$1:$ZZ$1, 0))</f>
        <v/>
      </c>
    </row>
    <row r="30">
      <c r="A30">
        <f>INDEX(resultados!$A$2:$ZZ$153, 24, MATCH($B$1, resultados!$A$1:$ZZ$1, 0))</f>
        <v/>
      </c>
      <c r="B30">
        <f>INDEX(resultados!$A$2:$ZZ$153, 24, MATCH($B$2, resultados!$A$1:$ZZ$1, 0))</f>
        <v/>
      </c>
      <c r="C30">
        <f>INDEX(resultados!$A$2:$ZZ$153, 24, MATCH($B$3, resultados!$A$1:$ZZ$1, 0))</f>
        <v/>
      </c>
    </row>
    <row r="31">
      <c r="A31">
        <f>INDEX(resultados!$A$2:$ZZ$153, 25, MATCH($B$1, resultados!$A$1:$ZZ$1, 0))</f>
        <v/>
      </c>
      <c r="B31">
        <f>INDEX(resultados!$A$2:$ZZ$153, 25, MATCH($B$2, resultados!$A$1:$ZZ$1, 0))</f>
        <v/>
      </c>
      <c r="C31">
        <f>INDEX(resultados!$A$2:$ZZ$153, 25, MATCH($B$3, resultados!$A$1:$ZZ$1, 0))</f>
        <v/>
      </c>
    </row>
    <row r="32">
      <c r="A32">
        <f>INDEX(resultados!$A$2:$ZZ$153, 26, MATCH($B$1, resultados!$A$1:$ZZ$1, 0))</f>
        <v/>
      </c>
      <c r="B32">
        <f>INDEX(resultados!$A$2:$ZZ$153, 26, MATCH($B$2, resultados!$A$1:$ZZ$1, 0))</f>
        <v/>
      </c>
      <c r="C32">
        <f>INDEX(resultados!$A$2:$ZZ$153, 26, MATCH($B$3, resultados!$A$1:$ZZ$1, 0))</f>
        <v/>
      </c>
    </row>
    <row r="33">
      <c r="A33">
        <f>INDEX(resultados!$A$2:$ZZ$153, 27, MATCH($B$1, resultados!$A$1:$ZZ$1, 0))</f>
        <v/>
      </c>
      <c r="B33">
        <f>INDEX(resultados!$A$2:$ZZ$153, 27, MATCH($B$2, resultados!$A$1:$ZZ$1, 0))</f>
        <v/>
      </c>
      <c r="C33">
        <f>INDEX(resultados!$A$2:$ZZ$153, 27, MATCH($B$3, resultados!$A$1:$ZZ$1, 0))</f>
        <v/>
      </c>
    </row>
    <row r="34">
      <c r="A34">
        <f>INDEX(resultados!$A$2:$ZZ$153, 28, MATCH($B$1, resultados!$A$1:$ZZ$1, 0))</f>
        <v/>
      </c>
      <c r="B34">
        <f>INDEX(resultados!$A$2:$ZZ$153, 28, MATCH($B$2, resultados!$A$1:$ZZ$1, 0))</f>
        <v/>
      </c>
      <c r="C34">
        <f>INDEX(resultados!$A$2:$ZZ$153, 28, MATCH($B$3, resultados!$A$1:$ZZ$1, 0))</f>
        <v/>
      </c>
    </row>
    <row r="35">
      <c r="A35">
        <f>INDEX(resultados!$A$2:$ZZ$153, 29, MATCH($B$1, resultados!$A$1:$ZZ$1, 0))</f>
        <v/>
      </c>
      <c r="B35">
        <f>INDEX(resultados!$A$2:$ZZ$153, 29, MATCH($B$2, resultados!$A$1:$ZZ$1, 0))</f>
        <v/>
      </c>
      <c r="C35">
        <f>INDEX(resultados!$A$2:$ZZ$153, 29, MATCH($B$3, resultados!$A$1:$ZZ$1, 0))</f>
        <v/>
      </c>
    </row>
    <row r="36">
      <c r="A36">
        <f>INDEX(resultados!$A$2:$ZZ$153, 30, MATCH($B$1, resultados!$A$1:$ZZ$1, 0))</f>
        <v/>
      </c>
      <c r="B36">
        <f>INDEX(resultados!$A$2:$ZZ$153, 30, MATCH($B$2, resultados!$A$1:$ZZ$1, 0))</f>
        <v/>
      </c>
      <c r="C36">
        <f>INDEX(resultados!$A$2:$ZZ$153, 30, MATCH($B$3, resultados!$A$1:$ZZ$1, 0))</f>
        <v/>
      </c>
    </row>
    <row r="37">
      <c r="A37">
        <f>INDEX(resultados!$A$2:$ZZ$153, 31, MATCH($B$1, resultados!$A$1:$ZZ$1, 0))</f>
        <v/>
      </c>
      <c r="B37">
        <f>INDEX(resultados!$A$2:$ZZ$153, 31, MATCH($B$2, resultados!$A$1:$ZZ$1, 0))</f>
        <v/>
      </c>
      <c r="C37">
        <f>INDEX(resultados!$A$2:$ZZ$153, 31, MATCH($B$3, resultados!$A$1:$ZZ$1, 0))</f>
        <v/>
      </c>
    </row>
    <row r="38">
      <c r="A38">
        <f>INDEX(resultados!$A$2:$ZZ$153, 32, MATCH($B$1, resultados!$A$1:$ZZ$1, 0))</f>
        <v/>
      </c>
      <c r="B38">
        <f>INDEX(resultados!$A$2:$ZZ$153, 32, MATCH($B$2, resultados!$A$1:$ZZ$1, 0))</f>
        <v/>
      </c>
      <c r="C38">
        <f>INDEX(resultados!$A$2:$ZZ$153, 32, MATCH($B$3, resultados!$A$1:$ZZ$1, 0))</f>
        <v/>
      </c>
    </row>
    <row r="39">
      <c r="A39">
        <f>INDEX(resultados!$A$2:$ZZ$153, 33, MATCH($B$1, resultados!$A$1:$ZZ$1, 0))</f>
        <v/>
      </c>
      <c r="B39">
        <f>INDEX(resultados!$A$2:$ZZ$153, 33, MATCH($B$2, resultados!$A$1:$ZZ$1, 0))</f>
        <v/>
      </c>
      <c r="C39">
        <f>INDEX(resultados!$A$2:$ZZ$153, 33, MATCH($B$3, resultados!$A$1:$ZZ$1, 0))</f>
        <v/>
      </c>
    </row>
    <row r="40">
      <c r="A40">
        <f>INDEX(resultados!$A$2:$ZZ$153, 34, MATCH($B$1, resultados!$A$1:$ZZ$1, 0))</f>
        <v/>
      </c>
      <c r="B40">
        <f>INDEX(resultados!$A$2:$ZZ$153, 34, MATCH($B$2, resultados!$A$1:$ZZ$1, 0))</f>
        <v/>
      </c>
      <c r="C40">
        <f>INDEX(resultados!$A$2:$ZZ$153, 34, MATCH($B$3, resultados!$A$1:$ZZ$1, 0))</f>
        <v/>
      </c>
    </row>
    <row r="41">
      <c r="A41">
        <f>INDEX(resultados!$A$2:$ZZ$153, 35, MATCH($B$1, resultados!$A$1:$ZZ$1, 0))</f>
        <v/>
      </c>
      <c r="B41">
        <f>INDEX(resultados!$A$2:$ZZ$153, 35, MATCH($B$2, resultados!$A$1:$ZZ$1, 0))</f>
        <v/>
      </c>
      <c r="C41">
        <f>INDEX(resultados!$A$2:$ZZ$153, 35, MATCH($B$3, resultados!$A$1:$ZZ$1, 0))</f>
        <v/>
      </c>
    </row>
    <row r="42">
      <c r="A42">
        <f>INDEX(resultados!$A$2:$ZZ$153, 36, MATCH($B$1, resultados!$A$1:$ZZ$1, 0))</f>
        <v/>
      </c>
      <c r="B42">
        <f>INDEX(resultados!$A$2:$ZZ$153, 36, MATCH($B$2, resultados!$A$1:$ZZ$1, 0))</f>
        <v/>
      </c>
      <c r="C42">
        <f>INDEX(resultados!$A$2:$ZZ$153, 36, MATCH($B$3, resultados!$A$1:$ZZ$1, 0))</f>
        <v/>
      </c>
    </row>
    <row r="43">
      <c r="A43">
        <f>INDEX(resultados!$A$2:$ZZ$153, 37, MATCH($B$1, resultados!$A$1:$ZZ$1, 0))</f>
        <v/>
      </c>
      <c r="B43">
        <f>INDEX(resultados!$A$2:$ZZ$153, 37, MATCH($B$2, resultados!$A$1:$ZZ$1, 0))</f>
        <v/>
      </c>
      <c r="C43">
        <f>INDEX(resultados!$A$2:$ZZ$153, 37, MATCH($B$3, resultados!$A$1:$ZZ$1, 0))</f>
        <v/>
      </c>
    </row>
    <row r="44">
      <c r="A44">
        <f>INDEX(resultados!$A$2:$ZZ$153, 38, MATCH($B$1, resultados!$A$1:$ZZ$1, 0))</f>
        <v/>
      </c>
      <c r="B44">
        <f>INDEX(resultados!$A$2:$ZZ$153, 38, MATCH($B$2, resultados!$A$1:$ZZ$1, 0))</f>
        <v/>
      </c>
      <c r="C44">
        <f>INDEX(resultados!$A$2:$ZZ$153, 38, MATCH($B$3, resultados!$A$1:$ZZ$1, 0))</f>
        <v/>
      </c>
    </row>
    <row r="45">
      <c r="A45">
        <f>INDEX(resultados!$A$2:$ZZ$153, 39, MATCH($B$1, resultados!$A$1:$ZZ$1, 0))</f>
        <v/>
      </c>
      <c r="B45">
        <f>INDEX(resultados!$A$2:$ZZ$153, 39, MATCH($B$2, resultados!$A$1:$ZZ$1, 0))</f>
        <v/>
      </c>
      <c r="C45">
        <f>INDEX(resultados!$A$2:$ZZ$153, 39, MATCH($B$3, resultados!$A$1:$ZZ$1, 0))</f>
        <v/>
      </c>
    </row>
    <row r="46">
      <c r="A46">
        <f>INDEX(resultados!$A$2:$ZZ$153, 40, MATCH($B$1, resultados!$A$1:$ZZ$1, 0))</f>
        <v/>
      </c>
      <c r="B46">
        <f>INDEX(resultados!$A$2:$ZZ$153, 40, MATCH($B$2, resultados!$A$1:$ZZ$1, 0))</f>
        <v/>
      </c>
      <c r="C46">
        <f>INDEX(resultados!$A$2:$ZZ$153, 40, MATCH($B$3, resultados!$A$1:$ZZ$1, 0))</f>
        <v/>
      </c>
    </row>
    <row r="47">
      <c r="A47">
        <f>INDEX(resultados!$A$2:$ZZ$153, 41, MATCH($B$1, resultados!$A$1:$ZZ$1, 0))</f>
        <v/>
      </c>
      <c r="B47">
        <f>INDEX(resultados!$A$2:$ZZ$153, 41, MATCH($B$2, resultados!$A$1:$ZZ$1, 0))</f>
        <v/>
      </c>
      <c r="C47">
        <f>INDEX(resultados!$A$2:$ZZ$153, 41, MATCH($B$3, resultados!$A$1:$ZZ$1, 0))</f>
        <v/>
      </c>
    </row>
    <row r="48">
      <c r="A48">
        <f>INDEX(resultados!$A$2:$ZZ$153, 42, MATCH($B$1, resultados!$A$1:$ZZ$1, 0))</f>
        <v/>
      </c>
      <c r="B48">
        <f>INDEX(resultados!$A$2:$ZZ$153, 42, MATCH($B$2, resultados!$A$1:$ZZ$1, 0))</f>
        <v/>
      </c>
      <c r="C48">
        <f>INDEX(resultados!$A$2:$ZZ$153, 42, MATCH($B$3, resultados!$A$1:$ZZ$1, 0))</f>
        <v/>
      </c>
    </row>
    <row r="49">
      <c r="A49">
        <f>INDEX(resultados!$A$2:$ZZ$153, 43, MATCH($B$1, resultados!$A$1:$ZZ$1, 0))</f>
        <v/>
      </c>
      <c r="B49">
        <f>INDEX(resultados!$A$2:$ZZ$153, 43, MATCH($B$2, resultados!$A$1:$ZZ$1, 0))</f>
        <v/>
      </c>
      <c r="C49">
        <f>INDEX(resultados!$A$2:$ZZ$153, 43, MATCH($B$3, resultados!$A$1:$ZZ$1, 0))</f>
        <v/>
      </c>
    </row>
    <row r="50">
      <c r="A50">
        <f>INDEX(resultados!$A$2:$ZZ$153, 44, MATCH($B$1, resultados!$A$1:$ZZ$1, 0))</f>
        <v/>
      </c>
      <c r="B50">
        <f>INDEX(resultados!$A$2:$ZZ$153, 44, MATCH($B$2, resultados!$A$1:$ZZ$1, 0))</f>
        <v/>
      </c>
      <c r="C50">
        <f>INDEX(resultados!$A$2:$ZZ$153, 44, MATCH($B$3, resultados!$A$1:$ZZ$1, 0))</f>
        <v/>
      </c>
    </row>
    <row r="51">
      <c r="A51">
        <f>INDEX(resultados!$A$2:$ZZ$153, 45, MATCH($B$1, resultados!$A$1:$ZZ$1, 0))</f>
        <v/>
      </c>
      <c r="B51">
        <f>INDEX(resultados!$A$2:$ZZ$153, 45, MATCH($B$2, resultados!$A$1:$ZZ$1, 0))</f>
        <v/>
      </c>
      <c r="C51">
        <f>INDEX(resultados!$A$2:$ZZ$153, 45, MATCH($B$3, resultados!$A$1:$ZZ$1, 0))</f>
        <v/>
      </c>
    </row>
    <row r="52">
      <c r="A52">
        <f>INDEX(resultados!$A$2:$ZZ$153, 46, MATCH($B$1, resultados!$A$1:$ZZ$1, 0))</f>
        <v/>
      </c>
      <c r="B52">
        <f>INDEX(resultados!$A$2:$ZZ$153, 46, MATCH($B$2, resultados!$A$1:$ZZ$1, 0))</f>
        <v/>
      </c>
      <c r="C52">
        <f>INDEX(resultados!$A$2:$ZZ$153, 46, MATCH($B$3, resultados!$A$1:$ZZ$1, 0))</f>
        <v/>
      </c>
    </row>
    <row r="53">
      <c r="A53">
        <f>INDEX(resultados!$A$2:$ZZ$153, 47, MATCH($B$1, resultados!$A$1:$ZZ$1, 0))</f>
        <v/>
      </c>
      <c r="B53">
        <f>INDEX(resultados!$A$2:$ZZ$153, 47, MATCH($B$2, resultados!$A$1:$ZZ$1, 0))</f>
        <v/>
      </c>
      <c r="C53">
        <f>INDEX(resultados!$A$2:$ZZ$153, 47, MATCH($B$3, resultados!$A$1:$ZZ$1, 0))</f>
        <v/>
      </c>
    </row>
    <row r="54">
      <c r="A54">
        <f>INDEX(resultados!$A$2:$ZZ$153, 48, MATCH($B$1, resultados!$A$1:$ZZ$1, 0))</f>
        <v/>
      </c>
      <c r="B54">
        <f>INDEX(resultados!$A$2:$ZZ$153, 48, MATCH($B$2, resultados!$A$1:$ZZ$1, 0))</f>
        <v/>
      </c>
      <c r="C54">
        <f>INDEX(resultados!$A$2:$ZZ$153, 48, MATCH($B$3, resultados!$A$1:$ZZ$1, 0))</f>
        <v/>
      </c>
    </row>
    <row r="55">
      <c r="A55">
        <f>INDEX(resultados!$A$2:$ZZ$153, 49, MATCH($B$1, resultados!$A$1:$ZZ$1, 0))</f>
        <v/>
      </c>
      <c r="B55">
        <f>INDEX(resultados!$A$2:$ZZ$153, 49, MATCH($B$2, resultados!$A$1:$ZZ$1, 0))</f>
        <v/>
      </c>
      <c r="C55">
        <f>INDEX(resultados!$A$2:$ZZ$153, 49, MATCH($B$3, resultados!$A$1:$ZZ$1, 0))</f>
        <v/>
      </c>
    </row>
    <row r="56">
      <c r="A56">
        <f>INDEX(resultados!$A$2:$ZZ$153, 50, MATCH($B$1, resultados!$A$1:$ZZ$1, 0))</f>
        <v/>
      </c>
      <c r="B56">
        <f>INDEX(resultados!$A$2:$ZZ$153, 50, MATCH($B$2, resultados!$A$1:$ZZ$1, 0))</f>
        <v/>
      </c>
      <c r="C56">
        <f>INDEX(resultados!$A$2:$ZZ$153, 50, MATCH($B$3, resultados!$A$1:$ZZ$1, 0))</f>
        <v/>
      </c>
    </row>
    <row r="57">
      <c r="A57">
        <f>INDEX(resultados!$A$2:$ZZ$153, 51, MATCH($B$1, resultados!$A$1:$ZZ$1, 0))</f>
        <v/>
      </c>
      <c r="B57">
        <f>INDEX(resultados!$A$2:$ZZ$153, 51, MATCH($B$2, resultados!$A$1:$ZZ$1, 0))</f>
        <v/>
      </c>
      <c r="C57">
        <f>INDEX(resultados!$A$2:$ZZ$153, 51, MATCH($B$3, resultados!$A$1:$ZZ$1, 0))</f>
        <v/>
      </c>
    </row>
    <row r="58">
      <c r="A58">
        <f>INDEX(resultados!$A$2:$ZZ$153, 52, MATCH($B$1, resultados!$A$1:$ZZ$1, 0))</f>
        <v/>
      </c>
      <c r="B58">
        <f>INDEX(resultados!$A$2:$ZZ$153, 52, MATCH($B$2, resultados!$A$1:$ZZ$1, 0))</f>
        <v/>
      </c>
      <c r="C58">
        <f>INDEX(resultados!$A$2:$ZZ$153, 52, MATCH($B$3, resultados!$A$1:$ZZ$1, 0))</f>
        <v/>
      </c>
    </row>
    <row r="59">
      <c r="A59">
        <f>INDEX(resultados!$A$2:$ZZ$153, 53, MATCH($B$1, resultados!$A$1:$ZZ$1, 0))</f>
        <v/>
      </c>
      <c r="B59">
        <f>INDEX(resultados!$A$2:$ZZ$153, 53, MATCH($B$2, resultados!$A$1:$ZZ$1, 0))</f>
        <v/>
      </c>
      <c r="C59">
        <f>INDEX(resultados!$A$2:$ZZ$153, 53, MATCH($B$3, resultados!$A$1:$ZZ$1, 0))</f>
        <v/>
      </c>
    </row>
    <row r="60">
      <c r="A60">
        <f>INDEX(resultados!$A$2:$ZZ$153, 54, MATCH($B$1, resultados!$A$1:$ZZ$1, 0))</f>
        <v/>
      </c>
      <c r="B60">
        <f>INDEX(resultados!$A$2:$ZZ$153, 54, MATCH($B$2, resultados!$A$1:$ZZ$1, 0))</f>
        <v/>
      </c>
      <c r="C60">
        <f>INDEX(resultados!$A$2:$ZZ$153, 54, MATCH($B$3, resultados!$A$1:$ZZ$1, 0))</f>
        <v/>
      </c>
    </row>
    <row r="61">
      <c r="A61">
        <f>INDEX(resultados!$A$2:$ZZ$153, 55, MATCH($B$1, resultados!$A$1:$ZZ$1, 0))</f>
        <v/>
      </c>
      <c r="B61">
        <f>INDEX(resultados!$A$2:$ZZ$153, 55, MATCH($B$2, resultados!$A$1:$ZZ$1, 0))</f>
        <v/>
      </c>
      <c r="C61">
        <f>INDEX(resultados!$A$2:$ZZ$153, 55, MATCH($B$3, resultados!$A$1:$ZZ$1, 0))</f>
        <v/>
      </c>
    </row>
    <row r="62">
      <c r="A62">
        <f>INDEX(resultados!$A$2:$ZZ$153, 56, MATCH($B$1, resultados!$A$1:$ZZ$1, 0))</f>
        <v/>
      </c>
      <c r="B62">
        <f>INDEX(resultados!$A$2:$ZZ$153, 56, MATCH($B$2, resultados!$A$1:$ZZ$1, 0))</f>
        <v/>
      </c>
      <c r="C62">
        <f>INDEX(resultados!$A$2:$ZZ$153, 56, MATCH($B$3, resultados!$A$1:$ZZ$1, 0))</f>
        <v/>
      </c>
    </row>
    <row r="63">
      <c r="A63">
        <f>INDEX(resultados!$A$2:$ZZ$153, 57, MATCH($B$1, resultados!$A$1:$ZZ$1, 0))</f>
        <v/>
      </c>
      <c r="B63">
        <f>INDEX(resultados!$A$2:$ZZ$153, 57, MATCH($B$2, resultados!$A$1:$ZZ$1, 0))</f>
        <v/>
      </c>
      <c r="C63">
        <f>INDEX(resultados!$A$2:$ZZ$153, 57, MATCH($B$3, resultados!$A$1:$ZZ$1, 0))</f>
        <v/>
      </c>
    </row>
    <row r="64">
      <c r="A64">
        <f>INDEX(resultados!$A$2:$ZZ$153, 58, MATCH($B$1, resultados!$A$1:$ZZ$1, 0))</f>
        <v/>
      </c>
      <c r="B64">
        <f>INDEX(resultados!$A$2:$ZZ$153, 58, MATCH($B$2, resultados!$A$1:$ZZ$1, 0))</f>
        <v/>
      </c>
      <c r="C64">
        <f>INDEX(resultados!$A$2:$ZZ$153, 58, MATCH($B$3, resultados!$A$1:$ZZ$1, 0))</f>
        <v/>
      </c>
    </row>
    <row r="65">
      <c r="A65">
        <f>INDEX(resultados!$A$2:$ZZ$153, 59, MATCH($B$1, resultados!$A$1:$ZZ$1, 0))</f>
        <v/>
      </c>
      <c r="B65">
        <f>INDEX(resultados!$A$2:$ZZ$153, 59, MATCH($B$2, resultados!$A$1:$ZZ$1, 0))</f>
        <v/>
      </c>
      <c r="C65">
        <f>INDEX(resultados!$A$2:$ZZ$153, 59, MATCH($B$3, resultados!$A$1:$ZZ$1, 0))</f>
        <v/>
      </c>
    </row>
    <row r="66">
      <c r="A66">
        <f>INDEX(resultados!$A$2:$ZZ$153, 60, MATCH($B$1, resultados!$A$1:$ZZ$1, 0))</f>
        <v/>
      </c>
      <c r="B66">
        <f>INDEX(resultados!$A$2:$ZZ$153, 60, MATCH($B$2, resultados!$A$1:$ZZ$1, 0))</f>
        <v/>
      </c>
      <c r="C66">
        <f>INDEX(resultados!$A$2:$ZZ$153, 60, MATCH($B$3, resultados!$A$1:$ZZ$1, 0))</f>
        <v/>
      </c>
    </row>
    <row r="67">
      <c r="A67">
        <f>INDEX(resultados!$A$2:$ZZ$153, 61, MATCH($B$1, resultados!$A$1:$ZZ$1, 0))</f>
        <v/>
      </c>
      <c r="B67">
        <f>INDEX(resultados!$A$2:$ZZ$153, 61, MATCH($B$2, resultados!$A$1:$ZZ$1, 0))</f>
        <v/>
      </c>
      <c r="C67">
        <f>INDEX(resultados!$A$2:$ZZ$153, 61, MATCH($B$3, resultados!$A$1:$ZZ$1, 0))</f>
        <v/>
      </c>
    </row>
    <row r="68">
      <c r="A68">
        <f>INDEX(resultados!$A$2:$ZZ$153, 62, MATCH($B$1, resultados!$A$1:$ZZ$1, 0))</f>
        <v/>
      </c>
      <c r="B68">
        <f>INDEX(resultados!$A$2:$ZZ$153, 62, MATCH($B$2, resultados!$A$1:$ZZ$1, 0))</f>
        <v/>
      </c>
      <c r="C68">
        <f>INDEX(resultados!$A$2:$ZZ$153, 62, MATCH($B$3, resultados!$A$1:$ZZ$1, 0))</f>
        <v/>
      </c>
    </row>
    <row r="69">
      <c r="A69">
        <f>INDEX(resultados!$A$2:$ZZ$153, 63, MATCH($B$1, resultados!$A$1:$ZZ$1, 0))</f>
        <v/>
      </c>
      <c r="B69">
        <f>INDEX(resultados!$A$2:$ZZ$153, 63, MATCH($B$2, resultados!$A$1:$ZZ$1, 0))</f>
        <v/>
      </c>
      <c r="C69">
        <f>INDEX(resultados!$A$2:$ZZ$153, 63, MATCH($B$3, resultados!$A$1:$ZZ$1, 0))</f>
        <v/>
      </c>
    </row>
    <row r="70">
      <c r="A70">
        <f>INDEX(resultados!$A$2:$ZZ$153, 64, MATCH($B$1, resultados!$A$1:$ZZ$1, 0))</f>
        <v/>
      </c>
      <c r="B70">
        <f>INDEX(resultados!$A$2:$ZZ$153, 64, MATCH($B$2, resultados!$A$1:$ZZ$1, 0))</f>
        <v/>
      </c>
      <c r="C70">
        <f>INDEX(resultados!$A$2:$ZZ$153, 64, MATCH($B$3, resultados!$A$1:$ZZ$1, 0))</f>
        <v/>
      </c>
    </row>
    <row r="71">
      <c r="A71">
        <f>INDEX(resultados!$A$2:$ZZ$153, 65, MATCH($B$1, resultados!$A$1:$ZZ$1, 0))</f>
        <v/>
      </c>
      <c r="B71">
        <f>INDEX(resultados!$A$2:$ZZ$153, 65, MATCH($B$2, resultados!$A$1:$ZZ$1, 0))</f>
        <v/>
      </c>
      <c r="C71">
        <f>INDEX(resultados!$A$2:$ZZ$153, 65, MATCH($B$3, resultados!$A$1:$ZZ$1, 0))</f>
        <v/>
      </c>
    </row>
    <row r="72">
      <c r="A72">
        <f>INDEX(resultados!$A$2:$ZZ$153, 66, MATCH($B$1, resultados!$A$1:$ZZ$1, 0))</f>
        <v/>
      </c>
      <c r="B72">
        <f>INDEX(resultados!$A$2:$ZZ$153, 66, MATCH($B$2, resultados!$A$1:$ZZ$1, 0))</f>
        <v/>
      </c>
      <c r="C72">
        <f>INDEX(resultados!$A$2:$ZZ$153, 66, MATCH($B$3, resultados!$A$1:$ZZ$1, 0))</f>
        <v/>
      </c>
    </row>
    <row r="73">
      <c r="A73">
        <f>INDEX(resultados!$A$2:$ZZ$153, 67, MATCH($B$1, resultados!$A$1:$ZZ$1, 0))</f>
        <v/>
      </c>
      <c r="B73">
        <f>INDEX(resultados!$A$2:$ZZ$153, 67, MATCH($B$2, resultados!$A$1:$ZZ$1, 0))</f>
        <v/>
      </c>
      <c r="C73">
        <f>INDEX(resultados!$A$2:$ZZ$153, 67, MATCH($B$3, resultados!$A$1:$ZZ$1, 0))</f>
        <v/>
      </c>
    </row>
    <row r="74">
      <c r="A74">
        <f>INDEX(resultados!$A$2:$ZZ$153, 68, MATCH($B$1, resultados!$A$1:$ZZ$1, 0))</f>
        <v/>
      </c>
      <c r="B74">
        <f>INDEX(resultados!$A$2:$ZZ$153, 68, MATCH($B$2, resultados!$A$1:$ZZ$1, 0))</f>
        <v/>
      </c>
      <c r="C74">
        <f>INDEX(resultados!$A$2:$ZZ$153, 68, MATCH($B$3, resultados!$A$1:$ZZ$1, 0))</f>
        <v/>
      </c>
    </row>
    <row r="75">
      <c r="A75">
        <f>INDEX(resultados!$A$2:$ZZ$153, 69, MATCH($B$1, resultados!$A$1:$ZZ$1, 0))</f>
        <v/>
      </c>
      <c r="B75">
        <f>INDEX(resultados!$A$2:$ZZ$153, 69, MATCH($B$2, resultados!$A$1:$ZZ$1, 0))</f>
        <v/>
      </c>
      <c r="C75">
        <f>INDEX(resultados!$A$2:$ZZ$153, 69, MATCH($B$3, resultados!$A$1:$ZZ$1, 0))</f>
        <v/>
      </c>
    </row>
    <row r="76">
      <c r="A76">
        <f>INDEX(resultados!$A$2:$ZZ$153, 70, MATCH($B$1, resultados!$A$1:$ZZ$1, 0))</f>
        <v/>
      </c>
      <c r="B76">
        <f>INDEX(resultados!$A$2:$ZZ$153, 70, MATCH($B$2, resultados!$A$1:$ZZ$1, 0))</f>
        <v/>
      </c>
      <c r="C76">
        <f>INDEX(resultados!$A$2:$ZZ$153, 70, MATCH($B$3, resultados!$A$1:$ZZ$1, 0))</f>
        <v/>
      </c>
    </row>
    <row r="77">
      <c r="A77">
        <f>INDEX(resultados!$A$2:$ZZ$153, 71, MATCH($B$1, resultados!$A$1:$ZZ$1, 0))</f>
        <v/>
      </c>
      <c r="B77">
        <f>INDEX(resultados!$A$2:$ZZ$153, 71, MATCH($B$2, resultados!$A$1:$ZZ$1, 0))</f>
        <v/>
      </c>
      <c r="C77">
        <f>INDEX(resultados!$A$2:$ZZ$153, 71, MATCH($B$3, resultados!$A$1:$ZZ$1, 0))</f>
        <v/>
      </c>
    </row>
    <row r="78">
      <c r="A78">
        <f>INDEX(resultados!$A$2:$ZZ$153, 72, MATCH($B$1, resultados!$A$1:$ZZ$1, 0))</f>
        <v/>
      </c>
      <c r="B78">
        <f>INDEX(resultados!$A$2:$ZZ$153, 72, MATCH($B$2, resultados!$A$1:$ZZ$1, 0))</f>
        <v/>
      </c>
      <c r="C78">
        <f>INDEX(resultados!$A$2:$ZZ$153, 72, MATCH($B$3, resultados!$A$1:$ZZ$1, 0))</f>
        <v/>
      </c>
    </row>
    <row r="79">
      <c r="A79">
        <f>INDEX(resultados!$A$2:$ZZ$153, 73, MATCH($B$1, resultados!$A$1:$ZZ$1, 0))</f>
        <v/>
      </c>
      <c r="B79">
        <f>INDEX(resultados!$A$2:$ZZ$153, 73, MATCH($B$2, resultados!$A$1:$ZZ$1, 0))</f>
        <v/>
      </c>
      <c r="C79">
        <f>INDEX(resultados!$A$2:$ZZ$153, 73, MATCH($B$3, resultados!$A$1:$ZZ$1, 0))</f>
        <v/>
      </c>
    </row>
    <row r="80">
      <c r="A80">
        <f>INDEX(resultados!$A$2:$ZZ$153, 74, MATCH($B$1, resultados!$A$1:$ZZ$1, 0))</f>
        <v/>
      </c>
      <c r="B80">
        <f>INDEX(resultados!$A$2:$ZZ$153, 74, MATCH($B$2, resultados!$A$1:$ZZ$1, 0))</f>
        <v/>
      </c>
      <c r="C80">
        <f>INDEX(resultados!$A$2:$ZZ$153, 74, MATCH($B$3, resultados!$A$1:$ZZ$1, 0))</f>
        <v/>
      </c>
    </row>
    <row r="81">
      <c r="A81">
        <f>INDEX(resultados!$A$2:$ZZ$153, 75, MATCH($B$1, resultados!$A$1:$ZZ$1, 0))</f>
        <v/>
      </c>
      <c r="B81">
        <f>INDEX(resultados!$A$2:$ZZ$153, 75, MATCH($B$2, resultados!$A$1:$ZZ$1, 0))</f>
        <v/>
      </c>
      <c r="C81">
        <f>INDEX(resultados!$A$2:$ZZ$153, 75, MATCH($B$3, resultados!$A$1:$ZZ$1, 0))</f>
        <v/>
      </c>
    </row>
    <row r="82">
      <c r="A82">
        <f>INDEX(resultados!$A$2:$ZZ$153, 76, MATCH($B$1, resultados!$A$1:$ZZ$1, 0))</f>
        <v/>
      </c>
      <c r="B82">
        <f>INDEX(resultados!$A$2:$ZZ$153, 76, MATCH($B$2, resultados!$A$1:$ZZ$1, 0))</f>
        <v/>
      </c>
      <c r="C82">
        <f>INDEX(resultados!$A$2:$ZZ$153, 76, MATCH($B$3, resultados!$A$1:$ZZ$1, 0))</f>
        <v/>
      </c>
    </row>
    <row r="83">
      <c r="A83">
        <f>INDEX(resultados!$A$2:$ZZ$153, 77, MATCH($B$1, resultados!$A$1:$ZZ$1, 0))</f>
        <v/>
      </c>
      <c r="B83">
        <f>INDEX(resultados!$A$2:$ZZ$153, 77, MATCH($B$2, resultados!$A$1:$ZZ$1, 0))</f>
        <v/>
      </c>
      <c r="C83">
        <f>INDEX(resultados!$A$2:$ZZ$153, 77, MATCH($B$3, resultados!$A$1:$ZZ$1, 0))</f>
        <v/>
      </c>
    </row>
    <row r="84">
      <c r="A84">
        <f>INDEX(resultados!$A$2:$ZZ$153, 78, MATCH($B$1, resultados!$A$1:$ZZ$1, 0))</f>
        <v/>
      </c>
      <c r="B84">
        <f>INDEX(resultados!$A$2:$ZZ$153, 78, MATCH($B$2, resultados!$A$1:$ZZ$1, 0))</f>
        <v/>
      </c>
      <c r="C84">
        <f>INDEX(resultados!$A$2:$ZZ$153, 78, MATCH($B$3, resultados!$A$1:$ZZ$1, 0))</f>
        <v/>
      </c>
    </row>
    <row r="85">
      <c r="A85">
        <f>INDEX(resultados!$A$2:$ZZ$153, 79, MATCH($B$1, resultados!$A$1:$ZZ$1, 0))</f>
        <v/>
      </c>
      <c r="B85">
        <f>INDEX(resultados!$A$2:$ZZ$153, 79, MATCH($B$2, resultados!$A$1:$ZZ$1, 0))</f>
        <v/>
      </c>
      <c r="C85">
        <f>INDEX(resultados!$A$2:$ZZ$153, 79, MATCH($B$3, resultados!$A$1:$ZZ$1, 0))</f>
        <v/>
      </c>
    </row>
    <row r="86">
      <c r="A86">
        <f>INDEX(resultados!$A$2:$ZZ$153, 80, MATCH($B$1, resultados!$A$1:$ZZ$1, 0))</f>
        <v/>
      </c>
      <c r="B86">
        <f>INDEX(resultados!$A$2:$ZZ$153, 80, MATCH($B$2, resultados!$A$1:$ZZ$1, 0))</f>
        <v/>
      </c>
      <c r="C86">
        <f>INDEX(resultados!$A$2:$ZZ$153, 80, MATCH($B$3, resultados!$A$1:$ZZ$1, 0))</f>
        <v/>
      </c>
    </row>
    <row r="87">
      <c r="A87">
        <f>INDEX(resultados!$A$2:$ZZ$153, 81, MATCH($B$1, resultados!$A$1:$ZZ$1, 0))</f>
        <v/>
      </c>
      <c r="B87">
        <f>INDEX(resultados!$A$2:$ZZ$153, 81, MATCH($B$2, resultados!$A$1:$ZZ$1, 0))</f>
        <v/>
      </c>
      <c r="C87">
        <f>INDEX(resultados!$A$2:$ZZ$153, 81, MATCH($B$3, resultados!$A$1:$ZZ$1, 0))</f>
        <v/>
      </c>
    </row>
    <row r="88">
      <c r="A88">
        <f>INDEX(resultados!$A$2:$ZZ$153, 82, MATCH($B$1, resultados!$A$1:$ZZ$1, 0))</f>
        <v/>
      </c>
      <c r="B88">
        <f>INDEX(resultados!$A$2:$ZZ$153, 82, MATCH($B$2, resultados!$A$1:$ZZ$1, 0))</f>
        <v/>
      </c>
      <c r="C88">
        <f>INDEX(resultados!$A$2:$ZZ$153, 82, MATCH($B$3, resultados!$A$1:$ZZ$1, 0))</f>
        <v/>
      </c>
    </row>
    <row r="89">
      <c r="A89">
        <f>INDEX(resultados!$A$2:$ZZ$153, 83, MATCH($B$1, resultados!$A$1:$ZZ$1, 0))</f>
        <v/>
      </c>
      <c r="B89">
        <f>INDEX(resultados!$A$2:$ZZ$153, 83, MATCH($B$2, resultados!$A$1:$ZZ$1, 0))</f>
        <v/>
      </c>
      <c r="C89">
        <f>INDEX(resultados!$A$2:$ZZ$153, 83, MATCH($B$3, resultados!$A$1:$ZZ$1, 0))</f>
        <v/>
      </c>
    </row>
    <row r="90">
      <c r="A90">
        <f>INDEX(resultados!$A$2:$ZZ$153, 84, MATCH($B$1, resultados!$A$1:$ZZ$1, 0))</f>
        <v/>
      </c>
      <c r="B90">
        <f>INDEX(resultados!$A$2:$ZZ$153, 84, MATCH($B$2, resultados!$A$1:$ZZ$1, 0))</f>
        <v/>
      </c>
      <c r="C90">
        <f>INDEX(resultados!$A$2:$ZZ$153, 84, MATCH($B$3, resultados!$A$1:$ZZ$1, 0))</f>
        <v/>
      </c>
    </row>
    <row r="91">
      <c r="A91">
        <f>INDEX(resultados!$A$2:$ZZ$153, 85, MATCH($B$1, resultados!$A$1:$ZZ$1, 0))</f>
        <v/>
      </c>
      <c r="B91">
        <f>INDEX(resultados!$A$2:$ZZ$153, 85, MATCH($B$2, resultados!$A$1:$ZZ$1, 0))</f>
        <v/>
      </c>
      <c r="C91">
        <f>INDEX(resultados!$A$2:$ZZ$153, 85, MATCH($B$3, resultados!$A$1:$ZZ$1, 0))</f>
        <v/>
      </c>
    </row>
    <row r="92">
      <c r="A92">
        <f>INDEX(resultados!$A$2:$ZZ$153, 86, MATCH($B$1, resultados!$A$1:$ZZ$1, 0))</f>
        <v/>
      </c>
      <c r="B92">
        <f>INDEX(resultados!$A$2:$ZZ$153, 86, MATCH($B$2, resultados!$A$1:$ZZ$1, 0))</f>
        <v/>
      </c>
      <c r="C92">
        <f>INDEX(resultados!$A$2:$ZZ$153, 86, MATCH($B$3, resultados!$A$1:$ZZ$1, 0))</f>
        <v/>
      </c>
    </row>
    <row r="93">
      <c r="A93">
        <f>INDEX(resultados!$A$2:$ZZ$153, 87, MATCH($B$1, resultados!$A$1:$ZZ$1, 0))</f>
        <v/>
      </c>
      <c r="B93">
        <f>INDEX(resultados!$A$2:$ZZ$153, 87, MATCH($B$2, resultados!$A$1:$ZZ$1, 0))</f>
        <v/>
      </c>
      <c r="C93">
        <f>INDEX(resultados!$A$2:$ZZ$153, 87, MATCH($B$3, resultados!$A$1:$ZZ$1, 0))</f>
        <v/>
      </c>
    </row>
    <row r="94">
      <c r="A94">
        <f>INDEX(resultados!$A$2:$ZZ$153, 88, MATCH($B$1, resultados!$A$1:$ZZ$1, 0))</f>
        <v/>
      </c>
      <c r="B94">
        <f>INDEX(resultados!$A$2:$ZZ$153, 88, MATCH($B$2, resultados!$A$1:$ZZ$1, 0))</f>
        <v/>
      </c>
      <c r="C94">
        <f>INDEX(resultados!$A$2:$ZZ$153, 88, MATCH($B$3, resultados!$A$1:$ZZ$1, 0))</f>
        <v/>
      </c>
    </row>
    <row r="95">
      <c r="A95">
        <f>INDEX(resultados!$A$2:$ZZ$153, 89, MATCH($B$1, resultados!$A$1:$ZZ$1, 0))</f>
        <v/>
      </c>
      <c r="B95">
        <f>INDEX(resultados!$A$2:$ZZ$153, 89, MATCH($B$2, resultados!$A$1:$ZZ$1, 0))</f>
        <v/>
      </c>
      <c r="C95">
        <f>INDEX(resultados!$A$2:$ZZ$153, 89, MATCH($B$3, resultados!$A$1:$ZZ$1, 0))</f>
        <v/>
      </c>
    </row>
    <row r="96">
      <c r="A96">
        <f>INDEX(resultados!$A$2:$ZZ$153, 90, MATCH($B$1, resultados!$A$1:$ZZ$1, 0))</f>
        <v/>
      </c>
      <c r="B96">
        <f>INDEX(resultados!$A$2:$ZZ$153, 90, MATCH($B$2, resultados!$A$1:$ZZ$1, 0))</f>
        <v/>
      </c>
      <c r="C96">
        <f>INDEX(resultados!$A$2:$ZZ$153, 90, MATCH($B$3, resultados!$A$1:$ZZ$1, 0))</f>
        <v/>
      </c>
    </row>
    <row r="97">
      <c r="A97">
        <f>INDEX(resultados!$A$2:$ZZ$153, 91, MATCH($B$1, resultados!$A$1:$ZZ$1, 0))</f>
        <v/>
      </c>
      <c r="B97">
        <f>INDEX(resultados!$A$2:$ZZ$153, 91, MATCH($B$2, resultados!$A$1:$ZZ$1, 0))</f>
        <v/>
      </c>
      <c r="C97">
        <f>INDEX(resultados!$A$2:$ZZ$153, 91, MATCH($B$3, resultados!$A$1:$ZZ$1, 0))</f>
        <v/>
      </c>
    </row>
    <row r="98">
      <c r="A98">
        <f>INDEX(resultados!$A$2:$ZZ$153, 92, MATCH($B$1, resultados!$A$1:$ZZ$1, 0))</f>
        <v/>
      </c>
      <c r="B98">
        <f>INDEX(resultados!$A$2:$ZZ$153, 92, MATCH($B$2, resultados!$A$1:$ZZ$1, 0))</f>
        <v/>
      </c>
      <c r="C98">
        <f>INDEX(resultados!$A$2:$ZZ$153, 92, MATCH($B$3, resultados!$A$1:$ZZ$1, 0))</f>
        <v/>
      </c>
    </row>
    <row r="99">
      <c r="A99">
        <f>INDEX(resultados!$A$2:$ZZ$153, 93, MATCH($B$1, resultados!$A$1:$ZZ$1, 0))</f>
        <v/>
      </c>
      <c r="B99">
        <f>INDEX(resultados!$A$2:$ZZ$153, 93, MATCH($B$2, resultados!$A$1:$ZZ$1, 0))</f>
        <v/>
      </c>
      <c r="C99">
        <f>INDEX(resultados!$A$2:$ZZ$153, 93, MATCH($B$3, resultados!$A$1:$ZZ$1, 0))</f>
        <v/>
      </c>
    </row>
    <row r="100">
      <c r="A100">
        <f>INDEX(resultados!$A$2:$ZZ$153, 94, MATCH($B$1, resultados!$A$1:$ZZ$1, 0))</f>
        <v/>
      </c>
      <c r="B100">
        <f>INDEX(resultados!$A$2:$ZZ$153, 94, MATCH($B$2, resultados!$A$1:$ZZ$1, 0))</f>
        <v/>
      </c>
      <c r="C100">
        <f>INDEX(resultados!$A$2:$ZZ$153, 94, MATCH($B$3, resultados!$A$1:$ZZ$1, 0))</f>
        <v/>
      </c>
    </row>
    <row r="101">
      <c r="A101">
        <f>INDEX(resultados!$A$2:$ZZ$153, 95, MATCH($B$1, resultados!$A$1:$ZZ$1, 0))</f>
        <v/>
      </c>
      <c r="B101">
        <f>INDEX(resultados!$A$2:$ZZ$153, 95, MATCH($B$2, resultados!$A$1:$ZZ$1, 0))</f>
        <v/>
      </c>
      <c r="C101">
        <f>INDEX(resultados!$A$2:$ZZ$153, 95, MATCH($B$3, resultados!$A$1:$ZZ$1, 0))</f>
        <v/>
      </c>
    </row>
    <row r="102">
      <c r="A102">
        <f>INDEX(resultados!$A$2:$ZZ$153, 96, MATCH($B$1, resultados!$A$1:$ZZ$1, 0))</f>
        <v/>
      </c>
      <c r="B102">
        <f>INDEX(resultados!$A$2:$ZZ$153, 96, MATCH($B$2, resultados!$A$1:$ZZ$1, 0))</f>
        <v/>
      </c>
      <c r="C102">
        <f>INDEX(resultados!$A$2:$ZZ$153, 96, MATCH($B$3, resultados!$A$1:$ZZ$1, 0))</f>
        <v/>
      </c>
    </row>
    <row r="103">
      <c r="A103">
        <f>INDEX(resultados!$A$2:$ZZ$153, 97, MATCH($B$1, resultados!$A$1:$ZZ$1, 0))</f>
        <v/>
      </c>
      <c r="B103">
        <f>INDEX(resultados!$A$2:$ZZ$153, 97, MATCH($B$2, resultados!$A$1:$ZZ$1, 0))</f>
        <v/>
      </c>
      <c r="C103">
        <f>INDEX(resultados!$A$2:$ZZ$153, 97, MATCH($B$3, resultados!$A$1:$ZZ$1, 0))</f>
        <v/>
      </c>
    </row>
    <row r="104">
      <c r="A104">
        <f>INDEX(resultados!$A$2:$ZZ$153, 98, MATCH($B$1, resultados!$A$1:$ZZ$1, 0))</f>
        <v/>
      </c>
      <c r="B104">
        <f>INDEX(resultados!$A$2:$ZZ$153, 98, MATCH($B$2, resultados!$A$1:$ZZ$1, 0))</f>
        <v/>
      </c>
      <c r="C104">
        <f>INDEX(resultados!$A$2:$ZZ$153, 98, MATCH($B$3, resultados!$A$1:$ZZ$1, 0))</f>
        <v/>
      </c>
    </row>
    <row r="105">
      <c r="A105">
        <f>INDEX(resultados!$A$2:$ZZ$153, 99, MATCH($B$1, resultados!$A$1:$ZZ$1, 0))</f>
        <v/>
      </c>
      <c r="B105">
        <f>INDEX(resultados!$A$2:$ZZ$153, 99, MATCH($B$2, resultados!$A$1:$ZZ$1, 0))</f>
        <v/>
      </c>
      <c r="C105">
        <f>INDEX(resultados!$A$2:$ZZ$153, 99, MATCH($B$3, resultados!$A$1:$ZZ$1, 0))</f>
        <v/>
      </c>
    </row>
    <row r="106">
      <c r="A106">
        <f>INDEX(resultados!$A$2:$ZZ$153, 100, MATCH($B$1, resultados!$A$1:$ZZ$1, 0))</f>
        <v/>
      </c>
      <c r="B106">
        <f>INDEX(resultados!$A$2:$ZZ$153, 100, MATCH($B$2, resultados!$A$1:$ZZ$1, 0))</f>
        <v/>
      </c>
      <c r="C106">
        <f>INDEX(resultados!$A$2:$ZZ$153, 100, MATCH($B$3, resultados!$A$1:$ZZ$1, 0))</f>
        <v/>
      </c>
    </row>
    <row r="107">
      <c r="A107">
        <f>INDEX(resultados!$A$2:$ZZ$153, 101, MATCH($B$1, resultados!$A$1:$ZZ$1, 0))</f>
        <v/>
      </c>
      <c r="B107">
        <f>INDEX(resultados!$A$2:$ZZ$153, 101, MATCH($B$2, resultados!$A$1:$ZZ$1, 0))</f>
        <v/>
      </c>
      <c r="C107">
        <f>INDEX(resultados!$A$2:$ZZ$153, 101, MATCH($B$3, resultados!$A$1:$ZZ$1, 0))</f>
        <v/>
      </c>
    </row>
    <row r="108">
      <c r="A108">
        <f>INDEX(resultados!$A$2:$ZZ$153, 102, MATCH($B$1, resultados!$A$1:$ZZ$1, 0))</f>
        <v/>
      </c>
      <c r="B108">
        <f>INDEX(resultados!$A$2:$ZZ$153, 102, MATCH($B$2, resultados!$A$1:$ZZ$1, 0))</f>
        <v/>
      </c>
      <c r="C108">
        <f>INDEX(resultados!$A$2:$ZZ$153, 102, MATCH($B$3, resultados!$A$1:$ZZ$1, 0))</f>
        <v/>
      </c>
    </row>
    <row r="109">
      <c r="A109">
        <f>INDEX(resultados!$A$2:$ZZ$153, 103, MATCH($B$1, resultados!$A$1:$ZZ$1, 0))</f>
        <v/>
      </c>
      <c r="B109">
        <f>INDEX(resultados!$A$2:$ZZ$153, 103, MATCH($B$2, resultados!$A$1:$ZZ$1, 0))</f>
        <v/>
      </c>
      <c r="C109">
        <f>INDEX(resultados!$A$2:$ZZ$153, 103, MATCH($B$3, resultados!$A$1:$ZZ$1, 0))</f>
        <v/>
      </c>
    </row>
    <row r="110">
      <c r="A110">
        <f>INDEX(resultados!$A$2:$ZZ$153, 104, MATCH($B$1, resultados!$A$1:$ZZ$1, 0))</f>
        <v/>
      </c>
      <c r="B110">
        <f>INDEX(resultados!$A$2:$ZZ$153, 104, MATCH($B$2, resultados!$A$1:$ZZ$1, 0))</f>
        <v/>
      </c>
      <c r="C110">
        <f>INDEX(resultados!$A$2:$ZZ$153, 104, MATCH($B$3, resultados!$A$1:$ZZ$1, 0))</f>
        <v/>
      </c>
    </row>
    <row r="111">
      <c r="A111">
        <f>INDEX(resultados!$A$2:$ZZ$153, 105, MATCH($B$1, resultados!$A$1:$ZZ$1, 0))</f>
        <v/>
      </c>
      <c r="B111">
        <f>INDEX(resultados!$A$2:$ZZ$153, 105, MATCH($B$2, resultados!$A$1:$ZZ$1, 0))</f>
        <v/>
      </c>
      <c r="C111">
        <f>INDEX(resultados!$A$2:$ZZ$153, 105, MATCH($B$3, resultados!$A$1:$ZZ$1, 0))</f>
        <v/>
      </c>
    </row>
    <row r="112">
      <c r="A112">
        <f>INDEX(resultados!$A$2:$ZZ$153, 106, MATCH($B$1, resultados!$A$1:$ZZ$1, 0))</f>
        <v/>
      </c>
      <c r="B112">
        <f>INDEX(resultados!$A$2:$ZZ$153, 106, MATCH($B$2, resultados!$A$1:$ZZ$1, 0))</f>
        <v/>
      </c>
      <c r="C112">
        <f>INDEX(resultados!$A$2:$ZZ$153, 106, MATCH($B$3, resultados!$A$1:$ZZ$1, 0))</f>
        <v/>
      </c>
    </row>
    <row r="113">
      <c r="A113">
        <f>INDEX(resultados!$A$2:$ZZ$153, 107, MATCH($B$1, resultados!$A$1:$ZZ$1, 0))</f>
        <v/>
      </c>
      <c r="B113">
        <f>INDEX(resultados!$A$2:$ZZ$153, 107, MATCH($B$2, resultados!$A$1:$ZZ$1, 0))</f>
        <v/>
      </c>
      <c r="C113">
        <f>INDEX(resultados!$A$2:$ZZ$153, 107, MATCH($B$3, resultados!$A$1:$ZZ$1, 0))</f>
        <v/>
      </c>
    </row>
    <row r="114">
      <c r="A114">
        <f>INDEX(resultados!$A$2:$ZZ$153, 108, MATCH($B$1, resultados!$A$1:$ZZ$1, 0))</f>
        <v/>
      </c>
      <c r="B114">
        <f>INDEX(resultados!$A$2:$ZZ$153, 108, MATCH($B$2, resultados!$A$1:$ZZ$1, 0))</f>
        <v/>
      </c>
      <c r="C114">
        <f>INDEX(resultados!$A$2:$ZZ$153, 108, MATCH($B$3, resultados!$A$1:$ZZ$1, 0))</f>
        <v/>
      </c>
    </row>
    <row r="115">
      <c r="A115">
        <f>INDEX(resultados!$A$2:$ZZ$153, 109, MATCH($B$1, resultados!$A$1:$ZZ$1, 0))</f>
        <v/>
      </c>
      <c r="B115">
        <f>INDEX(resultados!$A$2:$ZZ$153, 109, MATCH($B$2, resultados!$A$1:$ZZ$1, 0))</f>
        <v/>
      </c>
      <c r="C115">
        <f>INDEX(resultados!$A$2:$ZZ$153, 109, MATCH($B$3, resultados!$A$1:$ZZ$1, 0))</f>
        <v/>
      </c>
    </row>
    <row r="116">
      <c r="A116">
        <f>INDEX(resultados!$A$2:$ZZ$153, 110, MATCH($B$1, resultados!$A$1:$ZZ$1, 0))</f>
        <v/>
      </c>
      <c r="B116">
        <f>INDEX(resultados!$A$2:$ZZ$153, 110, MATCH($B$2, resultados!$A$1:$ZZ$1, 0))</f>
        <v/>
      </c>
      <c r="C116">
        <f>INDEX(resultados!$A$2:$ZZ$153, 110, MATCH($B$3, resultados!$A$1:$ZZ$1, 0))</f>
        <v/>
      </c>
    </row>
    <row r="117">
      <c r="A117">
        <f>INDEX(resultados!$A$2:$ZZ$153, 111, MATCH($B$1, resultados!$A$1:$ZZ$1, 0))</f>
        <v/>
      </c>
      <c r="B117">
        <f>INDEX(resultados!$A$2:$ZZ$153, 111, MATCH($B$2, resultados!$A$1:$ZZ$1, 0))</f>
        <v/>
      </c>
      <c r="C117">
        <f>INDEX(resultados!$A$2:$ZZ$153, 111, MATCH($B$3, resultados!$A$1:$ZZ$1, 0))</f>
        <v/>
      </c>
    </row>
    <row r="118">
      <c r="A118">
        <f>INDEX(resultados!$A$2:$ZZ$153, 112, MATCH($B$1, resultados!$A$1:$ZZ$1, 0))</f>
        <v/>
      </c>
      <c r="B118">
        <f>INDEX(resultados!$A$2:$ZZ$153, 112, MATCH($B$2, resultados!$A$1:$ZZ$1, 0))</f>
        <v/>
      </c>
      <c r="C118">
        <f>INDEX(resultados!$A$2:$ZZ$153, 112, MATCH($B$3, resultados!$A$1:$ZZ$1, 0))</f>
        <v/>
      </c>
    </row>
    <row r="119">
      <c r="A119">
        <f>INDEX(resultados!$A$2:$ZZ$153, 113, MATCH($B$1, resultados!$A$1:$ZZ$1, 0))</f>
        <v/>
      </c>
      <c r="B119">
        <f>INDEX(resultados!$A$2:$ZZ$153, 113, MATCH($B$2, resultados!$A$1:$ZZ$1, 0))</f>
        <v/>
      </c>
      <c r="C119">
        <f>INDEX(resultados!$A$2:$ZZ$153, 113, MATCH($B$3, resultados!$A$1:$ZZ$1, 0))</f>
        <v/>
      </c>
    </row>
    <row r="120">
      <c r="A120">
        <f>INDEX(resultados!$A$2:$ZZ$153, 114, MATCH($B$1, resultados!$A$1:$ZZ$1, 0))</f>
        <v/>
      </c>
      <c r="B120">
        <f>INDEX(resultados!$A$2:$ZZ$153, 114, MATCH($B$2, resultados!$A$1:$ZZ$1, 0))</f>
        <v/>
      </c>
      <c r="C120">
        <f>INDEX(resultados!$A$2:$ZZ$153, 114, MATCH($B$3, resultados!$A$1:$ZZ$1, 0))</f>
        <v/>
      </c>
    </row>
    <row r="121">
      <c r="A121">
        <f>INDEX(resultados!$A$2:$ZZ$153, 115, MATCH($B$1, resultados!$A$1:$ZZ$1, 0))</f>
        <v/>
      </c>
      <c r="B121">
        <f>INDEX(resultados!$A$2:$ZZ$153, 115, MATCH($B$2, resultados!$A$1:$ZZ$1, 0))</f>
        <v/>
      </c>
      <c r="C121">
        <f>INDEX(resultados!$A$2:$ZZ$153, 115, MATCH($B$3, resultados!$A$1:$ZZ$1, 0))</f>
        <v/>
      </c>
    </row>
    <row r="122">
      <c r="A122">
        <f>INDEX(resultados!$A$2:$ZZ$153, 116, MATCH($B$1, resultados!$A$1:$ZZ$1, 0))</f>
        <v/>
      </c>
      <c r="B122">
        <f>INDEX(resultados!$A$2:$ZZ$153, 116, MATCH($B$2, resultados!$A$1:$ZZ$1, 0))</f>
        <v/>
      </c>
      <c r="C122">
        <f>INDEX(resultados!$A$2:$ZZ$153, 116, MATCH($B$3, resultados!$A$1:$ZZ$1, 0))</f>
        <v/>
      </c>
    </row>
    <row r="123">
      <c r="A123">
        <f>INDEX(resultados!$A$2:$ZZ$153, 117, MATCH($B$1, resultados!$A$1:$ZZ$1, 0))</f>
        <v/>
      </c>
      <c r="B123">
        <f>INDEX(resultados!$A$2:$ZZ$153, 117, MATCH($B$2, resultados!$A$1:$ZZ$1, 0))</f>
        <v/>
      </c>
      <c r="C123">
        <f>INDEX(resultados!$A$2:$ZZ$153, 117, MATCH($B$3, resultados!$A$1:$ZZ$1, 0))</f>
        <v/>
      </c>
    </row>
    <row r="124">
      <c r="A124">
        <f>INDEX(resultados!$A$2:$ZZ$153, 118, MATCH($B$1, resultados!$A$1:$ZZ$1, 0))</f>
        <v/>
      </c>
      <c r="B124">
        <f>INDEX(resultados!$A$2:$ZZ$153, 118, MATCH($B$2, resultados!$A$1:$ZZ$1, 0))</f>
        <v/>
      </c>
      <c r="C124">
        <f>INDEX(resultados!$A$2:$ZZ$153, 118, MATCH($B$3, resultados!$A$1:$ZZ$1, 0))</f>
        <v/>
      </c>
    </row>
    <row r="125">
      <c r="A125">
        <f>INDEX(resultados!$A$2:$ZZ$153, 119, MATCH($B$1, resultados!$A$1:$ZZ$1, 0))</f>
        <v/>
      </c>
      <c r="B125">
        <f>INDEX(resultados!$A$2:$ZZ$153, 119, MATCH($B$2, resultados!$A$1:$ZZ$1, 0))</f>
        <v/>
      </c>
      <c r="C125">
        <f>INDEX(resultados!$A$2:$ZZ$153, 119, MATCH($B$3, resultados!$A$1:$ZZ$1, 0))</f>
        <v/>
      </c>
    </row>
    <row r="126">
      <c r="A126">
        <f>INDEX(resultados!$A$2:$ZZ$153, 120, MATCH($B$1, resultados!$A$1:$ZZ$1, 0))</f>
        <v/>
      </c>
      <c r="B126">
        <f>INDEX(resultados!$A$2:$ZZ$153, 120, MATCH($B$2, resultados!$A$1:$ZZ$1, 0))</f>
        <v/>
      </c>
      <c r="C126">
        <f>INDEX(resultados!$A$2:$ZZ$153, 120, MATCH($B$3, resultados!$A$1:$ZZ$1, 0))</f>
        <v/>
      </c>
    </row>
    <row r="127">
      <c r="A127">
        <f>INDEX(resultados!$A$2:$ZZ$153, 121, MATCH($B$1, resultados!$A$1:$ZZ$1, 0))</f>
        <v/>
      </c>
      <c r="B127">
        <f>INDEX(resultados!$A$2:$ZZ$153, 121, MATCH($B$2, resultados!$A$1:$ZZ$1, 0))</f>
        <v/>
      </c>
      <c r="C127">
        <f>INDEX(resultados!$A$2:$ZZ$153, 121, MATCH($B$3, resultados!$A$1:$ZZ$1, 0))</f>
        <v/>
      </c>
    </row>
    <row r="128">
      <c r="A128">
        <f>INDEX(resultados!$A$2:$ZZ$153, 122, MATCH($B$1, resultados!$A$1:$ZZ$1, 0))</f>
        <v/>
      </c>
      <c r="B128">
        <f>INDEX(resultados!$A$2:$ZZ$153, 122, MATCH($B$2, resultados!$A$1:$ZZ$1, 0))</f>
        <v/>
      </c>
      <c r="C128">
        <f>INDEX(resultados!$A$2:$ZZ$153, 122, MATCH($B$3, resultados!$A$1:$ZZ$1, 0))</f>
        <v/>
      </c>
    </row>
    <row r="129">
      <c r="A129">
        <f>INDEX(resultados!$A$2:$ZZ$153, 123, MATCH($B$1, resultados!$A$1:$ZZ$1, 0))</f>
        <v/>
      </c>
      <c r="B129">
        <f>INDEX(resultados!$A$2:$ZZ$153, 123, MATCH($B$2, resultados!$A$1:$ZZ$1, 0))</f>
        <v/>
      </c>
      <c r="C129">
        <f>INDEX(resultados!$A$2:$ZZ$153, 123, MATCH($B$3, resultados!$A$1:$ZZ$1, 0))</f>
        <v/>
      </c>
    </row>
    <row r="130">
      <c r="A130">
        <f>INDEX(resultados!$A$2:$ZZ$153, 124, MATCH($B$1, resultados!$A$1:$ZZ$1, 0))</f>
        <v/>
      </c>
      <c r="B130">
        <f>INDEX(resultados!$A$2:$ZZ$153, 124, MATCH($B$2, resultados!$A$1:$ZZ$1, 0))</f>
        <v/>
      </c>
      <c r="C130">
        <f>INDEX(resultados!$A$2:$ZZ$153, 124, MATCH($B$3, resultados!$A$1:$ZZ$1, 0))</f>
        <v/>
      </c>
    </row>
    <row r="131">
      <c r="A131">
        <f>INDEX(resultados!$A$2:$ZZ$153, 125, MATCH($B$1, resultados!$A$1:$ZZ$1, 0))</f>
        <v/>
      </c>
      <c r="B131">
        <f>INDEX(resultados!$A$2:$ZZ$153, 125, MATCH($B$2, resultados!$A$1:$ZZ$1, 0))</f>
        <v/>
      </c>
      <c r="C131">
        <f>INDEX(resultados!$A$2:$ZZ$153, 125, MATCH($B$3, resultados!$A$1:$ZZ$1, 0))</f>
        <v/>
      </c>
    </row>
    <row r="132">
      <c r="A132">
        <f>INDEX(resultados!$A$2:$ZZ$153, 126, MATCH($B$1, resultados!$A$1:$ZZ$1, 0))</f>
        <v/>
      </c>
      <c r="B132">
        <f>INDEX(resultados!$A$2:$ZZ$153, 126, MATCH($B$2, resultados!$A$1:$ZZ$1, 0))</f>
        <v/>
      </c>
      <c r="C132">
        <f>INDEX(resultados!$A$2:$ZZ$153, 126, MATCH($B$3, resultados!$A$1:$ZZ$1, 0))</f>
        <v/>
      </c>
    </row>
    <row r="133">
      <c r="A133">
        <f>INDEX(resultados!$A$2:$ZZ$153, 127, MATCH($B$1, resultados!$A$1:$ZZ$1, 0))</f>
        <v/>
      </c>
      <c r="B133">
        <f>INDEX(resultados!$A$2:$ZZ$153, 127, MATCH($B$2, resultados!$A$1:$ZZ$1, 0))</f>
        <v/>
      </c>
      <c r="C133">
        <f>INDEX(resultados!$A$2:$ZZ$153, 127, MATCH($B$3, resultados!$A$1:$ZZ$1, 0))</f>
        <v/>
      </c>
    </row>
    <row r="134">
      <c r="A134">
        <f>INDEX(resultados!$A$2:$ZZ$153, 128, MATCH($B$1, resultados!$A$1:$ZZ$1, 0))</f>
        <v/>
      </c>
      <c r="B134">
        <f>INDEX(resultados!$A$2:$ZZ$153, 128, MATCH($B$2, resultados!$A$1:$ZZ$1, 0))</f>
        <v/>
      </c>
      <c r="C134">
        <f>INDEX(resultados!$A$2:$ZZ$153, 128, MATCH($B$3, resultados!$A$1:$ZZ$1, 0))</f>
        <v/>
      </c>
    </row>
    <row r="135">
      <c r="A135">
        <f>INDEX(resultados!$A$2:$ZZ$153, 129, MATCH($B$1, resultados!$A$1:$ZZ$1, 0))</f>
        <v/>
      </c>
      <c r="B135">
        <f>INDEX(resultados!$A$2:$ZZ$153, 129, MATCH($B$2, resultados!$A$1:$ZZ$1, 0))</f>
        <v/>
      </c>
      <c r="C135">
        <f>INDEX(resultados!$A$2:$ZZ$153, 129, MATCH($B$3, resultados!$A$1:$ZZ$1, 0))</f>
        <v/>
      </c>
    </row>
    <row r="136">
      <c r="A136">
        <f>INDEX(resultados!$A$2:$ZZ$153, 130, MATCH($B$1, resultados!$A$1:$ZZ$1, 0))</f>
        <v/>
      </c>
      <c r="B136">
        <f>INDEX(resultados!$A$2:$ZZ$153, 130, MATCH($B$2, resultados!$A$1:$ZZ$1, 0))</f>
        <v/>
      </c>
      <c r="C136">
        <f>INDEX(resultados!$A$2:$ZZ$153, 130, MATCH($B$3, resultados!$A$1:$ZZ$1, 0))</f>
        <v/>
      </c>
    </row>
    <row r="137">
      <c r="A137">
        <f>INDEX(resultados!$A$2:$ZZ$153, 131, MATCH($B$1, resultados!$A$1:$ZZ$1, 0))</f>
        <v/>
      </c>
      <c r="B137">
        <f>INDEX(resultados!$A$2:$ZZ$153, 131, MATCH($B$2, resultados!$A$1:$ZZ$1, 0))</f>
        <v/>
      </c>
      <c r="C137">
        <f>INDEX(resultados!$A$2:$ZZ$153, 131, MATCH($B$3, resultados!$A$1:$ZZ$1, 0))</f>
        <v/>
      </c>
    </row>
    <row r="138">
      <c r="A138">
        <f>INDEX(resultados!$A$2:$ZZ$153, 132, MATCH($B$1, resultados!$A$1:$ZZ$1, 0))</f>
        <v/>
      </c>
      <c r="B138">
        <f>INDEX(resultados!$A$2:$ZZ$153, 132, MATCH($B$2, resultados!$A$1:$ZZ$1, 0))</f>
        <v/>
      </c>
      <c r="C138">
        <f>INDEX(resultados!$A$2:$ZZ$153, 132, MATCH($B$3, resultados!$A$1:$ZZ$1, 0))</f>
        <v/>
      </c>
    </row>
    <row r="139">
      <c r="A139">
        <f>INDEX(resultados!$A$2:$ZZ$153, 133, MATCH($B$1, resultados!$A$1:$ZZ$1, 0))</f>
        <v/>
      </c>
      <c r="B139">
        <f>INDEX(resultados!$A$2:$ZZ$153, 133, MATCH($B$2, resultados!$A$1:$ZZ$1, 0))</f>
        <v/>
      </c>
      <c r="C139">
        <f>INDEX(resultados!$A$2:$ZZ$153, 133, MATCH($B$3, resultados!$A$1:$ZZ$1, 0))</f>
        <v/>
      </c>
    </row>
    <row r="140">
      <c r="A140">
        <f>INDEX(resultados!$A$2:$ZZ$153, 134, MATCH($B$1, resultados!$A$1:$ZZ$1, 0))</f>
        <v/>
      </c>
      <c r="B140">
        <f>INDEX(resultados!$A$2:$ZZ$153, 134, MATCH($B$2, resultados!$A$1:$ZZ$1, 0))</f>
        <v/>
      </c>
      <c r="C140">
        <f>INDEX(resultados!$A$2:$ZZ$153, 134, MATCH($B$3, resultados!$A$1:$ZZ$1, 0))</f>
        <v/>
      </c>
    </row>
    <row r="141">
      <c r="A141">
        <f>INDEX(resultados!$A$2:$ZZ$153, 135, MATCH($B$1, resultados!$A$1:$ZZ$1, 0))</f>
        <v/>
      </c>
      <c r="B141">
        <f>INDEX(resultados!$A$2:$ZZ$153, 135, MATCH($B$2, resultados!$A$1:$ZZ$1, 0))</f>
        <v/>
      </c>
      <c r="C141">
        <f>INDEX(resultados!$A$2:$ZZ$153, 135, MATCH($B$3, resultados!$A$1:$ZZ$1, 0))</f>
        <v/>
      </c>
    </row>
    <row r="142">
      <c r="A142">
        <f>INDEX(resultados!$A$2:$ZZ$153, 136, MATCH($B$1, resultados!$A$1:$ZZ$1, 0))</f>
        <v/>
      </c>
      <c r="B142">
        <f>INDEX(resultados!$A$2:$ZZ$153, 136, MATCH($B$2, resultados!$A$1:$ZZ$1, 0))</f>
        <v/>
      </c>
      <c r="C142">
        <f>INDEX(resultados!$A$2:$ZZ$153, 136, MATCH($B$3, resultados!$A$1:$ZZ$1, 0))</f>
        <v/>
      </c>
    </row>
    <row r="143">
      <c r="A143">
        <f>INDEX(resultados!$A$2:$ZZ$153, 137, MATCH($B$1, resultados!$A$1:$ZZ$1, 0))</f>
        <v/>
      </c>
      <c r="B143">
        <f>INDEX(resultados!$A$2:$ZZ$153, 137, MATCH($B$2, resultados!$A$1:$ZZ$1, 0))</f>
        <v/>
      </c>
      <c r="C143">
        <f>INDEX(resultados!$A$2:$ZZ$153, 137, MATCH($B$3, resultados!$A$1:$ZZ$1, 0))</f>
        <v/>
      </c>
    </row>
    <row r="144">
      <c r="A144">
        <f>INDEX(resultados!$A$2:$ZZ$153, 138, MATCH($B$1, resultados!$A$1:$ZZ$1, 0))</f>
        <v/>
      </c>
      <c r="B144">
        <f>INDEX(resultados!$A$2:$ZZ$153, 138, MATCH($B$2, resultados!$A$1:$ZZ$1, 0))</f>
        <v/>
      </c>
      <c r="C144">
        <f>INDEX(resultados!$A$2:$ZZ$153, 138, MATCH($B$3, resultados!$A$1:$ZZ$1, 0))</f>
        <v/>
      </c>
    </row>
    <row r="145">
      <c r="A145">
        <f>INDEX(resultados!$A$2:$ZZ$153, 139, MATCH($B$1, resultados!$A$1:$ZZ$1, 0))</f>
        <v/>
      </c>
      <c r="B145">
        <f>INDEX(resultados!$A$2:$ZZ$153, 139, MATCH($B$2, resultados!$A$1:$ZZ$1, 0))</f>
        <v/>
      </c>
      <c r="C145">
        <f>INDEX(resultados!$A$2:$ZZ$153, 139, MATCH($B$3, resultados!$A$1:$ZZ$1, 0))</f>
        <v/>
      </c>
    </row>
    <row r="146">
      <c r="A146">
        <f>INDEX(resultados!$A$2:$ZZ$153, 140, MATCH($B$1, resultados!$A$1:$ZZ$1, 0))</f>
        <v/>
      </c>
      <c r="B146">
        <f>INDEX(resultados!$A$2:$ZZ$153, 140, MATCH($B$2, resultados!$A$1:$ZZ$1, 0))</f>
        <v/>
      </c>
      <c r="C146">
        <f>INDEX(resultados!$A$2:$ZZ$153, 140, MATCH($B$3, resultados!$A$1:$ZZ$1, 0))</f>
        <v/>
      </c>
    </row>
    <row r="147">
      <c r="A147">
        <f>INDEX(resultados!$A$2:$ZZ$153, 141, MATCH($B$1, resultados!$A$1:$ZZ$1, 0))</f>
        <v/>
      </c>
      <c r="B147">
        <f>INDEX(resultados!$A$2:$ZZ$153, 141, MATCH($B$2, resultados!$A$1:$ZZ$1, 0))</f>
        <v/>
      </c>
      <c r="C147">
        <f>INDEX(resultados!$A$2:$ZZ$153, 141, MATCH($B$3, resultados!$A$1:$ZZ$1, 0))</f>
        <v/>
      </c>
    </row>
    <row r="148">
      <c r="A148">
        <f>INDEX(resultados!$A$2:$ZZ$153, 142, MATCH($B$1, resultados!$A$1:$ZZ$1, 0))</f>
        <v/>
      </c>
      <c r="B148">
        <f>INDEX(resultados!$A$2:$ZZ$153, 142, MATCH($B$2, resultados!$A$1:$ZZ$1, 0))</f>
        <v/>
      </c>
      <c r="C148">
        <f>INDEX(resultados!$A$2:$ZZ$153, 142, MATCH($B$3, resultados!$A$1:$ZZ$1, 0))</f>
        <v/>
      </c>
    </row>
    <row r="149">
      <c r="A149">
        <f>INDEX(resultados!$A$2:$ZZ$153, 143, MATCH($B$1, resultados!$A$1:$ZZ$1, 0))</f>
        <v/>
      </c>
      <c r="B149">
        <f>INDEX(resultados!$A$2:$ZZ$153, 143, MATCH($B$2, resultados!$A$1:$ZZ$1, 0))</f>
        <v/>
      </c>
      <c r="C149">
        <f>INDEX(resultados!$A$2:$ZZ$153, 143, MATCH($B$3, resultados!$A$1:$ZZ$1, 0))</f>
        <v/>
      </c>
    </row>
    <row r="150">
      <c r="A150">
        <f>INDEX(resultados!$A$2:$ZZ$153, 144, MATCH($B$1, resultados!$A$1:$ZZ$1, 0))</f>
        <v/>
      </c>
      <c r="B150">
        <f>INDEX(resultados!$A$2:$ZZ$153, 144, MATCH($B$2, resultados!$A$1:$ZZ$1, 0))</f>
        <v/>
      </c>
      <c r="C150">
        <f>INDEX(resultados!$A$2:$ZZ$153, 144, MATCH($B$3, resultados!$A$1:$ZZ$1, 0))</f>
        <v/>
      </c>
    </row>
    <row r="151">
      <c r="A151">
        <f>INDEX(resultados!$A$2:$ZZ$153, 145, MATCH($B$1, resultados!$A$1:$ZZ$1, 0))</f>
        <v/>
      </c>
      <c r="B151">
        <f>INDEX(resultados!$A$2:$ZZ$153, 145, MATCH($B$2, resultados!$A$1:$ZZ$1, 0))</f>
        <v/>
      </c>
      <c r="C151">
        <f>INDEX(resultados!$A$2:$ZZ$153, 145, MATCH($B$3, resultados!$A$1:$ZZ$1, 0))</f>
        <v/>
      </c>
    </row>
    <row r="152">
      <c r="A152">
        <f>INDEX(resultados!$A$2:$ZZ$153, 146, MATCH($B$1, resultados!$A$1:$ZZ$1, 0))</f>
        <v/>
      </c>
      <c r="B152">
        <f>INDEX(resultados!$A$2:$ZZ$153, 146, MATCH($B$2, resultados!$A$1:$ZZ$1, 0))</f>
        <v/>
      </c>
      <c r="C152">
        <f>INDEX(resultados!$A$2:$ZZ$153, 146, MATCH($B$3, resultados!$A$1:$ZZ$1, 0))</f>
        <v/>
      </c>
    </row>
    <row r="153">
      <c r="A153">
        <f>INDEX(resultados!$A$2:$ZZ$153, 147, MATCH($B$1, resultados!$A$1:$ZZ$1, 0))</f>
        <v/>
      </c>
      <c r="B153">
        <f>INDEX(resultados!$A$2:$ZZ$153, 147, MATCH($B$2, resultados!$A$1:$ZZ$1, 0))</f>
        <v/>
      </c>
      <c r="C153">
        <f>INDEX(resultados!$A$2:$ZZ$153, 147, MATCH($B$3, resultados!$A$1:$ZZ$1, 0))</f>
        <v/>
      </c>
    </row>
    <row r="154">
      <c r="A154">
        <f>INDEX(resultados!$A$2:$ZZ$153, 148, MATCH($B$1, resultados!$A$1:$ZZ$1, 0))</f>
        <v/>
      </c>
      <c r="B154">
        <f>INDEX(resultados!$A$2:$ZZ$153, 148, MATCH($B$2, resultados!$A$1:$ZZ$1, 0))</f>
        <v/>
      </c>
      <c r="C154">
        <f>INDEX(resultados!$A$2:$ZZ$153, 148, MATCH($B$3, resultados!$A$1:$ZZ$1, 0))</f>
        <v/>
      </c>
    </row>
    <row r="155">
      <c r="A155">
        <f>INDEX(resultados!$A$2:$ZZ$153, 149, MATCH($B$1, resultados!$A$1:$ZZ$1, 0))</f>
        <v/>
      </c>
      <c r="B155">
        <f>INDEX(resultados!$A$2:$ZZ$153, 149, MATCH($B$2, resultados!$A$1:$ZZ$1, 0))</f>
        <v/>
      </c>
      <c r="C155">
        <f>INDEX(resultados!$A$2:$ZZ$153, 149, MATCH($B$3, resultados!$A$1:$ZZ$1, 0))</f>
        <v/>
      </c>
    </row>
    <row r="156">
      <c r="A156">
        <f>INDEX(resultados!$A$2:$ZZ$153, 150, MATCH($B$1, resultados!$A$1:$ZZ$1, 0))</f>
        <v/>
      </c>
      <c r="B156">
        <f>INDEX(resultados!$A$2:$ZZ$153, 150, MATCH($B$2, resultados!$A$1:$ZZ$1, 0))</f>
        <v/>
      </c>
      <c r="C156">
        <f>INDEX(resultados!$A$2:$ZZ$153, 150, MATCH($B$3, resultados!$A$1:$ZZ$1, 0))</f>
        <v/>
      </c>
    </row>
    <row r="157">
      <c r="A157">
        <f>INDEX(resultados!$A$2:$ZZ$153, 151, MATCH($B$1, resultados!$A$1:$ZZ$1, 0))</f>
        <v/>
      </c>
      <c r="B157">
        <f>INDEX(resultados!$A$2:$ZZ$153, 151, MATCH($B$2, resultados!$A$1:$ZZ$1, 0))</f>
        <v/>
      </c>
      <c r="C157">
        <f>INDEX(resultados!$A$2:$ZZ$153, 151, MATCH($B$3, resultados!$A$1:$ZZ$1, 0))</f>
        <v/>
      </c>
    </row>
    <row r="158">
      <c r="A158">
        <f>INDEX(resultados!$A$2:$ZZ$153, 152, MATCH($B$1, resultados!$A$1:$ZZ$1, 0))</f>
        <v/>
      </c>
      <c r="B158">
        <f>INDEX(resultados!$A$2:$ZZ$153, 152, MATCH($B$2, resultados!$A$1:$ZZ$1, 0))</f>
        <v/>
      </c>
      <c r="C158">
        <f>INDEX(resultados!$A$2:$ZZ$153, 152,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2.6094</v>
      </c>
      <c r="E2" t="n">
        <v>38.32</v>
      </c>
      <c r="F2" t="n">
        <v>33.82</v>
      </c>
      <c r="G2" t="n">
        <v>11.87</v>
      </c>
      <c r="H2" t="n">
        <v>0.24</v>
      </c>
      <c r="I2" t="n">
        <v>171</v>
      </c>
      <c r="J2" t="n">
        <v>71.52</v>
      </c>
      <c r="K2" t="n">
        <v>32.27</v>
      </c>
      <c r="L2" t="n">
        <v>1</v>
      </c>
      <c r="M2" t="n">
        <v>169</v>
      </c>
      <c r="N2" t="n">
        <v>8.25</v>
      </c>
      <c r="O2" t="n">
        <v>9054.6</v>
      </c>
      <c r="P2" t="n">
        <v>234.01</v>
      </c>
      <c r="Q2" t="n">
        <v>1343.08</v>
      </c>
      <c r="R2" t="n">
        <v>404.75</v>
      </c>
      <c r="S2" t="n">
        <v>105.05</v>
      </c>
      <c r="T2" t="n">
        <v>135583.72</v>
      </c>
      <c r="U2" t="n">
        <v>0.26</v>
      </c>
      <c r="V2" t="n">
        <v>0.57</v>
      </c>
      <c r="W2" t="n">
        <v>7.51</v>
      </c>
      <c r="X2" t="n">
        <v>7.99</v>
      </c>
      <c r="Y2" t="n">
        <v>2</v>
      </c>
      <c r="Z2" t="n">
        <v>10</v>
      </c>
      <c r="AA2" t="n">
        <v>184.5336449842214</v>
      </c>
      <c r="AB2" t="n">
        <v>252.4870741171466</v>
      </c>
      <c r="AC2" t="n">
        <v>228.3900621313137</v>
      </c>
      <c r="AD2" t="n">
        <v>184533.6449842214</v>
      </c>
      <c r="AE2" t="n">
        <v>252487.0741171466</v>
      </c>
      <c r="AF2" t="n">
        <v>9.723997605918716e-06</v>
      </c>
      <c r="AG2" t="n">
        <v>3.991666666666667</v>
      </c>
      <c r="AH2" t="n">
        <v>228390.0621313137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3.1486</v>
      </c>
      <c r="E3" t="n">
        <v>31.76</v>
      </c>
      <c r="F3" t="n">
        <v>28.87</v>
      </c>
      <c r="G3" t="n">
        <v>25.86</v>
      </c>
      <c r="H3" t="n">
        <v>0.48</v>
      </c>
      <c r="I3" t="n">
        <v>67</v>
      </c>
      <c r="J3" t="n">
        <v>72.7</v>
      </c>
      <c r="K3" t="n">
        <v>32.27</v>
      </c>
      <c r="L3" t="n">
        <v>2</v>
      </c>
      <c r="M3" t="n">
        <v>65</v>
      </c>
      <c r="N3" t="n">
        <v>8.43</v>
      </c>
      <c r="O3" t="n">
        <v>9200.25</v>
      </c>
      <c r="P3" t="n">
        <v>181.94</v>
      </c>
      <c r="Q3" t="n">
        <v>1342.62</v>
      </c>
      <c r="R3" t="n">
        <v>236.42</v>
      </c>
      <c r="S3" t="n">
        <v>105.05</v>
      </c>
      <c r="T3" t="n">
        <v>51941.35</v>
      </c>
      <c r="U3" t="n">
        <v>0.44</v>
      </c>
      <c r="V3" t="n">
        <v>0.66</v>
      </c>
      <c r="W3" t="n">
        <v>7.35</v>
      </c>
      <c r="X3" t="n">
        <v>3.05</v>
      </c>
      <c r="Y3" t="n">
        <v>2</v>
      </c>
      <c r="Z3" t="n">
        <v>10</v>
      </c>
      <c r="AA3" t="n">
        <v>136.8547824788684</v>
      </c>
      <c r="AB3" t="n">
        <v>187.2507509943951</v>
      </c>
      <c r="AC3" t="n">
        <v>169.3798021276224</v>
      </c>
      <c r="AD3" t="n">
        <v>136854.7824788684</v>
      </c>
      <c r="AE3" t="n">
        <v>187250.7509943951</v>
      </c>
      <c r="AF3" t="n">
        <v>1.173334056181332e-05</v>
      </c>
      <c r="AG3" t="n">
        <v>3.308333333333334</v>
      </c>
      <c r="AH3" t="n">
        <v>169379.8021276224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27.93</v>
      </c>
      <c r="G4" t="n">
        <v>36.44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2</v>
      </c>
      <c r="N4" t="n">
        <v>8.609999999999999</v>
      </c>
      <c r="O4" t="n">
        <v>9346.23</v>
      </c>
      <c r="P4" t="n">
        <v>164.85</v>
      </c>
      <c r="Q4" t="n">
        <v>1343.06</v>
      </c>
      <c r="R4" t="n">
        <v>202.73</v>
      </c>
      <c r="S4" t="n">
        <v>105.05</v>
      </c>
      <c r="T4" t="n">
        <v>35197.52</v>
      </c>
      <c r="U4" t="n">
        <v>0.52</v>
      </c>
      <c r="V4" t="n">
        <v>0.68</v>
      </c>
      <c r="W4" t="n">
        <v>7.37</v>
      </c>
      <c r="X4" t="n">
        <v>2.11</v>
      </c>
      <c r="Y4" t="n">
        <v>2</v>
      </c>
      <c r="Z4" t="n">
        <v>10</v>
      </c>
      <c r="AA4" t="n">
        <v>118.5588426186199</v>
      </c>
      <c r="AB4" t="n">
        <v>162.2174389177156</v>
      </c>
      <c r="AC4" t="n">
        <v>146.735634221059</v>
      </c>
      <c r="AD4" t="n">
        <v>118558.8426186199</v>
      </c>
      <c r="AE4" t="n">
        <v>162217.4389177156</v>
      </c>
      <c r="AF4" t="n">
        <v>1.222039754314756e-05</v>
      </c>
      <c r="AG4" t="n">
        <v>3.176041666666666</v>
      </c>
      <c r="AH4" t="n">
        <v>146735.634221059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3.28</v>
      </c>
      <c r="E5" t="n">
        <v>30.49</v>
      </c>
      <c r="F5" t="n">
        <v>27.93</v>
      </c>
      <c r="G5" t="n">
        <v>36.43</v>
      </c>
      <c r="H5" t="n">
        <v>0.93</v>
      </c>
      <c r="I5" t="n">
        <v>46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167.18</v>
      </c>
      <c r="Q5" t="n">
        <v>1343.12</v>
      </c>
      <c r="R5" t="n">
        <v>202.01</v>
      </c>
      <c r="S5" t="n">
        <v>105.05</v>
      </c>
      <c r="T5" t="n">
        <v>34840.35</v>
      </c>
      <c r="U5" t="n">
        <v>0.52</v>
      </c>
      <c r="V5" t="n">
        <v>0.68</v>
      </c>
      <c r="W5" t="n">
        <v>7.39</v>
      </c>
      <c r="X5" t="n">
        <v>2.11</v>
      </c>
      <c r="Y5" t="n">
        <v>2</v>
      </c>
      <c r="Z5" t="n">
        <v>10</v>
      </c>
      <c r="AA5" t="n">
        <v>119.1634041677491</v>
      </c>
      <c r="AB5" t="n">
        <v>163.0446267006069</v>
      </c>
      <c r="AC5" t="n">
        <v>147.4838763629168</v>
      </c>
      <c r="AD5" t="n">
        <v>119163.4041677491</v>
      </c>
      <c r="AE5" t="n">
        <v>163044.6267006069</v>
      </c>
      <c r="AF5" t="n">
        <v>1.222300611152502e-05</v>
      </c>
      <c r="AG5" t="n">
        <v>3.176041666666666</v>
      </c>
      <c r="AH5" t="n">
        <v>147483.8763629168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3.035</v>
      </c>
      <c r="E2" t="n">
        <v>32.95</v>
      </c>
      <c r="F2" t="n">
        <v>30.21</v>
      </c>
      <c r="G2" t="n">
        <v>19.28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31</v>
      </c>
      <c r="N2" t="n">
        <v>4.24</v>
      </c>
      <c r="O2" t="n">
        <v>5140</v>
      </c>
      <c r="P2" t="n">
        <v>119.4</v>
      </c>
      <c r="Q2" t="n">
        <v>1343.23</v>
      </c>
      <c r="R2" t="n">
        <v>278.7</v>
      </c>
      <c r="S2" t="n">
        <v>105.05</v>
      </c>
      <c r="T2" t="n">
        <v>72942.17999999999</v>
      </c>
      <c r="U2" t="n">
        <v>0.38</v>
      </c>
      <c r="V2" t="n">
        <v>0.63</v>
      </c>
      <c r="W2" t="n">
        <v>7.48</v>
      </c>
      <c r="X2" t="n">
        <v>4.38</v>
      </c>
      <c r="Y2" t="n">
        <v>2</v>
      </c>
      <c r="Z2" t="n">
        <v>10</v>
      </c>
      <c r="AA2" t="n">
        <v>112.0994837894501</v>
      </c>
      <c r="AB2" t="n">
        <v>153.3794592008503</v>
      </c>
      <c r="AC2" t="n">
        <v>138.7411388841861</v>
      </c>
      <c r="AD2" t="n">
        <v>112099.4837894501</v>
      </c>
      <c r="AE2" t="n">
        <v>153379.4592008503</v>
      </c>
      <c r="AF2" t="n">
        <v>1.328199788664288e-05</v>
      </c>
      <c r="AG2" t="n">
        <v>3.432291666666667</v>
      </c>
      <c r="AH2" t="n">
        <v>138741.1388841861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3.0555</v>
      </c>
      <c r="E3" t="n">
        <v>32.73</v>
      </c>
      <c r="F3" t="n">
        <v>30.02</v>
      </c>
      <c r="G3" t="n">
        <v>19.79</v>
      </c>
      <c r="H3" t="n">
        <v>0.84</v>
      </c>
      <c r="I3" t="n">
        <v>91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121.04</v>
      </c>
      <c r="Q3" t="n">
        <v>1343.34</v>
      </c>
      <c r="R3" t="n">
        <v>270.82</v>
      </c>
      <c r="S3" t="n">
        <v>105.05</v>
      </c>
      <c r="T3" t="n">
        <v>69017.53999999999</v>
      </c>
      <c r="U3" t="n">
        <v>0.39</v>
      </c>
      <c r="V3" t="n">
        <v>0.64</v>
      </c>
      <c r="W3" t="n">
        <v>7.51</v>
      </c>
      <c r="X3" t="n">
        <v>4.2</v>
      </c>
      <c r="Y3" t="n">
        <v>2</v>
      </c>
      <c r="Z3" t="n">
        <v>10</v>
      </c>
      <c r="AA3" t="n">
        <v>112.089044830736</v>
      </c>
      <c r="AB3" t="n">
        <v>153.3651761570033</v>
      </c>
      <c r="AC3" t="n">
        <v>138.7282189939974</v>
      </c>
      <c r="AD3" t="n">
        <v>112089.044830736</v>
      </c>
      <c r="AE3" t="n">
        <v>153365.1761570033</v>
      </c>
      <c r="AF3" t="n">
        <v>1.337171154617375e-05</v>
      </c>
      <c r="AG3" t="n">
        <v>3.409374999999999</v>
      </c>
      <c r="AH3" t="n">
        <v>138728.2189939974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1.7742</v>
      </c>
      <c r="E2" t="n">
        <v>56.36</v>
      </c>
      <c r="F2" t="n">
        <v>43.62</v>
      </c>
      <c r="G2" t="n">
        <v>7.19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495.99</v>
      </c>
      <c r="Q2" t="n">
        <v>1343.14</v>
      </c>
      <c r="R2" t="n">
        <v>737.61</v>
      </c>
      <c r="S2" t="n">
        <v>105.05</v>
      </c>
      <c r="T2" t="n">
        <v>301048.15</v>
      </c>
      <c r="U2" t="n">
        <v>0.14</v>
      </c>
      <c r="V2" t="n">
        <v>0.44</v>
      </c>
      <c r="W2" t="n">
        <v>7.83</v>
      </c>
      <c r="X2" t="n">
        <v>17.78</v>
      </c>
      <c r="Y2" t="n">
        <v>2</v>
      </c>
      <c r="Z2" t="n">
        <v>10</v>
      </c>
      <c r="AA2" t="n">
        <v>437.0894557053015</v>
      </c>
      <c r="AB2" t="n">
        <v>598.0450763218525</v>
      </c>
      <c r="AC2" t="n">
        <v>540.9684935992304</v>
      </c>
      <c r="AD2" t="n">
        <v>437089.4557053015</v>
      </c>
      <c r="AE2" t="n">
        <v>598045.0763218525</v>
      </c>
      <c r="AF2" t="n">
        <v>5.29769470967735e-06</v>
      </c>
      <c r="AG2" t="n">
        <v>5.870833333333334</v>
      </c>
      <c r="AH2" t="n">
        <v>540968.4935992304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2.6404</v>
      </c>
      <c r="E3" t="n">
        <v>37.87</v>
      </c>
      <c r="F3" t="n">
        <v>31.89</v>
      </c>
      <c r="G3" t="n">
        <v>14.72</v>
      </c>
      <c r="H3" t="n">
        <v>0.25</v>
      </c>
      <c r="I3" t="n">
        <v>130</v>
      </c>
      <c r="J3" t="n">
        <v>143.17</v>
      </c>
      <c r="K3" t="n">
        <v>47.83</v>
      </c>
      <c r="L3" t="n">
        <v>2</v>
      </c>
      <c r="M3" t="n">
        <v>128</v>
      </c>
      <c r="N3" t="n">
        <v>23.34</v>
      </c>
      <c r="O3" t="n">
        <v>17891.86</v>
      </c>
      <c r="P3" t="n">
        <v>355.33</v>
      </c>
      <c r="Q3" t="n">
        <v>1343.01</v>
      </c>
      <c r="R3" t="n">
        <v>337.99</v>
      </c>
      <c r="S3" t="n">
        <v>105.05</v>
      </c>
      <c r="T3" t="n">
        <v>102408.98</v>
      </c>
      <c r="U3" t="n">
        <v>0.31</v>
      </c>
      <c r="V3" t="n">
        <v>0.6</v>
      </c>
      <c r="W3" t="n">
        <v>7.47</v>
      </c>
      <c r="X3" t="n">
        <v>6.06</v>
      </c>
      <c r="Y3" t="n">
        <v>2</v>
      </c>
      <c r="Z3" t="n">
        <v>10</v>
      </c>
      <c r="AA3" t="n">
        <v>231.3445068725831</v>
      </c>
      <c r="AB3" t="n">
        <v>316.5357605022465</v>
      </c>
      <c r="AC3" t="n">
        <v>286.3260317807361</v>
      </c>
      <c r="AD3" t="n">
        <v>231344.5068725832</v>
      </c>
      <c r="AE3" t="n">
        <v>316535.7605022466</v>
      </c>
      <c r="AF3" t="n">
        <v>7.884135447769177e-06</v>
      </c>
      <c r="AG3" t="n">
        <v>3.944791666666667</v>
      </c>
      <c r="AH3" t="n">
        <v>286326.0317807361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2.9537</v>
      </c>
      <c r="E4" t="n">
        <v>33.86</v>
      </c>
      <c r="F4" t="n">
        <v>29.37</v>
      </c>
      <c r="G4" t="n">
        <v>22.6</v>
      </c>
      <c r="H4" t="n">
        <v>0.37</v>
      </c>
      <c r="I4" t="n">
        <v>78</v>
      </c>
      <c r="J4" t="n">
        <v>144.54</v>
      </c>
      <c r="K4" t="n">
        <v>47.83</v>
      </c>
      <c r="L4" t="n">
        <v>3</v>
      </c>
      <c r="M4" t="n">
        <v>76</v>
      </c>
      <c r="N4" t="n">
        <v>23.71</v>
      </c>
      <c r="O4" t="n">
        <v>18060.85</v>
      </c>
      <c r="P4" t="n">
        <v>319.76</v>
      </c>
      <c r="Q4" t="n">
        <v>1342.73</v>
      </c>
      <c r="R4" t="n">
        <v>253.26</v>
      </c>
      <c r="S4" t="n">
        <v>105.05</v>
      </c>
      <c r="T4" t="n">
        <v>60303.89</v>
      </c>
      <c r="U4" t="n">
        <v>0.41</v>
      </c>
      <c r="V4" t="n">
        <v>0.65</v>
      </c>
      <c r="W4" t="n">
        <v>7.37</v>
      </c>
      <c r="X4" t="n">
        <v>3.55</v>
      </c>
      <c r="Y4" t="n">
        <v>2</v>
      </c>
      <c r="Z4" t="n">
        <v>10</v>
      </c>
      <c r="AA4" t="n">
        <v>200.7915061458996</v>
      </c>
      <c r="AB4" t="n">
        <v>274.7317970047572</v>
      </c>
      <c r="AC4" t="n">
        <v>248.5117798872026</v>
      </c>
      <c r="AD4" t="n">
        <v>200791.5061458996</v>
      </c>
      <c r="AE4" t="n">
        <v>274731.7970047572</v>
      </c>
      <c r="AF4" t="n">
        <v>8.819637506467134e-06</v>
      </c>
      <c r="AG4" t="n">
        <v>3.527083333333334</v>
      </c>
      <c r="AH4" t="n">
        <v>248511.7798872025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3.1126</v>
      </c>
      <c r="E5" t="n">
        <v>32.13</v>
      </c>
      <c r="F5" t="n">
        <v>28.31</v>
      </c>
      <c r="G5" t="n">
        <v>30.88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300.14</v>
      </c>
      <c r="Q5" t="n">
        <v>1342.71</v>
      </c>
      <c r="R5" t="n">
        <v>216.94</v>
      </c>
      <c r="S5" t="n">
        <v>105.05</v>
      </c>
      <c r="T5" t="n">
        <v>42257.09</v>
      </c>
      <c r="U5" t="n">
        <v>0.48</v>
      </c>
      <c r="V5" t="n">
        <v>0.68</v>
      </c>
      <c r="W5" t="n">
        <v>7.35</v>
      </c>
      <c r="X5" t="n">
        <v>2.49</v>
      </c>
      <c r="Y5" t="n">
        <v>2</v>
      </c>
      <c r="Z5" t="n">
        <v>10</v>
      </c>
      <c r="AA5" t="n">
        <v>187.2847364957531</v>
      </c>
      <c r="AB5" t="n">
        <v>256.2512388928138</v>
      </c>
      <c r="AC5" t="n">
        <v>231.794980303831</v>
      </c>
      <c r="AD5" t="n">
        <v>187284.7364957531</v>
      </c>
      <c r="AE5" t="n">
        <v>256251.2388928139</v>
      </c>
      <c r="AF5" t="n">
        <v>9.294106951494599e-06</v>
      </c>
      <c r="AG5" t="n">
        <v>3.346875</v>
      </c>
      <c r="AH5" t="n">
        <v>231794.980303831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3.2119</v>
      </c>
      <c r="E6" t="n">
        <v>31.13</v>
      </c>
      <c r="F6" t="n">
        <v>27.69</v>
      </c>
      <c r="G6" t="n">
        <v>39.56</v>
      </c>
      <c r="H6" t="n">
        <v>0.6</v>
      </c>
      <c r="I6" t="n">
        <v>42</v>
      </c>
      <c r="J6" t="n">
        <v>147.3</v>
      </c>
      <c r="K6" t="n">
        <v>47.83</v>
      </c>
      <c r="L6" t="n">
        <v>5</v>
      </c>
      <c r="M6" t="n">
        <v>40</v>
      </c>
      <c r="N6" t="n">
        <v>24.47</v>
      </c>
      <c r="O6" t="n">
        <v>18400.38</v>
      </c>
      <c r="P6" t="n">
        <v>285.77</v>
      </c>
      <c r="Q6" t="n">
        <v>1342.57</v>
      </c>
      <c r="R6" t="n">
        <v>196.36</v>
      </c>
      <c r="S6" t="n">
        <v>105.05</v>
      </c>
      <c r="T6" t="n">
        <v>32033.76</v>
      </c>
      <c r="U6" t="n">
        <v>0.53</v>
      </c>
      <c r="V6" t="n">
        <v>0.6899999999999999</v>
      </c>
      <c r="W6" t="n">
        <v>7.32</v>
      </c>
      <c r="X6" t="n">
        <v>1.87</v>
      </c>
      <c r="Y6" t="n">
        <v>2</v>
      </c>
      <c r="Z6" t="n">
        <v>10</v>
      </c>
      <c r="AA6" t="n">
        <v>167.7435880045273</v>
      </c>
      <c r="AB6" t="n">
        <v>229.5141774325044</v>
      </c>
      <c r="AC6" t="n">
        <v>207.6096664635835</v>
      </c>
      <c r="AD6" t="n">
        <v>167743.5880045273</v>
      </c>
      <c r="AE6" t="n">
        <v>229514.1774325044</v>
      </c>
      <c r="AF6" t="n">
        <v>9.590613030105219e-06</v>
      </c>
      <c r="AG6" t="n">
        <v>3.242708333333333</v>
      </c>
      <c r="AH6" t="n">
        <v>207609.6664635835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3.2726</v>
      </c>
      <c r="E7" t="n">
        <v>30.56</v>
      </c>
      <c r="F7" t="n">
        <v>27.35</v>
      </c>
      <c r="G7" t="n">
        <v>48.26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273.7</v>
      </c>
      <c r="Q7" t="n">
        <v>1342.47</v>
      </c>
      <c r="R7" t="n">
        <v>184.61</v>
      </c>
      <c r="S7" t="n">
        <v>105.05</v>
      </c>
      <c r="T7" t="n">
        <v>26199.43</v>
      </c>
      <c r="U7" t="n">
        <v>0.57</v>
      </c>
      <c r="V7" t="n">
        <v>0.7</v>
      </c>
      <c r="W7" t="n">
        <v>7.3</v>
      </c>
      <c r="X7" t="n">
        <v>1.53</v>
      </c>
      <c r="Y7" t="n">
        <v>2</v>
      </c>
      <c r="Z7" t="n">
        <v>10</v>
      </c>
      <c r="AA7" t="n">
        <v>162.1511944266011</v>
      </c>
      <c r="AB7" t="n">
        <v>221.8624178201974</v>
      </c>
      <c r="AC7" t="n">
        <v>200.6881800493607</v>
      </c>
      <c r="AD7" t="n">
        <v>162151.1944266011</v>
      </c>
      <c r="AE7" t="n">
        <v>221862.4178201974</v>
      </c>
      <c r="AF7" t="n">
        <v>9.771860955298216e-06</v>
      </c>
      <c r="AG7" t="n">
        <v>3.183333333333333</v>
      </c>
      <c r="AH7" t="n">
        <v>200688.1800493606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3.3234</v>
      </c>
      <c r="E8" t="n">
        <v>30.09</v>
      </c>
      <c r="F8" t="n">
        <v>27.05</v>
      </c>
      <c r="G8" t="n">
        <v>57.97</v>
      </c>
      <c r="H8" t="n">
        <v>0.83</v>
      </c>
      <c r="I8" t="n">
        <v>28</v>
      </c>
      <c r="J8" t="n">
        <v>150.07</v>
      </c>
      <c r="K8" t="n">
        <v>47.83</v>
      </c>
      <c r="L8" t="n">
        <v>7</v>
      </c>
      <c r="M8" t="n">
        <v>26</v>
      </c>
      <c r="N8" t="n">
        <v>25.24</v>
      </c>
      <c r="O8" t="n">
        <v>18742.03</v>
      </c>
      <c r="P8" t="n">
        <v>261.93</v>
      </c>
      <c r="Q8" t="n">
        <v>1342.63</v>
      </c>
      <c r="R8" t="n">
        <v>174.64</v>
      </c>
      <c r="S8" t="n">
        <v>105.05</v>
      </c>
      <c r="T8" t="n">
        <v>21246.32</v>
      </c>
      <c r="U8" t="n">
        <v>0.6</v>
      </c>
      <c r="V8" t="n">
        <v>0.71</v>
      </c>
      <c r="W8" t="n">
        <v>7.29</v>
      </c>
      <c r="X8" t="n">
        <v>1.23</v>
      </c>
      <c r="Y8" t="n">
        <v>2</v>
      </c>
      <c r="Z8" t="n">
        <v>10</v>
      </c>
      <c r="AA8" t="n">
        <v>157.1741265092695</v>
      </c>
      <c r="AB8" t="n">
        <v>215.052573922968</v>
      </c>
      <c r="AC8" t="n">
        <v>194.5282580960047</v>
      </c>
      <c r="AD8" t="n">
        <v>157174.1265092695</v>
      </c>
      <c r="AE8" t="n">
        <v>215052.573922968</v>
      </c>
      <c r="AF8" t="n">
        <v>9.923547851505865e-06</v>
      </c>
      <c r="AG8" t="n">
        <v>3.134375</v>
      </c>
      <c r="AH8" t="n">
        <v>194528.2580960047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3.3555</v>
      </c>
      <c r="E9" t="n">
        <v>29.8</v>
      </c>
      <c r="F9" t="n">
        <v>26.88</v>
      </c>
      <c r="G9" t="n">
        <v>67.2</v>
      </c>
      <c r="H9" t="n">
        <v>0.9399999999999999</v>
      </c>
      <c r="I9" t="n">
        <v>24</v>
      </c>
      <c r="J9" t="n">
        <v>151.46</v>
      </c>
      <c r="K9" t="n">
        <v>47.83</v>
      </c>
      <c r="L9" t="n">
        <v>8</v>
      </c>
      <c r="M9" t="n">
        <v>22</v>
      </c>
      <c r="N9" t="n">
        <v>25.63</v>
      </c>
      <c r="O9" t="n">
        <v>18913.66</v>
      </c>
      <c r="P9" t="n">
        <v>250.96</v>
      </c>
      <c r="Q9" t="n">
        <v>1342.54</v>
      </c>
      <c r="R9" t="n">
        <v>168.86</v>
      </c>
      <c r="S9" t="n">
        <v>105.05</v>
      </c>
      <c r="T9" t="n">
        <v>18372.11</v>
      </c>
      <c r="U9" t="n">
        <v>0.62</v>
      </c>
      <c r="V9" t="n">
        <v>0.71</v>
      </c>
      <c r="W9" t="n">
        <v>7.29</v>
      </c>
      <c r="X9" t="n">
        <v>1.06</v>
      </c>
      <c r="Y9" t="n">
        <v>2</v>
      </c>
      <c r="Z9" t="n">
        <v>10</v>
      </c>
      <c r="AA9" t="n">
        <v>153.2110533470299</v>
      </c>
      <c r="AB9" t="n">
        <v>209.630122383946</v>
      </c>
      <c r="AC9" t="n">
        <v>189.6233177214067</v>
      </c>
      <c r="AD9" t="n">
        <v>153211.0533470299</v>
      </c>
      <c r="AE9" t="n">
        <v>209630.122383946</v>
      </c>
      <c r="AF9" t="n">
        <v>1.001939724851896e-05</v>
      </c>
      <c r="AG9" t="n">
        <v>3.104166666666667</v>
      </c>
      <c r="AH9" t="n">
        <v>189623.3177214067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3.3794</v>
      </c>
      <c r="E10" t="n">
        <v>29.59</v>
      </c>
      <c r="F10" t="n">
        <v>26.76</v>
      </c>
      <c r="G10" t="n">
        <v>76.45</v>
      </c>
      <c r="H10" t="n">
        <v>1.04</v>
      </c>
      <c r="I10" t="n">
        <v>21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242.58</v>
      </c>
      <c r="Q10" t="n">
        <v>1342.55</v>
      </c>
      <c r="R10" t="n">
        <v>163.88</v>
      </c>
      <c r="S10" t="n">
        <v>105.05</v>
      </c>
      <c r="T10" t="n">
        <v>15901.15</v>
      </c>
      <c r="U10" t="n">
        <v>0.64</v>
      </c>
      <c r="V10" t="n">
        <v>0.71</v>
      </c>
      <c r="W10" t="n">
        <v>7.3</v>
      </c>
      <c r="X10" t="n">
        <v>0.9399999999999999</v>
      </c>
      <c r="Y10" t="n">
        <v>2</v>
      </c>
      <c r="Z10" t="n">
        <v>10</v>
      </c>
      <c r="AA10" t="n">
        <v>150.2615103693362</v>
      </c>
      <c r="AB10" t="n">
        <v>205.5944275572151</v>
      </c>
      <c r="AC10" t="n">
        <v>185.9727839448044</v>
      </c>
      <c r="AD10" t="n">
        <v>150261.5103693362</v>
      </c>
      <c r="AE10" t="n">
        <v>205594.4275572151</v>
      </c>
      <c r="AF10" t="n">
        <v>1.009076175283713e-05</v>
      </c>
      <c r="AG10" t="n">
        <v>3.082291666666666</v>
      </c>
      <c r="AH10" t="n">
        <v>185972.7839448044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3.3801</v>
      </c>
      <c r="E11" t="n">
        <v>29.58</v>
      </c>
      <c r="F11" t="n">
        <v>26.75</v>
      </c>
      <c r="G11" t="n">
        <v>76.43000000000001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243.47</v>
      </c>
      <c r="Q11" t="n">
        <v>1342.63</v>
      </c>
      <c r="R11" t="n">
        <v>163.62</v>
      </c>
      <c r="S11" t="n">
        <v>105.05</v>
      </c>
      <c r="T11" t="n">
        <v>15770.27</v>
      </c>
      <c r="U11" t="n">
        <v>0.64</v>
      </c>
      <c r="V11" t="n">
        <v>0.71</v>
      </c>
      <c r="W11" t="n">
        <v>7.31</v>
      </c>
      <c r="X11" t="n">
        <v>0.93</v>
      </c>
      <c r="Y11" t="n">
        <v>2</v>
      </c>
      <c r="Z11" t="n">
        <v>10</v>
      </c>
      <c r="AA11" t="n">
        <v>150.4613728146746</v>
      </c>
      <c r="AB11" t="n">
        <v>205.8678881722357</v>
      </c>
      <c r="AC11" t="n">
        <v>186.2201458625319</v>
      </c>
      <c r="AD11" t="n">
        <v>150461.3728146746</v>
      </c>
      <c r="AE11" t="n">
        <v>205867.8881722357</v>
      </c>
      <c r="AF11" t="n">
        <v>1.009285192660377e-05</v>
      </c>
      <c r="AG11" t="n">
        <v>3.081249999999999</v>
      </c>
      <c r="AH11" t="n">
        <v>186220.1458625319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1.4259</v>
      </c>
      <c r="E2" t="n">
        <v>70.13</v>
      </c>
      <c r="F2" t="n">
        <v>50.36</v>
      </c>
      <c r="G2" t="n">
        <v>6.19</v>
      </c>
      <c r="H2" t="n">
        <v>0.1</v>
      </c>
      <c r="I2" t="n">
        <v>488</v>
      </c>
      <c r="J2" t="n">
        <v>176.73</v>
      </c>
      <c r="K2" t="n">
        <v>52.44</v>
      </c>
      <c r="L2" t="n">
        <v>1</v>
      </c>
      <c r="M2" t="n">
        <v>486</v>
      </c>
      <c r="N2" t="n">
        <v>33.29</v>
      </c>
      <c r="O2" t="n">
        <v>22031.19</v>
      </c>
      <c r="P2" t="n">
        <v>662.17</v>
      </c>
      <c r="Q2" t="n">
        <v>1343.88</v>
      </c>
      <c r="R2" t="n">
        <v>966.9400000000001</v>
      </c>
      <c r="S2" t="n">
        <v>105.05</v>
      </c>
      <c r="T2" t="n">
        <v>415092.11</v>
      </c>
      <c r="U2" t="n">
        <v>0.11</v>
      </c>
      <c r="V2" t="n">
        <v>0.38</v>
      </c>
      <c r="W2" t="n">
        <v>8.06</v>
      </c>
      <c r="X2" t="n">
        <v>24.52</v>
      </c>
      <c r="Y2" t="n">
        <v>2</v>
      </c>
      <c r="Z2" t="n">
        <v>10</v>
      </c>
      <c r="AA2" t="n">
        <v>690.0532731499529</v>
      </c>
      <c r="AB2" t="n">
        <v>944.1613313256186</v>
      </c>
      <c r="AC2" t="n">
        <v>854.0518990026518</v>
      </c>
      <c r="AD2" t="n">
        <v>690053.2731499529</v>
      </c>
      <c r="AE2" t="n">
        <v>944161.3313256186</v>
      </c>
      <c r="AF2" t="n">
        <v>3.96713549104581e-06</v>
      </c>
      <c r="AG2" t="n">
        <v>7.305208333333333</v>
      </c>
      <c r="AH2" t="n">
        <v>854051.8990026518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2.4277</v>
      </c>
      <c r="E3" t="n">
        <v>41.19</v>
      </c>
      <c r="F3" t="n">
        <v>33.19</v>
      </c>
      <c r="G3" t="n">
        <v>12.68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</v>
      </c>
      <c r="Q3" t="n">
        <v>1342.89</v>
      </c>
      <c r="R3" t="n">
        <v>381.65</v>
      </c>
      <c r="S3" t="n">
        <v>105.05</v>
      </c>
      <c r="T3" t="n">
        <v>124106.47</v>
      </c>
      <c r="U3" t="n">
        <v>0.28</v>
      </c>
      <c r="V3" t="n">
        <v>0.58</v>
      </c>
      <c r="W3" t="n">
        <v>7.53</v>
      </c>
      <c r="X3" t="n">
        <v>7.36</v>
      </c>
      <c r="Y3" t="n">
        <v>2</v>
      </c>
      <c r="Z3" t="n">
        <v>10</v>
      </c>
      <c r="AA3" t="n">
        <v>294.4425695080914</v>
      </c>
      <c r="AB3" t="n">
        <v>402.869313490358</v>
      </c>
      <c r="AC3" t="n">
        <v>364.4200316414702</v>
      </c>
      <c r="AD3" t="n">
        <v>294442.5695080914</v>
      </c>
      <c r="AE3" t="n">
        <v>402869.313490358</v>
      </c>
      <c r="AF3" t="n">
        <v>6.754340999797962e-06</v>
      </c>
      <c r="AG3" t="n">
        <v>4.290624999999999</v>
      </c>
      <c r="AH3" t="n">
        <v>364420.0316414703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2.7823</v>
      </c>
      <c r="E4" t="n">
        <v>35.94</v>
      </c>
      <c r="F4" t="n">
        <v>30.18</v>
      </c>
      <c r="G4" t="n">
        <v>19.26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386.35</v>
      </c>
      <c r="Q4" t="n">
        <v>1342.64</v>
      </c>
      <c r="R4" t="n">
        <v>280.28</v>
      </c>
      <c r="S4" t="n">
        <v>105.05</v>
      </c>
      <c r="T4" t="n">
        <v>73735.46000000001</v>
      </c>
      <c r="U4" t="n">
        <v>0.37</v>
      </c>
      <c r="V4" t="n">
        <v>0.63</v>
      </c>
      <c r="W4" t="n">
        <v>7.41</v>
      </c>
      <c r="X4" t="n">
        <v>4.36</v>
      </c>
      <c r="Y4" t="n">
        <v>2</v>
      </c>
      <c r="Z4" t="n">
        <v>10</v>
      </c>
      <c r="AA4" t="n">
        <v>237.5951304753049</v>
      </c>
      <c r="AB4" t="n">
        <v>325.0881394735375</v>
      </c>
      <c r="AC4" t="n">
        <v>294.062183706349</v>
      </c>
      <c r="AD4" t="n">
        <v>237595.1304753049</v>
      </c>
      <c r="AE4" t="n">
        <v>325088.1394735375</v>
      </c>
      <c r="AF4" t="n">
        <v>7.740908252147247e-06</v>
      </c>
      <c r="AG4" t="n">
        <v>3.74375</v>
      </c>
      <c r="AH4" t="n">
        <v>294062.183706349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2.9679</v>
      </c>
      <c r="E5" t="n">
        <v>33.69</v>
      </c>
      <c r="F5" t="n">
        <v>28.89</v>
      </c>
      <c r="G5" t="n">
        <v>25.87</v>
      </c>
      <c r="H5" t="n">
        <v>0.39</v>
      </c>
      <c r="I5" t="n">
        <v>67</v>
      </c>
      <c r="J5" t="n">
        <v>181.19</v>
      </c>
      <c r="K5" t="n">
        <v>52.44</v>
      </c>
      <c r="L5" t="n">
        <v>4</v>
      </c>
      <c r="M5" t="n">
        <v>65</v>
      </c>
      <c r="N5" t="n">
        <v>34.75</v>
      </c>
      <c r="O5" t="n">
        <v>22581.25</v>
      </c>
      <c r="P5" t="n">
        <v>363.88</v>
      </c>
      <c r="Q5" t="n">
        <v>1342.78</v>
      </c>
      <c r="R5" t="n">
        <v>236.41</v>
      </c>
      <c r="S5" t="n">
        <v>105.05</v>
      </c>
      <c r="T5" t="n">
        <v>51935.17</v>
      </c>
      <c r="U5" t="n">
        <v>0.44</v>
      </c>
      <c r="V5" t="n">
        <v>0.66</v>
      </c>
      <c r="W5" t="n">
        <v>7.37</v>
      </c>
      <c r="X5" t="n">
        <v>3.07</v>
      </c>
      <c r="Y5" t="n">
        <v>2</v>
      </c>
      <c r="Z5" t="n">
        <v>10</v>
      </c>
      <c r="AA5" t="n">
        <v>219.0335358022227</v>
      </c>
      <c r="AB5" t="n">
        <v>299.6913467620759</v>
      </c>
      <c r="AC5" t="n">
        <v>271.0892252466388</v>
      </c>
      <c r="AD5" t="n">
        <v>219033.5358022227</v>
      </c>
      <c r="AE5" t="n">
        <v>299691.3467620759</v>
      </c>
      <c r="AF5" t="n">
        <v>8.257284118013087e-06</v>
      </c>
      <c r="AG5" t="n">
        <v>3.509375</v>
      </c>
      <c r="AH5" t="n">
        <v>271089.2252466388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3.0795</v>
      </c>
      <c r="E6" t="n">
        <v>32.47</v>
      </c>
      <c r="F6" t="n">
        <v>28.2</v>
      </c>
      <c r="G6" t="n">
        <v>32.54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50</v>
      </c>
      <c r="N6" t="n">
        <v>35.25</v>
      </c>
      <c r="O6" t="n">
        <v>22766.06</v>
      </c>
      <c r="P6" t="n">
        <v>349.73</v>
      </c>
      <c r="Q6" t="n">
        <v>1342.62</v>
      </c>
      <c r="R6" t="n">
        <v>213.48</v>
      </c>
      <c r="S6" t="n">
        <v>105.05</v>
      </c>
      <c r="T6" t="n">
        <v>40543.94</v>
      </c>
      <c r="U6" t="n">
        <v>0.49</v>
      </c>
      <c r="V6" t="n">
        <v>0.68</v>
      </c>
      <c r="W6" t="n">
        <v>7.34</v>
      </c>
      <c r="X6" t="n">
        <v>2.38</v>
      </c>
      <c r="Y6" t="n">
        <v>2</v>
      </c>
      <c r="Z6" t="n">
        <v>10</v>
      </c>
      <c r="AA6" t="n">
        <v>208.7086481044689</v>
      </c>
      <c r="AB6" t="n">
        <v>285.5643799121187</v>
      </c>
      <c r="AC6" t="n">
        <v>258.3105162855144</v>
      </c>
      <c r="AD6" t="n">
        <v>208708.6481044689</v>
      </c>
      <c r="AE6" t="n">
        <v>285564.3799121187</v>
      </c>
      <c r="AF6" t="n">
        <v>8.567777364945348e-06</v>
      </c>
      <c r="AG6" t="n">
        <v>3.382291666666667</v>
      </c>
      <c r="AH6" t="n">
        <v>258310.5162855144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3.1628</v>
      </c>
      <c r="E7" t="n">
        <v>31.62</v>
      </c>
      <c r="F7" t="n">
        <v>27.7</v>
      </c>
      <c r="G7" t="n">
        <v>39.58</v>
      </c>
      <c r="H7" t="n">
        <v>0.58</v>
      </c>
      <c r="I7" t="n">
        <v>42</v>
      </c>
      <c r="J7" t="n">
        <v>184.19</v>
      </c>
      <c r="K7" t="n">
        <v>52.44</v>
      </c>
      <c r="L7" t="n">
        <v>6</v>
      </c>
      <c r="M7" t="n">
        <v>40</v>
      </c>
      <c r="N7" t="n">
        <v>35.75</v>
      </c>
      <c r="O7" t="n">
        <v>22951.43</v>
      </c>
      <c r="P7" t="n">
        <v>337.73</v>
      </c>
      <c r="Q7" t="n">
        <v>1342.57</v>
      </c>
      <c r="R7" t="n">
        <v>196.88</v>
      </c>
      <c r="S7" t="n">
        <v>105.05</v>
      </c>
      <c r="T7" t="n">
        <v>32293.12</v>
      </c>
      <c r="U7" t="n">
        <v>0.53</v>
      </c>
      <c r="V7" t="n">
        <v>0.6899999999999999</v>
      </c>
      <c r="W7" t="n">
        <v>7.31</v>
      </c>
      <c r="X7" t="n">
        <v>1.88</v>
      </c>
      <c r="Y7" t="n">
        <v>2</v>
      </c>
      <c r="Z7" t="n">
        <v>10</v>
      </c>
      <c r="AA7" t="n">
        <v>189.4031106921747</v>
      </c>
      <c r="AB7" t="n">
        <v>259.1496919244304</v>
      </c>
      <c r="AC7" t="n">
        <v>234.4168090461153</v>
      </c>
      <c r="AD7" t="n">
        <v>189403.1106921748</v>
      </c>
      <c r="AE7" t="n">
        <v>259149.6919244304</v>
      </c>
      <c r="AF7" t="n">
        <v>8.799534421123283e-06</v>
      </c>
      <c r="AG7" t="n">
        <v>3.29375</v>
      </c>
      <c r="AH7" t="n">
        <v>234416.8090461153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3.2209</v>
      </c>
      <c r="E8" t="n">
        <v>31.05</v>
      </c>
      <c r="F8" t="n">
        <v>27.38</v>
      </c>
      <c r="G8" t="n">
        <v>46.94</v>
      </c>
      <c r="H8" t="n">
        <v>0.67</v>
      </c>
      <c r="I8" t="n">
        <v>35</v>
      </c>
      <c r="J8" t="n">
        <v>185.7</v>
      </c>
      <c r="K8" t="n">
        <v>52.44</v>
      </c>
      <c r="L8" t="n">
        <v>7</v>
      </c>
      <c r="M8" t="n">
        <v>33</v>
      </c>
      <c r="N8" t="n">
        <v>36.26</v>
      </c>
      <c r="O8" t="n">
        <v>23137.49</v>
      </c>
      <c r="P8" t="n">
        <v>327.55</v>
      </c>
      <c r="Q8" t="n">
        <v>1342.58</v>
      </c>
      <c r="R8" t="n">
        <v>185.41</v>
      </c>
      <c r="S8" t="n">
        <v>105.05</v>
      </c>
      <c r="T8" t="n">
        <v>26594.76</v>
      </c>
      <c r="U8" t="n">
        <v>0.57</v>
      </c>
      <c r="V8" t="n">
        <v>0.7</v>
      </c>
      <c r="W8" t="n">
        <v>7.32</v>
      </c>
      <c r="X8" t="n">
        <v>1.56</v>
      </c>
      <c r="Y8" t="n">
        <v>2</v>
      </c>
      <c r="Z8" t="n">
        <v>10</v>
      </c>
      <c r="AA8" t="n">
        <v>183.9547161174769</v>
      </c>
      <c r="AB8" t="n">
        <v>251.6949581011281</v>
      </c>
      <c r="AC8" t="n">
        <v>227.673544556122</v>
      </c>
      <c r="AD8" t="n">
        <v>183954.7161174769</v>
      </c>
      <c r="AE8" t="n">
        <v>251694.9581011281</v>
      </c>
      <c r="AF8" t="n">
        <v>8.961180098961673e-06</v>
      </c>
      <c r="AG8" t="n">
        <v>3.234375</v>
      </c>
      <c r="AH8" t="n">
        <v>227673.544556122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3.2629</v>
      </c>
      <c r="E9" t="n">
        <v>30.65</v>
      </c>
      <c r="F9" t="n">
        <v>27.16</v>
      </c>
      <c r="G9" t="n">
        <v>54.32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319</v>
      </c>
      <c r="Q9" t="n">
        <v>1342.62</v>
      </c>
      <c r="R9" t="n">
        <v>178.13</v>
      </c>
      <c r="S9" t="n">
        <v>105.05</v>
      </c>
      <c r="T9" t="n">
        <v>22981.34</v>
      </c>
      <c r="U9" t="n">
        <v>0.59</v>
      </c>
      <c r="V9" t="n">
        <v>0.7</v>
      </c>
      <c r="W9" t="n">
        <v>7.3</v>
      </c>
      <c r="X9" t="n">
        <v>1.34</v>
      </c>
      <c r="Y9" t="n">
        <v>2</v>
      </c>
      <c r="Z9" t="n">
        <v>10</v>
      </c>
      <c r="AA9" t="n">
        <v>179.8328829495754</v>
      </c>
      <c r="AB9" t="n">
        <v>246.0552841183625</v>
      </c>
      <c r="AC9" t="n">
        <v>222.5721131429376</v>
      </c>
      <c r="AD9" t="n">
        <v>179832.8829495754</v>
      </c>
      <c r="AE9" t="n">
        <v>246055.2841183625</v>
      </c>
      <c r="AF9" t="n">
        <v>9.078032396194246e-06</v>
      </c>
      <c r="AG9" t="n">
        <v>3.192708333333333</v>
      </c>
      <c r="AH9" t="n">
        <v>222572.1131429376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3.297</v>
      </c>
      <c r="E10" t="n">
        <v>30.33</v>
      </c>
      <c r="F10" t="n">
        <v>26.99</v>
      </c>
      <c r="G10" t="n">
        <v>62.27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310.2</v>
      </c>
      <c r="Q10" t="n">
        <v>1342.59</v>
      </c>
      <c r="R10" t="n">
        <v>172.19</v>
      </c>
      <c r="S10" t="n">
        <v>105.05</v>
      </c>
      <c r="T10" t="n">
        <v>20029.14</v>
      </c>
      <c r="U10" t="n">
        <v>0.61</v>
      </c>
      <c r="V10" t="n">
        <v>0.71</v>
      </c>
      <c r="W10" t="n">
        <v>7.3</v>
      </c>
      <c r="X10" t="n">
        <v>1.17</v>
      </c>
      <c r="Y10" t="n">
        <v>2</v>
      </c>
      <c r="Z10" t="n">
        <v>10</v>
      </c>
      <c r="AA10" t="n">
        <v>176.0832041947356</v>
      </c>
      <c r="AB10" t="n">
        <v>240.9248082218416</v>
      </c>
      <c r="AC10" t="n">
        <v>217.9312826653109</v>
      </c>
      <c r="AD10" t="n">
        <v>176083.2041947356</v>
      </c>
      <c r="AE10" t="n">
        <v>240924.8082218416</v>
      </c>
      <c r="AF10" t="n">
        <v>9.172905332756882e-06</v>
      </c>
      <c r="AG10" t="n">
        <v>3.159374999999999</v>
      </c>
      <c r="AH10" t="n">
        <v>217931.2826653109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3.3264</v>
      </c>
      <c r="E11" t="n">
        <v>30.06</v>
      </c>
      <c r="F11" t="n">
        <v>26.82</v>
      </c>
      <c r="G11" t="n">
        <v>69.98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301.6</v>
      </c>
      <c r="Q11" t="n">
        <v>1342.56</v>
      </c>
      <c r="R11" t="n">
        <v>166.82</v>
      </c>
      <c r="S11" t="n">
        <v>105.05</v>
      </c>
      <c r="T11" t="n">
        <v>17357.8</v>
      </c>
      <c r="U11" t="n">
        <v>0.63</v>
      </c>
      <c r="V11" t="n">
        <v>0.71</v>
      </c>
      <c r="W11" t="n">
        <v>7.29</v>
      </c>
      <c r="X11" t="n">
        <v>1.01</v>
      </c>
      <c r="Y11" t="n">
        <v>2</v>
      </c>
      <c r="Z11" t="n">
        <v>10</v>
      </c>
      <c r="AA11" t="n">
        <v>172.6190214479995</v>
      </c>
      <c r="AB11" t="n">
        <v>236.1849605588029</v>
      </c>
      <c r="AC11" t="n">
        <v>213.6437994108131</v>
      </c>
      <c r="AD11" t="n">
        <v>172619.0214479995</v>
      </c>
      <c r="AE11" t="n">
        <v>236184.9605588029</v>
      </c>
      <c r="AF11" t="n">
        <v>9.25470194081968e-06</v>
      </c>
      <c r="AG11" t="n">
        <v>3.13125</v>
      </c>
      <c r="AH11" t="n">
        <v>213643.7994108131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3.3446</v>
      </c>
      <c r="E12" t="n">
        <v>29.9</v>
      </c>
      <c r="F12" t="n">
        <v>26.73</v>
      </c>
      <c r="G12" t="n">
        <v>76.38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293.27</v>
      </c>
      <c r="Q12" t="n">
        <v>1342.48</v>
      </c>
      <c r="R12" t="n">
        <v>163.89</v>
      </c>
      <c r="S12" t="n">
        <v>105.05</v>
      </c>
      <c r="T12" t="n">
        <v>15905.66</v>
      </c>
      <c r="U12" t="n">
        <v>0.64</v>
      </c>
      <c r="V12" t="n">
        <v>0.71</v>
      </c>
      <c r="W12" t="n">
        <v>7.28</v>
      </c>
      <c r="X12" t="n">
        <v>0.91</v>
      </c>
      <c r="Y12" t="n">
        <v>2</v>
      </c>
      <c r="Z12" t="n">
        <v>10</v>
      </c>
      <c r="AA12" t="n">
        <v>169.7404795693563</v>
      </c>
      <c r="AB12" t="n">
        <v>232.2464125681403</v>
      </c>
      <c r="AC12" t="n">
        <v>210.0811409125913</v>
      </c>
      <c r="AD12" t="n">
        <v>169740.4795693563</v>
      </c>
      <c r="AE12" t="n">
        <v>232246.4125681403</v>
      </c>
      <c r="AF12" t="n">
        <v>9.305337936287128e-06</v>
      </c>
      <c r="AG12" t="n">
        <v>3.114583333333333</v>
      </c>
      <c r="AH12" t="n">
        <v>210081.1409125913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3.3723</v>
      </c>
      <c r="E13" t="n">
        <v>29.65</v>
      </c>
      <c r="F13" t="n">
        <v>26.59</v>
      </c>
      <c r="G13" t="n">
        <v>88.64</v>
      </c>
      <c r="H13" t="n">
        <v>1.1</v>
      </c>
      <c r="I13" t="n">
        <v>18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284.27</v>
      </c>
      <c r="Q13" t="n">
        <v>1342.46</v>
      </c>
      <c r="R13" t="n">
        <v>158.94</v>
      </c>
      <c r="S13" t="n">
        <v>105.05</v>
      </c>
      <c r="T13" t="n">
        <v>13442.99</v>
      </c>
      <c r="U13" t="n">
        <v>0.66</v>
      </c>
      <c r="V13" t="n">
        <v>0.72</v>
      </c>
      <c r="W13" t="n">
        <v>7.28</v>
      </c>
      <c r="X13" t="n">
        <v>0.77</v>
      </c>
      <c r="Y13" t="n">
        <v>2</v>
      </c>
      <c r="Z13" t="n">
        <v>10</v>
      </c>
      <c r="AA13" t="n">
        <v>166.3651467081687</v>
      </c>
      <c r="AB13" t="n">
        <v>227.6281332382895</v>
      </c>
      <c r="AC13" t="n">
        <v>205.9036236801842</v>
      </c>
      <c r="AD13" t="n">
        <v>166365.1467081687</v>
      </c>
      <c r="AE13" t="n">
        <v>227628.1332382894</v>
      </c>
      <c r="AF13" t="n">
        <v>9.382404808509563e-06</v>
      </c>
      <c r="AG13" t="n">
        <v>3.088541666666667</v>
      </c>
      <c r="AH13" t="n">
        <v>205903.6236801842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3.381</v>
      </c>
      <c r="E14" t="n">
        <v>29.58</v>
      </c>
      <c r="F14" t="n">
        <v>26.55</v>
      </c>
      <c r="G14" t="n">
        <v>93.70999999999999</v>
      </c>
      <c r="H14" t="n">
        <v>1.18</v>
      </c>
      <c r="I14" t="n">
        <v>17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278.19</v>
      </c>
      <c r="Q14" t="n">
        <v>1342.65</v>
      </c>
      <c r="R14" t="n">
        <v>157.25</v>
      </c>
      <c r="S14" t="n">
        <v>105.05</v>
      </c>
      <c r="T14" t="n">
        <v>12603.27</v>
      </c>
      <c r="U14" t="n">
        <v>0.67</v>
      </c>
      <c r="V14" t="n">
        <v>0.72</v>
      </c>
      <c r="W14" t="n">
        <v>7.29</v>
      </c>
      <c r="X14" t="n">
        <v>0.73</v>
      </c>
      <c r="Y14" t="n">
        <v>2</v>
      </c>
      <c r="Z14" t="n">
        <v>10</v>
      </c>
      <c r="AA14" t="n">
        <v>164.48326682623</v>
      </c>
      <c r="AB14" t="n">
        <v>225.0532621611413</v>
      </c>
      <c r="AC14" t="n">
        <v>203.574494684784</v>
      </c>
      <c r="AD14" t="n">
        <v>164483.26682623</v>
      </c>
      <c r="AE14" t="n">
        <v>225053.2621611413</v>
      </c>
      <c r="AF14" t="n">
        <v>9.406609927222024e-06</v>
      </c>
      <c r="AG14" t="n">
        <v>3.081249999999999</v>
      </c>
      <c r="AH14" t="n">
        <v>203574.494684784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3.3902</v>
      </c>
      <c r="E15" t="n">
        <v>29.5</v>
      </c>
      <c r="F15" t="n">
        <v>26.51</v>
      </c>
      <c r="G15" t="n">
        <v>99.40000000000001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2</v>
      </c>
      <c r="N15" t="n">
        <v>39.98</v>
      </c>
      <c r="O15" t="n">
        <v>24459.75</v>
      </c>
      <c r="P15" t="n">
        <v>274.71</v>
      </c>
      <c r="Q15" t="n">
        <v>1342.55</v>
      </c>
      <c r="R15" t="n">
        <v>155.86</v>
      </c>
      <c r="S15" t="n">
        <v>105.05</v>
      </c>
      <c r="T15" t="n">
        <v>11915.94</v>
      </c>
      <c r="U15" t="n">
        <v>0.67</v>
      </c>
      <c r="V15" t="n">
        <v>0.72</v>
      </c>
      <c r="W15" t="n">
        <v>7.28</v>
      </c>
      <c r="X15" t="n">
        <v>0.6899999999999999</v>
      </c>
      <c r="Y15" t="n">
        <v>2</v>
      </c>
      <c r="Z15" t="n">
        <v>10</v>
      </c>
      <c r="AA15" t="n">
        <v>163.2639340904623</v>
      </c>
      <c r="AB15" t="n">
        <v>223.3849173189009</v>
      </c>
      <c r="AC15" t="n">
        <v>202.0653743327498</v>
      </c>
      <c r="AD15" t="n">
        <v>163263.9340904623</v>
      </c>
      <c r="AE15" t="n">
        <v>223384.9173189009</v>
      </c>
      <c r="AF15" t="n">
        <v>9.432206144711063e-06</v>
      </c>
      <c r="AG15" t="n">
        <v>3.072916666666667</v>
      </c>
      <c r="AH15" t="n">
        <v>202065.3743327498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3.3894</v>
      </c>
      <c r="E16" t="n">
        <v>29.5</v>
      </c>
      <c r="F16" t="n">
        <v>26.51</v>
      </c>
      <c r="G16" t="n">
        <v>99.43000000000001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277.65</v>
      </c>
      <c r="Q16" t="n">
        <v>1342.92</v>
      </c>
      <c r="R16" t="n">
        <v>155.79</v>
      </c>
      <c r="S16" t="n">
        <v>105.05</v>
      </c>
      <c r="T16" t="n">
        <v>11880.43</v>
      </c>
      <c r="U16" t="n">
        <v>0.67</v>
      </c>
      <c r="V16" t="n">
        <v>0.72</v>
      </c>
      <c r="W16" t="n">
        <v>7.29</v>
      </c>
      <c r="X16" t="n">
        <v>0.7</v>
      </c>
      <c r="Y16" t="n">
        <v>2</v>
      </c>
      <c r="Z16" t="n">
        <v>10</v>
      </c>
      <c r="AA16" t="n">
        <v>164.0431630896293</v>
      </c>
      <c r="AB16" t="n">
        <v>224.4510928127179</v>
      </c>
      <c r="AC16" t="n">
        <v>203.0297955338239</v>
      </c>
      <c r="AD16" t="n">
        <v>164043.1630896293</v>
      </c>
      <c r="AE16" t="n">
        <v>224451.0928127179</v>
      </c>
      <c r="AF16" t="n">
        <v>9.42998038666854e-06</v>
      </c>
      <c r="AG16" t="n">
        <v>3.072916666666667</v>
      </c>
      <c r="AH16" t="n">
        <v>203029.7955338239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2.8329</v>
      </c>
      <c r="E2" t="n">
        <v>35.3</v>
      </c>
      <c r="F2" t="n">
        <v>32.14</v>
      </c>
      <c r="G2" t="n">
        <v>14.18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92.98999999999999</v>
      </c>
      <c r="Q2" t="n">
        <v>1344.84</v>
      </c>
      <c r="R2" t="n">
        <v>339.81</v>
      </c>
      <c r="S2" t="n">
        <v>105.05</v>
      </c>
      <c r="T2" t="n">
        <v>103290.17</v>
      </c>
      <c r="U2" t="n">
        <v>0.31</v>
      </c>
      <c r="V2" t="n">
        <v>0.59</v>
      </c>
      <c r="W2" t="n">
        <v>7.66</v>
      </c>
      <c r="X2" t="n">
        <v>6.31</v>
      </c>
      <c r="Y2" t="n">
        <v>2</v>
      </c>
      <c r="Z2" t="n">
        <v>10</v>
      </c>
      <c r="AA2" t="n">
        <v>103.8674662120909</v>
      </c>
      <c r="AB2" t="n">
        <v>142.1160495805288</v>
      </c>
      <c r="AC2" t="n">
        <v>128.5526932697298</v>
      </c>
      <c r="AD2" t="n">
        <v>103867.4662120909</v>
      </c>
      <c r="AE2" t="n">
        <v>142116.0495805288</v>
      </c>
      <c r="AF2" t="n">
        <v>1.349831083347855e-05</v>
      </c>
      <c r="AG2" t="n">
        <v>3.677083333333333</v>
      </c>
      <c r="AH2" t="n">
        <v>128552.6932697298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2.252</v>
      </c>
      <c r="E2" t="n">
        <v>44.41</v>
      </c>
      <c r="F2" t="n">
        <v>37.44</v>
      </c>
      <c r="G2" t="n">
        <v>9.279999999999999</v>
      </c>
      <c r="H2" t="n">
        <v>0.18</v>
      </c>
      <c r="I2" t="n">
        <v>242</v>
      </c>
      <c r="J2" t="n">
        <v>98.70999999999999</v>
      </c>
      <c r="K2" t="n">
        <v>39.72</v>
      </c>
      <c r="L2" t="n">
        <v>1</v>
      </c>
      <c r="M2" t="n">
        <v>240</v>
      </c>
      <c r="N2" t="n">
        <v>12.99</v>
      </c>
      <c r="O2" t="n">
        <v>12407.75</v>
      </c>
      <c r="P2" t="n">
        <v>331.04</v>
      </c>
      <c r="Q2" t="n">
        <v>1343.4</v>
      </c>
      <c r="R2" t="n">
        <v>526.39</v>
      </c>
      <c r="S2" t="n">
        <v>105.05</v>
      </c>
      <c r="T2" t="n">
        <v>196051.48</v>
      </c>
      <c r="U2" t="n">
        <v>0.2</v>
      </c>
      <c r="V2" t="n">
        <v>0.51</v>
      </c>
      <c r="W2" t="n">
        <v>7.66</v>
      </c>
      <c r="X2" t="n">
        <v>11.61</v>
      </c>
      <c r="Y2" t="n">
        <v>2</v>
      </c>
      <c r="Z2" t="n">
        <v>10</v>
      </c>
      <c r="AA2" t="n">
        <v>266.0963970280839</v>
      </c>
      <c r="AB2" t="n">
        <v>364.0848297583409</v>
      </c>
      <c r="AC2" t="n">
        <v>329.337084602472</v>
      </c>
      <c r="AD2" t="n">
        <v>266096.3970280839</v>
      </c>
      <c r="AE2" t="n">
        <v>364084.8297583409</v>
      </c>
      <c r="AF2" t="n">
        <v>7.5730360243948e-06</v>
      </c>
      <c r="AG2" t="n">
        <v>4.626041666666667</v>
      </c>
      <c r="AH2" t="n">
        <v>329337.084602472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2.9447</v>
      </c>
      <c r="E3" t="n">
        <v>33.96</v>
      </c>
      <c r="F3" t="n">
        <v>30.06</v>
      </c>
      <c r="G3" t="n">
        <v>19.39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254.56</v>
      </c>
      <c r="Q3" t="n">
        <v>1342.86</v>
      </c>
      <c r="R3" t="n">
        <v>276.41</v>
      </c>
      <c r="S3" t="n">
        <v>105.05</v>
      </c>
      <c r="T3" t="n">
        <v>71806.7</v>
      </c>
      <c r="U3" t="n">
        <v>0.38</v>
      </c>
      <c r="V3" t="n">
        <v>0.64</v>
      </c>
      <c r="W3" t="n">
        <v>7.4</v>
      </c>
      <c r="X3" t="n">
        <v>4.24</v>
      </c>
      <c r="Y3" t="n">
        <v>2</v>
      </c>
      <c r="Z3" t="n">
        <v>10</v>
      </c>
      <c r="AA3" t="n">
        <v>172.5281484732191</v>
      </c>
      <c r="AB3" t="n">
        <v>236.0606241456758</v>
      </c>
      <c r="AC3" t="n">
        <v>213.5313294904476</v>
      </c>
      <c r="AD3" t="n">
        <v>172528.1484732191</v>
      </c>
      <c r="AE3" t="n">
        <v>236060.6241456758</v>
      </c>
      <c r="AF3" t="n">
        <v>9.902450790868282e-06</v>
      </c>
      <c r="AG3" t="n">
        <v>3.5375</v>
      </c>
      <c r="AH3" t="n">
        <v>213531.3294904476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3.1747</v>
      </c>
      <c r="E4" t="n">
        <v>31.5</v>
      </c>
      <c r="F4" t="n">
        <v>28.36</v>
      </c>
      <c r="G4" t="n">
        <v>30.39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54</v>
      </c>
      <c r="N4" t="n">
        <v>13.49</v>
      </c>
      <c r="O4" t="n">
        <v>12715.54</v>
      </c>
      <c r="P4" t="n">
        <v>227.55</v>
      </c>
      <c r="Q4" t="n">
        <v>1342.74</v>
      </c>
      <c r="R4" t="n">
        <v>219.41</v>
      </c>
      <c r="S4" t="n">
        <v>105.05</v>
      </c>
      <c r="T4" t="n">
        <v>43490.09</v>
      </c>
      <c r="U4" t="n">
        <v>0.48</v>
      </c>
      <c r="V4" t="n">
        <v>0.67</v>
      </c>
      <c r="W4" t="n">
        <v>7.33</v>
      </c>
      <c r="X4" t="n">
        <v>2.54</v>
      </c>
      <c r="Y4" t="n">
        <v>2</v>
      </c>
      <c r="Z4" t="n">
        <v>10</v>
      </c>
      <c r="AA4" t="n">
        <v>145.0347132975668</v>
      </c>
      <c r="AB4" t="n">
        <v>198.4428932136113</v>
      </c>
      <c r="AC4" t="n">
        <v>179.5037820017103</v>
      </c>
      <c r="AD4" t="n">
        <v>145034.7132975668</v>
      </c>
      <c r="AE4" t="n">
        <v>198442.8932136113</v>
      </c>
      <c r="AF4" t="n">
        <v>1.067589585552672e-05</v>
      </c>
      <c r="AG4" t="n">
        <v>3.28125</v>
      </c>
      <c r="AH4" t="n">
        <v>179503.7820017103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3.2926</v>
      </c>
      <c r="E5" t="n">
        <v>30.37</v>
      </c>
      <c r="F5" t="n">
        <v>27.58</v>
      </c>
      <c r="G5" t="n">
        <v>42.43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208.93</v>
      </c>
      <c r="Q5" t="n">
        <v>1342.49</v>
      </c>
      <c r="R5" t="n">
        <v>192.66</v>
      </c>
      <c r="S5" t="n">
        <v>105.05</v>
      </c>
      <c r="T5" t="n">
        <v>30198.81</v>
      </c>
      <c r="U5" t="n">
        <v>0.55</v>
      </c>
      <c r="V5" t="n">
        <v>0.6899999999999999</v>
      </c>
      <c r="W5" t="n">
        <v>7.31</v>
      </c>
      <c r="X5" t="n">
        <v>1.76</v>
      </c>
      <c r="Y5" t="n">
        <v>2</v>
      </c>
      <c r="Z5" t="n">
        <v>10</v>
      </c>
      <c r="AA5" t="n">
        <v>136.2086151740255</v>
      </c>
      <c r="AB5" t="n">
        <v>186.3666363810199</v>
      </c>
      <c r="AC5" t="n">
        <v>168.5800661720847</v>
      </c>
      <c r="AD5" t="n">
        <v>136208.6151740255</v>
      </c>
      <c r="AE5" t="n">
        <v>186366.6363810199</v>
      </c>
      <c r="AF5" t="n">
        <v>1.107237052127989e-05</v>
      </c>
      <c r="AG5" t="n">
        <v>3.163541666666667</v>
      </c>
      <c r="AH5" t="n">
        <v>168580.0661720847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3.3498</v>
      </c>
      <c r="E6" t="n">
        <v>29.85</v>
      </c>
      <c r="F6" t="n">
        <v>27.23</v>
      </c>
      <c r="G6" t="n">
        <v>52.7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4</v>
      </c>
      <c r="N6" t="n">
        <v>14</v>
      </c>
      <c r="O6" t="n">
        <v>13024.91</v>
      </c>
      <c r="P6" t="n">
        <v>195.49</v>
      </c>
      <c r="Q6" t="n">
        <v>1343.21</v>
      </c>
      <c r="R6" t="n">
        <v>179.45</v>
      </c>
      <c r="S6" t="n">
        <v>105.05</v>
      </c>
      <c r="T6" t="n">
        <v>23633.54</v>
      </c>
      <c r="U6" t="n">
        <v>0.59</v>
      </c>
      <c r="V6" t="n">
        <v>0.7</v>
      </c>
      <c r="W6" t="n">
        <v>7.33</v>
      </c>
      <c r="X6" t="n">
        <v>1.41</v>
      </c>
      <c r="Y6" t="n">
        <v>2</v>
      </c>
      <c r="Z6" t="n">
        <v>10</v>
      </c>
      <c r="AA6" t="n">
        <v>131.030462994378</v>
      </c>
      <c r="AB6" t="n">
        <v>179.2816601248784</v>
      </c>
      <c r="AC6" t="n">
        <v>162.1712701060005</v>
      </c>
      <c r="AD6" t="n">
        <v>131030.462994378</v>
      </c>
      <c r="AE6" t="n">
        <v>179281.6601248784</v>
      </c>
      <c r="AF6" t="n">
        <v>1.126472294605582e-05</v>
      </c>
      <c r="AG6" t="n">
        <v>3.109375</v>
      </c>
      <c r="AH6" t="n">
        <v>162171.2701060005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3.3494</v>
      </c>
      <c r="E7" t="n">
        <v>29.86</v>
      </c>
      <c r="F7" t="n">
        <v>27.23</v>
      </c>
      <c r="G7" t="n">
        <v>52.71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198.24</v>
      </c>
      <c r="Q7" t="n">
        <v>1343.28</v>
      </c>
      <c r="R7" t="n">
        <v>179.36</v>
      </c>
      <c r="S7" t="n">
        <v>105.05</v>
      </c>
      <c r="T7" t="n">
        <v>23591.55</v>
      </c>
      <c r="U7" t="n">
        <v>0.59</v>
      </c>
      <c r="V7" t="n">
        <v>0.7</v>
      </c>
      <c r="W7" t="n">
        <v>7.33</v>
      </c>
      <c r="X7" t="n">
        <v>1.41</v>
      </c>
      <c r="Y7" t="n">
        <v>2</v>
      </c>
      <c r="Z7" t="n">
        <v>10</v>
      </c>
      <c r="AA7" t="n">
        <v>131.7543314121312</v>
      </c>
      <c r="AB7" t="n">
        <v>180.2720888288686</v>
      </c>
      <c r="AC7" t="n">
        <v>163.0671736845576</v>
      </c>
      <c r="AD7" t="n">
        <v>131754.3314121312</v>
      </c>
      <c r="AE7" t="n">
        <v>180272.0888288686</v>
      </c>
      <c r="AF7" t="n">
        <v>1.126337782420424e-05</v>
      </c>
      <c r="AG7" t="n">
        <v>3.110416666666667</v>
      </c>
      <c r="AH7" t="n">
        <v>163067.1736845576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41.11</v>
      </c>
      <c r="G2" t="n">
        <v>7.86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428.24</v>
      </c>
      <c r="Q2" t="n">
        <v>1343.51</v>
      </c>
      <c r="R2" t="n">
        <v>651.02</v>
      </c>
      <c r="S2" t="n">
        <v>105.05</v>
      </c>
      <c r="T2" t="n">
        <v>258001.89</v>
      </c>
      <c r="U2" t="n">
        <v>0.16</v>
      </c>
      <c r="V2" t="n">
        <v>0.47</v>
      </c>
      <c r="W2" t="n">
        <v>7.78</v>
      </c>
      <c r="X2" t="n">
        <v>15.28</v>
      </c>
      <c r="Y2" t="n">
        <v>2</v>
      </c>
      <c r="Z2" t="n">
        <v>10</v>
      </c>
      <c r="AA2" t="n">
        <v>365.1957720291211</v>
      </c>
      <c r="AB2" t="n">
        <v>499.6769665906279</v>
      </c>
      <c r="AC2" t="n">
        <v>451.9884982002447</v>
      </c>
      <c r="AD2" t="n">
        <v>365195.7720291211</v>
      </c>
      <c r="AE2" t="n">
        <v>499676.9665906279</v>
      </c>
      <c r="AF2" t="n">
        <v>6.075865804582802e-06</v>
      </c>
      <c r="AG2" t="n">
        <v>5.340625</v>
      </c>
      <c r="AH2" t="n">
        <v>451988.4982002447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2.7617</v>
      </c>
      <c r="E3" t="n">
        <v>36.21</v>
      </c>
      <c r="F3" t="n">
        <v>31.14</v>
      </c>
      <c r="G3" t="n">
        <v>16.25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315.75</v>
      </c>
      <c r="Q3" t="n">
        <v>1342.99</v>
      </c>
      <c r="R3" t="n">
        <v>312.57</v>
      </c>
      <c r="S3" t="n">
        <v>105.05</v>
      </c>
      <c r="T3" t="n">
        <v>89773.32000000001</v>
      </c>
      <c r="U3" t="n">
        <v>0.34</v>
      </c>
      <c r="V3" t="n">
        <v>0.61</v>
      </c>
      <c r="W3" t="n">
        <v>7.45</v>
      </c>
      <c r="X3" t="n">
        <v>5.31</v>
      </c>
      <c r="Y3" t="n">
        <v>2</v>
      </c>
      <c r="Z3" t="n">
        <v>10</v>
      </c>
      <c r="AA3" t="n">
        <v>206.8438997712936</v>
      </c>
      <c r="AB3" t="n">
        <v>283.0129489757791</v>
      </c>
      <c r="AC3" t="n">
        <v>256.0025903367826</v>
      </c>
      <c r="AD3" t="n">
        <v>206843.8997712936</v>
      </c>
      <c r="AE3" t="n">
        <v>283012.9489757791</v>
      </c>
      <c r="AF3" t="n">
        <v>8.60233702066868e-06</v>
      </c>
      <c r="AG3" t="n">
        <v>3.771875</v>
      </c>
      <c r="AH3" t="n">
        <v>256002.5903367826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3.0366</v>
      </c>
      <c r="E4" t="n">
        <v>32.93</v>
      </c>
      <c r="F4" t="n">
        <v>29.01</v>
      </c>
      <c r="G4" t="n">
        <v>24.87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285.33</v>
      </c>
      <c r="Q4" t="n">
        <v>1342.7</v>
      </c>
      <c r="R4" t="n">
        <v>240.68</v>
      </c>
      <c r="S4" t="n">
        <v>105.05</v>
      </c>
      <c r="T4" t="n">
        <v>54052.57</v>
      </c>
      <c r="U4" t="n">
        <v>0.44</v>
      </c>
      <c r="V4" t="n">
        <v>0.66</v>
      </c>
      <c r="W4" t="n">
        <v>7.37</v>
      </c>
      <c r="X4" t="n">
        <v>3.19</v>
      </c>
      <c r="Y4" t="n">
        <v>2</v>
      </c>
      <c r="Z4" t="n">
        <v>10</v>
      </c>
      <c r="AA4" t="n">
        <v>183.1462617310107</v>
      </c>
      <c r="AB4" t="n">
        <v>250.5887951430753</v>
      </c>
      <c r="AC4" t="n">
        <v>226.6729522382759</v>
      </c>
      <c r="AD4" t="n">
        <v>183146.2617310107</v>
      </c>
      <c r="AE4" t="n">
        <v>250588.7951430753</v>
      </c>
      <c r="AF4" t="n">
        <v>9.458614837586456e-06</v>
      </c>
      <c r="AG4" t="n">
        <v>3.430208333333333</v>
      </c>
      <c r="AH4" t="n">
        <v>226672.9522382759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3.1825</v>
      </c>
      <c r="E5" t="n">
        <v>31.42</v>
      </c>
      <c r="F5" t="n">
        <v>28.04</v>
      </c>
      <c r="G5" t="n">
        <v>34.33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47</v>
      </c>
      <c r="N5" t="n">
        <v>19.59</v>
      </c>
      <c r="O5" t="n">
        <v>16093.6</v>
      </c>
      <c r="P5" t="n">
        <v>266.32</v>
      </c>
      <c r="Q5" t="n">
        <v>1342.75</v>
      </c>
      <c r="R5" t="n">
        <v>208.2</v>
      </c>
      <c r="S5" t="n">
        <v>105.05</v>
      </c>
      <c r="T5" t="n">
        <v>37921.09</v>
      </c>
      <c r="U5" t="n">
        <v>0.5</v>
      </c>
      <c r="V5" t="n">
        <v>0.68</v>
      </c>
      <c r="W5" t="n">
        <v>7.32</v>
      </c>
      <c r="X5" t="n">
        <v>2.22</v>
      </c>
      <c r="Y5" t="n">
        <v>2</v>
      </c>
      <c r="Z5" t="n">
        <v>10</v>
      </c>
      <c r="AA5" t="n">
        <v>160.6057171371727</v>
      </c>
      <c r="AB5" t="n">
        <v>219.7478276111566</v>
      </c>
      <c r="AC5" t="n">
        <v>198.7754033620239</v>
      </c>
      <c r="AD5" t="n">
        <v>160605.7171371727</v>
      </c>
      <c r="AE5" t="n">
        <v>219747.8276111566</v>
      </c>
      <c r="AF5" t="n">
        <v>9.913074399202692e-06</v>
      </c>
      <c r="AG5" t="n">
        <v>3.272916666666667</v>
      </c>
      <c r="AH5" t="n">
        <v>198775.4033620239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3.2747</v>
      </c>
      <c r="E6" t="n">
        <v>30.54</v>
      </c>
      <c r="F6" t="n">
        <v>27.46</v>
      </c>
      <c r="G6" t="n">
        <v>44.53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250.85</v>
      </c>
      <c r="Q6" t="n">
        <v>1342.52</v>
      </c>
      <c r="R6" t="n">
        <v>188.44</v>
      </c>
      <c r="S6" t="n">
        <v>105.05</v>
      </c>
      <c r="T6" t="n">
        <v>28098.71</v>
      </c>
      <c r="U6" t="n">
        <v>0.5600000000000001</v>
      </c>
      <c r="V6" t="n">
        <v>0.7</v>
      </c>
      <c r="W6" t="n">
        <v>7.31</v>
      </c>
      <c r="X6" t="n">
        <v>1.64</v>
      </c>
      <c r="Y6" t="n">
        <v>2</v>
      </c>
      <c r="Z6" t="n">
        <v>10</v>
      </c>
      <c r="AA6" t="n">
        <v>153.0108903141322</v>
      </c>
      <c r="AB6" t="n">
        <v>209.3562504917657</v>
      </c>
      <c r="AC6" t="n">
        <v>189.3755837782343</v>
      </c>
      <c r="AD6" t="n">
        <v>153010.8903141321</v>
      </c>
      <c r="AE6" t="n">
        <v>209356.2504917657</v>
      </c>
      <c r="AF6" t="n">
        <v>1.020026543128643e-05</v>
      </c>
      <c r="AG6" t="n">
        <v>3.18125</v>
      </c>
      <c r="AH6" t="n">
        <v>189375.5837782343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3.3267</v>
      </c>
      <c r="E7" t="n">
        <v>30.06</v>
      </c>
      <c r="F7" t="n">
        <v>27.16</v>
      </c>
      <c r="G7" t="n">
        <v>54.32</v>
      </c>
      <c r="H7" t="n">
        <v>0.8100000000000001</v>
      </c>
      <c r="I7" t="n">
        <v>30</v>
      </c>
      <c r="J7" t="n">
        <v>131.25</v>
      </c>
      <c r="K7" t="n">
        <v>45</v>
      </c>
      <c r="L7" t="n">
        <v>6</v>
      </c>
      <c r="M7" t="n">
        <v>28</v>
      </c>
      <c r="N7" t="n">
        <v>20.25</v>
      </c>
      <c r="O7" t="n">
        <v>16421.36</v>
      </c>
      <c r="P7" t="n">
        <v>238.16</v>
      </c>
      <c r="Q7" t="n">
        <v>1342.64</v>
      </c>
      <c r="R7" t="n">
        <v>178.24</v>
      </c>
      <c r="S7" t="n">
        <v>105.05</v>
      </c>
      <c r="T7" t="n">
        <v>23032.77</v>
      </c>
      <c r="U7" t="n">
        <v>0.59</v>
      </c>
      <c r="V7" t="n">
        <v>0.7</v>
      </c>
      <c r="W7" t="n">
        <v>7.3</v>
      </c>
      <c r="X7" t="n">
        <v>1.34</v>
      </c>
      <c r="Y7" t="n">
        <v>2</v>
      </c>
      <c r="Z7" t="n">
        <v>10</v>
      </c>
      <c r="AA7" t="n">
        <v>147.9027640039046</v>
      </c>
      <c r="AB7" t="n">
        <v>202.3670867194878</v>
      </c>
      <c r="AC7" t="n">
        <v>183.0534559870274</v>
      </c>
      <c r="AD7" t="n">
        <v>147902.7640039046</v>
      </c>
      <c r="AE7" t="n">
        <v>202367.0867194878</v>
      </c>
      <c r="AF7" t="n">
        <v>1.03622386814855e-05</v>
      </c>
      <c r="AG7" t="n">
        <v>3.13125</v>
      </c>
      <c r="AH7" t="n">
        <v>183053.4559870274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26.93</v>
      </c>
      <c r="G8" t="n">
        <v>64.62</v>
      </c>
      <c r="H8" t="n">
        <v>0.93</v>
      </c>
      <c r="I8" t="n">
        <v>25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225.95</v>
      </c>
      <c r="Q8" t="n">
        <v>1342.53</v>
      </c>
      <c r="R8" t="n">
        <v>170.14</v>
      </c>
      <c r="S8" t="n">
        <v>105.05</v>
      </c>
      <c r="T8" t="n">
        <v>19011.54</v>
      </c>
      <c r="U8" t="n">
        <v>0.62</v>
      </c>
      <c r="V8" t="n">
        <v>0.71</v>
      </c>
      <c r="W8" t="n">
        <v>7.3</v>
      </c>
      <c r="X8" t="n">
        <v>1.11</v>
      </c>
      <c r="Y8" t="n">
        <v>2</v>
      </c>
      <c r="Z8" t="n">
        <v>10</v>
      </c>
      <c r="AA8" t="n">
        <v>143.433139315434</v>
      </c>
      <c r="AB8" t="n">
        <v>196.2515490348008</v>
      </c>
      <c r="AC8" t="n">
        <v>177.521576635754</v>
      </c>
      <c r="AD8" t="n">
        <v>143433.139315434</v>
      </c>
      <c r="AE8" t="n">
        <v>196251.5490348008</v>
      </c>
      <c r="AF8" t="n">
        <v>1.048870241144862e-05</v>
      </c>
      <c r="AG8" t="n">
        <v>3.09375</v>
      </c>
      <c r="AH8" t="n">
        <v>177521.576635754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3.3728</v>
      </c>
      <c r="E9" t="n">
        <v>29.65</v>
      </c>
      <c r="F9" t="n">
        <v>26.9</v>
      </c>
      <c r="G9" t="n">
        <v>67.26000000000001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224.4</v>
      </c>
      <c r="Q9" t="n">
        <v>1342.85</v>
      </c>
      <c r="R9" t="n">
        <v>168.78</v>
      </c>
      <c r="S9" t="n">
        <v>105.05</v>
      </c>
      <c r="T9" t="n">
        <v>18332.81</v>
      </c>
      <c r="U9" t="n">
        <v>0.62</v>
      </c>
      <c r="V9" t="n">
        <v>0.71</v>
      </c>
      <c r="W9" t="n">
        <v>7.31</v>
      </c>
      <c r="X9" t="n">
        <v>1.08</v>
      </c>
      <c r="Y9" t="n">
        <v>2</v>
      </c>
      <c r="Z9" t="n">
        <v>10</v>
      </c>
      <c r="AA9" t="n">
        <v>142.8639435061106</v>
      </c>
      <c r="AB9" t="n">
        <v>195.4727502173381</v>
      </c>
      <c r="AC9" t="n">
        <v>176.8171052843787</v>
      </c>
      <c r="AD9" t="n">
        <v>142863.9435061106</v>
      </c>
      <c r="AE9" t="n">
        <v>195472.7502173381</v>
      </c>
      <c r="AF9" t="n">
        <v>1.050583419752736e-05</v>
      </c>
      <c r="AG9" t="n">
        <v>3.088541666666667</v>
      </c>
      <c r="AH9" t="n">
        <v>176817.1052843787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2024-09-25T23:07:09Z</dcterms:created>
  <dcterms:modified xmlns:dcterms="http://purl.org/dc/terms/" xmlns:xsi="http://www.w3.org/2001/XMLSchema-instance" xsi:type="dcterms:W3CDTF">2024-09-25T23:07:09Z</dcterms:modified>
</cp:coreProperties>
</file>