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gráficos!$A$7:$A$246</f>
              <numCache>
                <formatCode>General</formatCode>
                <ptCount val="2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</numCache>
            </numRef>
          </xVal>
          <yVal>
            <numRef>
              <f>gráficos!$B$7:$B$246</f>
              <numCache>
                <formatCode>General</formatCode>
                <ptCount val="2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0.8841</v>
      </c>
      <c r="E2" t="n">
        <v>113.11</v>
      </c>
      <c r="F2" t="n">
        <v>78.66</v>
      </c>
      <c r="G2" t="n">
        <v>5.75</v>
      </c>
      <c r="H2" t="n">
        <v>0.09</v>
      </c>
      <c r="I2" t="n">
        <v>821</v>
      </c>
      <c r="J2" t="n">
        <v>194.77</v>
      </c>
      <c r="K2" t="n">
        <v>54.38</v>
      </c>
      <c r="L2" t="n">
        <v>1</v>
      </c>
      <c r="M2" t="n">
        <v>819</v>
      </c>
      <c r="N2" t="n">
        <v>39.4</v>
      </c>
      <c r="O2" t="n">
        <v>24256.19</v>
      </c>
      <c r="P2" t="n">
        <v>1112.26</v>
      </c>
      <c r="Q2" t="n">
        <v>1197.05</v>
      </c>
      <c r="R2" t="n">
        <v>1586.7</v>
      </c>
      <c r="S2" t="n">
        <v>144.12</v>
      </c>
      <c r="T2" t="n">
        <v>711532.58</v>
      </c>
      <c r="U2" t="n">
        <v>0.09</v>
      </c>
      <c r="V2" t="n">
        <v>0.4</v>
      </c>
      <c r="W2" t="n">
        <v>20.34</v>
      </c>
      <c r="X2" t="n">
        <v>42</v>
      </c>
      <c r="Y2" t="n">
        <v>4</v>
      </c>
      <c r="Z2" t="n">
        <v>10</v>
      </c>
      <c r="AA2" t="n">
        <v>1685.128931170577</v>
      </c>
      <c r="AB2" t="n">
        <v>2305.667746269186</v>
      </c>
      <c r="AC2" t="n">
        <v>2085.618052590261</v>
      </c>
      <c r="AD2" t="n">
        <v>1685128.931170577</v>
      </c>
      <c r="AE2" t="n">
        <v>2305667.746269186</v>
      </c>
      <c r="AF2" t="n">
        <v>2.38640149249821e-06</v>
      </c>
      <c r="AG2" t="n">
        <v>11.78229166666667</v>
      </c>
      <c r="AH2" t="n">
        <v>2085618.052590261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1.6538</v>
      </c>
      <c r="E3" t="n">
        <v>60.47</v>
      </c>
      <c r="F3" t="n">
        <v>48.27</v>
      </c>
      <c r="G3" t="n">
        <v>11.63</v>
      </c>
      <c r="H3" t="n">
        <v>0.18</v>
      </c>
      <c r="I3" t="n">
        <v>249</v>
      </c>
      <c r="J3" t="n">
        <v>196.32</v>
      </c>
      <c r="K3" t="n">
        <v>54.38</v>
      </c>
      <c r="L3" t="n">
        <v>2</v>
      </c>
      <c r="M3" t="n">
        <v>247</v>
      </c>
      <c r="N3" t="n">
        <v>39.95</v>
      </c>
      <c r="O3" t="n">
        <v>24447.22</v>
      </c>
      <c r="P3" t="n">
        <v>683.09</v>
      </c>
      <c r="Q3" t="n">
        <v>1189.45</v>
      </c>
      <c r="R3" t="n">
        <v>553.52</v>
      </c>
      <c r="S3" t="n">
        <v>144.12</v>
      </c>
      <c r="T3" t="n">
        <v>197802.82</v>
      </c>
      <c r="U3" t="n">
        <v>0.26</v>
      </c>
      <c r="V3" t="n">
        <v>0.66</v>
      </c>
      <c r="W3" t="n">
        <v>19.38</v>
      </c>
      <c r="X3" t="n">
        <v>11.71</v>
      </c>
      <c r="Y3" t="n">
        <v>4</v>
      </c>
      <c r="Z3" t="n">
        <v>10</v>
      </c>
      <c r="AA3" t="n">
        <v>604.1970933872473</v>
      </c>
      <c r="AB3" t="n">
        <v>826.6891184669563</v>
      </c>
      <c r="AC3" t="n">
        <v>747.7910692659345</v>
      </c>
      <c r="AD3" t="n">
        <v>604197.0933872473</v>
      </c>
      <c r="AE3" t="n">
        <v>826689.1184669563</v>
      </c>
      <c r="AF3" t="n">
        <v>4.464009487946543e-06</v>
      </c>
      <c r="AG3" t="n">
        <v>6.298958333333334</v>
      </c>
      <c r="AH3" t="n">
        <v>747791.0692659345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1.9362</v>
      </c>
      <c r="E4" t="n">
        <v>51.65</v>
      </c>
      <c r="F4" t="n">
        <v>43.37</v>
      </c>
      <c r="G4" t="n">
        <v>17.58</v>
      </c>
      <c r="H4" t="n">
        <v>0.27</v>
      </c>
      <c r="I4" t="n">
        <v>148</v>
      </c>
      <c r="J4" t="n">
        <v>197.88</v>
      </c>
      <c r="K4" t="n">
        <v>54.38</v>
      </c>
      <c r="L4" t="n">
        <v>3</v>
      </c>
      <c r="M4" t="n">
        <v>146</v>
      </c>
      <c r="N4" t="n">
        <v>40.5</v>
      </c>
      <c r="O4" t="n">
        <v>24639</v>
      </c>
      <c r="P4" t="n">
        <v>611.3200000000001</v>
      </c>
      <c r="Q4" t="n">
        <v>1188.18</v>
      </c>
      <c r="R4" t="n">
        <v>387.61</v>
      </c>
      <c r="S4" t="n">
        <v>144.12</v>
      </c>
      <c r="T4" t="n">
        <v>115353.18</v>
      </c>
      <c r="U4" t="n">
        <v>0.37</v>
      </c>
      <c r="V4" t="n">
        <v>0.73</v>
      </c>
      <c r="W4" t="n">
        <v>19.23</v>
      </c>
      <c r="X4" t="n">
        <v>6.84</v>
      </c>
      <c r="Y4" t="n">
        <v>4</v>
      </c>
      <c r="Z4" t="n">
        <v>10</v>
      </c>
      <c r="AA4" t="n">
        <v>479.0484084419363</v>
      </c>
      <c r="AB4" t="n">
        <v>655.455166554467</v>
      </c>
      <c r="AC4" t="n">
        <v>592.8994453956119</v>
      </c>
      <c r="AD4" t="n">
        <v>479048.4084419363</v>
      </c>
      <c r="AE4" t="n">
        <v>655455.1665544671</v>
      </c>
      <c r="AF4" t="n">
        <v>5.226275952692041e-06</v>
      </c>
      <c r="AG4" t="n">
        <v>5.380208333333333</v>
      </c>
      <c r="AH4" t="n">
        <v>592899.4453956119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2.0831</v>
      </c>
      <c r="E5" t="n">
        <v>48.01</v>
      </c>
      <c r="F5" t="n">
        <v>41.37</v>
      </c>
      <c r="G5" t="n">
        <v>23.42</v>
      </c>
      <c r="H5" t="n">
        <v>0.36</v>
      </c>
      <c r="I5" t="n">
        <v>106</v>
      </c>
      <c r="J5" t="n">
        <v>199.44</v>
      </c>
      <c r="K5" t="n">
        <v>54.38</v>
      </c>
      <c r="L5" t="n">
        <v>4</v>
      </c>
      <c r="M5" t="n">
        <v>104</v>
      </c>
      <c r="N5" t="n">
        <v>41.06</v>
      </c>
      <c r="O5" t="n">
        <v>24831.54</v>
      </c>
      <c r="P5" t="n">
        <v>580.02</v>
      </c>
      <c r="Q5" t="n">
        <v>1187.51</v>
      </c>
      <c r="R5" t="n">
        <v>320.33</v>
      </c>
      <c r="S5" t="n">
        <v>144.12</v>
      </c>
      <c r="T5" t="n">
        <v>81920.38</v>
      </c>
      <c r="U5" t="n">
        <v>0.45</v>
      </c>
      <c r="V5" t="n">
        <v>0.77</v>
      </c>
      <c r="W5" t="n">
        <v>19.14</v>
      </c>
      <c r="X5" t="n">
        <v>4.84</v>
      </c>
      <c r="Y5" t="n">
        <v>4</v>
      </c>
      <c r="Z5" t="n">
        <v>10</v>
      </c>
      <c r="AA5" t="n">
        <v>424.0574340284613</v>
      </c>
      <c r="AB5" t="n">
        <v>580.2140893313801</v>
      </c>
      <c r="AC5" t="n">
        <v>524.8392709811812</v>
      </c>
      <c r="AD5" t="n">
        <v>424057.4340284613</v>
      </c>
      <c r="AE5" t="n">
        <v>580214.0893313801</v>
      </c>
      <c r="AF5" t="n">
        <v>5.622794875040176e-06</v>
      </c>
      <c r="AG5" t="n">
        <v>5.001041666666667</v>
      </c>
      <c r="AH5" t="n">
        <v>524839.2709811813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2.1759</v>
      </c>
      <c r="E6" t="n">
        <v>45.96</v>
      </c>
      <c r="F6" t="n">
        <v>40.25</v>
      </c>
      <c r="G6" t="n">
        <v>29.45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80</v>
      </c>
      <c r="N6" t="n">
        <v>41.63</v>
      </c>
      <c r="O6" t="n">
        <v>25024.84</v>
      </c>
      <c r="P6" t="n">
        <v>561.0700000000001</v>
      </c>
      <c r="Q6" t="n">
        <v>1187.29</v>
      </c>
      <c r="R6" t="n">
        <v>283.09</v>
      </c>
      <c r="S6" t="n">
        <v>144.12</v>
      </c>
      <c r="T6" t="n">
        <v>63423.25</v>
      </c>
      <c r="U6" t="n">
        <v>0.51</v>
      </c>
      <c r="V6" t="n">
        <v>0.79</v>
      </c>
      <c r="W6" t="n">
        <v>19.1</v>
      </c>
      <c r="X6" t="n">
        <v>3.73</v>
      </c>
      <c r="Y6" t="n">
        <v>4</v>
      </c>
      <c r="Z6" t="n">
        <v>10</v>
      </c>
      <c r="AA6" t="n">
        <v>400.3360438956893</v>
      </c>
      <c r="AB6" t="n">
        <v>547.757436837848</v>
      </c>
      <c r="AC6" t="n">
        <v>495.4802358484341</v>
      </c>
      <c r="AD6" t="n">
        <v>400336.0438956893</v>
      </c>
      <c r="AE6" t="n">
        <v>547757.436837848</v>
      </c>
      <c r="AF6" t="n">
        <v>5.8732847048149e-06</v>
      </c>
      <c r="AG6" t="n">
        <v>4.787500000000001</v>
      </c>
      <c r="AH6" t="n">
        <v>495480.235848434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2.24</v>
      </c>
      <c r="E7" t="n">
        <v>44.64</v>
      </c>
      <c r="F7" t="n">
        <v>39.52</v>
      </c>
      <c r="G7" t="n">
        <v>35.39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65</v>
      </c>
      <c r="N7" t="n">
        <v>42.2</v>
      </c>
      <c r="O7" t="n">
        <v>25218.93</v>
      </c>
      <c r="P7" t="n">
        <v>547.6799999999999</v>
      </c>
      <c r="Q7" t="n">
        <v>1187.27</v>
      </c>
      <c r="R7" t="n">
        <v>258.08</v>
      </c>
      <c r="S7" t="n">
        <v>144.12</v>
      </c>
      <c r="T7" t="n">
        <v>50988.51</v>
      </c>
      <c r="U7" t="n">
        <v>0.5600000000000001</v>
      </c>
      <c r="V7" t="n">
        <v>0.8</v>
      </c>
      <c r="W7" t="n">
        <v>19.08</v>
      </c>
      <c r="X7" t="n">
        <v>3</v>
      </c>
      <c r="Y7" t="n">
        <v>4</v>
      </c>
      <c r="Z7" t="n">
        <v>10</v>
      </c>
      <c r="AA7" t="n">
        <v>385.1718025860016</v>
      </c>
      <c r="AB7" t="n">
        <v>527.0090528788222</v>
      </c>
      <c r="AC7" t="n">
        <v>476.712048533918</v>
      </c>
      <c r="AD7" t="n">
        <v>385171.8025860016</v>
      </c>
      <c r="AE7" t="n">
        <v>527009.0528788222</v>
      </c>
      <c r="AF7" t="n">
        <v>6.046306235941624e-06</v>
      </c>
      <c r="AG7" t="n">
        <v>4.649999999999999</v>
      </c>
      <c r="AH7" t="n">
        <v>476712.048533918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2.2823</v>
      </c>
      <c r="E8" t="n">
        <v>43.81</v>
      </c>
      <c r="F8" t="n">
        <v>39.08</v>
      </c>
      <c r="G8" t="n">
        <v>41.14</v>
      </c>
      <c r="H8" t="n">
        <v>0.61</v>
      </c>
      <c r="I8" t="n">
        <v>57</v>
      </c>
      <c r="J8" t="n">
        <v>204.16</v>
      </c>
      <c r="K8" t="n">
        <v>54.38</v>
      </c>
      <c r="L8" t="n">
        <v>7</v>
      </c>
      <c r="M8" t="n">
        <v>55</v>
      </c>
      <c r="N8" t="n">
        <v>42.78</v>
      </c>
      <c r="O8" t="n">
        <v>25413.94</v>
      </c>
      <c r="P8" t="n">
        <v>538.09</v>
      </c>
      <c r="Q8" t="n">
        <v>1186.9</v>
      </c>
      <c r="R8" t="n">
        <v>243.71</v>
      </c>
      <c r="S8" t="n">
        <v>144.12</v>
      </c>
      <c r="T8" t="n">
        <v>43856.8</v>
      </c>
      <c r="U8" t="n">
        <v>0.59</v>
      </c>
      <c r="V8" t="n">
        <v>0.8100000000000001</v>
      </c>
      <c r="W8" t="n">
        <v>19.05</v>
      </c>
      <c r="X8" t="n">
        <v>2.56</v>
      </c>
      <c r="Y8" t="n">
        <v>4</v>
      </c>
      <c r="Z8" t="n">
        <v>10</v>
      </c>
      <c r="AA8" t="n">
        <v>363.3943937317548</v>
      </c>
      <c r="AB8" t="n">
        <v>497.2122413329697</v>
      </c>
      <c r="AC8" t="n">
        <v>449.7590028619138</v>
      </c>
      <c r="AD8" t="n">
        <v>363394.3937317548</v>
      </c>
      <c r="AE8" t="n">
        <v>497212.2413329697</v>
      </c>
      <c r="AF8" t="n">
        <v>6.160484251022129e-06</v>
      </c>
      <c r="AG8" t="n">
        <v>4.563541666666667</v>
      </c>
      <c r="AH8" t="n">
        <v>449759.0028619138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2.3175</v>
      </c>
      <c r="E9" t="n">
        <v>43.15</v>
      </c>
      <c r="F9" t="n">
        <v>38.73</v>
      </c>
      <c r="G9" t="n">
        <v>47.42</v>
      </c>
      <c r="H9" t="n">
        <v>0.6899999999999999</v>
      </c>
      <c r="I9" t="n">
        <v>49</v>
      </c>
      <c r="J9" t="n">
        <v>205.75</v>
      </c>
      <c r="K9" t="n">
        <v>54.38</v>
      </c>
      <c r="L9" t="n">
        <v>8</v>
      </c>
      <c r="M9" t="n">
        <v>47</v>
      </c>
      <c r="N9" t="n">
        <v>43.37</v>
      </c>
      <c r="O9" t="n">
        <v>25609.61</v>
      </c>
      <c r="P9" t="n">
        <v>530.25</v>
      </c>
      <c r="Q9" t="n">
        <v>1186.74</v>
      </c>
      <c r="R9" t="n">
        <v>231.44</v>
      </c>
      <c r="S9" t="n">
        <v>144.12</v>
      </c>
      <c r="T9" t="n">
        <v>37761.1</v>
      </c>
      <c r="U9" t="n">
        <v>0.62</v>
      </c>
      <c r="V9" t="n">
        <v>0.82</v>
      </c>
      <c r="W9" t="n">
        <v>19.05</v>
      </c>
      <c r="X9" t="n">
        <v>2.21</v>
      </c>
      <c r="Y9" t="n">
        <v>4</v>
      </c>
      <c r="Z9" t="n">
        <v>10</v>
      </c>
      <c r="AA9" t="n">
        <v>355.4611665122248</v>
      </c>
      <c r="AB9" t="n">
        <v>486.3576498619246</v>
      </c>
      <c r="AC9" t="n">
        <v>439.9403583663506</v>
      </c>
      <c r="AD9" t="n">
        <v>355461.1665122248</v>
      </c>
      <c r="AE9" t="n">
        <v>486357.6498619246</v>
      </c>
      <c r="AF9" t="n">
        <v>6.255497634729782e-06</v>
      </c>
      <c r="AG9" t="n">
        <v>4.494791666666667</v>
      </c>
      <c r="AH9" t="n">
        <v>439940.3583663505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2.3473</v>
      </c>
      <c r="E10" t="n">
        <v>42.6</v>
      </c>
      <c r="F10" t="n">
        <v>38.41</v>
      </c>
      <c r="G10" t="n">
        <v>53.6</v>
      </c>
      <c r="H10" t="n">
        <v>0.77</v>
      </c>
      <c r="I10" t="n">
        <v>43</v>
      </c>
      <c r="J10" t="n">
        <v>207.34</v>
      </c>
      <c r="K10" t="n">
        <v>54.38</v>
      </c>
      <c r="L10" t="n">
        <v>9</v>
      </c>
      <c r="M10" t="n">
        <v>41</v>
      </c>
      <c r="N10" t="n">
        <v>43.96</v>
      </c>
      <c r="O10" t="n">
        <v>25806.1</v>
      </c>
      <c r="P10" t="n">
        <v>522.22</v>
      </c>
      <c r="Q10" t="n">
        <v>1186.63</v>
      </c>
      <c r="R10" t="n">
        <v>220.41</v>
      </c>
      <c r="S10" t="n">
        <v>144.12</v>
      </c>
      <c r="T10" t="n">
        <v>32277.7</v>
      </c>
      <c r="U10" t="n">
        <v>0.65</v>
      </c>
      <c r="V10" t="n">
        <v>0.82</v>
      </c>
      <c r="W10" t="n">
        <v>19.05</v>
      </c>
      <c r="X10" t="n">
        <v>1.9</v>
      </c>
      <c r="Y10" t="n">
        <v>4</v>
      </c>
      <c r="Z10" t="n">
        <v>10</v>
      </c>
      <c r="AA10" t="n">
        <v>348.5130341870398</v>
      </c>
      <c r="AB10" t="n">
        <v>476.8509086846423</v>
      </c>
      <c r="AC10" t="n">
        <v>431.3409272242329</v>
      </c>
      <c r="AD10" t="n">
        <v>348513.0341870398</v>
      </c>
      <c r="AE10" t="n">
        <v>476850.9086846423</v>
      </c>
      <c r="AF10" t="n">
        <v>6.335935101618649e-06</v>
      </c>
      <c r="AG10" t="n">
        <v>4.4375</v>
      </c>
      <c r="AH10" t="n">
        <v>431340.9272242329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2.3693</v>
      </c>
      <c r="E11" t="n">
        <v>42.21</v>
      </c>
      <c r="F11" t="n">
        <v>38.21</v>
      </c>
      <c r="G11" t="n">
        <v>60.33</v>
      </c>
      <c r="H11" t="n">
        <v>0.85</v>
      </c>
      <c r="I11" t="n">
        <v>38</v>
      </c>
      <c r="J11" t="n">
        <v>208.94</v>
      </c>
      <c r="K11" t="n">
        <v>54.38</v>
      </c>
      <c r="L11" t="n">
        <v>10</v>
      </c>
      <c r="M11" t="n">
        <v>36</v>
      </c>
      <c r="N11" t="n">
        <v>44.56</v>
      </c>
      <c r="O11" t="n">
        <v>26003.41</v>
      </c>
      <c r="P11" t="n">
        <v>516.22</v>
      </c>
      <c r="Q11" t="n">
        <v>1186.6</v>
      </c>
      <c r="R11" t="n">
        <v>213.99</v>
      </c>
      <c r="S11" t="n">
        <v>144.12</v>
      </c>
      <c r="T11" t="n">
        <v>29088.8</v>
      </c>
      <c r="U11" t="n">
        <v>0.67</v>
      </c>
      <c r="V11" t="n">
        <v>0.83</v>
      </c>
      <c r="W11" t="n">
        <v>19.03</v>
      </c>
      <c r="X11" t="n">
        <v>1.7</v>
      </c>
      <c r="Y11" t="n">
        <v>4</v>
      </c>
      <c r="Z11" t="n">
        <v>10</v>
      </c>
      <c r="AA11" t="n">
        <v>343.5325129511131</v>
      </c>
      <c r="AB11" t="n">
        <v>470.0363398045579</v>
      </c>
      <c r="AC11" t="n">
        <v>425.1767312337563</v>
      </c>
      <c r="AD11" t="n">
        <v>343532.5129511131</v>
      </c>
      <c r="AE11" t="n">
        <v>470036.3398045579</v>
      </c>
      <c r="AF11" t="n">
        <v>6.395318466435933e-06</v>
      </c>
      <c r="AG11" t="n">
        <v>4.396875000000001</v>
      </c>
      <c r="AH11" t="n">
        <v>425176.7312337563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2.3837</v>
      </c>
      <c r="E12" t="n">
        <v>41.95</v>
      </c>
      <c r="F12" t="n">
        <v>38.07</v>
      </c>
      <c r="G12" t="n">
        <v>65.27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510.77</v>
      </c>
      <c r="Q12" t="n">
        <v>1186.52</v>
      </c>
      <c r="R12" t="n">
        <v>209.13</v>
      </c>
      <c r="S12" t="n">
        <v>144.12</v>
      </c>
      <c r="T12" t="n">
        <v>26678.09</v>
      </c>
      <c r="U12" t="n">
        <v>0.6899999999999999</v>
      </c>
      <c r="V12" t="n">
        <v>0.83</v>
      </c>
      <c r="W12" t="n">
        <v>19.03</v>
      </c>
      <c r="X12" t="n">
        <v>1.56</v>
      </c>
      <c r="Y12" t="n">
        <v>4</v>
      </c>
      <c r="Z12" t="n">
        <v>10</v>
      </c>
      <c r="AA12" t="n">
        <v>339.7503359030769</v>
      </c>
      <c r="AB12" t="n">
        <v>464.8613983095597</v>
      </c>
      <c r="AC12" t="n">
        <v>420.4956788919647</v>
      </c>
      <c r="AD12" t="n">
        <v>339750.3359030769</v>
      </c>
      <c r="AE12" t="n">
        <v>464861.3983095597</v>
      </c>
      <c r="AF12" t="n">
        <v>6.434187577952701e-06</v>
      </c>
      <c r="AG12" t="n">
        <v>4.369791666666667</v>
      </c>
      <c r="AH12" t="n">
        <v>420495.6788919647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2.3991</v>
      </c>
      <c r="E13" t="n">
        <v>41.68</v>
      </c>
      <c r="F13" t="n">
        <v>37.92</v>
      </c>
      <c r="G13" t="n">
        <v>71.09999999999999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505.06</v>
      </c>
      <c r="Q13" t="n">
        <v>1186.6</v>
      </c>
      <c r="R13" t="n">
        <v>204.03</v>
      </c>
      <c r="S13" t="n">
        <v>144.12</v>
      </c>
      <c r="T13" t="n">
        <v>24140.84</v>
      </c>
      <c r="U13" t="n">
        <v>0.71</v>
      </c>
      <c r="V13" t="n">
        <v>0.84</v>
      </c>
      <c r="W13" t="n">
        <v>19.03</v>
      </c>
      <c r="X13" t="n">
        <v>1.41</v>
      </c>
      <c r="Y13" t="n">
        <v>4</v>
      </c>
      <c r="Z13" t="n">
        <v>10</v>
      </c>
      <c r="AA13" t="n">
        <v>335.7982687988735</v>
      </c>
      <c r="AB13" t="n">
        <v>459.454005744693</v>
      </c>
      <c r="AC13" t="n">
        <v>415.6043602841659</v>
      </c>
      <c r="AD13" t="n">
        <v>335798.2687988735</v>
      </c>
      <c r="AE13" t="n">
        <v>459454.005744693</v>
      </c>
      <c r="AF13" t="n">
        <v>6.475755933324798e-06</v>
      </c>
      <c r="AG13" t="n">
        <v>4.341666666666667</v>
      </c>
      <c r="AH13" t="n">
        <v>415604.3602841659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2.4141</v>
      </c>
      <c r="E14" t="n">
        <v>41.42</v>
      </c>
      <c r="F14" t="n">
        <v>37.78</v>
      </c>
      <c r="G14" t="n">
        <v>78.16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27</v>
      </c>
      <c r="N14" t="n">
        <v>46.4</v>
      </c>
      <c r="O14" t="n">
        <v>26600.32</v>
      </c>
      <c r="P14" t="n">
        <v>500.19</v>
      </c>
      <c r="Q14" t="n">
        <v>1186.59</v>
      </c>
      <c r="R14" t="n">
        <v>199.49</v>
      </c>
      <c r="S14" t="n">
        <v>144.12</v>
      </c>
      <c r="T14" t="n">
        <v>21884.72</v>
      </c>
      <c r="U14" t="n">
        <v>0.72</v>
      </c>
      <c r="V14" t="n">
        <v>0.84</v>
      </c>
      <c r="W14" t="n">
        <v>19.02</v>
      </c>
      <c r="X14" t="n">
        <v>1.27</v>
      </c>
      <c r="Y14" t="n">
        <v>4</v>
      </c>
      <c r="Z14" t="n">
        <v>10</v>
      </c>
      <c r="AA14" t="n">
        <v>332.2572537906811</v>
      </c>
      <c r="AB14" t="n">
        <v>454.6090327919274</v>
      </c>
      <c r="AC14" t="n">
        <v>411.2217847500499</v>
      </c>
      <c r="AD14" t="n">
        <v>332257.2537906811</v>
      </c>
      <c r="AE14" t="n">
        <v>454609.0327919274</v>
      </c>
      <c r="AF14" t="n">
        <v>6.516244591154765e-06</v>
      </c>
      <c r="AG14" t="n">
        <v>4.314583333333334</v>
      </c>
      <c r="AH14" t="n">
        <v>411221.7847500499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2.4218</v>
      </c>
      <c r="E15" t="n">
        <v>41.29</v>
      </c>
      <c r="F15" t="n">
        <v>37.73</v>
      </c>
      <c r="G15" t="n">
        <v>83.83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25</v>
      </c>
      <c r="N15" t="n">
        <v>47.03</v>
      </c>
      <c r="O15" t="n">
        <v>26801</v>
      </c>
      <c r="P15" t="n">
        <v>496.18</v>
      </c>
      <c r="Q15" t="n">
        <v>1186.59</v>
      </c>
      <c r="R15" t="n">
        <v>197.75</v>
      </c>
      <c r="S15" t="n">
        <v>144.12</v>
      </c>
      <c r="T15" t="n">
        <v>21025.89</v>
      </c>
      <c r="U15" t="n">
        <v>0.73</v>
      </c>
      <c r="V15" t="n">
        <v>0.84</v>
      </c>
      <c r="W15" t="n">
        <v>19.01</v>
      </c>
      <c r="X15" t="n">
        <v>1.21</v>
      </c>
      <c r="Y15" t="n">
        <v>4</v>
      </c>
      <c r="Z15" t="n">
        <v>10</v>
      </c>
      <c r="AA15" t="n">
        <v>329.9509697831156</v>
      </c>
      <c r="AB15" t="n">
        <v>451.4534732667068</v>
      </c>
      <c r="AC15" t="n">
        <v>408.3673873970607</v>
      </c>
      <c r="AD15" t="n">
        <v>329950.9697831156</v>
      </c>
      <c r="AE15" t="n">
        <v>451453.4732667068</v>
      </c>
      <c r="AF15" t="n">
        <v>6.537028768840814e-06</v>
      </c>
      <c r="AG15" t="n">
        <v>4.301041666666666</v>
      </c>
      <c r="AH15" t="n">
        <v>408367.3873970607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2.4331</v>
      </c>
      <c r="E16" t="n">
        <v>41.1</v>
      </c>
      <c r="F16" t="n">
        <v>37.61</v>
      </c>
      <c r="G16" t="n">
        <v>90.27</v>
      </c>
      <c r="H16" t="n">
        <v>1.23</v>
      </c>
      <c r="I16" t="n">
        <v>25</v>
      </c>
      <c r="J16" t="n">
        <v>217.04</v>
      </c>
      <c r="K16" t="n">
        <v>54.38</v>
      </c>
      <c r="L16" t="n">
        <v>15</v>
      </c>
      <c r="M16" t="n">
        <v>23</v>
      </c>
      <c r="N16" t="n">
        <v>47.66</v>
      </c>
      <c r="O16" t="n">
        <v>27002.55</v>
      </c>
      <c r="P16" t="n">
        <v>490.45</v>
      </c>
      <c r="Q16" t="n">
        <v>1186.42</v>
      </c>
      <c r="R16" t="n">
        <v>193.6</v>
      </c>
      <c r="S16" t="n">
        <v>144.12</v>
      </c>
      <c r="T16" t="n">
        <v>18961.96</v>
      </c>
      <c r="U16" t="n">
        <v>0.74</v>
      </c>
      <c r="V16" t="n">
        <v>0.84</v>
      </c>
      <c r="W16" t="n">
        <v>19.01</v>
      </c>
      <c r="X16" t="n">
        <v>1.1</v>
      </c>
      <c r="Y16" t="n">
        <v>4</v>
      </c>
      <c r="Z16" t="n">
        <v>10</v>
      </c>
      <c r="AA16" t="n">
        <v>326.5690580123839</v>
      </c>
      <c r="AB16" t="n">
        <v>446.8261923825743</v>
      </c>
      <c r="AC16" t="n">
        <v>404.1817277060804</v>
      </c>
      <c r="AD16" t="n">
        <v>326569.0580123839</v>
      </c>
      <c r="AE16" t="n">
        <v>446826.1923825743</v>
      </c>
      <c r="AF16" t="n">
        <v>6.567530224406055e-06</v>
      </c>
      <c r="AG16" t="n">
        <v>4.28125</v>
      </c>
      <c r="AH16" t="n">
        <v>404181.7277060804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2.4442</v>
      </c>
      <c r="E17" t="n">
        <v>40.91</v>
      </c>
      <c r="F17" t="n">
        <v>37.5</v>
      </c>
      <c r="G17" t="n">
        <v>97.83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485.99</v>
      </c>
      <c r="Q17" t="n">
        <v>1186.5</v>
      </c>
      <c r="R17" t="n">
        <v>190.12</v>
      </c>
      <c r="S17" t="n">
        <v>144.12</v>
      </c>
      <c r="T17" t="n">
        <v>17228.86</v>
      </c>
      <c r="U17" t="n">
        <v>0.76</v>
      </c>
      <c r="V17" t="n">
        <v>0.84</v>
      </c>
      <c r="W17" t="n">
        <v>19.01</v>
      </c>
      <c r="X17" t="n">
        <v>0.99</v>
      </c>
      <c r="Y17" t="n">
        <v>4</v>
      </c>
      <c r="Z17" t="n">
        <v>10</v>
      </c>
      <c r="AA17" t="n">
        <v>323.7070580730763</v>
      </c>
      <c r="AB17" t="n">
        <v>442.9102778030875</v>
      </c>
      <c r="AC17" t="n">
        <v>400.6395425180391</v>
      </c>
      <c r="AD17" t="n">
        <v>323707.0580730763</v>
      </c>
      <c r="AE17" t="n">
        <v>442910.2778030875</v>
      </c>
      <c r="AF17" t="n">
        <v>6.59749183120023e-06</v>
      </c>
      <c r="AG17" t="n">
        <v>4.261458333333333</v>
      </c>
      <c r="AH17" t="n">
        <v>400639.5425180391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2.4477</v>
      </c>
      <c r="E18" t="n">
        <v>40.85</v>
      </c>
      <c r="F18" t="n">
        <v>37.48</v>
      </c>
      <c r="G18" t="n">
        <v>102.22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482.04</v>
      </c>
      <c r="Q18" t="n">
        <v>1186.36</v>
      </c>
      <c r="R18" t="n">
        <v>189.49</v>
      </c>
      <c r="S18" t="n">
        <v>144.12</v>
      </c>
      <c r="T18" t="n">
        <v>16918.78</v>
      </c>
      <c r="U18" t="n">
        <v>0.76</v>
      </c>
      <c r="V18" t="n">
        <v>0.85</v>
      </c>
      <c r="W18" t="n">
        <v>19.01</v>
      </c>
      <c r="X18" t="n">
        <v>0.97</v>
      </c>
      <c r="Y18" t="n">
        <v>4</v>
      </c>
      <c r="Z18" t="n">
        <v>10</v>
      </c>
      <c r="AA18" t="n">
        <v>321.9299419472998</v>
      </c>
      <c r="AB18" t="n">
        <v>440.4787491189699</v>
      </c>
      <c r="AC18" t="n">
        <v>398.4400755188618</v>
      </c>
      <c r="AD18" t="n">
        <v>321929.9419472998</v>
      </c>
      <c r="AE18" t="n">
        <v>440478.7491189699</v>
      </c>
      <c r="AF18" t="n">
        <v>6.606939184693889e-06</v>
      </c>
      <c r="AG18" t="n">
        <v>4.255208333333333</v>
      </c>
      <c r="AH18" t="n">
        <v>398440.0755188618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2.4596</v>
      </c>
      <c r="E19" t="n">
        <v>40.66</v>
      </c>
      <c r="F19" t="n">
        <v>37.36</v>
      </c>
      <c r="G19" t="n">
        <v>112.09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476.15</v>
      </c>
      <c r="Q19" t="n">
        <v>1186.39</v>
      </c>
      <c r="R19" t="n">
        <v>185.3</v>
      </c>
      <c r="S19" t="n">
        <v>144.12</v>
      </c>
      <c r="T19" t="n">
        <v>14835.87</v>
      </c>
      <c r="U19" t="n">
        <v>0.78</v>
      </c>
      <c r="V19" t="n">
        <v>0.85</v>
      </c>
      <c r="W19" t="n">
        <v>19</v>
      </c>
      <c r="X19" t="n">
        <v>0.85</v>
      </c>
      <c r="Y19" t="n">
        <v>4</v>
      </c>
      <c r="Z19" t="n">
        <v>10</v>
      </c>
      <c r="AA19" t="n">
        <v>318.507409490516</v>
      </c>
      <c r="AB19" t="n">
        <v>435.7958892201227</v>
      </c>
      <c r="AC19" t="n">
        <v>394.2041411963254</v>
      </c>
      <c r="AD19" t="n">
        <v>318507.409490516</v>
      </c>
      <c r="AE19" t="n">
        <v>435795.8892201227</v>
      </c>
      <c r="AF19" t="n">
        <v>6.639060186572329e-06</v>
      </c>
      <c r="AG19" t="n">
        <v>4.235416666666667</v>
      </c>
      <c r="AH19" t="n">
        <v>394204.1411963254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2.4646</v>
      </c>
      <c r="E20" t="n">
        <v>40.57</v>
      </c>
      <c r="F20" t="n">
        <v>37.32</v>
      </c>
      <c r="G20" t="n">
        <v>117.85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472.28</v>
      </c>
      <c r="Q20" t="n">
        <v>1186.48</v>
      </c>
      <c r="R20" t="n">
        <v>183.82</v>
      </c>
      <c r="S20" t="n">
        <v>144.12</v>
      </c>
      <c r="T20" t="n">
        <v>14099.14</v>
      </c>
      <c r="U20" t="n">
        <v>0.78</v>
      </c>
      <c r="V20" t="n">
        <v>0.85</v>
      </c>
      <c r="W20" t="n">
        <v>19</v>
      </c>
      <c r="X20" t="n">
        <v>0.8100000000000001</v>
      </c>
      <c r="Y20" t="n">
        <v>4</v>
      </c>
      <c r="Z20" t="n">
        <v>10</v>
      </c>
      <c r="AA20" t="n">
        <v>316.6037938932219</v>
      </c>
      <c r="AB20" t="n">
        <v>433.1912783783119</v>
      </c>
      <c r="AC20" t="n">
        <v>391.8481107576628</v>
      </c>
      <c r="AD20" t="n">
        <v>316603.7938932219</v>
      </c>
      <c r="AE20" t="n">
        <v>433191.2783783119</v>
      </c>
      <c r="AF20" t="n">
        <v>6.652556405848984e-06</v>
      </c>
      <c r="AG20" t="n">
        <v>4.226041666666666</v>
      </c>
      <c r="AH20" t="n">
        <v>391848.1107576627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2.4681</v>
      </c>
      <c r="E21" t="n">
        <v>40.52</v>
      </c>
      <c r="F21" t="n">
        <v>37.3</v>
      </c>
      <c r="G21" t="n">
        <v>124.34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468.6</v>
      </c>
      <c r="Q21" t="n">
        <v>1186.44</v>
      </c>
      <c r="R21" t="n">
        <v>183.05</v>
      </c>
      <c r="S21" t="n">
        <v>144.12</v>
      </c>
      <c r="T21" t="n">
        <v>13722.31</v>
      </c>
      <c r="U21" t="n">
        <v>0.79</v>
      </c>
      <c r="V21" t="n">
        <v>0.85</v>
      </c>
      <c r="W21" t="n">
        <v>19.01</v>
      </c>
      <c r="X21" t="n">
        <v>0.79</v>
      </c>
      <c r="Y21" t="n">
        <v>4</v>
      </c>
      <c r="Z21" t="n">
        <v>10</v>
      </c>
      <c r="AA21" t="n">
        <v>314.9466920309226</v>
      </c>
      <c r="AB21" t="n">
        <v>430.9239585041394</v>
      </c>
      <c r="AC21" t="n">
        <v>389.7971807100778</v>
      </c>
      <c r="AD21" t="n">
        <v>314946.6920309226</v>
      </c>
      <c r="AE21" t="n">
        <v>430923.9585041394</v>
      </c>
      <c r="AF21" t="n">
        <v>6.662003759342644e-06</v>
      </c>
      <c r="AG21" t="n">
        <v>4.220833333333334</v>
      </c>
      <c r="AH21" t="n">
        <v>389797.1807100778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2.475</v>
      </c>
      <c r="E22" t="n">
        <v>40.4</v>
      </c>
      <c r="F22" t="n">
        <v>37.23</v>
      </c>
      <c r="G22" t="n">
        <v>131.39</v>
      </c>
      <c r="H22" t="n">
        <v>1.64</v>
      </c>
      <c r="I22" t="n">
        <v>17</v>
      </c>
      <c r="J22" t="n">
        <v>227</v>
      </c>
      <c r="K22" t="n">
        <v>54.38</v>
      </c>
      <c r="L22" t="n">
        <v>21</v>
      </c>
      <c r="M22" t="n">
        <v>15</v>
      </c>
      <c r="N22" t="n">
        <v>51.62</v>
      </c>
      <c r="O22" t="n">
        <v>28230.92</v>
      </c>
      <c r="P22" t="n">
        <v>463.54</v>
      </c>
      <c r="Q22" t="n">
        <v>1186.49</v>
      </c>
      <c r="R22" t="n">
        <v>180.65</v>
      </c>
      <c r="S22" t="n">
        <v>144.12</v>
      </c>
      <c r="T22" t="n">
        <v>12524.69</v>
      </c>
      <c r="U22" t="n">
        <v>0.8</v>
      </c>
      <c r="V22" t="n">
        <v>0.85</v>
      </c>
      <c r="W22" t="n">
        <v>19</v>
      </c>
      <c r="X22" t="n">
        <v>0.72</v>
      </c>
      <c r="Y22" t="n">
        <v>4</v>
      </c>
      <c r="Z22" t="n">
        <v>10</v>
      </c>
      <c r="AA22" t="n">
        <v>312.4146705717781</v>
      </c>
      <c r="AB22" t="n">
        <v>427.4595350388349</v>
      </c>
      <c r="AC22" t="n">
        <v>386.6633969579531</v>
      </c>
      <c r="AD22" t="n">
        <v>312414.6705717781</v>
      </c>
      <c r="AE22" t="n">
        <v>427459.5350388348</v>
      </c>
      <c r="AF22" t="n">
        <v>6.680628541944427e-06</v>
      </c>
      <c r="AG22" t="n">
        <v>4.208333333333333</v>
      </c>
      <c r="AH22" t="n">
        <v>386663.3969579531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2.4796</v>
      </c>
      <c r="E23" t="n">
        <v>40.33</v>
      </c>
      <c r="F23" t="n">
        <v>37.19</v>
      </c>
      <c r="G23" t="n">
        <v>139.47</v>
      </c>
      <c r="H23" t="n">
        <v>1.71</v>
      </c>
      <c r="I23" t="n">
        <v>16</v>
      </c>
      <c r="J23" t="n">
        <v>228.69</v>
      </c>
      <c r="K23" t="n">
        <v>54.38</v>
      </c>
      <c r="L23" t="n">
        <v>22</v>
      </c>
      <c r="M23" t="n">
        <v>14</v>
      </c>
      <c r="N23" t="n">
        <v>52.31</v>
      </c>
      <c r="O23" t="n">
        <v>28438.91</v>
      </c>
      <c r="P23" t="n">
        <v>458.22</v>
      </c>
      <c r="Q23" t="n">
        <v>1186.24</v>
      </c>
      <c r="R23" t="n">
        <v>179.61</v>
      </c>
      <c r="S23" t="n">
        <v>144.12</v>
      </c>
      <c r="T23" t="n">
        <v>12008.51</v>
      </c>
      <c r="U23" t="n">
        <v>0.8</v>
      </c>
      <c r="V23" t="n">
        <v>0.85</v>
      </c>
      <c r="W23" t="n">
        <v>19</v>
      </c>
      <c r="X23" t="n">
        <v>0.68</v>
      </c>
      <c r="Y23" t="n">
        <v>4</v>
      </c>
      <c r="Z23" t="n">
        <v>10</v>
      </c>
      <c r="AA23" t="n">
        <v>310.0620231213011</v>
      </c>
      <c r="AB23" t="n">
        <v>424.2405390056119</v>
      </c>
      <c r="AC23" t="n">
        <v>383.7516173882517</v>
      </c>
      <c r="AD23" t="n">
        <v>310062.0231213011</v>
      </c>
      <c r="AE23" t="n">
        <v>424240.5390056119</v>
      </c>
      <c r="AF23" t="n">
        <v>6.693045063678951e-06</v>
      </c>
      <c r="AG23" t="n">
        <v>4.201041666666666</v>
      </c>
      <c r="AH23" t="n">
        <v>383751.6173882517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2.4785</v>
      </c>
      <c r="E24" t="n">
        <v>40.35</v>
      </c>
      <c r="F24" t="n">
        <v>37.21</v>
      </c>
      <c r="G24" t="n">
        <v>139.53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455.68</v>
      </c>
      <c r="Q24" t="n">
        <v>1186.25</v>
      </c>
      <c r="R24" t="n">
        <v>180.16</v>
      </c>
      <c r="S24" t="n">
        <v>144.12</v>
      </c>
      <c r="T24" t="n">
        <v>12285.88</v>
      </c>
      <c r="U24" t="n">
        <v>0.8</v>
      </c>
      <c r="V24" t="n">
        <v>0.85</v>
      </c>
      <c r="W24" t="n">
        <v>19</v>
      </c>
      <c r="X24" t="n">
        <v>0.7</v>
      </c>
      <c r="Y24" t="n">
        <v>4</v>
      </c>
      <c r="Z24" t="n">
        <v>10</v>
      </c>
      <c r="AA24" t="n">
        <v>309.3019761742401</v>
      </c>
      <c r="AB24" t="n">
        <v>423.2006092417383</v>
      </c>
      <c r="AC24" t="n">
        <v>382.8109370614916</v>
      </c>
      <c r="AD24" t="n">
        <v>309301.9761742401</v>
      </c>
      <c r="AE24" t="n">
        <v>423200.6092417383</v>
      </c>
      <c r="AF24" t="n">
        <v>6.690075895438086e-06</v>
      </c>
      <c r="AG24" t="n">
        <v>4.203125</v>
      </c>
      <c r="AH24" t="n">
        <v>382810.9370614916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2.4839</v>
      </c>
      <c r="E25" t="n">
        <v>40.26</v>
      </c>
      <c r="F25" t="n">
        <v>37.16</v>
      </c>
      <c r="G25" t="n">
        <v>148.64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452.62</v>
      </c>
      <c r="Q25" t="n">
        <v>1186.29</v>
      </c>
      <c r="R25" t="n">
        <v>178.36</v>
      </c>
      <c r="S25" t="n">
        <v>144.12</v>
      </c>
      <c r="T25" t="n">
        <v>11393.42</v>
      </c>
      <c r="U25" t="n">
        <v>0.8100000000000001</v>
      </c>
      <c r="V25" t="n">
        <v>0.85</v>
      </c>
      <c r="W25" t="n">
        <v>19</v>
      </c>
      <c r="X25" t="n">
        <v>0.65</v>
      </c>
      <c r="Y25" t="n">
        <v>4</v>
      </c>
      <c r="Z25" t="n">
        <v>10</v>
      </c>
      <c r="AA25" t="n">
        <v>307.6632120207736</v>
      </c>
      <c r="AB25" t="n">
        <v>420.9583798297934</v>
      </c>
      <c r="AC25" t="n">
        <v>380.7827028776341</v>
      </c>
      <c r="AD25" t="n">
        <v>307663.2120207736</v>
      </c>
      <c r="AE25" t="n">
        <v>420958.3798297935</v>
      </c>
      <c r="AF25" t="n">
        <v>6.704651812256875e-06</v>
      </c>
      <c r="AG25" t="n">
        <v>4.19375</v>
      </c>
      <c r="AH25" t="n">
        <v>380782.702877634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2.4905</v>
      </c>
      <c r="E26" t="n">
        <v>40.15</v>
      </c>
      <c r="F26" t="n">
        <v>37.09</v>
      </c>
      <c r="G26" t="n">
        <v>158.96</v>
      </c>
      <c r="H26" t="n">
        <v>1.9</v>
      </c>
      <c r="I26" t="n">
        <v>14</v>
      </c>
      <c r="J26" t="n">
        <v>233.79</v>
      </c>
      <c r="K26" t="n">
        <v>54.38</v>
      </c>
      <c r="L26" t="n">
        <v>25</v>
      </c>
      <c r="M26" t="n">
        <v>11</v>
      </c>
      <c r="N26" t="n">
        <v>54.42</v>
      </c>
      <c r="O26" t="n">
        <v>29068.74</v>
      </c>
      <c r="P26" t="n">
        <v>447.16</v>
      </c>
      <c r="Q26" t="n">
        <v>1186.28</v>
      </c>
      <c r="R26" t="n">
        <v>176.16</v>
      </c>
      <c r="S26" t="n">
        <v>144.12</v>
      </c>
      <c r="T26" t="n">
        <v>10294.45</v>
      </c>
      <c r="U26" t="n">
        <v>0.82</v>
      </c>
      <c r="V26" t="n">
        <v>0.85</v>
      </c>
      <c r="W26" t="n">
        <v>18.99</v>
      </c>
      <c r="X26" t="n">
        <v>0.58</v>
      </c>
      <c r="Y26" t="n">
        <v>4</v>
      </c>
      <c r="Z26" t="n">
        <v>10</v>
      </c>
      <c r="AA26" t="n">
        <v>305.0538423848406</v>
      </c>
      <c r="AB26" t="n">
        <v>417.3881251766461</v>
      </c>
      <c r="AC26" t="n">
        <v>377.553188317699</v>
      </c>
      <c r="AD26" t="n">
        <v>305053.8423848405</v>
      </c>
      <c r="AE26" t="n">
        <v>417388.1251766461</v>
      </c>
      <c r="AF26" t="n">
        <v>6.722466821702059e-06</v>
      </c>
      <c r="AG26" t="n">
        <v>4.182291666666667</v>
      </c>
      <c r="AH26" t="n">
        <v>377553.1883176991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2.4889</v>
      </c>
      <c r="E27" t="n">
        <v>40.18</v>
      </c>
      <c r="F27" t="n">
        <v>37.12</v>
      </c>
      <c r="G27" t="n">
        <v>159.07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444.85</v>
      </c>
      <c r="Q27" t="n">
        <v>1186.32</v>
      </c>
      <c r="R27" t="n">
        <v>176.92</v>
      </c>
      <c r="S27" t="n">
        <v>144.12</v>
      </c>
      <c r="T27" t="n">
        <v>10675.91</v>
      </c>
      <c r="U27" t="n">
        <v>0.8100000000000001</v>
      </c>
      <c r="V27" t="n">
        <v>0.85</v>
      </c>
      <c r="W27" t="n">
        <v>19</v>
      </c>
      <c r="X27" t="n">
        <v>0.61</v>
      </c>
      <c r="Y27" t="n">
        <v>4</v>
      </c>
      <c r="Z27" t="n">
        <v>10</v>
      </c>
      <c r="AA27" t="n">
        <v>304.4355965442481</v>
      </c>
      <c r="AB27" t="n">
        <v>416.542213942466</v>
      </c>
      <c r="AC27" t="n">
        <v>376.7880096644654</v>
      </c>
      <c r="AD27" t="n">
        <v>304435.5965442481</v>
      </c>
      <c r="AE27" t="n">
        <v>416542.2139424661</v>
      </c>
      <c r="AF27" t="n">
        <v>6.71814803153353e-06</v>
      </c>
      <c r="AG27" t="n">
        <v>4.185416666666667</v>
      </c>
      <c r="AH27" t="n">
        <v>376788.0096644654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2.4947</v>
      </c>
      <c r="E28" t="n">
        <v>40.09</v>
      </c>
      <c r="F28" t="n">
        <v>37.06</v>
      </c>
      <c r="G28" t="n">
        <v>171.06</v>
      </c>
      <c r="H28" t="n">
        <v>2.02</v>
      </c>
      <c r="I28" t="n">
        <v>13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441.71</v>
      </c>
      <c r="Q28" t="n">
        <v>1186.43</v>
      </c>
      <c r="R28" t="n">
        <v>174.76</v>
      </c>
      <c r="S28" t="n">
        <v>144.12</v>
      </c>
      <c r="T28" t="n">
        <v>9601.93</v>
      </c>
      <c r="U28" t="n">
        <v>0.82</v>
      </c>
      <c r="V28" t="n">
        <v>0.85</v>
      </c>
      <c r="W28" t="n">
        <v>19</v>
      </c>
      <c r="X28" t="n">
        <v>0.55</v>
      </c>
      <c r="Y28" t="n">
        <v>4</v>
      </c>
      <c r="Z28" t="n">
        <v>10</v>
      </c>
      <c r="AA28" t="n">
        <v>302.7351361180799</v>
      </c>
      <c r="AB28" t="n">
        <v>414.2155689683632</v>
      </c>
      <c r="AC28" t="n">
        <v>374.6834164212241</v>
      </c>
      <c r="AD28" t="n">
        <v>302735.1361180799</v>
      </c>
      <c r="AE28" t="n">
        <v>414215.5689683632</v>
      </c>
      <c r="AF28" t="n">
        <v>6.73380364589445e-06</v>
      </c>
      <c r="AG28" t="n">
        <v>4.176041666666667</v>
      </c>
      <c r="AH28" t="n">
        <v>374683.4164212241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2.4948</v>
      </c>
      <c r="E29" t="n">
        <v>40.08</v>
      </c>
      <c r="F29" t="n">
        <v>37.06</v>
      </c>
      <c r="G29" t="n">
        <v>171.05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444.36</v>
      </c>
      <c r="Q29" t="n">
        <v>1186.54</v>
      </c>
      <c r="R29" t="n">
        <v>174.57</v>
      </c>
      <c r="S29" t="n">
        <v>144.12</v>
      </c>
      <c r="T29" t="n">
        <v>9506.780000000001</v>
      </c>
      <c r="U29" t="n">
        <v>0.83</v>
      </c>
      <c r="V29" t="n">
        <v>0.85</v>
      </c>
      <c r="W29" t="n">
        <v>19.01</v>
      </c>
      <c r="X29" t="n">
        <v>0.55</v>
      </c>
      <c r="Y29" t="n">
        <v>4</v>
      </c>
      <c r="Z29" t="n">
        <v>10</v>
      </c>
      <c r="AA29" t="n">
        <v>303.6513755428347</v>
      </c>
      <c r="AB29" t="n">
        <v>415.4692081709435</v>
      </c>
      <c r="AC29" t="n">
        <v>375.8174100578038</v>
      </c>
      <c r="AD29" t="n">
        <v>303651.3755428348</v>
      </c>
      <c r="AE29" t="n">
        <v>415469.2081709435</v>
      </c>
      <c r="AF29" t="n">
        <v>6.734073570279983e-06</v>
      </c>
      <c r="AG29" t="n">
        <v>4.175</v>
      </c>
      <c r="AH29" t="n">
        <v>375817.4100578038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1.1233</v>
      </c>
      <c r="E2" t="n">
        <v>89.02</v>
      </c>
      <c r="F2" t="n">
        <v>66.98</v>
      </c>
      <c r="G2" t="n">
        <v>6.57</v>
      </c>
      <c r="H2" t="n">
        <v>0.11</v>
      </c>
      <c r="I2" t="n">
        <v>612</v>
      </c>
      <c r="J2" t="n">
        <v>159.12</v>
      </c>
      <c r="K2" t="n">
        <v>50.28</v>
      </c>
      <c r="L2" t="n">
        <v>1</v>
      </c>
      <c r="M2" t="n">
        <v>610</v>
      </c>
      <c r="N2" t="n">
        <v>27.84</v>
      </c>
      <c r="O2" t="n">
        <v>19859.16</v>
      </c>
      <c r="P2" t="n">
        <v>833.36</v>
      </c>
      <c r="Q2" t="n">
        <v>1194.52</v>
      </c>
      <c r="R2" t="n">
        <v>1189.19</v>
      </c>
      <c r="S2" t="n">
        <v>144.12</v>
      </c>
      <c r="T2" t="n">
        <v>513818.97</v>
      </c>
      <c r="U2" t="n">
        <v>0.12</v>
      </c>
      <c r="V2" t="n">
        <v>0.47</v>
      </c>
      <c r="W2" t="n">
        <v>19.97</v>
      </c>
      <c r="X2" t="n">
        <v>30.36</v>
      </c>
      <c r="Y2" t="n">
        <v>4</v>
      </c>
      <c r="Z2" t="n">
        <v>10</v>
      </c>
      <c r="AA2" t="n">
        <v>1049.788226303783</v>
      </c>
      <c r="AB2" t="n">
        <v>1436.366564616746</v>
      </c>
      <c r="AC2" t="n">
        <v>1299.281755642858</v>
      </c>
      <c r="AD2" t="n">
        <v>1049788.226303783</v>
      </c>
      <c r="AE2" t="n">
        <v>1436366.564616746</v>
      </c>
      <c r="AF2" t="n">
        <v>3.231375116137704e-06</v>
      </c>
      <c r="AG2" t="n">
        <v>9.272916666666665</v>
      </c>
      <c r="AH2" t="n">
        <v>1299281.755642858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1.8055</v>
      </c>
      <c r="E3" t="n">
        <v>55.39</v>
      </c>
      <c r="F3" t="n">
        <v>46.33</v>
      </c>
      <c r="G3" t="n">
        <v>13.3</v>
      </c>
      <c r="H3" t="n">
        <v>0.22</v>
      </c>
      <c r="I3" t="n">
        <v>209</v>
      </c>
      <c r="J3" t="n">
        <v>160.54</v>
      </c>
      <c r="K3" t="n">
        <v>50.28</v>
      </c>
      <c r="L3" t="n">
        <v>2</v>
      </c>
      <c r="M3" t="n">
        <v>207</v>
      </c>
      <c r="N3" t="n">
        <v>28.26</v>
      </c>
      <c r="O3" t="n">
        <v>20034.4</v>
      </c>
      <c r="P3" t="n">
        <v>574.77</v>
      </c>
      <c r="Q3" t="n">
        <v>1189.12</v>
      </c>
      <c r="R3" t="n">
        <v>487.87</v>
      </c>
      <c r="S3" t="n">
        <v>144.12</v>
      </c>
      <c r="T3" t="n">
        <v>165173.66</v>
      </c>
      <c r="U3" t="n">
        <v>0.3</v>
      </c>
      <c r="V3" t="n">
        <v>0.68</v>
      </c>
      <c r="W3" t="n">
        <v>19.32</v>
      </c>
      <c r="X3" t="n">
        <v>9.779999999999999</v>
      </c>
      <c r="Y3" t="n">
        <v>4</v>
      </c>
      <c r="Z3" t="n">
        <v>10</v>
      </c>
      <c r="AA3" t="n">
        <v>481.9547883606074</v>
      </c>
      <c r="AB3" t="n">
        <v>659.4318037796253</v>
      </c>
      <c r="AC3" t="n">
        <v>596.4965579452466</v>
      </c>
      <c r="AD3" t="n">
        <v>481954.7883606075</v>
      </c>
      <c r="AE3" t="n">
        <v>659431.8037796253</v>
      </c>
      <c r="AF3" t="n">
        <v>5.193846498875301e-06</v>
      </c>
      <c r="AG3" t="n">
        <v>5.769791666666666</v>
      </c>
      <c r="AH3" t="n">
        <v>596496.5579452467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2.0492</v>
      </c>
      <c r="E4" t="n">
        <v>48.8</v>
      </c>
      <c r="F4" t="n">
        <v>42.38</v>
      </c>
      <c r="G4" t="n">
        <v>20.02</v>
      </c>
      <c r="H4" t="n">
        <v>0.33</v>
      </c>
      <c r="I4" t="n">
        <v>127</v>
      </c>
      <c r="J4" t="n">
        <v>161.97</v>
      </c>
      <c r="K4" t="n">
        <v>50.28</v>
      </c>
      <c r="L4" t="n">
        <v>3</v>
      </c>
      <c r="M4" t="n">
        <v>125</v>
      </c>
      <c r="N4" t="n">
        <v>28.69</v>
      </c>
      <c r="O4" t="n">
        <v>20210.21</v>
      </c>
      <c r="P4" t="n">
        <v>521.86</v>
      </c>
      <c r="Q4" t="n">
        <v>1187.9</v>
      </c>
      <c r="R4" t="n">
        <v>354.95</v>
      </c>
      <c r="S4" t="n">
        <v>144.12</v>
      </c>
      <c r="T4" t="n">
        <v>99125.03</v>
      </c>
      <c r="U4" t="n">
        <v>0.41</v>
      </c>
      <c r="V4" t="n">
        <v>0.75</v>
      </c>
      <c r="W4" t="n">
        <v>19.17</v>
      </c>
      <c r="X4" t="n">
        <v>5.85</v>
      </c>
      <c r="Y4" t="n">
        <v>4</v>
      </c>
      <c r="Z4" t="n">
        <v>10</v>
      </c>
      <c r="AA4" t="n">
        <v>395.9382371082469</v>
      </c>
      <c r="AB4" t="n">
        <v>541.7401635737269</v>
      </c>
      <c r="AC4" t="n">
        <v>490.0372426993446</v>
      </c>
      <c r="AD4" t="n">
        <v>395938.2371082469</v>
      </c>
      <c r="AE4" t="n">
        <v>541740.1635737269</v>
      </c>
      <c r="AF4" t="n">
        <v>5.894893517305603e-06</v>
      </c>
      <c r="AG4" t="n">
        <v>5.083333333333333</v>
      </c>
      <c r="AH4" t="n">
        <v>490037.2426993446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2.1775</v>
      </c>
      <c r="E5" t="n">
        <v>45.92</v>
      </c>
      <c r="F5" t="n">
        <v>40.67</v>
      </c>
      <c r="G5" t="n">
        <v>26.81</v>
      </c>
      <c r="H5" t="n">
        <v>0.43</v>
      </c>
      <c r="I5" t="n">
        <v>91</v>
      </c>
      <c r="J5" t="n">
        <v>163.4</v>
      </c>
      <c r="K5" t="n">
        <v>50.28</v>
      </c>
      <c r="L5" t="n">
        <v>4</v>
      </c>
      <c r="M5" t="n">
        <v>89</v>
      </c>
      <c r="N5" t="n">
        <v>29.12</v>
      </c>
      <c r="O5" t="n">
        <v>20386.62</v>
      </c>
      <c r="P5" t="n">
        <v>496.39</v>
      </c>
      <c r="Q5" t="n">
        <v>1187.5</v>
      </c>
      <c r="R5" t="n">
        <v>296.5</v>
      </c>
      <c r="S5" t="n">
        <v>144.12</v>
      </c>
      <c r="T5" t="n">
        <v>70080.8</v>
      </c>
      <c r="U5" t="n">
        <v>0.49</v>
      </c>
      <c r="V5" t="n">
        <v>0.78</v>
      </c>
      <c r="W5" t="n">
        <v>19.13</v>
      </c>
      <c r="X5" t="n">
        <v>4.14</v>
      </c>
      <c r="Y5" t="n">
        <v>4</v>
      </c>
      <c r="Z5" t="n">
        <v>10</v>
      </c>
      <c r="AA5" t="n">
        <v>364.9491295499885</v>
      </c>
      <c r="AB5" t="n">
        <v>499.3394994695805</v>
      </c>
      <c r="AC5" t="n">
        <v>451.6832384675921</v>
      </c>
      <c r="AD5" t="n">
        <v>364949.1295499885</v>
      </c>
      <c r="AE5" t="n">
        <v>499339.4994695805</v>
      </c>
      <c r="AF5" t="n">
        <v>6.263971615231774e-06</v>
      </c>
      <c r="AG5" t="n">
        <v>4.783333333333334</v>
      </c>
      <c r="AH5" t="n">
        <v>451683.2384675921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2.2594</v>
      </c>
      <c r="E6" t="n">
        <v>44.26</v>
      </c>
      <c r="F6" t="n">
        <v>39.68</v>
      </c>
      <c r="G6" t="n">
        <v>34.01</v>
      </c>
      <c r="H6" t="n">
        <v>0.54</v>
      </c>
      <c r="I6" t="n">
        <v>70</v>
      </c>
      <c r="J6" t="n">
        <v>164.83</v>
      </c>
      <c r="K6" t="n">
        <v>50.28</v>
      </c>
      <c r="L6" t="n">
        <v>5</v>
      </c>
      <c r="M6" t="n">
        <v>68</v>
      </c>
      <c r="N6" t="n">
        <v>29.55</v>
      </c>
      <c r="O6" t="n">
        <v>20563.61</v>
      </c>
      <c r="P6" t="n">
        <v>479.77</v>
      </c>
      <c r="Q6" t="n">
        <v>1187.06</v>
      </c>
      <c r="R6" t="n">
        <v>263.31</v>
      </c>
      <c r="S6" t="n">
        <v>144.12</v>
      </c>
      <c r="T6" t="n">
        <v>53588.84</v>
      </c>
      <c r="U6" t="n">
        <v>0.55</v>
      </c>
      <c r="V6" t="n">
        <v>0.8</v>
      </c>
      <c r="W6" t="n">
        <v>19.09</v>
      </c>
      <c r="X6" t="n">
        <v>3.16</v>
      </c>
      <c r="Y6" t="n">
        <v>4</v>
      </c>
      <c r="Z6" t="n">
        <v>10</v>
      </c>
      <c r="AA6" t="n">
        <v>335.5439891990051</v>
      </c>
      <c r="AB6" t="n">
        <v>459.1060891781289</v>
      </c>
      <c r="AC6" t="n">
        <v>415.2896483864106</v>
      </c>
      <c r="AD6" t="n">
        <v>335543.9891990051</v>
      </c>
      <c r="AE6" t="n">
        <v>459106.0891781289</v>
      </c>
      <c r="AF6" t="n">
        <v>6.499571741655416e-06</v>
      </c>
      <c r="AG6" t="n">
        <v>4.610416666666667</v>
      </c>
      <c r="AH6" t="n">
        <v>415289.6483864107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2.3132</v>
      </c>
      <c r="E7" t="n">
        <v>43.23</v>
      </c>
      <c r="F7" t="n">
        <v>39.07</v>
      </c>
      <c r="G7" t="n">
        <v>41.13</v>
      </c>
      <c r="H7" t="n">
        <v>0.64</v>
      </c>
      <c r="I7" t="n">
        <v>57</v>
      </c>
      <c r="J7" t="n">
        <v>166.27</v>
      </c>
      <c r="K7" t="n">
        <v>50.28</v>
      </c>
      <c r="L7" t="n">
        <v>6</v>
      </c>
      <c r="M7" t="n">
        <v>55</v>
      </c>
      <c r="N7" t="n">
        <v>29.99</v>
      </c>
      <c r="O7" t="n">
        <v>20741.2</v>
      </c>
      <c r="P7" t="n">
        <v>467.64</v>
      </c>
      <c r="Q7" t="n">
        <v>1187.23</v>
      </c>
      <c r="R7" t="n">
        <v>242.82</v>
      </c>
      <c r="S7" t="n">
        <v>144.12</v>
      </c>
      <c r="T7" t="n">
        <v>43411.25</v>
      </c>
      <c r="U7" t="n">
        <v>0.59</v>
      </c>
      <c r="V7" t="n">
        <v>0.8100000000000001</v>
      </c>
      <c r="W7" t="n">
        <v>19.07</v>
      </c>
      <c r="X7" t="n">
        <v>2.55</v>
      </c>
      <c r="Y7" t="n">
        <v>4</v>
      </c>
      <c r="Z7" t="n">
        <v>10</v>
      </c>
      <c r="AA7" t="n">
        <v>324.1391555240389</v>
      </c>
      <c r="AB7" t="n">
        <v>443.5014925982887</v>
      </c>
      <c r="AC7" t="n">
        <v>401.1743326029615</v>
      </c>
      <c r="AD7" t="n">
        <v>324139.1555240389</v>
      </c>
      <c r="AE7" t="n">
        <v>443501.4925982887</v>
      </c>
      <c r="AF7" t="n">
        <v>6.654337148268262e-06</v>
      </c>
      <c r="AG7" t="n">
        <v>4.503125</v>
      </c>
      <c r="AH7" t="n">
        <v>401174.3326029615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2.3513</v>
      </c>
      <c r="E8" t="n">
        <v>42.53</v>
      </c>
      <c r="F8" t="n">
        <v>38.66</v>
      </c>
      <c r="G8" t="n">
        <v>48.32</v>
      </c>
      <c r="H8" t="n">
        <v>0.74</v>
      </c>
      <c r="I8" t="n">
        <v>48</v>
      </c>
      <c r="J8" t="n">
        <v>167.72</v>
      </c>
      <c r="K8" t="n">
        <v>50.28</v>
      </c>
      <c r="L8" t="n">
        <v>7</v>
      </c>
      <c r="M8" t="n">
        <v>46</v>
      </c>
      <c r="N8" t="n">
        <v>30.44</v>
      </c>
      <c r="O8" t="n">
        <v>20919.39</v>
      </c>
      <c r="P8" t="n">
        <v>458.14</v>
      </c>
      <c r="Q8" t="n">
        <v>1186.95</v>
      </c>
      <c r="R8" t="n">
        <v>229.2</v>
      </c>
      <c r="S8" t="n">
        <v>144.12</v>
      </c>
      <c r="T8" t="n">
        <v>36643.69</v>
      </c>
      <c r="U8" t="n">
        <v>0.63</v>
      </c>
      <c r="V8" t="n">
        <v>0.82</v>
      </c>
      <c r="W8" t="n">
        <v>19.04</v>
      </c>
      <c r="X8" t="n">
        <v>2.14</v>
      </c>
      <c r="Y8" t="n">
        <v>4</v>
      </c>
      <c r="Z8" t="n">
        <v>10</v>
      </c>
      <c r="AA8" t="n">
        <v>315.9059950084265</v>
      </c>
      <c r="AB8" t="n">
        <v>432.2365191594208</v>
      </c>
      <c r="AC8" t="n">
        <v>390.9844724186096</v>
      </c>
      <c r="AD8" t="n">
        <v>315905.9950084265</v>
      </c>
      <c r="AE8" t="n">
        <v>432236.5191594207</v>
      </c>
      <c r="AF8" t="n">
        <v>6.763938672282191e-06</v>
      </c>
      <c r="AG8" t="n">
        <v>4.430208333333334</v>
      </c>
      <c r="AH8" t="n">
        <v>390984.4724186097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2.3763</v>
      </c>
      <c r="E9" t="n">
        <v>42.08</v>
      </c>
      <c r="F9" t="n">
        <v>38.4</v>
      </c>
      <c r="G9" t="n">
        <v>54.86</v>
      </c>
      <c r="H9" t="n">
        <v>0.84</v>
      </c>
      <c r="I9" t="n">
        <v>42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450.64</v>
      </c>
      <c r="Q9" t="n">
        <v>1186.68</v>
      </c>
      <c r="R9" t="n">
        <v>220.51</v>
      </c>
      <c r="S9" t="n">
        <v>144.12</v>
      </c>
      <c r="T9" t="n">
        <v>32328.79</v>
      </c>
      <c r="U9" t="n">
        <v>0.65</v>
      </c>
      <c r="V9" t="n">
        <v>0.83</v>
      </c>
      <c r="W9" t="n">
        <v>19.04</v>
      </c>
      <c r="X9" t="n">
        <v>1.89</v>
      </c>
      <c r="Y9" t="n">
        <v>4</v>
      </c>
      <c r="Z9" t="n">
        <v>10</v>
      </c>
      <c r="AA9" t="n">
        <v>310.3063974947657</v>
      </c>
      <c r="AB9" t="n">
        <v>424.5749028044227</v>
      </c>
      <c r="AC9" t="n">
        <v>384.0540699753865</v>
      </c>
      <c r="AD9" t="n">
        <v>310306.3974947657</v>
      </c>
      <c r="AE9" t="n">
        <v>424574.9028044227</v>
      </c>
      <c r="AF9" t="n">
        <v>6.835855682790018e-06</v>
      </c>
      <c r="AG9" t="n">
        <v>4.383333333333333</v>
      </c>
      <c r="AH9" t="n">
        <v>384054.0699753865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2.3989</v>
      </c>
      <c r="E10" t="n">
        <v>41.69</v>
      </c>
      <c r="F10" t="n">
        <v>38.17</v>
      </c>
      <c r="G10" t="n">
        <v>61.9</v>
      </c>
      <c r="H10" t="n">
        <v>0.9399999999999999</v>
      </c>
      <c r="I10" t="n">
        <v>37</v>
      </c>
      <c r="J10" t="n">
        <v>170.62</v>
      </c>
      <c r="K10" t="n">
        <v>50.28</v>
      </c>
      <c r="L10" t="n">
        <v>9</v>
      </c>
      <c r="M10" t="n">
        <v>35</v>
      </c>
      <c r="N10" t="n">
        <v>31.34</v>
      </c>
      <c r="O10" t="n">
        <v>21277.6</v>
      </c>
      <c r="P10" t="n">
        <v>442.81</v>
      </c>
      <c r="Q10" t="n">
        <v>1186.54</v>
      </c>
      <c r="R10" t="n">
        <v>212.43</v>
      </c>
      <c r="S10" t="n">
        <v>144.12</v>
      </c>
      <c r="T10" t="n">
        <v>28316.31</v>
      </c>
      <c r="U10" t="n">
        <v>0.68</v>
      </c>
      <c r="V10" t="n">
        <v>0.83</v>
      </c>
      <c r="W10" t="n">
        <v>19.03</v>
      </c>
      <c r="X10" t="n">
        <v>1.66</v>
      </c>
      <c r="Y10" t="n">
        <v>4</v>
      </c>
      <c r="Z10" t="n">
        <v>10</v>
      </c>
      <c r="AA10" t="n">
        <v>304.971628171764</v>
      </c>
      <c r="AB10" t="n">
        <v>417.2756360632797</v>
      </c>
      <c r="AC10" t="n">
        <v>377.4514350074331</v>
      </c>
      <c r="AD10" t="n">
        <v>304971.628171764</v>
      </c>
      <c r="AE10" t="n">
        <v>417275.6360632797</v>
      </c>
      <c r="AF10" t="n">
        <v>6.900868660289094e-06</v>
      </c>
      <c r="AG10" t="n">
        <v>4.342708333333333</v>
      </c>
      <c r="AH10" t="n">
        <v>377451.4350074331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2.4172</v>
      </c>
      <c r="E11" t="n">
        <v>41.37</v>
      </c>
      <c r="F11" t="n">
        <v>37.98</v>
      </c>
      <c r="G11" t="n">
        <v>69.06</v>
      </c>
      <c r="H11" t="n">
        <v>1.03</v>
      </c>
      <c r="I11" t="n">
        <v>33</v>
      </c>
      <c r="J11" t="n">
        <v>172.08</v>
      </c>
      <c r="K11" t="n">
        <v>50.28</v>
      </c>
      <c r="L11" t="n">
        <v>10</v>
      </c>
      <c r="M11" t="n">
        <v>31</v>
      </c>
      <c r="N11" t="n">
        <v>31.8</v>
      </c>
      <c r="O11" t="n">
        <v>21457.64</v>
      </c>
      <c r="P11" t="n">
        <v>435.82</v>
      </c>
      <c r="Q11" t="n">
        <v>1186.59</v>
      </c>
      <c r="R11" t="n">
        <v>206.18</v>
      </c>
      <c r="S11" t="n">
        <v>144.12</v>
      </c>
      <c r="T11" t="n">
        <v>25209.27</v>
      </c>
      <c r="U11" t="n">
        <v>0.7</v>
      </c>
      <c r="V11" t="n">
        <v>0.83</v>
      </c>
      <c r="W11" t="n">
        <v>19.03</v>
      </c>
      <c r="X11" t="n">
        <v>1.47</v>
      </c>
      <c r="Y11" t="n">
        <v>4</v>
      </c>
      <c r="Z11" t="n">
        <v>10</v>
      </c>
      <c r="AA11" t="n">
        <v>300.4850356970772</v>
      </c>
      <c r="AB11" t="n">
        <v>411.1368823049226</v>
      </c>
      <c r="AC11" t="n">
        <v>371.8985552919785</v>
      </c>
      <c r="AD11" t="n">
        <v>300485.0356970772</v>
      </c>
      <c r="AE11" t="n">
        <v>411136.8823049226</v>
      </c>
      <c r="AF11" t="n">
        <v>6.953511911980823e-06</v>
      </c>
      <c r="AG11" t="n">
        <v>4.309375</v>
      </c>
      <c r="AH11" t="n">
        <v>371898.5552919785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2.4359</v>
      </c>
      <c r="E12" t="n">
        <v>41.05</v>
      </c>
      <c r="F12" t="n">
        <v>37.79</v>
      </c>
      <c r="G12" t="n">
        <v>78.19</v>
      </c>
      <c r="H12" t="n">
        <v>1.12</v>
      </c>
      <c r="I12" t="n">
        <v>29</v>
      </c>
      <c r="J12" t="n">
        <v>173.55</v>
      </c>
      <c r="K12" t="n">
        <v>50.28</v>
      </c>
      <c r="L12" t="n">
        <v>11</v>
      </c>
      <c r="M12" t="n">
        <v>27</v>
      </c>
      <c r="N12" t="n">
        <v>32.27</v>
      </c>
      <c r="O12" t="n">
        <v>21638.31</v>
      </c>
      <c r="P12" t="n">
        <v>428.47</v>
      </c>
      <c r="Q12" t="n">
        <v>1186.41</v>
      </c>
      <c r="R12" t="n">
        <v>199.71</v>
      </c>
      <c r="S12" t="n">
        <v>144.12</v>
      </c>
      <c r="T12" t="n">
        <v>21997.39</v>
      </c>
      <c r="U12" t="n">
        <v>0.72</v>
      </c>
      <c r="V12" t="n">
        <v>0.84</v>
      </c>
      <c r="W12" t="n">
        <v>19.02</v>
      </c>
      <c r="X12" t="n">
        <v>1.28</v>
      </c>
      <c r="Y12" t="n">
        <v>4</v>
      </c>
      <c r="Z12" t="n">
        <v>10</v>
      </c>
      <c r="AA12" t="n">
        <v>295.902385337617</v>
      </c>
      <c r="AB12" t="n">
        <v>404.8666979108439</v>
      </c>
      <c r="AC12" t="n">
        <v>366.2267884962116</v>
      </c>
      <c r="AD12" t="n">
        <v>295902.385337617</v>
      </c>
      <c r="AE12" t="n">
        <v>404866.6979108439</v>
      </c>
      <c r="AF12" t="n">
        <v>7.007305835840679e-06</v>
      </c>
      <c r="AG12" t="n">
        <v>4.276041666666667</v>
      </c>
      <c r="AH12" t="n">
        <v>366226.7884962116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2.445</v>
      </c>
      <c r="E13" t="n">
        <v>40.9</v>
      </c>
      <c r="F13" t="n">
        <v>37.7</v>
      </c>
      <c r="G13" t="n">
        <v>83.79000000000001</v>
      </c>
      <c r="H13" t="n">
        <v>1.22</v>
      </c>
      <c r="I13" t="n">
        <v>27</v>
      </c>
      <c r="J13" t="n">
        <v>175.02</v>
      </c>
      <c r="K13" t="n">
        <v>50.28</v>
      </c>
      <c r="L13" t="n">
        <v>12</v>
      </c>
      <c r="M13" t="n">
        <v>25</v>
      </c>
      <c r="N13" t="n">
        <v>32.74</v>
      </c>
      <c r="O13" t="n">
        <v>21819.6</v>
      </c>
      <c r="P13" t="n">
        <v>422.64</v>
      </c>
      <c r="Q13" t="n">
        <v>1186.56</v>
      </c>
      <c r="R13" t="n">
        <v>196.68</v>
      </c>
      <c r="S13" t="n">
        <v>144.12</v>
      </c>
      <c r="T13" t="n">
        <v>20492.65</v>
      </c>
      <c r="U13" t="n">
        <v>0.73</v>
      </c>
      <c r="V13" t="n">
        <v>0.84</v>
      </c>
      <c r="W13" t="n">
        <v>19.02</v>
      </c>
      <c r="X13" t="n">
        <v>1.19</v>
      </c>
      <c r="Y13" t="n">
        <v>4</v>
      </c>
      <c r="Z13" t="n">
        <v>10</v>
      </c>
      <c r="AA13" t="n">
        <v>292.8990500817724</v>
      </c>
      <c r="AB13" t="n">
        <v>400.7574021159972</v>
      </c>
      <c r="AC13" t="n">
        <v>362.5096781245922</v>
      </c>
      <c r="AD13" t="n">
        <v>292899.0500817724</v>
      </c>
      <c r="AE13" t="n">
        <v>400757.4021159972</v>
      </c>
      <c r="AF13" t="n">
        <v>7.033483627665527e-06</v>
      </c>
      <c r="AG13" t="n">
        <v>4.260416666666667</v>
      </c>
      <c r="AH13" t="n">
        <v>362509.6781245922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2.4589</v>
      </c>
      <c r="E14" t="n">
        <v>40.67</v>
      </c>
      <c r="F14" t="n">
        <v>37.57</v>
      </c>
      <c r="G14" t="n">
        <v>93.92</v>
      </c>
      <c r="H14" t="n">
        <v>1.31</v>
      </c>
      <c r="I14" t="n">
        <v>24</v>
      </c>
      <c r="J14" t="n">
        <v>176.49</v>
      </c>
      <c r="K14" t="n">
        <v>50.28</v>
      </c>
      <c r="L14" t="n">
        <v>13</v>
      </c>
      <c r="M14" t="n">
        <v>22</v>
      </c>
      <c r="N14" t="n">
        <v>33.21</v>
      </c>
      <c r="O14" t="n">
        <v>22001.54</v>
      </c>
      <c r="P14" t="n">
        <v>415.33</v>
      </c>
      <c r="Q14" t="n">
        <v>1186.45</v>
      </c>
      <c r="R14" t="n">
        <v>192.25</v>
      </c>
      <c r="S14" t="n">
        <v>144.12</v>
      </c>
      <c r="T14" t="n">
        <v>18289.62</v>
      </c>
      <c r="U14" t="n">
        <v>0.75</v>
      </c>
      <c r="V14" t="n">
        <v>0.84</v>
      </c>
      <c r="W14" t="n">
        <v>19.01</v>
      </c>
      <c r="X14" t="n">
        <v>1.06</v>
      </c>
      <c r="Y14" t="n">
        <v>4</v>
      </c>
      <c r="Z14" t="n">
        <v>10</v>
      </c>
      <c r="AA14" t="n">
        <v>288.9307858262754</v>
      </c>
      <c r="AB14" t="n">
        <v>395.3278478941629</v>
      </c>
      <c r="AC14" t="n">
        <v>357.5983129372624</v>
      </c>
      <c r="AD14" t="n">
        <v>288930.7858262754</v>
      </c>
      <c r="AE14" t="n">
        <v>395327.8478941629</v>
      </c>
      <c r="AF14" t="n">
        <v>7.07346948550788e-06</v>
      </c>
      <c r="AG14" t="n">
        <v>4.236458333333334</v>
      </c>
      <c r="AH14" t="n">
        <v>357598.3129372625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2.4684</v>
      </c>
      <c r="E15" t="n">
        <v>40.51</v>
      </c>
      <c r="F15" t="n">
        <v>37.48</v>
      </c>
      <c r="G15" t="n">
        <v>102.22</v>
      </c>
      <c r="H15" t="n">
        <v>1.4</v>
      </c>
      <c r="I15" t="n">
        <v>22</v>
      </c>
      <c r="J15" t="n">
        <v>177.97</v>
      </c>
      <c r="K15" t="n">
        <v>50.28</v>
      </c>
      <c r="L15" t="n">
        <v>14</v>
      </c>
      <c r="M15" t="n">
        <v>20</v>
      </c>
      <c r="N15" t="n">
        <v>33.69</v>
      </c>
      <c r="O15" t="n">
        <v>22184.13</v>
      </c>
      <c r="P15" t="n">
        <v>409.4</v>
      </c>
      <c r="Q15" t="n">
        <v>1186.36</v>
      </c>
      <c r="R15" t="n">
        <v>188.89</v>
      </c>
      <c r="S15" t="n">
        <v>144.12</v>
      </c>
      <c r="T15" t="n">
        <v>16621.78</v>
      </c>
      <c r="U15" t="n">
        <v>0.76</v>
      </c>
      <c r="V15" t="n">
        <v>0.85</v>
      </c>
      <c r="W15" t="n">
        <v>19.02</v>
      </c>
      <c r="X15" t="n">
        <v>0.97</v>
      </c>
      <c r="Y15" t="n">
        <v>4</v>
      </c>
      <c r="Z15" t="n">
        <v>10</v>
      </c>
      <c r="AA15" t="n">
        <v>285.9131641718695</v>
      </c>
      <c r="AB15" t="n">
        <v>391.1990048185331</v>
      </c>
      <c r="AC15" t="n">
        <v>353.8635208499031</v>
      </c>
      <c r="AD15" t="n">
        <v>285913.1641718695</v>
      </c>
      <c r="AE15" t="n">
        <v>391199.0048185331</v>
      </c>
      <c r="AF15" t="n">
        <v>7.100797949500854e-06</v>
      </c>
      <c r="AG15" t="n">
        <v>4.219791666666667</v>
      </c>
      <c r="AH15" t="n">
        <v>353863.5208499031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2.4731</v>
      </c>
      <c r="E16" t="n">
        <v>40.44</v>
      </c>
      <c r="F16" t="n">
        <v>37.43</v>
      </c>
      <c r="G16" t="n">
        <v>106.96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403.7</v>
      </c>
      <c r="Q16" t="n">
        <v>1186.37</v>
      </c>
      <c r="R16" t="n">
        <v>187.68</v>
      </c>
      <c r="S16" t="n">
        <v>144.12</v>
      </c>
      <c r="T16" t="n">
        <v>16021.85</v>
      </c>
      <c r="U16" t="n">
        <v>0.77</v>
      </c>
      <c r="V16" t="n">
        <v>0.85</v>
      </c>
      <c r="W16" t="n">
        <v>19.01</v>
      </c>
      <c r="X16" t="n">
        <v>0.92</v>
      </c>
      <c r="Y16" t="n">
        <v>4</v>
      </c>
      <c r="Z16" t="n">
        <v>10</v>
      </c>
      <c r="AA16" t="n">
        <v>283.4465379846356</v>
      </c>
      <c r="AB16" t="n">
        <v>387.8240580492924</v>
      </c>
      <c r="AC16" t="n">
        <v>350.8106742635513</v>
      </c>
      <c r="AD16" t="n">
        <v>283446.5379846356</v>
      </c>
      <c r="AE16" t="n">
        <v>387824.0580492924</v>
      </c>
      <c r="AF16" t="n">
        <v>7.114318347476326e-06</v>
      </c>
      <c r="AG16" t="n">
        <v>4.212499999999999</v>
      </c>
      <c r="AH16" t="n">
        <v>350810.6742635512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2.484</v>
      </c>
      <c r="E17" t="n">
        <v>40.26</v>
      </c>
      <c r="F17" t="n">
        <v>37.32</v>
      </c>
      <c r="G17" t="n">
        <v>117.86</v>
      </c>
      <c r="H17" t="n">
        <v>1.57</v>
      </c>
      <c r="I17" t="n">
        <v>19</v>
      </c>
      <c r="J17" t="n">
        <v>180.95</v>
      </c>
      <c r="K17" t="n">
        <v>50.28</v>
      </c>
      <c r="L17" t="n">
        <v>16</v>
      </c>
      <c r="M17" t="n">
        <v>17</v>
      </c>
      <c r="N17" t="n">
        <v>34.67</v>
      </c>
      <c r="O17" t="n">
        <v>22551.28</v>
      </c>
      <c r="P17" t="n">
        <v>396.72</v>
      </c>
      <c r="Q17" t="n">
        <v>1186.48</v>
      </c>
      <c r="R17" t="n">
        <v>183.96</v>
      </c>
      <c r="S17" t="n">
        <v>144.12</v>
      </c>
      <c r="T17" t="n">
        <v>14172.53</v>
      </c>
      <c r="U17" t="n">
        <v>0.78</v>
      </c>
      <c r="V17" t="n">
        <v>0.85</v>
      </c>
      <c r="W17" t="n">
        <v>19</v>
      </c>
      <c r="X17" t="n">
        <v>0.8100000000000001</v>
      </c>
      <c r="Y17" t="n">
        <v>4</v>
      </c>
      <c r="Z17" t="n">
        <v>10</v>
      </c>
      <c r="AA17" t="n">
        <v>279.9580498240717</v>
      </c>
      <c r="AB17" t="n">
        <v>383.050954646773</v>
      </c>
      <c r="AC17" t="n">
        <v>346.4931091506756</v>
      </c>
      <c r="AD17" t="n">
        <v>279958.0498240717</v>
      </c>
      <c r="AE17" t="n">
        <v>383050.954646773</v>
      </c>
      <c r="AF17" t="n">
        <v>7.145674164057739e-06</v>
      </c>
      <c r="AG17" t="n">
        <v>4.19375</v>
      </c>
      <c r="AH17" t="n">
        <v>346493.1091506756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2.4883</v>
      </c>
      <c r="E18" t="n">
        <v>40.19</v>
      </c>
      <c r="F18" t="n">
        <v>37.28</v>
      </c>
      <c r="G18" t="n">
        <v>124.28</v>
      </c>
      <c r="H18" t="n">
        <v>1.65</v>
      </c>
      <c r="I18" t="n">
        <v>18</v>
      </c>
      <c r="J18" t="n">
        <v>182.45</v>
      </c>
      <c r="K18" t="n">
        <v>50.28</v>
      </c>
      <c r="L18" t="n">
        <v>17</v>
      </c>
      <c r="M18" t="n">
        <v>15</v>
      </c>
      <c r="N18" t="n">
        <v>35.17</v>
      </c>
      <c r="O18" t="n">
        <v>22735.98</v>
      </c>
      <c r="P18" t="n">
        <v>391.12</v>
      </c>
      <c r="Q18" t="n">
        <v>1186.4</v>
      </c>
      <c r="R18" t="n">
        <v>182.63</v>
      </c>
      <c r="S18" t="n">
        <v>144.12</v>
      </c>
      <c r="T18" t="n">
        <v>13509.51</v>
      </c>
      <c r="U18" t="n">
        <v>0.79</v>
      </c>
      <c r="V18" t="n">
        <v>0.85</v>
      </c>
      <c r="W18" t="n">
        <v>19</v>
      </c>
      <c r="X18" t="n">
        <v>0.77</v>
      </c>
      <c r="Y18" t="n">
        <v>4</v>
      </c>
      <c r="Z18" t="n">
        <v>10</v>
      </c>
      <c r="AA18" t="n">
        <v>277.5993879785803</v>
      </c>
      <c r="AB18" t="n">
        <v>379.8237294529551</v>
      </c>
      <c r="AC18" t="n">
        <v>343.5738857999167</v>
      </c>
      <c r="AD18" t="n">
        <v>277599.3879785803</v>
      </c>
      <c r="AE18" t="n">
        <v>379823.7294529551</v>
      </c>
      <c r="AF18" t="n">
        <v>7.158043889865085e-06</v>
      </c>
      <c r="AG18" t="n">
        <v>4.186458333333333</v>
      </c>
      <c r="AH18" t="n">
        <v>343573.8857999167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2.4942</v>
      </c>
      <c r="E19" t="n">
        <v>40.09</v>
      </c>
      <c r="F19" t="n">
        <v>37.22</v>
      </c>
      <c r="G19" t="n">
        <v>131.37</v>
      </c>
      <c r="H19" t="n">
        <v>1.74</v>
      </c>
      <c r="I19" t="n">
        <v>17</v>
      </c>
      <c r="J19" t="n">
        <v>183.95</v>
      </c>
      <c r="K19" t="n">
        <v>50.28</v>
      </c>
      <c r="L19" t="n">
        <v>18</v>
      </c>
      <c r="M19" t="n">
        <v>11</v>
      </c>
      <c r="N19" t="n">
        <v>35.67</v>
      </c>
      <c r="O19" t="n">
        <v>22921.24</v>
      </c>
      <c r="P19" t="n">
        <v>384.39</v>
      </c>
      <c r="Q19" t="n">
        <v>1186.41</v>
      </c>
      <c r="R19" t="n">
        <v>180.16</v>
      </c>
      <c r="S19" t="n">
        <v>144.12</v>
      </c>
      <c r="T19" t="n">
        <v>12282.35</v>
      </c>
      <c r="U19" t="n">
        <v>0.8</v>
      </c>
      <c r="V19" t="n">
        <v>0.85</v>
      </c>
      <c r="W19" t="n">
        <v>19.01</v>
      </c>
      <c r="X19" t="n">
        <v>0.71</v>
      </c>
      <c r="Y19" t="n">
        <v>4</v>
      </c>
      <c r="Z19" t="n">
        <v>10</v>
      </c>
      <c r="AA19" t="n">
        <v>274.7015109588069</v>
      </c>
      <c r="AB19" t="n">
        <v>375.8587262691897</v>
      </c>
      <c r="AC19" t="n">
        <v>339.9872969550929</v>
      </c>
      <c r="AD19" t="n">
        <v>274701.5109588068</v>
      </c>
      <c r="AE19" t="n">
        <v>375858.7262691897</v>
      </c>
      <c r="AF19" t="n">
        <v>7.175016304344933e-06</v>
      </c>
      <c r="AG19" t="n">
        <v>4.176041666666667</v>
      </c>
      <c r="AH19" t="n">
        <v>339987.2969550929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2.4973</v>
      </c>
      <c r="E20" t="n">
        <v>40.04</v>
      </c>
      <c r="F20" t="n">
        <v>37.2</v>
      </c>
      <c r="G20" t="n">
        <v>139.51</v>
      </c>
      <c r="H20" t="n">
        <v>1.82</v>
      </c>
      <c r="I20" t="n">
        <v>16</v>
      </c>
      <c r="J20" t="n">
        <v>185.46</v>
      </c>
      <c r="K20" t="n">
        <v>50.28</v>
      </c>
      <c r="L20" t="n">
        <v>19</v>
      </c>
      <c r="M20" t="n">
        <v>2</v>
      </c>
      <c r="N20" t="n">
        <v>36.18</v>
      </c>
      <c r="O20" t="n">
        <v>23107.19</v>
      </c>
      <c r="P20" t="n">
        <v>383.15</v>
      </c>
      <c r="Q20" t="n">
        <v>1186.36</v>
      </c>
      <c r="R20" t="n">
        <v>179.35</v>
      </c>
      <c r="S20" t="n">
        <v>144.12</v>
      </c>
      <c r="T20" t="n">
        <v>11881.63</v>
      </c>
      <c r="U20" t="n">
        <v>0.8</v>
      </c>
      <c r="V20" t="n">
        <v>0.85</v>
      </c>
      <c r="W20" t="n">
        <v>19.01</v>
      </c>
      <c r="X20" t="n">
        <v>0.6899999999999999</v>
      </c>
      <c r="Y20" t="n">
        <v>4</v>
      </c>
      <c r="Z20" t="n">
        <v>10</v>
      </c>
      <c r="AA20" t="n">
        <v>274.0023799653119</v>
      </c>
      <c r="AB20" t="n">
        <v>374.9021444004073</v>
      </c>
      <c r="AC20" t="n">
        <v>339.1220099172961</v>
      </c>
      <c r="AD20" t="n">
        <v>274002.3799653119</v>
      </c>
      <c r="AE20" t="n">
        <v>374902.1444004073</v>
      </c>
      <c r="AF20" t="n">
        <v>7.183934013647904e-06</v>
      </c>
      <c r="AG20" t="n">
        <v>4.170833333333333</v>
      </c>
      <c r="AH20" t="n">
        <v>339122.0099172961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2.4971</v>
      </c>
      <c r="E21" t="n">
        <v>40.05</v>
      </c>
      <c r="F21" t="n">
        <v>37.21</v>
      </c>
      <c r="G21" t="n">
        <v>139.53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386.04</v>
      </c>
      <c r="Q21" t="n">
        <v>1186.57</v>
      </c>
      <c r="R21" t="n">
        <v>179.36</v>
      </c>
      <c r="S21" t="n">
        <v>144.12</v>
      </c>
      <c r="T21" t="n">
        <v>11885.62</v>
      </c>
      <c r="U21" t="n">
        <v>0.8</v>
      </c>
      <c r="V21" t="n">
        <v>0.85</v>
      </c>
      <c r="W21" t="n">
        <v>19.02</v>
      </c>
      <c r="X21" t="n">
        <v>0.7</v>
      </c>
      <c r="Y21" t="n">
        <v>4</v>
      </c>
      <c r="Z21" t="n">
        <v>10</v>
      </c>
      <c r="AA21" t="n">
        <v>275.040425389507</v>
      </c>
      <c r="AB21" t="n">
        <v>376.3224439451232</v>
      </c>
      <c r="AC21" t="n">
        <v>340.4067580668672</v>
      </c>
      <c r="AD21" t="n">
        <v>275040.425389507</v>
      </c>
      <c r="AE21" t="n">
        <v>376322.4439451232</v>
      </c>
      <c r="AF21" t="n">
        <v>7.183358677563841e-06</v>
      </c>
      <c r="AG21" t="n">
        <v>4.171875</v>
      </c>
      <c r="AH21" t="n">
        <v>340406.7580668671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1.7528</v>
      </c>
      <c r="E2" t="n">
        <v>57.05</v>
      </c>
      <c r="F2" t="n">
        <v>50.2</v>
      </c>
      <c r="G2" t="n">
        <v>10.46</v>
      </c>
      <c r="H2" t="n">
        <v>0.22</v>
      </c>
      <c r="I2" t="n">
        <v>288</v>
      </c>
      <c r="J2" t="n">
        <v>80.84</v>
      </c>
      <c r="K2" t="n">
        <v>35.1</v>
      </c>
      <c r="L2" t="n">
        <v>1</v>
      </c>
      <c r="M2" t="n">
        <v>286</v>
      </c>
      <c r="N2" t="n">
        <v>9.74</v>
      </c>
      <c r="O2" t="n">
        <v>10204.21</v>
      </c>
      <c r="P2" t="n">
        <v>395.4</v>
      </c>
      <c r="Q2" t="n">
        <v>1190.15</v>
      </c>
      <c r="R2" t="n">
        <v>618.83</v>
      </c>
      <c r="S2" t="n">
        <v>144.12</v>
      </c>
      <c r="T2" t="n">
        <v>230259.22</v>
      </c>
      <c r="U2" t="n">
        <v>0.23</v>
      </c>
      <c r="V2" t="n">
        <v>0.63</v>
      </c>
      <c r="W2" t="n">
        <v>19.44</v>
      </c>
      <c r="X2" t="n">
        <v>13.64</v>
      </c>
      <c r="Y2" t="n">
        <v>4</v>
      </c>
      <c r="Z2" t="n">
        <v>10</v>
      </c>
      <c r="AA2" t="n">
        <v>380.355666914934</v>
      </c>
      <c r="AB2" t="n">
        <v>520.4194035807575</v>
      </c>
      <c r="AC2" t="n">
        <v>470.7513061162295</v>
      </c>
      <c r="AD2" t="n">
        <v>380355.6669149341</v>
      </c>
      <c r="AE2" t="n">
        <v>520419.4035807574</v>
      </c>
      <c r="AF2" t="n">
        <v>6.286365990783534e-06</v>
      </c>
      <c r="AG2" t="n">
        <v>5.942708333333333</v>
      </c>
      <c r="AH2" t="n">
        <v>470751.3061162295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2.1834</v>
      </c>
      <c r="E3" t="n">
        <v>45.8</v>
      </c>
      <c r="F3" t="n">
        <v>41.89</v>
      </c>
      <c r="G3" t="n">
        <v>21.48</v>
      </c>
      <c r="H3" t="n">
        <v>0.43</v>
      </c>
      <c r="I3" t="n">
        <v>117</v>
      </c>
      <c r="J3" t="n">
        <v>82.04000000000001</v>
      </c>
      <c r="K3" t="n">
        <v>35.1</v>
      </c>
      <c r="L3" t="n">
        <v>2</v>
      </c>
      <c r="M3" t="n">
        <v>115</v>
      </c>
      <c r="N3" t="n">
        <v>9.94</v>
      </c>
      <c r="O3" t="n">
        <v>10352.53</v>
      </c>
      <c r="P3" t="n">
        <v>320.29</v>
      </c>
      <c r="Q3" t="n">
        <v>1187.86</v>
      </c>
      <c r="R3" t="n">
        <v>338.21</v>
      </c>
      <c r="S3" t="n">
        <v>144.12</v>
      </c>
      <c r="T3" t="n">
        <v>90806.37</v>
      </c>
      <c r="U3" t="n">
        <v>0.43</v>
      </c>
      <c r="V3" t="n">
        <v>0.76</v>
      </c>
      <c r="W3" t="n">
        <v>19.16</v>
      </c>
      <c r="X3" t="n">
        <v>5.37</v>
      </c>
      <c r="Y3" t="n">
        <v>4</v>
      </c>
      <c r="Z3" t="n">
        <v>10</v>
      </c>
      <c r="AA3" t="n">
        <v>265.1557513844224</v>
      </c>
      <c r="AB3" t="n">
        <v>362.7977968903263</v>
      </c>
      <c r="AC3" t="n">
        <v>328.1728843450188</v>
      </c>
      <c r="AD3" t="n">
        <v>265155.7513844224</v>
      </c>
      <c r="AE3" t="n">
        <v>362797.7968903263</v>
      </c>
      <c r="AF3" t="n">
        <v>7.830700310518466e-06</v>
      </c>
      <c r="AG3" t="n">
        <v>4.770833333333333</v>
      </c>
      <c r="AH3" t="n">
        <v>328172.8843450188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2.3282</v>
      </c>
      <c r="E4" t="n">
        <v>42.95</v>
      </c>
      <c r="F4" t="n">
        <v>39.82</v>
      </c>
      <c r="G4" t="n">
        <v>33.18</v>
      </c>
      <c r="H4" t="n">
        <v>0.63</v>
      </c>
      <c r="I4" t="n">
        <v>72</v>
      </c>
      <c r="J4" t="n">
        <v>83.25</v>
      </c>
      <c r="K4" t="n">
        <v>35.1</v>
      </c>
      <c r="L4" t="n">
        <v>3</v>
      </c>
      <c r="M4" t="n">
        <v>70</v>
      </c>
      <c r="N4" t="n">
        <v>10.15</v>
      </c>
      <c r="O4" t="n">
        <v>10501.19</v>
      </c>
      <c r="P4" t="n">
        <v>293.33</v>
      </c>
      <c r="Q4" t="n">
        <v>1186.96</v>
      </c>
      <c r="R4" t="n">
        <v>268.13</v>
      </c>
      <c r="S4" t="n">
        <v>144.12</v>
      </c>
      <c r="T4" t="n">
        <v>55991.75</v>
      </c>
      <c r="U4" t="n">
        <v>0.54</v>
      </c>
      <c r="V4" t="n">
        <v>0.8</v>
      </c>
      <c r="W4" t="n">
        <v>19.09</v>
      </c>
      <c r="X4" t="n">
        <v>3.3</v>
      </c>
      <c r="Y4" t="n">
        <v>4</v>
      </c>
      <c r="Z4" t="n">
        <v>10</v>
      </c>
      <c r="AA4" t="n">
        <v>231.0309138677159</v>
      </c>
      <c r="AB4" t="n">
        <v>316.1066887182404</v>
      </c>
      <c r="AC4" t="n">
        <v>285.9379100055893</v>
      </c>
      <c r="AD4" t="n">
        <v>231030.9138677159</v>
      </c>
      <c r="AE4" t="n">
        <v>316106.6887182404</v>
      </c>
      <c r="AF4" t="n">
        <v>8.350021280090269e-06</v>
      </c>
      <c r="AG4" t="n">
        <v>4.473958333333333</v>
      </c>
      <c r="AH4" t="n">
        <v>285937.9100055893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2.4058</v>
      </c>
      <c r="E5" t="n">
        <v>41.57</v>
      </c>
      <c r="F5" t="n">
        <v>38.8</v>
      </c>
      <c r="G5" t="n">
        <v>45.64</v>
      </c>
      <c r="H5" t="n">
        <v>0.83</v>
      </c>
      <c r="I5" t="n">
        <v>51</v>
      </c>
      <c r="J5" t="n">
        <v>84.45999999999999</v>
      </c>
      <c r="K5" t="n">
        <v>35.1</v>
      </c>
      <c r="L5" t="n">
        <v>4</v>
      </c>
      <c r="M5" t="n">
        <v>49</v>
      </c>
      <c r="N5" t="n">
        <v>10.36</v>
      </c>
      <c r="O5" t="n">
        <v>10650.22</v>
      </c>
      <c r="P5" t="n">
        <v>273.94</v>
      </c>
      <c r="Q5" t="n">
        <v>1186.73</v>
      </c>
      <c r="R5" t="n">
        <v>233.73</v>
      </c>
      <c r="S5" t="n">
        <v>144.12</v>
      </c>
      <c r="T5" t="n">
        <v>38894.38</v>
      </c>
      <c r="U5" t="n">
        <v>0.62</v>
      </c>
      <c r="V5" t="n">
        <v>0.82</v>
      </c>
      <c r="W5" t="n">
        <v>19.05</v>
      </c>
      <c r="X5" t="n">
        <v>2.28</v>
      </c>
      <c r="Y5" t="n">
        <v>4</v>
      </c>
      <c r="Z5" t="n">
        <v>10</v>
      </c>
      <c r="AA5" t="n">
        <v>217.8346030145536</v>
      </c>
      <c r="AB5" t="n">
        <v>298.0509140288061</v>
      </c>
      <c r="AC5" t="n">
        <v>269.6053531110699</v>
      </c>
      <c r="AD5" t="n">
        <v>217834.6030145535</v>
      </c>
      <c r="AE5" t="n">
        <v>298050.9140288061</v>
      </c>
      <c r="AF5" t="n">
        <v>8.628331412954718e-06</v>
      </c>
      <c r="AG5" t="n">
        <v>4.330208333333333</v>
      </c>
      <c r="AH5" t="n">
        <v>269605.3531110699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2.4495</v>
      </c>
      <c r="E6" t="n">
        <v>40.83</v>
      </c>
      <c r="F6" t="n">
        <v>38.26</v>
      </c>
      <c r="G6" t="n">
        <v>58.86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34</v>
      </c>
      <c r="N6" t="n">
        <v>10.57</v>
      </c>
      <c r="O6" t="n">
        <v>10799.59</v>
      </c>
      <c r="P6" t="n">
        <v>258.28</v>
      </c>
      <c r="Q6" t="n">
        <v>1186.67</v>
      </c>
      <c r="R6" t="n">
        <v>215.46</v>
      </c>
      <c r="S6" t="n">
        <v>144.12</v>
      </c>
      <c r="T6" t="n">
        <v>29821.22</v>
      </c>
      <c r="U6" t="n">
        <v>0.67</v>
      </c>
      <c r="V6" t="n">
        <v>0.83</v>
      </c>
      <c r="W6" t="n">
        <v>19.04</v>
      </c>
      <c r="X6" t="n">
        <v>1.75</v>
      </c>
      <c r="Y6" t="n">
        <v>4</v>
      </c>
      <c r="Z6" t="n">
        <v>10</v>
      </c>
      <c r="AA6" t="n">
        <v>209.1240609947428</v>
      </c>
      <c r="AB6" t="n">
        <v>286.1327661553144</v>
      </c>
      <c r="AC6" t="n">
        <v>258.8246565433949</v>
      </c>
      <c r="AD6" t="n">
        <v>209124.0609947428</v>
      </c>
      <c r="AE6" t="n">
        <v>286132.7661553144</v>
      </c>
      <c r="AF6" t="n">
        <v>8.785060186230186e-06</v>
      </c>
      <c r="AG6" t="n">
        <v>4.253125</v>
      </c>
      <c r="AH6" t="n">
        <v>258824.6565433949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2.4642</v>
      </c>
      <c r="E7" t="n">
        <v>40.58</v>
      </c>
      <c r="F7" t="n">
        <v>38.09</v>
      </c>
      <c r="G7" t="n">
        <v>65.29000000000001</v>
      </c>
      <c r="H7" t="n">
        <v>1.21</v>
      </c>
      <c r="I7" t="n">
        <v>35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254.39</v>
      </c>
      <c r="Q7" t="n">
        <v>1187.2</v>
      </c>
      <c r="R7" t="n">
        <v>208.19</v>
      </c>
      <c r="S7" t="n">
        <v>144.12</v>
      </c>
      <c r="T7" t="n">
        <v>26208.4</v>
      </c>
      <c r="U7" t="n">
        <v>0.6899999999999999</v>
      </c>
      <c r="V7" t="n">
        <v>0.83</v>
      </c>
      <c r="W7" t="n">
        <v>19.07</v>
      </c>
      <c r="X7" t="n">
        <v>1.57</v>
      </c>
      <c r="Y7" t="n">
        <v>4</v>
      </c>
      <c r="Z7" t="n">
        <v>10</v>
      </c>
      <c r="AA7" t="n">
        <v>206.7630345045666</v>
      </c>
      <c r="AB7" t="n">
        <v>282.9023055503195</v>
      </c>
      <c r="AC7" t="n">
        <v>255.9025065645597</v>
      </c>
      <c r="AD7" t="n">
        <v>206763.0345045666</v>
      </c>
      <c r="AE7" t="n">
        <v>282902.3055503195</v>
      </c>
      <c r="AF7" t="n">
        <v>8.837781306759919e-06</v>
      </c>
      <c r="AG7" t="n">
        <v>4.227083333333333</v>
      </c>
      <c r="AH7" t="n">
        <v>255902.5065645597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1.5171</v>
      </c>
      <c r="E2" t="n">
        <v>65.91</v>
      </c>
      <c r="F2" t="n">
        <v>55.26</v>
      </c>
      <c r="G2" t="n">
        <v>8.539999999999999</v>
      </c>
      <c r="H2" t="n">
        <v>0.16</v>
      </c>
      <c r="I2" t="n">
        <v>388</v>
      </c>
      <c r="J2" t="n">
        <v>107.41</v>
      </c>
      <c r="K2" t="n">
        <v>41.65</v>
      </c>
      <c r="L2" t="n">
        <v>1</v>
      </c>
      <c r="M2" t="n">
        <v>386</v>
      </c>
      <c r="N2" t="n">
        <v>14.77</v>
      </c>
      <c r="O2" t="n">
        <v>13481.73</v>
      </c>
      <c r="P2" t="n">
        <v>531</v>
      </c>
      <c r="Q2" t="n">
        <v>1191.85</v>
      </c>
      <c r="R2" t="n">
        <v>789.95</v>
      </c>
      <c r="S2" t="n">
        <v>144.12</v>
      </c>
      <c r="T2" t="n">
        <v>315321.65</v>
      </c>
      <c r="U2" t="n">
        <v>0.18</v>
      </c>
      <c r="V2" t="n">
        <v>0.57</v>
      </c>
      <c r="W2" t="n">
        <v>19.62</v>
      </c>
      <c r="X2" t="n">
        <v>18.67</v>
      </c>
      <c r="Y2" t="n">
        <v>4</v>
      </c>
      <c r="Z2" t="n">
        <v>10</v>
      </c>
      <c r="AA2" t="n">
        <v>541.240934479114</v>
      </c>
      <c r="AB2" t="n">
        <v>740.5497244191389</v>
      </c>
      <c r="AC2" t="n">
        <v>669.8726980886415</v>
      </c>
      <c r="AD2" t="n">
        <v>541240.934479114</v>
      </c>
      <c r="AE2" t="n">
        <v>740549.7244191389</v>
      </c>
      <c r="AF2" t="n">
        <v>4.962341300015258e-06</v>
      </c>
      <c r="AG2" t="n">
        <v>6.865624999999999</v>
      </c>
      <c r="AH2" t="n">
        <v>669872.6980886415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2.0454</v>
      </c>
      <c r="E3" t="n">
        <v>48.89</v>
      </c>
      <c r="F3" t="n">
        <v>43.52</v>
      </c>
      <c r="G3" t="n">
        <v>17.41</v>
      </c>
      <c r="H3" t="n">
        <v>0.32</v>
      </c>
      <c r="I3" t="n">
        <v>150</v>
      </c>
      <c r="J3" t="n">
        <v>108.68</v>
      </c>
      <c r="K3" t="n">
        <v>41.65</v>
      </c>
      <c r="L3" t="n">
        <v>2</v>
      </c>
      <c r="M3" t="n">
        <v>148</v>
      </c>
      <c r="N3" t="n">
        <v>15.03</v>
      </c>
      <c r="O3" t="n">
        <v>13638.32</v>
      </c>
      <c r="P3" t="n">
        <v>412.2</v>
      </c>
      <c r="Q3" t="n">
        <v>1187.8</v>
      </c>
      <c r="R3" t="n">
        <v>393.35</v>
      </c>
      <c r="S3" t="n">
        <v>144.12</v>
      </c>
      <c r="T3" t="n">
        <v>118213.45</v>
      </c>
      <c r="U3" t="n">
        <v>0.37</v>
      </c>
      <c r="V3" t="n">
        <v>0.73</v>
      </c>
      <c r="W3" t="n">
        <v>19.21</v>
      </c>
      <c r="X3" t="n">
        <v>6.99</v>
      </c>
      <c r="Y3" t="n">
        <v>4</v>
      </c>
      <c r="Z3" t="n">
        <v>10</v>
      </c>
      <c r="AA3" t="n">
        <v>331.70477245592</v>
      </c>
      <c r="AB3" t="n">
        <v>453.8531034559511</v>
      </c>
      <c r="AC3" t="n">
        <v>410.5380002489457</v>
      </c>
      <c r="AD3" t="n">
        <v>331704.77245592</v>
      </c>
      <c r="AE3" t="n">
        <v>453853.1034559511</v>
      </c>
      <c r="AF3" t="n">
        <v>6.690378284260239e-06</v>
      </c>
      <c r="AG3" t="n">
        <v>5.092708333333333</v>
      </c>
      <c r="AH3" t="n">
        <v>410538.0002489457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2.2316</v>
      </c>
      <c r="E4" t="n">
        <v>44.81</v>
      </c>
      <c r="F4" t="n">
        <v>40.73</v>
      </c>
      <c r="G4" t="n">
        <v>26.56</v>
      </c>
      <c r="H4" t="n">
        <v>0.48</v>
      </c>
      <c r="I4" t="n">
        <v>92</v>
      </c>
      <c r="J4" t="n">
        <v>109.96</v>
      </c>
      <c r="K4" t="n">
        <v>41.65</v>
      </c>
      <c r="L4" t="n">
        <v>3</v>
      </c>
      <c r="M4" t="n">
        <v>90</v>
      </c>
      <c r="N4" t="n">
        <v>15.31</v>
      </c>
      <c r="O4" t="n">
        <v>13795.21</v>
      </c>
      <c r="P4" t="n">
        <v>378.52</v>
      </c>
      <c r="Q4" t="n">
        <v>1187.08</v>
      </c>
      <c r="R4" t="n">
        <v>298.19</v>
      </c>
      <c r="S4" t="n">
        <v>144.12</v>
      </c>
      <c r="T4" t="n">
        <v>70922.55</v>
      </c>
      <c r="U4" t="n">
        <v>0.48</v>
      </c>
      <c r="V4" t="n">
        <v>0.78</v>
      </c>
      <c r="W4" t="n">
        <v>19.14</v>
      </c>
      <c r="X4" t="n">
        <v>4.21</v>
      </c>
      <c r="Y4" t="n">
        <v>4</v>
      </c>
      <c r="Z4" t="n">
        <v>10</v>
      </c>
      <c r="AA4" t="n">
        <v>294.2980181903002</v>
      </c>
      <c r="AB4" t="n">
        <v>402.6715320002021</v>
      </c>
      <c r="AC4" t="n">
        <v>364.2411261391467</v>
      </c>
      <c r="AD4" t="n">
        <v>294298.0181903003</v>
      </c>
      <c r="AE4" t="n">
        <v>402671.5320002021</v>
      </c>
      <c r="AF4" t="n">
        <v>7.299427094531705e-06</v>
      </c>
      <c r="AG4" t="n">
        <v>4.667708333333334</v>
      </c>
      <c r="AH4" t="n">
        <v>364241.1261391467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2.3255</v>
      </c>
      <c r="E5" t="n">
        <v>43</v>
      </c>
      <c r="F5" t="n">
        <v>39.5</v>
      </c>
      <c r="G5" t="n">
        <v>35.91</v>
      </c>
      <c r="H5" t="n">
        <v>0.63</v>
      </c>
      <c r="I5" t="n">
        <v>66</v>
      </c>
      <c r="J5" t="n">
        <v>111.23</v>
      </c>
      <c r="K5" t="n">
        <v>41.65</v>
      </c>
      <c r="L5" t="n">
        <v>4</v>
      </c>
      <c r="M5" t="n">
        <v>64</v>
      </c>
      <c r="N5" t="n">
        <v>15.58</v>
      </c>
      <c r="O5" t="n">
        <v>13952.52</v>
      </c>
      <c r="P5" t="n">
        <v>359.23</v>
      </c>
      <c r="Q5" t="n">
        <v>1186.9</v>
      </c>
      <c r="R5" t="n">
        <v>257.48</v>
      </c>
      <c r="S5" t="n">
        <v>144.12</v>
      </c>
      <c r="T5" t="n">
        <v>50695.54</v>
      </c>
      <c r="U5" t="n">
        <v>0.5600000000000001</v>
      </c>
      <c r="V5" t="n">
        <v>0.8</v>
      </c>
      <c r="W5" t="n">
        <v>19.08</v>
      </c>
      <c r="X5" t="n">
        <v>2.98</v>
      </c>
      <c r="Y5" t="n">
        <v>4</v>
      </c>
      <c r="Z5" t="n">
        <v>10</v>
      </c>
      <c r="AA5" t="n">
        <v>266.1846834438838</v>
      </c>
      <c r="AB5" t="n">
        <v>364.2056271273601</v>
      </c>
      <c r="AC5" t="n">
        <v>329.4463532401322</v>
      </c>
      <c r="AD5" t="n">
        <v>266184.6834438838</v>
      </c>
      <c r="AE5" t="n">
        <v>364205.6271273601</v>
      </c>
      <c r="AF5" t="n">
        <v>7.606568250731977e-06</v>
      </c>
      <c r="AG5" t="n">
        <v>4.479166666666667</v>
      </c>
      <c r="AH5" t="n">
        <v>329446.3532401322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2.3797</v>
      </c>
      <c r="E6" t="n">
        <v>42.02</v>
      </c>
      <c r="F6" t="n">
        <v>38.85</v>
      </c>
      <c r="G6" t="n">
        <v>45.71</v>
      </c>
      <c r="H6" t="n">
        <v>0.78</v>
      </c>
      <c r="I6" t="n">
        <v>51</v>
      </c>
      <c r="J6" t="n">
        <v>112.51</v>
      </c>
      <c r="K6" t="n">
        <v>41.65</v>
      </c>
      <c r="L6" t="n">
        <v>5</v>
      </c>
      <c r="M6" t="n">
        <v>49</v>
      </c>
      <c r="N6" t="n">
        <v>15.86</v>
      </c>
      <c r="O6" t="n">
        <v>14110.24</v>
      </c>
      <c r="P6" t="n">
        <v>345.17</v>
      </c>
      <c r="Q6" t="n">
        <v>1186.91</v>
      </c>
      <c r="R6" t="n">
        <v>235.33</v>
      </c>
      <c r="S6" t="n">
        <v>144.12</v>
      </c>
      <c r="T6" t="n">
        <v>39694.32</v>
      </c>
      <c r="U6" t="n">
        <v>0.61</v>
      </c>
      <c r="V6" t="n">
        <v>0.82</v>
      </c>
      <c r="W6" t="n">
        <v>19.06</v>
      </c>
      <c r="X6" t="n">
        <v>2.34</v>
      </c>
      <c r="Y6" t="n">
        <v>4</v>
      </c>
      <c r="Z6" t="n">
        <v>10</v>
      </c>
      <c r="AA6" t="n">
        <v>255.9144198539834</v>
      </c>
      <c r="AB6" t="n">
        <v>350.1533993914409</v>
      </c>
      <c r="AC6" t="n">
        <v>316.7352503970089</v>
      </c>
      <c r="AD6" t="n">
        <v>255914.4198539834</v>
      </c>
      <c r="AE6" t="n">
        <v>350153.3993914409</v>
      </c>
      <c r="AF6" t="n">
        <v>7.783853135354499e-06</v>
      </c>
      <c r="AG6" t="n">
        <v>4.377083333333334</v>
      </c>
      <c r="AH6" t="n">
        <v>316735.250397009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2.4222</v>
      </c>
      <c r="E7" t="n">
        <v>41.29</v>
      </c>
      <c r="F7" t="n">
        <v>38.34</v>
      </c>
      <c r="G7" t="n">
        <v>56.1</v>
      </c>
      <c r="H7" t="n">
        <v>0.93</v>
      </c>
      <c r="I7" t="n">
        <v>41</v>
      </c>
      <c r="J7" t="n">
        <v>113.79</v>
      </c>
      <c r="K7" t="n">
        <v>41.65</v>
      </c>
      <c r="L7" t="n">
        <v>6</v>
      </c>
      <c r="M7" t="n">
        <v>39</v>
      </c>
      <c r="N7" t="n">
        <v>16.14</v>
      </c>
      <c r="O7" t="n">
        <v>14268.39</v>
      </c>
      <c r="P7" t="n">
        <v>332.42</v>
      </c>
      <c r="Q7" t="n">
        <v>1186.67</v>
      </c>
      <c r="R7" t="n">
        <v>218.19</v>
      </c>
      <c r="S7" t="n">
        <v>144.12</v>
      </c>
      <c r="T7" t="n">
        <v>31176.11</v>
      </c>
      <c r="U7" t="n">
        <v>0.66</v>
      </c>
      <c r="V7" t="n">
        <v>0.83</v>
      </c>
      <c r="W7" t="n">
        <v>19.04</v>
      </c>
      <c r="X7" t="n">
        <v>1.82</v>
      </c>
      <c r="Y7" t="n">
        <v>4</v>
      </c>
      <c r="Z7" t="n">
        <v>10</v>
      </c>
      <c r="AA7" t="n">
        <v>247.5621466640152</v>
      </c>
      <c r="AB7" t="n">
        <v>338.7254507366449</v>
      </c>
      <c r="AC7" t="n">
        <v>306.3979691225963</v>
      </c>
      <c r="AD7" t="n">
        <v>247562.1466640153</v>
      </c>
      <c r="AE7" t="n">
        <v>338725.4507366449</v>
      </c>
      <c r="AF7" t="n">
        <v>7.922868035658136e-06</v>
      </c>
      <c r="AG7" t="n">
        <v>4.301041666666666</v>
      </c>
      <c r="AH7" t="n">
        <v>306397.9691225963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2.4496</v>
      </c>
      <c r="E8" t="n">
        <v>40.82</v>
      </c>
      <c r="F8" t="n">
        <v>38.03</v>
      </c>
      <c r="G8" t="n">
        <v>67.11</v>
      </c>
      <c r="H8" t="n">
        <v>1.07</v>
      </c>
      <c r="I8" t="n">
        <v>34</v>
      </c>
      <c r="J8" t="n">
        <v>115.08</v>
      </c>
      <c r="K8" t="n">
        <v>41.65</v>
      </c>
      <c r="L8" t="n">
        <v>7</v>
      </c>
      <c r="M8" t="n">
        <v>32</v>
      </c>
      <c r="N8" t="n">
        <v>16.43</v>
      </c>
      <c r="O8" t="n">
        <v>14426.96</v>
      </c>
      <c r="P8" t="n">
        <v>320.53</v>
      </c>
      <c r="Q8" t="n">
        <v>1186.62</v>
      </c>
      <c r="R8" t="n">
        <v>207.75</v>
      </c>
      <c r="S8" t="n">
        <v>144.12</v>
      </c>
      <c r="T8" t="n">
        <v>25988.82</v>
      </c>
      <c r="U8" t="n">
        <v>0.6899999999999999</v>
      </c>
      <c r="V8" t="n">
        <v>0.83</v>
      </c>
      <c r="W8" t="n">
        <v>19.03</v>
      </c>
      <c r="X8" t="n">
        <v>1.52</v>
      </c>
      <c r="Y8" t="n">
        <v>4</v>
      </c>
      <c r="Z8" t="n">
        <v>10</v>
      </c>
      <c r="AA8" t="n">
        <v>241.0505184426906</v>
      </c>
      <c r="AB8" t="n">
        <v>329.8159537314705</v>
      </c>
      <c r="AC8" t="n">
        <v>298.3387820070354</v>
      </c>
      <c r="AD8" t="n">
        <v>241050.5184426905</v>
      </c>
      <c r="AE8" t="n">
        <v>329815.9537314705</v>
      </c>
      <c r="AF8" t="n">
        <v>8.012491759618599e-06</v>
      </c>
      <c r="AG8" t="n">
        <v>4.252083333333333</v>
      </c>
      <c r="AH8" t="n">
        <v>298338.7820070354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2.4716</v>
      </c>
      <c r="E9" t="n">
        <v>40.46</v>
      </c>
      <c r="F9" t="n">
        <v>37.78</v>
      </c>
      <c r="G9" t="n">
        <v>78.16</v>
      </c>
      <c r="H9" t="n">
        <v>1.21</v>
      </c>
      <c r="I9" t="n">
        <v>29</v>
      </c>
      <c r="J9" t="n">
        <v>116.37</v>
      </c>
      <c r="K9" t="n">
        <v>41.65</v>
      </c>
      <c r="L9" t="n">
        <v>8</v>
      </c>
      <c r="M9" t="n">
        <v>27</v>
      </c>
      <c r="N9" t="n">
        <v>16.72</v>
      </c>
      <c r="O9" t="n">
        <v>14585.96</v>
      </c>
      <c r="P9" t="n">
        <v>309.68</v>
      </c>
      <c r="Q9" t="n">
        <v>1186.4</v>
      </c>
      <c r="R9" t="n">
        <v>199.36</v>
      </c>
      <c r="S9" t="n">
        <v>144.12</v>
      </c>
      <c r="T9" t="n">
        <v>21822.23</v>
      </c>
      <c r="U9" t="n">
        <v>0.72</v>
      </c>
      <c r="V9" t="n">
        <v>0.84</v>
      </c>
      <c r="W9" t="n">
        <v>19.02</v>
      </c>
      <c r="X9" t="n">
        <v>1.27</v>
      </c>
      <c r="Y9" t="n">
        <v>4</v>
      </c>
      <c r="Z9" t="n">
        <v>10</v>
      </c>
      <c r="AA9" t="n">
        <v>235.4661874852207</v>
      </c>
      <c r="AB9" t="n">
        <v>322.1752257521697</v>
      </c>
      <c r="AC9" t="n">
        <v>291.4272743822474</v>
      </c>
      <c r="AD9" t="n">
        <v>235466.1874852207</v>
      </c>
      <c r="AE9" t="n">
        <v>322175.2257521697</v>
      </c>
      <c r="AF9" t="n">
        <v>8.084452413893423e-06</v>
      </c>
      <c r="AG9" t="n">
        <v>4.214583333333334</v>
      </c>
      <c r="AH9" t="n">
        <v>291427.2743822475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2.4825</v>
      </c>
      <c r="E10" t="n">
        <v>40.28</v>
      </c>
      <c r="F10" t="n">
        <v>37.67</v>
      </c>
      <c r="G10" t="n">
        <v>86.93000000000001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12</v>
      </c>
      <c r="N10" t="n">
        <v>17.01</v>
      </c>
      <c r="O10" t="n">
        <v>14745.39</v>
      </c>
      <c r="P10" t="n">
        <v>301.04</v>
      </c>
      <c r="Q10" t="n">
        <v>1186.72</v>
      </c>
      <c r="R10" t="n">
        <v>195.12</v>
      </c>
      <c r="S10" t="n">
        <v>144.12</v>
      </c>
      <c r="T10" t="n">
        <v>19715.95</v>
      </c>
      <c r="U10" t="n">
        <v>0.74</v>
      </c>
      <c r="V10" t="n">
        <v>0.84</v>
      </c>
      <c r="W10" t="n">
        <v>19.03</v>
      </c>
      <c r="X10" t="n">
        <v>1.16</v>
      </c>
      <c r="Y10" t="n">
        <v>4</v>
      </c>
      <c r="Z10" t="n">
        <v>10</v>
      </c>
      <c r="AA10" t="n">
        <v>231.6085947182515</v>
      </c>
      <c r="AB10" t="n">
        <v>316.8970971434233</v>
      </c>
      <c r="AC10" t="n">
        <v>286.6528829600182</v>
      </c>
      <c r="AD10" t="n">
        <v>231608.5947182515</v>
      </c>
      <c r="AE10" t="n">
        <v>316897.0971434233</v>
      </c>
      <c r="AF10" t="n">
        <v>8.120105647147767e-06</v>
      </c>
      <c r="AG10" t="n">
        <v>4.195833333333334</v>
      </c>
      <c r="AH10" t="n">
        <v>286652.8829600182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2.486</v>
      </c>
      <c r="E11" t="n">
        <v>40.23</v>
      </c>
      <c r="F11" t="n">
        <v>37.63</v>
      </c>
      <c r="G11" t="n">
        <v>90.31999999999999</v>
      </c>
      <c r="H11" t="n">
        <v>1.48</v>
      </c>
      <c r="I11" t="n">
        <v>25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301.98</v>
      </c>
      <c r="Q11" t="n">
        <v>1186.81</v>
      </c>
      <c r="R11" t="n">
        <v>193.2</v>
      </c>
      <c r="S11" t="n">
        <v>144.12</v>
      </c>
      <c r="T11" t="n">
        <v>18760.89</v>
      </c>
      <c r="U11" t="n">
        <v>0.75</v>
      </c>
      <c r="V11" t="n">
        <v>0.84</v>
      </c>
      <c r="W11" t="n">
        <v>19.05</v>
      </c>
      <c r="X11" t="n">
        <v>1.12</v>
      </c>
      <c r="Y11" t="n">
        <v>4</v>
      </c>
      <c r="Z11" t="n">
        <v>10</v>
      </c>
      <c r="AA11" t="n">
        <v>231.672137531339</v>
      </c>
      <c r="AB11" t="n">
        <v>316.9840392236006</v>
      </c>
      <c r="AC11" t="n">
        <v>286.7315274100874</v>
      </c>
      <c r="AD11" t="n">
        <v>231672.137531339</v>
      </c>
      <c r="AE11" t="n">
        <v>316984.0392236006</v>
      </c>
      <c r="AF11" t="n">
        <v>8.131553933055126e-06</v>
      </c>
      <c r="AG11" t="n">
        <v>4.190625</v>
      </c>
      <c r="AH11" t="n">
        <v>286731.5274100874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1.9367</v>
      </c>
      <c r="E2" t="n">
        <v>51.64</v>
      </c>
      <c r="F2" t="n">
        <v>46.8</v>
      </c>
      <c r="G2" t="n">
        <v>12.82</v>
      </c>
      <c r="H2" t="n">
        <v>0.28</v>
      </c>
      <c r="I2" t="n">
        <v>219</v>
      </c>
      <c r="J2" t="n">
        <v>61.76</v>
      </c>
      <c r="K2" t="n">
        <v>28.92</v>
      </c>
      <c r="L2" t="n">
        <v>1</v>
      </c>
      <c r="M2" t="n">
        <v>217</v>
      </c>
      <c r="N2" t="n">
        <v>6.84</v>
      </c>
      <c r="O2" t="n">
        <v>7851.41</v>
      </c>
      <c r="P2" t="n">
        <v>300.87</v>
      </c>
      <c r="Q2" t="n">
        <v>1188.81</v>
      </c>
      <c r="R2" t="n">
        <v>504.48</v>
      </c>
      <c r="S2" t="n">
        <v>144.12</v>
      </c>
      <c r="T2" t="n">
        <v>173429.63</v>
      </c>
      <c r="U2" t="n">
        <v>0.29</v>
      </c>
      <c r="V2" t="n">
        <v>0.68</v>
      </c>
      <c r="W2" t="n">
        <v>19.32</v>
      </c>
      <c r="X2" t="n">
        <v>10.26</v>
      </c>
      <c r="Y2" t="n">
        <v>4</v>
      </c>
      <c r="Z2" t="n">
        <v>10</v>
      </c>
      <c r="AA2" t="n">
        <v>284.5804596316995</v>
      </c>
      <c r="AB2" t="n">
        <v>389.3755396718975</v>
      </c>
      <c r="AC2" t="n">
        <v>352.2140846576131</v>
      </c>
      <c r="AD2" t="n">
        <v>284580.4596316994</v>
      </c>
      <c r="AE2" t="n">
        <v>389375.5396718975</v>
      </c>
      <c r="AF2" t="n">
        <v>7.542706717236821e-06</v>
      </c>
      <c r="AG2" t="n">
        <v>5.379166666666666</v>
      </c>
      <c r="AH2" t="n">
        <v>352214.0846576131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2.2892</v>
      </c>
      <c r="E3" t="n">
        <v>43.68</v>
      </c>
      <c r="F3" t="n">
        <v>40.64</v>
      </c>
      <c r="G3" t="n">
        <v>27.09</v>
      </c>
      <c r="H3" t="n">
        <v>0.55</v>
      </c>
      <c r="I3" t="n">
        <v>90</v>
      </c>
      <c r="J3" t="n">
        <v>62.92</v>
      </c>
      <c r="K3" t="n">
        <v>28.92</v>
      </c>
      <c r="L3" t="n">
        <v>2</v>
      </c>
      <c r="M3" t="n">
        <v>88</v>
      </c>
      <c r="N3" t="n">
        <v>7</v>
      </c>
      <c r="O3" t="n">
        <v>7994.37</v>
      </c>
      <c r="P3" t="n">
        <v>246.77</v>
      </c>
      <c r="Q3" t="n">
        <v>1187.14</v>
      </c>
      <c r="R3" t="n">
        <v>296.2</v>
      </c>
      <c r="S3" t="n">
        <v>144.12</v>
      </c>
      <c r="T3" t="n">
        <v>69935.38</v>
      </c>
      <c r="U3" t="n">
        <v>0.49</v>
      </c>
      <c r="V3" t="n">
        <v>0.78</v>
      </c>
      <c r="W3" t="n">
        <v>19.11</v>
      </c>
      <c r="X3" t="n">
        <v>4.11</v>
      </c>
      <c r="Y3" t="n">
        <v>4</v>
      </c>
      <c r="Z3" t="n">
        <v>10</v>
      </c>
      <c r="AA3" t="n">
        <v>208.1030814064295</v>
      </c>
      <c r="AB3" t="n">
        <v>284.7358168401443</v>
      </c>
      <c r="AC3" t="n">
        <v>257.5610301102335</v>
      </c>
      <c r="AD3" t="n">
        <v>208103.0814064295</v>
      </c>
      <c r="AE3" t="n">
        <v>284735.8168401443</v>
      </c>
      <c r="AF3" t="n">
        <v>8.915559568905113e-06</v>
      </c>
      <c r="AG3" t="n">
        <v>4.55</v>
      </c>
      <c r="AH3" t="n">
        <v>257561.0301102335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2.4095</v>
      </c>
      <c r="E4" t="n">
        <v>41.5</v>
      </c>
      <c r="F4" t="n">
        <v>38.96</v>
      </c>
      <c r="G4" t="n">
        <v>43.29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47</v>
      </c>
      <c r="N4" t="n">
        <v>7.16</v>
      </c>
      <c r="O4" t="n">
        <v>8137.65</v>
      </c>
      <c r="P4" t="n">
        <v>220.4</v>
      </c>
      <c r="Q4" t="n">
        <v>1187.14</v>
      </c>
      <c r="R4" t="n">
        <v>238.87</v>
      </c>
      <c r="S4" t="n">
        <v>144.12</v>
      </c>
      <c r="T4" t="n">
        <v>41451.72</v>
      </c>
      <c r="U4" t="n">
        <v>0.6</v>
      </c>
      <c r="V4" t="n">
        <v>0.8100000000000001</v>
      </c>
      <c r="W4" t="n">
        <v>19.07</v>
      </c>
      <c r="X4" t="n">
        <v>2.44</v>
      </c>
      <c r="Y4" t="n">
        <v>4</v>
      </c>
      <c r="Z4" t="n">
        <v>10</v>
      </c>
      <c r="AA4" t="n">
        <v>189.9755747723037</v>
      </c>
      <c r="AB4" t="n">
        <v>259.9329625341952</v>
      </c>
      <c r="AC4" t="n">
        <v>235.1253254082116</v>
      </c>
      <c r="AD4" t="n">
        <v>189975.5747723037</v>
      </c>
      <c r="AE4" t="n">
        <v>259932.9625341951</v>
      </c>
      <c r="AF4" t="n">
        <v>9.384082116580844e-06</v>
      </c>
      <c r="AG4" t="n">
        <v>4.322916666666667</v>
      </c>
      <c r="AH4" t="n">
        <v>235125.3254082116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2.4251</v>
      </c>
      <c r="E5" t="n">
        <v>41.24</v>
      </c>
      <c r="F5" t="n">
        <v>38.76</v>
      </c>
      <c r="G5" t="n">
        <v>47.46</v>
      </c>
      <c r="H5" t="n">
        <v>1.07</v>
      </c>
      <c r="I5" t="n">
        <v>49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217.52</v>
      </c>
      <c r="Q5" t="n">
        <v>1187.42</v>
      </c>
      <c r="R5" t="n">
        <v>230.03</v>
      </c>
      <c r="S5" t="n">
        <v>144.12</v>
      </c>
      <c r="T5" t="n">
        <v>37056.75</v>
      </c>
      <c r="U5" t="n">
        <v>0.63</v>
      </c>
      <c r="V5" t="n">
        <v>0.82</v>
      </c>
      <c r="W5" t="n">
        <v>19.12</v>
      </c>
      <c r="X5" t="n">
        <v>2.24</v>
      </c>
      <c r="Y5" t="n">
        <v>4</v>
      </c>
      <c r="Z5" t="n">
        <v>10</v>
      </c>
      <c r="AA5" t="n">
        <v>187.9886053758074</v>
      </c>
      <c r="AB5" t="n">
        <v>257.2143033470072</v>
      </c>
      <c r="AC5" t="n">
        <v>232.6661312381859</v>
      </c>
      <c r="AD5" t="n">
        <v>187988.6053758074</v>
      </c>
      <c r="AE5" t="n">
        <v>257214.3033470071</v>
      </c>
      <c r="AF5" t="n">
        <v>9.444838157675951e-06</v>
      </c>
      <c r="AG5" t="n">
        <v>4.295833333333333</v>
      </c>
      <c r="AH5" t="n">
        <v>232666.1312381859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1.0607</v>
      </c>
      <c r="E2" t="n">
        <v>94.28</v>
      </c>
      <c r="F2" t="n">
        <v>69.56999999999999</v>
      </c>
      <c r="G2" t="n">
        <v>6.33</v>
      </c>
      <c r="H2" t="n">
        <v>0.11</v>
      </c>
      <c r="I2" t="n">
        <v>659</v>
      </c>
      <c r="J2" t="n">
        <v>167.88</v>
      </c>
      <c r="K2" t="n">
        <v>51.39</v>
      </c>
      <c r="L2" t="n">
        <v>1</v>
      </c>
      <c r="M2" t="n">
        <v>657</v>
      </c>
      <c r="N2" t="n">
        <v>30.49</v>
      </c>
      <c r="O2" t="n">
        <v>20939.59</v>
      </c>
      <c r="P2" t="n">
        <v>895.72</v>
      </c>
      <c r="Q2" t="n">
        <v>1194.68</v>
      </c>
      <c r="R2" t="n">
        <v>1276.94</v>
      </c>
      <c r="S2" t="n">
        <v>144.12</v>
      </c>
      <c r="T2" t="n">
        <v>557462.3</v>
      </c>
      <c r="U2" t="n">
        <v>0.11</v>
      </c>
      <c r="V2" t="n">
        <v>0.46</v>
      </c>
      <c r="W2" t="n">
        <v>20.06</v>
      </c>
      <c r="X2" t="n">
        <v>32.94</v>
      </c>
      <c r="Y2" t="n">
        <v>4</v>
      </c>
      <c r="Z2" t="n">
        <v>10</v>
      </c>
      <c r="AA2" t="n">
        <v>1169.623159721175</v>
      </c>
      <c r="AB2" t="n">
        <v>1600.330007262564</v>
      </c>
      <c r="AC2" t="n">
        <v>1447.596757446696</v>
      </c>
      <c r="AD2" t="n">
        <v>1169623.159721175</v>
      </c>
      <c r="AE2" t="n">
        <v>1600330.007262564</v>
      </c>
      <c r="AF2" t="n">
        <v>2.999469915264235e-06</v>
      </c>
      <c r="AG2" t="n">
        <v>9.820833333333333</v>
      </c>
      <c r="AH2" t="n">
        <v>1447596.757446696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1.7668</v>
      </c>
      <c r="E3" t="n">
        <v>56.6</v>
      </c>
      <c r="F3" t="n">
        <v>46.8</v>
      </c>
      <c r="G3" t="n">
        <v>12.82</v>
      </c>
      <c r="H3" t="n">
        <v>0.21</v>
      </c>
      <c r="I3" t="n">
        <v>219</v>
      </c>
      <c r="J3" t="n">
        <v>169.33</v>
      </c>
      <c r="K3" t="n">
        <v>51.39</v>
      </c>
      <c r="L3" t="n">
        <v>2</v>
      </c>
      <c r="M3" t="n">
        <v>217</v>
      </c>
      <c r="N3" t="n">
        <v>30.94</v>
      </c>
      <c r="O3" t="n">
        <v>21118.46</v>
      </c>
      <c r="P3" t="n">
        <v>601.54</v>
      </c>
      <c r="Q3" t="n">
        <v>1189.05</v>
      </c>
      <c r="R3" t="n">
        <v>503.56</v>
      </c>
      <c r="S3" t="n">
        <v>144.12</v>
      </c>
      <c r="T3" t="n">
        <v>172969.68</v>
      </c>
      <c r="U3" t="n">
        <v>0.29</v>
      </c>
      <c r="V3" t="n">
        <v>0.68</v>
      </c>
      <c r="W3" t="n">
        <v>19.35</v>
      </c>
      <c r="X3" t="n">
        <v>10.26</v>
      </c>
      <c r="Y3" t="n">
        <v>4</v>
      </c>
      <c r="Z3" t="n">
        <v>10</v>
      </c>
      <c r="AA3" t="n">
        <v>507.8452449617956</v>
      </c>
      <c r="AB3" t="n">
        <v>694.8562687077035</v>
      </c>
      <c r="AC3" t="n">
        <v>628.5401616591379</v>
      </c>
      <c r="AD3" t="n">
        <v>507845.2449617956</v>
      </c>
      <c r="AE3" t="n">
        <v>694856.2687077036</v>
      </c>
      <c r="AF3" t="n">
        <v>4.996194443564485e-06</v>
      </c>
      <c r="AG3" t="n">
        <v>5.895833333333333</v>
      </c>
      <c r="AH3" t="n">
        <v>628540.1616591379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2.0206</v>
      </c>
      <c r="E4" t="n">
        <v>49.49</v>
      </c>
      <c r="F4" t="n">
        <v>42.64</v>
      </c>
      <c r="G4" t="n">
        <v>19.38</v>
      </c>
      <c r="H4" t="n">
        <v>0.31</v>
      </c>
      <c r="I4" t="n">
        <v>132</v>
      </c>
      <c r="J4" t="n">
        <v>170.79</v>
      </c>
      <c r="K4" t="n">
        <v>51.39</v>
      </c>
      <c r="L4" t="n">
        <v>3</v>
      </c>
      <c r="M4" t="n">
        <v>130</v>
      </c>
      <c r="N4" t="n">
        <v>31.4</v>
      </c>
      <c r="O4" t="n">
        <v>21297.94</v>
      </c>
      <c r="P4" t="n">
        <v>544.46</v>
      </c>
      <c r="Q4" t="n">
        <v>1187.83</v>
      </c>
      <c r="R4" t="n">
        <v>363.81</v>
      </c>
      <c r="S4" t="n">
        <v>144.12</v>
      </c>
      <c r="T4" t="n">
        <v>103531.95</v>
      </c>
      <c r="U4" t="n">
        <v>0.4</v>
      </c>
      <c r="V4" t="n">
        <v>0.74</v>
      </c>
      <c r="W4" t="n">
        <v>19.18</v>
      </c>
      <c r="X4" t="n">
        <v>6.11</v>
      </c>
      <c r="Y4" t="n">
        <v>4</v>
      </c>
      <c r="Z4" t="n">
        <v>10</v>
      </c>
      <c r="AA4" t="n">
        <v>413.2885378875325</v>
      </c>
      <c r="AB4" t="n">
        <v>565.4796105411939</v>
      </c>
      <c r="AC4" t="n">
        <v>511.5110301667595</v>
      </c>
      <c r="AD4" t="n">
        <v>413288.5378875326</v>
      </c>
      <c r="AE4" t="n">
        <v>565479.6105411939</v>
      </c>
      <c r="AF4" t="n">
        <v>5.713895456569164e-06</v>
      </c>
      <c r="AG4" t="n">
        <v>5.155208333333333</v>
      </c>
      <c r="AH4" t="n">
        <v>511511.0301667595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2.15</v>
      </c>
      <c r="E5" t="n">
        <v>46.51</v>
      </c>
      <c r="F5" t="n">
        <v>40.92</v>
      </c>
      <c r="G5" t="n">
        <v>25.84</v>
      </c>
      <c r="H5" t="n">
        <v>0.41</v>
      </c>
      <c r="I5" t="n">
        <v>95</v>
      </c>
      <c r="J5" t="n">
        <v>172.25</v>
      </c>
      <c r="K5" t="n">
        <v>51.39</v>
      </c>
      <c r="L5" t="n">
        <v>4</v>
      </c>
      <c r="M5" t="n">
        <v>93</v>
      </c>
      <c r="N5" t="n">
        <v>31.86</v>
      </c>
      <c r="O5" t="n">
        <v>21478.05</v>
      </c>
      <c r="P5" t="n">
        <v>518.5</v>
      </c>
      <c r="Q5" t="n">
        <v>1187.71</v>
      </c>
      <c r="R5" t="n">
        <v>304.99</v>
      </c>
      <c r="S5" t="n">
        <v>144.12</v>
      </c>
      <c r="T5" t="n">
        <v>74307.53999999999</v>
      </c>
      <c r="U5" t="n">
        <v>0.47</v>
      </c>
      <c r="V5" t="n">
        <v>0.77</v>
      </c>
      <c r="W5" t="n">
        <v>19.14</v>
      </c>
      <c r="X5" t="n">
        <v>4.39</v>
      </c>
      <c r="Y5" t="n">
        <v>4</v>
      </c>
      <c r="Z5" t="n">
        <v>10</v>
      </c>
      <c r="AA5" t="n">
        <v>380.4714249982068</v>
      </c>
      <c r="AB5" t="n">
        <v>520.5777888971774</v>
      </c>
      <c r="AC5" t="n">
        <v>470.8945753603456</v>
      </c>
      <c r="AD5" t="n">
        <v>380471.4249982068</v>
      </c>
      <c r="AE5" t="n">
        <v>520577.7888971774</v>
      </c>
      <c r="AF5" t="n">
        <v>6.079815515997081e-06</v>
      </c>
      <c r="AG5" t="n">
        <v>4.844791666666667</v>
      </c>
      <c r="AH5" t="n">
        <v>470894.5753603456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2.2382</v>
      </c>
      <c r="E6" t="n">
        <v>44.68</v>
      </c>
      <c r="F6" t="n">
        <v>39.83</v>
      </c>
      <c r="G6" t="n">
        <v>32.74</v>
      </c>
      <c r="H6" t="n">
        <v>0.51</v>
      </c>
      <c r="I6" t="n">
        <v>73</v>
      </c>
      <c r="J6" t="n">
        <v>173.71</v>
      </c>
      <c r="K6" t="n">
        <v>51.39</v>
      </c>
      <c r="L6" t="n">
        <v>5</v>
      </c>
      <c r="M6" t="n">
        <v>71</v>
      </c>
      <c r="N6" t="n">
        <v>32.32</v>
      </c>
      <c r="O6" t="n">
        <v>21658.78</v>
      </c>
      <c r="P6" t="n">
        <v>500.46</v>
      </c>
      <c r="Q6" t="n">
        <v>1186.91</v>
      </c>
      <c r="R6" t="n">
        <v>268.55</v>
      </c>
      <c r="S6" t="n">
        <v>144.12</v>
      </c>
      <c r="T6" t="n">
        <v>56198.28</v>
      </c>
      <c r="U6" t="n">
        <v>0.54</v>
      </c>
      <c r="V6" t="n">
        <v>0.8</v>
      </c>
      <c r="W6" t="n">
        <v>19.09</v>
      </c>
      <c r="X6" t="n">
        <v>3.31</v>
      </c>
      <c r="Y6" t="n">
        <v>4</v>
      </c>
      <c r="Z6" t="n">
        <v>10</v>
      </c>
      <c r="AA6" t="n">
        <v>360.3907256686022</v>
      </c>
      <c r="AB6" t="n">
        <v>493.1024901764814</v>
      </c>
      <c r="AC6" t="n">
        <v>446.0414805877289</v>
      </c>
      <c r="AD6" t="n">
        <v>360390.7256686022</v>
      </c>
      <c r="AE6" t="n">
        <v>493102.4901764814</v>
      </c>
      <c r="AF6" t="n">
        <v>6.329229343211473e-06</v>
      </c>
      <c r="AG6" t="n">
        <v>4.654166666666667</v>
      </c>
      <c r="AH6" t="n">
        <v>446041.4805877288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2.2916</v>
      </c>
      <c r="E7" t="n">
        <v>43.64</v>
      </c>
      <c r="F7" t="n">
        <v>39.23</v>
      </c>
      <c r="G7" t="n">
        <v>39.23</v>
      </c>
      <c r="H7" t="n">
        <v>0.61</v>
      </c>
      <c r="I7" t="n">
        <v>60</v>
      </c>
      <c r="J7" t="n">
        <v>175.18</v>
      </c>
      <c r="K7" t="n">
        <v>51.39</v>
      </c>
      <c r="L7" t="n">
        <v>6</v>
      </c>
      <c r="M7" t="n">
        <v>58</v>
      </c>
      <c r="N7" t="n">
        <v>32.79</v>
      </c>
      <c r="O7" t="n">
        <v>21840.16</v>
      </c>
      <c r="P7" t="n">
        <v>488.85</v>
      </c>
      <c r="Q7" t="n">
        <v>1186.84</v>
      </c>
      <c r="R7" t="n">
        <v>248.47</v>
      </c>
      <c r="S7" t="n">
        <v>144.12</v>
      </c>
      <c r="T7" t="n">
        <v>46219.25</v>
      </c>
      <c r="U7" t="n">
        <v>0.58</v>
      </c>
      <c r="V7" t="n">
        <v>0.8100000000000001</v>
      </c>
      <c r="W7" t="n">
        <v>19.07</v>
      </c>
      <c r="X7" t="n">
        <v>2.71</v>
      </c>
      <c r="Y7" t="n">
        <v>4</v>
      </c>
      <c r="Z7" t="n">
        <v>10</v>
      </c>
      <c r="AA7" t="n">
        <v>337.1175927074534</v>
      </c>
      <c r="AB7" t="n">
        <v>461.259162920875</v>
      </c>
      <c r="AC7" t="n">
        <v>417.2372357930071</v>
      </c>
      <c r="AD7" t="n">
        <v>337117.5927074534</v>
      </c>
      <c r="AE7" t="n">
        <v>461259.1629208751</v>
      </c>
      <c r="AF7" t="n">
        <v>6.480234993701819e-06</v>
      </c>
      <c r="AG7" t="n">
        <v>4.545833333333333</v>
      </c>
      <c r="AH7" t="n">
        <v>417237.2357930071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2.3366</v>
      </c>
      <c r="E8" t="n">
        <v>42.8</v>
      </c>
      <c r="F8" t="n">
        <v>38.73</v>
      </c>
      <c r="G8" t="n">
        <v>46.48</v>
      </c>
      <c r="H8" t="n">
        <v>0.7</v>
      </c>
      <c r="I8" t="n">
        <v>50</v>
      </c>
      <c r="J8" t="n">
        <v>176.66</v>
      </c>
      <c r="K8" t="n">
        <v>51.39</v>
      </c>
      <c r="L8" t="n">
        <v>7</v>
      </c>
      <c r="M8" t="n">
        <v>48</v>
      </c>
      <c r="N8" t="n">
        <v>33.27</v>
      </c>
      <c r="O8" t="n">
        <v>22022.17</v>
      </c>
      <c r="P8" t="n">
        <v>478.07</v>
      </c>
      <c r="Q8" t="n">
        <v>1186.86</v>
      </c>
      <c r="R8" t="n">
        <v>231.32</v>
      </c>
      <c r="S8" t="n">
        <v>144.12</v>
      </c>
      <c r="T8" t="n">
        <v>37697.02</v>
      </c>
      <c r="U8" t="n">
        <v>0.62</v>
      </c>
      <c r="V8" t="n">
        <v>0.82</v>
      </c>
      <c r="W8" t="n">
        <v>19.05</v>
      </c>
      <c r="X8" t="n">
        <v>2.21</v>
      </c>
      <c r="Y8" t="n">
        <v>4</v>
      </c>
      <c r="Z8" t="n">
        <v>10</v>
      </c>
      <c r="AA8" t="n">
        <v>327.2484009846554</v>
      </c>
      <c r="AB8" t="n">
        <v>447.7556994077329</v>
      </c>
      <c r="AC8" t="n">
        <v>405.0225238853291</v>
      </c>
      <c r="AD8" t="n">
        <v>327248.4009846554</v>
      </c>
      <c r="AE8" t="n">
        <v>447755.6994077329</v>
      </c>
      <c r="AF8" t="n">
        <v>6.607486946362223e-06</v>
      </c>
      <c r="AG8" t="n">
        <v>4.458333333333333</v>
      </c>
      <c r="AH8" t="n">
        <v>405022.5238853291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2.3597</v>
      </c>
      <c r="E9" t="n">
        <v>42.38</v>
      </c>
      <c r="F9" t="n">
        <v>38.52</v>
      </c>
      <c r="G9" t="n">
        <v>52.52</v>
      </c>
      <c r="H9" t="n">
        <v>0.8</v>
      </c>
      <c r="I9" t="n">
        <v>44</v>
      </c>
      <c r="J9" t="n">
        <v>178.14</v>
      </c>
      <c r="K9" t="n">
        <v>51.39</v>
      </c>
      <c r="L9" t="n">
        <v>8</v>
      </c>
      <c r="M9" t="n">
        <v>42</v>
      </c>
      <c r="N9" t="n">
        <v>33.75</v>
      </c>
      <c r="O9" t="n">
        <v>22204.83</v>
      </c>
      <c r="P9" t="n">
        <v>471.18</v>
      </c>
      <c r="Q9" t="n">
        <v>1186.6</v>
      </c>
      <c r="R9" t="n">
        <v>224.23</v>
      </c>
      <c r="S9" t="n">
        <v>144.12</v>
      </c>
      <c r="T9" t="n">
        <v>34178.55</v>
      </c>
      <c r="U9" t="n">
        <v>0.64</v>
      </c>
      <c r="V9" t="n">
        <v>0.82</v>
      </c>
      <c r="W9" t="n">
        <v>19.04</v>
      </c>
      <c r="X9" t="n">
        <v>2</v>
      </c>
      <c r="Y9" t="n">
        <v>4</v>
      </c>
      <c r="Z9" t="n">
        <v>10</v>
      </c>
      <c r="AA9" t="n">
        <v>321.9895609640344</v>
      </c>
      <c r="AB9" t="n">
        <v>440.5603224878716</v>
      </c>
      <c r="AC9" t="n">
        <v>398.5138636399246</v>
      </c>
      <c r="AD9" t="n">
        <v>321989.5609640344</v>
      </c>
      <c r="AE9" t="n">
        <v>440560.3224878716</v>
      </c>
      <c r="AF9" t="n">
        <v>6.672809615394565e-06</v>
      </c>
      <c r="AG9" t="n">
        <v>4.414583333333334</v>
      </c>
      <c r="AH9" t="n">
        <v>398513.8636399246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2.3891</v>
      </c>
      <c r="E10" t="n">
        <v>41.86</v>
      </c>
      <c r="F10" t="n">
        <v>38.2</v>
      </c>
      <c r="G10" t="n">
        <v>60.31</v>
      </c>
      <c r="H10" t="n">
        <v>0.89</v>
      </c>
      <c r="I10" t="n">
        <v>38</v>
      </c>
      <c r="J10" t="n">
        <v>179.63</v>
      </c>
      <c r="K10" t="n">
        <v>51.39</v>
      </c>
      <c r="L10" t="n">
        <v>9</v>
      </c>
      <c r="M10" t="n">
        <v>36</v>
      </c>
      <c r="N10" t="n">
        <v>34.24</v>
      </c>
      <c r="O10" t="n">
        <v>22388.15</v>
      </c>
      <c r="P10" t="n">
        <v>463.24</v>
      </c>
      <c r="Q10" t="n">
        <v>1186.55</v>
      </c>
      <c r="R10" t="n">
        <v>213.16</v>
      </c>
      <c r="S10" t="n">
        <v>144.12</v>
      </c>
      <c r="T10" t="n">
        <v>28677.16</v>
      </c>
      <c r="U10" t="n">
        <v>0.68</v>
      </c>
      <c r="V10" t="n">
        <v>0.83</v>
      </c>
      <c r="W10" t="n">
        <v>19.04</v>
      </c>
      <c r="X10" t="n">
        <v>1.68</v>
      </c>
      <c r="Y10" t="n">
        <v>4</v>
      </c>
      <c r="Z10" t="n">
        <v>10</v>
      </c>
      <c r="AA10" t="n">
        <v>315.6603112832004</v>
      </c>
      <c r="AB10" t="n">
        <v>431.9003638477654</v>
      </c>
      <c r="AC10" t="n">
        <v>390.6803992981018</v>
      </c>
      <c r="AD10" t="n">
        <v>315660.3112832004</v>
      </c>
      <c r="AE10" t="n">
        <v>431900.3638477654</v>
      </c>
      <c r="AF10" t="n">
        <v>6.755947557799362e-06</v>
      </c>
      <c r="AG10" t="n">
        <v>4.360416666666667</v>
      </c>
      <c r="AH10" t="n">
        <v>390680.3992981018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2.4068</v>
      </c>
      <c r="E11" t="n">
        <v>41.55</v>
      </c>
      <c r="F11" t="n">
        <v>38.02</v>
      </c>
      <c r="G11" t="n">
        <v>67.09999999999999</v>
      </c>
      <c r="H11" t="n">
        <v>0.98</v>
      </c>
      <c r="I11" t="n">
        <v>34</v>
      </c>
      <c r="J11" t="n">
        <v>181.12</v>
      </c>
      <c r="K11" t="n">
        <v>51.39</v>
      </c>
      <c r="L11" t="n">
        <v>10</v>
      </c>
      <c r="M11" t="n">
        <v>32</v>
      </c>
      <c r="N11" t="n">
        <v>34.73</v>
      </c>
      <c r="O11" t="n">
        <v>22572.13</v>
      </c>
      <c r="P11" t="n">
        <v>456.06</v>
      </c>
      <c r="Q11" t="n">
        <v>1186.6</v>
      </c>
      <c r="R11" t="n">
        <v>207.49</v>
      </c>
      <c r="S11" t="n">
        <v>144.12</v>
      </c>
      <c r="T11" t="n">
        <v>25860.27</v>
      </c>
      <c r="U11" t="n">
        <v>0.6899999999999999</v>
      </c>
      <c r="V11" t="n">
        <v>0.83</v>
      </c>
      <c r="W11" t="n">
        <v>19.03</v>
      </c>
      <c r="X11" t="n">
        <v>1.51</v>
      </c>
      <c r="Y11" t="n">
        <v>4</v>
      </c>
      <c r="Z11" t="n">
        <v>10</v>
      </c>
      <c r="AA11" t="n">
        <v>311.0765827962655</v>
      </c>
      <c r="AB11" t="n">
        <v>425.6287043121122</v>
      </c>
      <c r="AC11" t="n">
        <v>385.0072981462018</v>
      </c>
      <c r="AD11" t="n">
        <v>311076.5827962655</v>
      </c>
      <c r="AE11" t="n">
        <v>425628.7043121122</v>
      </c>
      <c r="AF11" t="n">
        <v>6.805999992512454e-06</v>
      </c>
      <c r="AG11" t="n">
        <v>4.328125</v>
      </c>
      <c r="AH11" t="n">
        <v>385007.2981462018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2.4209</v>
      </c>
      <c r="E12" t="n">
        <v>41.31</v>
      </c>
      <c r="F12" t="n">
        <v>37.88</v>
      </c>
      <c r="G12" t="n">
        <v>73.31999999999999</v>
      </c>
      <c r="H12" t="n">
        <v>1.07</v>
      </c>
      <c r="I12" t="n">
        <v>31</v>
      </c>
      <c r="J12" t="n">
        <v>182.62</v>
      </c>
      <c r="K12" t="n">
        <v>51.39</v>
      </c>
      <c r="L12" t="n">
        <v>11</v>
      </c>
      <c r="M12" t="n">
        <v>29</v>
      </c>
      <c r="N12" t="n">
        <v>35.22</v>
      </c>
      <c r="O12" t="n">
        <v>22756.91</v>
      </c>
      <c r="P12" t="n">
        <v>450.02</v>
      </c>
      <c r="Q12" t="n">
        <v>1186.73</v>
      </c>
      <c r="R12" t="n">
        <v>202.72</v>
      </c>
      <c r="S12" t="n">
        <v>144.12</v>
      </c>
      <c r="T12" t="n">
        <v>23491.34</v>
      </c>
      <c r="U12" t="n">
        <v>0.71</v>
      </c>
      <c r="V12" t="n">
        <v>0.84</v>
      </c>
      <c r="W12" t="n">
        <v>19.03</v>
      </c>
      <c r="X12" t="n">
        <v>1.37</v>
      </c>
      <c r="Y12" t="n">
        <v>4</v>
      </c>
      <c r="Z12" t="n">
        <v>10</v>
      </c>
      <c r="AA12" t="n">
        <v>307.363306994416</v>
      </c>
      <c r="AB12" t="n">
        <v>420.548036541855</v>
      </c>
      <c r="AC12" t="n">
        <v>380.411522177176</v>
      </c>
      <c r="AD12" t="n">
        <v>307363.3069944159</v>
      </c>
      <c r="AE12" t="n">
        <v>420548.036541855</v>
      </c>
      <c r="AF12" t="n">
        <v>6.845872271012714e-06</v>
      </c>
      <c r="AG12" t="n">
        <v>4.303125000000001</v>
      </c>
      <c r="AH12" t="n">
        <v>380411.522177176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2.435</v>
      </c>
      <c r="E13" t="n">
        <v>41.07</v>
      </c>
      <c r="F13" t="n">
        <v>37.75</v>
      </c>
      <c r="G13" t="n">
        <v>80.88</v>
      </c>
      <c r="H13" t="n">
        <v>1.16</v>
      </c>
      <c r="I13" t="n">
        <v>28</v>
      </c>
      <c r="J13" t="n">
        <v>184.12</v>
      </c>
      <c r="K13" t="n">
        <v>51.39</v>
      </c>
      <c r="L13" t="n">
        <v>12</v>
      </c>
      <c r="M13" t="n">
        <v>26</v>
      </c>
      <c r="N13" t="n">
        <v>35.73</v>
      </c>
      <c r="O13" t="n">
        <v>22942.24</v>
      </c>
      <c r="P13" t="n">
        <v>443.53</v>
      </c>
      <c r="Q13" t="n">
        <v>1186.47</v>
      </c>
      <c r="R13" t="n">
        <v>198.33</v>
      </c>
      <c r="S13" t="n">
        <v>144.12</v>
      </c>
      <c r="T13" t="n">
        <v>21309.22</v>
      </c>
      <c r="U13" t="n">
        <v>0.73</v>
      </c>
      <c r="V13" t="n">
        <v>0.84</v>
      </c>
      <c r="W13" t="n">
        <v>19.02</v>
      </c>
      <c r="X13" t="n">
        <v>1.24</v>
      </c>
      <c r="Y13" t="n">
        <v>4</v>
      </c>
      <c r="Z13" t="n">
        <v>10</v>
      </c>
      <c r="AA13" t="n">
        <v>303.5480185685738</v>
      </c>
      <c r="AB13" t="n">
        <v>415.3277905989718</v>
      </c>
      <c r="AC13" t="n">
        <v>375.6894891804203</v>
      </c>
      <c r="AD13" t="n">
        <v>303548.0185685738</v>
      </c>
      <c r="AE13" t="n">
        <v>415327.7905989718</v>
      </c>
      <c r="AF13" t="n">
        <v>6.885744549512974e-06</v>
      </c>
      <c r="AG13" t="n">
        <v>4.278125</v>
      </c>
      <c r="AH13" t="n">
        <v>375689.4891804203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2.4431</v>
      </c>
      <c r="E14" t="n">
        <v>40.93</v>
      </c>
      <c r="F14" t="n">
        <v>37.68</v>
      </c>
      <c r="G14" t="n">
        <v>86.95</v>
      </c>
      <c r="H14" t="n">
        <v>1.24</v>
      </c>
      <c r="I14" t="n">
        <v>26</v>
      </c>
      <c r="J14" t="n">
        <v>185.63</v>
      </c>
      <c r="K14" t="n">
        <v>51.39</v>
      </c>
      <c r="L14" t="n">
        <v>13</v>
      </c>
      <c r="M14" t="n">
        <v>24</v>
      </c>
      <c r="N14" t="n">
        <v>36.24</v>
      </c>
      <c r="O14" t="n">
        <v>23128.27</v>
      </c>
      <c r="P14" t="n">
        <v>437.74</v>
      </c>
      <c r="Q14" t="n">
        <v>1186.4</v>
      </c>
      <c r="R14" t="n">
        <v>195.55</v>
      </c>
      <c r="S14" t="n">
        <v>144.12</v>
      </c>
      <c r="T14" t="n">
        <v>19933.09</v>
      </c>
      <c r="U14" t="n">
        <v>0.74</v>
      </c>
      <c r="V14" t="n">
        <v>0.84</v>
      </c>
      <c r="W14" t="n">
        <v>19.03</v>
      </c>
      <c r="X14" t="n">
        <v>1.17</v>
      </c>
      <c r="Y14" t="n">
        <v>4</v>
      </c>
      <c r="Z14" t="n">
        <v>10</v>
      </c>
      <c r="AA14" t="n">
        <v>300.648804776887</v>
      </c>
      <c r="AB14" t="n">
        <v>411.3609583849004</v>
      </c>
      <c r="AC14" t="n">
        <v>372.1012458653759</v>
      </c>
      <c r="AD14" t="n">
        <v>300648.804776887</v>
      </c>
      <c r="AE14" t="n">
        <v>411360.9583849004</v>
      </c>
      <c r="AF14" t="n">
        <v>6.908649900991845e-06</v>
      </c>
      <c r="AG14" t="n">
        <v>4.263541666666667</v>
      </c>
      <c r="AH14" t="n">
        <v>372101.2458653759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2.4544</v>
      </c>
      <c r="E15" t="n">
        <v>40.74</v>
      </c>
      <c r="F15" t="n">
        <v>37.56</v>
      </c>
      <c r="G15" t="n">
        <v>93.89</v>
      </c>
      <c r="H15" t="n">
        <v>1.33</v>
      </c>
      <c r="I15" t="n">
        <v>24</v>
      </c>
      <c r="J15" t="n">
        <v>187.14</v>
      </c>
      <c r="K15" t="n">
        <v>51.39</v>
      </c>
      <c r="L15" t="n">
        <v>14</v>
      </c>
      <c r="M15" t="n">
        <v>22</v>
      </c>
      <c r="N15" t="n">
        <v>36.75</v>
      </c>
      <c r="O15" t="n">
        <v>23314.98</v>
      </c>
      <c r="P15" t="n">
        <v>431.63</v>
      </c>
      <c r="Q15" t="n">
        <v>1186.29</v>
      </c>
      <c r="R15" t="n">
        <v>192.16</v>
      </c>
      <c r="S15" t="n">
        <v>144.12</v>
      </c>
      <c r="T15" t="n">
        <v>18244.86</v>
      </c>
      <c r="U15" t="n">
        <v>0.75</v>
      </c>
      <c r="V15" t="n">
        <v>0.84</v>
      </c>
      <c r="W15" t="n">
        <v>19</v>
      </c>
      <c r="X15" t="n">
        <v>1.05</v>
      </c>
      <c r="Y15" t="n">
        <v>4</v>
      </c>
      <c r="Z15" t="n">
        <v>10</v>
      </c>
      <c r="AA15" t="n">
        <v>297.2989022789991</v>
      </c>
      <c r="AB15" t="n">
        <v>406.7774740000222</v>
      </c>
      <c r="AC15" t="n">
        <v>367.9552027972297</v>
      </c>
      <c r="AD15" t="n">
        <v>297298.9022789991</v>
      </c>
      <c r="AE15" t="n">
        <v>406777.4740000222</v>
      </c>
      <c r="AF15" t="n">
        <v>6.940604280215459e-06</v>
      </c>
      <c r="AG15" t="n">
        <v>4.24375</v>
      </c>
      <c r="AH15" t="n">
        <v>367955.2027972298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2.464</v>
      </c>
      <c r="E16" t="n">
        <v>40.58</v>
      </c>
      <c r="F16" t="n">
        <v>37.47</v>
      </c>
      <c r="G16" t="n">
        <v>102.18</v>
      </c>
      <c r="H16" t="n">
        <v>1.41</v>
      </c>
      <c r="I16" t="n">
        <v>22</v>
      </c>
      <c r="J16" t="n">
        <v>188.66</v>
      </c>
      <c r="K16" t="n">
        <v>51.39</v>
      </c>
      <c r="L16" t="n">
        <v>15</v>
      </c>
      <c r="M16" t="n">
        <v>20</v>
      </c>
      <c r="N16" t="n">
        <v>37.27</v>
      </c>
      <c r="O16" t="n">
        <v>23502.4</v>
      </c>
      <c r="P16" t="n">
        <v>427.1</v>
      </c>
      <c r="Q16" t="n">
        <v>1186.37</v>
      </c>
      <c r="R16" t="n">
        <v>188.5</v>
      </c>
      <c r="S16" t="n">
        <v>144.12</v>
      </c>
      <c r="T16" t="n">
        <v>16428.45</v>
      </c>
      <c r="U16" t="n">
        <v>0.76</v>
      </c>
      <c r="V16" t="n">
        <v>0.85</v>
      </c>
      <c r="W16" t="n">
        <v>19.02</v>
      </c>
      <c r="X16" t="n">
        <v>0.96</v>
      </c>
      <c r="Y16" t="n">
        <v>4</v>
      </c>
      <c r="Z16" t="n">
        <v>10</v>
      </c>
      <c r="AA16" t="n">
        <v>294.7293821511896</v>
      </c>
      <c r="AB16" t="n">
        <v>403.2617432019258</v>
      </c>
      <c r="AC16" t="n">
        <v>364.7750084121444</v>
      </c>
      <c r="AD16" t="n">
        <v>294729.3821511896</v>
      </c>
      <c r="AE16" t="n">
        <v>403261.7432019258</v>
      </c>
      <c r="AF16" t="n">
        <v>6.967751363449678e-06</v>
      </c>
      <c r="AG16" t="n">
        <v>4.227083333333333</v>
      </c>
      <c r="AH16" t="n">
        <v>364775.0084121444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2.4742</v>
      </c>
      <c r="E17" t="n">
        <v>40.42</v>
      </c>
      <c r="F17" t="n">
        <v>37.37</v>
      </c>
      <c r="G17" t="n">
        <v>112.1</v>
      </c>
      <c r="H17" t="n">
        <v>1.49</v>
      </c>
      <c r="I17" t="n">
        <v>20</v>
      </c>
      <c r="J17" t="n">
        <v>190.19</v>
      </c>
      <c r="K17" t="n">
        <v>51.39</v>
      </c>
      <c r="L17" t="n">
        <v>16</v>
      </c>
      <c r="M17" t="n">
        <v>18</v>
      </c>
      <c r="N17" t="n">
        <v>37.79</v>
      </c>
      <c r="O17" t="n">
        <v>23690.52</v>
      </c>
      <c r="P17" t="n">
        <v>420.5</v>
      </c>
      <c r="Q17" t="n">
        <v>1186.42</v>
      </c>
      <c r="R17" t="n">
        <v>185.5</v>
      </c>
      <c r="S17" t="n">
        <v>144.12</v>
      </c>
      <c r="T17" t="n">
        <v>14935.4</v>
      </c>
      <c r="U17" t="n">
        <v>0.78</v>
      </c>
      <c r="V17" t="n">
        <v>0.85</v>
      </c>
      <c r="W17" t="n">
        <v>19</v>
      </c>
      <c r="X17" t="n">
        <v>0.86</v>
      </c>
      <c r="Y17" t="n">
        <v>4</v>
      </c>
      <c r="Z17" t="n">
        <v>10</v>
      </c>
      <c r="AA17" t="n">
        <v>291.3854389070088</v>
      </c>
      <c r="AB17" t="n">
        <v>398.6864125308736</v>
      </c>
      <c r="AC17" t="n">
        <v>360.6363408788205</v>
      </c>
      <c r="AD17" t="n">
        <v>291385.4389070089</v>
      </c>
      <c r="AE17" t="n">
        <v>398686.4125308736</v>
      </c>
      <c r="AF17" t="n">
        <v>6.996595139386037e-06</v>
      </c>
      <c r="AG17" t="n">
        <v>4.210416666666667</v>
      </c>
      <c r="AH17" t="n">
        <v>360636.3408788205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2.4781</v>
      </c>
      <c r="E18" t="n">
        <v>40.35</v>
      </c>
      <c r="F18" t="n">
        <v>37.34</v>
      </c>
      <c r="G18" t="n">
        <v>117.91</v>
      </c>
      <c r="H18" t="n">
        <v>1.57</v>
      </c>
      <c r="I18" t="n">
        <v>19</v>
      </c>
      <c r="J18" t="n">
        <v>191.72</v>
      </c>
      <c r="K18" t="n">
        <v>51.39</v>
      </c>
      <c r="L18" t="n">
        <v>17</v>
      </c>
      <c r="M18" t="n">
        <v>17</v>
      </c>
      <c r="N18" t="n">
        <v>38.33</v>
      </c>
      <c r="O18" t="n">
        <v>23879.37</v>
      </c>
      <c r="P18" t="n">
        <v>415.63</v>
      </c>
      <c r="Q18" t="n">
        <v>1186.31</v>
      </c>
      <c r="R18" t="n">
        <v>184.37</v>
      </c>
      <c r="S18" t="n">
        <v>144.12</v>
      </c>
      <c r="T18" t="n">
        <v>14375.94</v>
      </c>
      <c r="U18" t="n">
        <v>0.78</v>
      </c>
      <c r="V18" t="n">
        <v>0.85</v>
      </c>
      <c r="W18" t="n">
        <v>19</v>
      </c>
      <c r="X18" t="n">
        <v>0.83</v>
      </c>
      <c r="Y18" t="n">
        <v>4</v>
      </c>
      <c r="Z18" t="n">
        <v>10</v>
      </c>
      <c r="AA18" t="n">
        <v>289.3025464452904</v>
      </c>
      <c r="AB18" t="n">
        <v>395.8365071740201</v>
      </c>
      <c r="AC18" t="n">
        <v>358.0584264893579</v>
      </c>
      <c r="AD18" t="n">
        <v>289302.5464452904</v>
      </c>
      <c r="AE18" t="n">
        <v>395836.5071740202</v>
      </c>
      <c r="AF18" t="n">
        <v>7.007623641949938e-06</v>
      </c>
      <c r="AG18" t="n">
        <v>4.203125</v>
      </c>
      <c r="AH18" t="n">
        <v>358058.426489358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2.4839</v>
      </c>
      <c r="E19" t="n">
        <v>40.26</v>
      </c>
      <c r="F19" t="n">
        <v>37.28</v>
      </c>
      <c r="G19" t="n">
        <v>124.25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409.04</v>
      </c>
      <c r="Q19" t="n">
        <v>1186.41</v>
      </c>
      <c r="R19" t="n">
        <v>182.29</v>
      </c>
      <c r="S19" t="n">
        <v>144.12</v>
      </c>
      <c r="T19" t="n">
        <v>13343.41</v>
      </c>
      <c r="U19" t="n">
        <v>0.79</v>
      </c>
      <c r="V19" t="n">
        <v>0.85</v>
      </c>
      <c r="W19" t="n">
        <v>19</v>
      </c>
      <c r="X19" t="n">
        <v>0.77</v>
      </c>
      <c r="Y19" t="n">
        <v>4</v>
      </c>
      <c r="Z19" t="n">
        <v>10</v>
      </c>
      <c r="AA19" t="n">
        <v>286.4217865012815</v>
      </c>
      <c r="AB19" t="n">
        <v>391.8949243284682</v>
      </c>
      <c r="AC19" t="n">
        <v>354.4930227785392</v>
      </c>
      <c r="AD19" t="n">
        <v>286421.7865012815</v>
      </c>
      <c r="AE19" t="n">
        <v>391894.9243284682</v>
      </c>
      <c r="AF19" t="n">
        <v>7.02402500473728e-06</v>
      </c>
      <c r="AG19" t="n">
        <v>4.19375</v>
      </c>
      <c r="AH19" t="n">
        <v>354493.0227785392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2.4883</v>
      </c>
      <c r="E20" t="n">
        <v>40.19</v>
      </c>
      <c r="F20" t="n">
        <v>37.24</v>
      </c>
      <c r="G20" t="n">
        <v>131.43</v>
      </c>
      <c r="H20" t="n">
        <v>1.73</v>
      </c>
      <c r="I20" t="n">
        <v>17</v>
      </c>
      <c r="J20" t="n">
        <v>194.8</v>
      </c>
      <c r="K20" t="n">
        <v>51.39</v>
      </c>
      <c r="L20" t="n">
        <v>19</v>
      </c>
      <c r="M20" t="n">
        <v>14</v>
      </c>
      <c r="N20" t="n">
        <v>39.41</v>
      </c>
      <c r="O20" t="n">
        <v>24259.23</v>
      </c>
      <c r="P20" t="n">
        <v>402.31</v>
      </c>
      <c r="Q20" t="n">
        <v>1186.4</v>
      </c>
      <c r="R20" t="n">
        <v>181.11</v>
      </c>
      <c r="S20" t="n">
        <v>144.12</v>
      </c>
      <c r="T20" t="n">
        <v>12754.02</v>
      </c>
      <c r="U20" t="n">
        <v>0.8</v>
      </c>
      <c r="V20" t="n">
        <v>0.85</v>
      </c>
      <c r="W20" t="n">
        <v>19</v>
      </c>
      <c r="X20" t="n">
        <v>0.73</v>
      </c>
      <c r="Y20" t="n">
        <v>4</v>
      </c>
      <c r="Z20" t="n">
        <v>10</v>
      </c>
      <c r="AA20" t="n">
        <v>283.6483148406826</v>
      </c>
      <c r="AB20" t="n">
        <v>388.1001380455026</v>
      </c>
      <c r="AC20" t="n">
        <v>351.0604055724038</v>
      </c>
      <c r="AD20" t="n">
        <v>283648.3148406827</v>
      </c>
      <c r="AE20" t="n">
        <v>388100.1380455026</v>
      </c>
      <c r="AF20" t="n">
        <v>7.036467417886297e-06</v>
      </c>
      <c r="AG20" t="n">
        <v>4.186458333333333</v>
      </c>
      <c r="AH20" t="n">
        <v>351060.4055724038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2.4922</v>
      </c>
      <c r="E21" t="n">
        <v>40.12</v>
      </c>
      <c r="F21" t="n">
        <v>37.21</v>
      </c>
      <c r="G21" t="n">
        <v>139.54</v>
      </c>
      <c r="H21" t="n">
        <v>1.81</v>
      </c>
      <c r="I21" t="n">
        <v>16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399.87</v>
      </c>
      <c r="Q21" t="n">
        <v>1186.35</v>
      </c>
      <c r="R21" t="n">
        <v>180.26</v>
      </c>
      <c r="S21" t="n">
        <v>144.12</v>
      </c>
      <c r="T21" t="n">
        <v>12337.88</v>
      </c>
      <c r="U21" t="n">
        <v>0.8</v>
      </c>
      <c r="V21" t="n">
        <v>0.85</v>
      </c>
      <c r="W21" t="n">
        <v>19</v>
      </c>
      <c r="X21" t="n">
        <v>0.7</v>
      </c>
      <c r="Y21" t="n">
        <v>4</v>
      </c>
      <c r="Z21" t="n">
        <v>10</v>
      </c>
      <c r="AA21" t="n">
        <v>282.4382965698005</v>
      </c>
      <c r="AB21" t="n">
        <v>386.444537665043</v>
      </c>
      <c r="AC21" t="n">
        <v>349.5628133686056</v>
      </c>
      <c r="AD21" t="n">
        <v>282438.2965698005</v>
      </c>
      <c r="AE21" t="n">
        <v>386444.537665043</v>
      </c>
      <c r="AF21" t="n">
        <v>7.047495920450198e-06</v>
      </c>
      <c r="AG21" t="n">
        <v>4.179166666666666</v>
      </c>
      <c r="AH21" t="n">
        <v>349562.8133686056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2.4976</v>
      </c>
      <c r="E22" t="n">
        <v>40.04</v>
      </c>
      <c r="F22" t="n">
        <v>37.16</v>
      </c>
      <c r="G22" t="n">
        <v>148.63</v>
      </c>
      <c r="H22" t="n">
        <v>1.88</v>
      </c>
      <c r="I22" t="n">
        <v>15</v>
      </c>
      <c r="J22" t="n">
        <v>197.9</v>
      </c>
      <c r="K22" t="n">
        <v>51.39</v>
      </c>
      <c r="L22" t="n">
        <v>21</v>
      </c>
      <c r="M22" t="n">
        <v>1</v>
      </c>
      <c r="N22" t="n">
        <v>40.51</v>
      </c>
      <c r="O22" t="n">
        <v>24642.07</v>
      </c>
      <c r="P22" t="n">
        <v>397.09</v>
      </c>
      <c r="Q22" t="n">
        <v>1186.35</v>
      </c>
      <c r="R22" t="n">
        <v>177.76</v>
      </c>
      <c r="S22" t="n">
        <v>144.12</v>
      </c>
      <c r="T22" t="n">
        <v>11093.02</v>
      </c>
      <c r="U22" t="n">
        <v>0.8100000000000001</v>
      </c>
      <c r="V22" t="n">
        <v>0.85</v>
      </c>
      <c r="W22" t="n">
        <v>19.01</v>
      </c>
      <c r="X22" t="n">
        <v>0.65</v>
      </c>
      <c r="Y22" t="n">
        <v>4</v>
      </c>
      <c r="Z22" t="n">
        <v>10</v>
      </c>
      <c r="AA22" t="n">
        <v>280.9646477988156</v>
      </c>
      <c r="AB22" t="n">
        <v>384.4282264037861</v>
      </c>
      <c r="AC22" t="n">
        <v>347.7389360242125</v>
      </c>
      <c r="AD22" t="n">
        <v>280964.6477988156</v>
      </c>
      <c r="AE22" t="n">
        <v>384428.2264037861</v>
      </c>
      <c r="AF22" t="n">
        <v>7.062766154769446e-06</v>
      </c>
      <c r="AG22" t="n">
        <v>4.170833333333333</v>
      </c>
      <c r="AH22" t="n">
        <v>347738.9360242125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2.4975</v>
      </c>
      <c r="E23" t="n">
        <v>40.04</v>
      </c>
      <c r="F23" t="n">
        <v>37.16</v>
      </c>
      <c r="G23" t="n">
        <v>148.64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399.88</v>
      </c>
      <c r="Q23" t="n">
        <v>1186.37</v>
      </c>
      <c r="R23" t="n">
        <v>177.77</v>
      </c>
      <c r="S23" t="n">
        <v>144.12</v>
      </c>
      <c r="T23" t="n">
        <v>11093.94</v>
      </c>
      <c r="U23" t="n">
        <v>0.8100000000000001</v>
      </c>
      <c r="V23" t="n">
        <v>0.85</v>
      </c>
      <c r="W23" t="n">
        <v>19.02</v>
      </c>
      <c r="X23" t="n">
        <v>0.65</v>
      </c>
      <c r="Y23" t="n">
        <v>4</v>
      </c>
      <c r="Z23" t="n">
        <v>10</v>
      </c>
      <c r="AA23" t="n">
        <v>281.9451853083934</v>
      </c>
      <c r="AB23" t="n">
        <v>385.7698410826523</v>
      </c>
      <c r="AC23" t="n">
        <v>348.9525088810958</v>
      </c>
      <c r="AD23" t="n">
        <v>281945.1853083934</v>
      </c>
      <c r="AE23" t="n">
        <v>385769.8410826523</v>
      </c>
      <c r="AF23" t="n">
        <v>7.062483372652424e-06</v>
      </c>
      <c r="AG23" t="n">
        <v>4.170833333333333</v>
      </c>
      <c r="AH23" t="n">
        <v>348952.5088810957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2.0425</v>
      </c>
      <c r="E2" t="n">
        <v>48.96</v>
      </c>
      <c r="F2" t="n">
        <v>45</v>
      </c>
      <c r="G2" t="n">
        <v>14.92</v>
      </c>
      <c r="H2" t="n">
        <v>0.34</v>
      </c>
      <c r="I2" t="n">
        <v>181</v>
      </c>
      <c r="J2" t="n">
        <v>51.33</v>
      </c>
      <c r="K2" t="n">
        <v>24.83</v>
      </c>
      <c r="L2" t="n">
        <v>1</v>
      </c>
      <c r="M2" t="n">
        <v>179</v>
      </c>
      <c r="N2" t="n">
        <v>5.51</v>
      </c>
      <c r="O2" t="n">
        <v>6564.78</v>
      </c>
      <c r="P2" t="n">
        <v>248.45</v>
      </c>
      <c r="Q2" t="n">
        <v>1188.72</v>
      </c>
      <c r="R2" t="n">
        <v>443.29</v>
      </c>
      <c r="S2" t="n">
        <v>144.12</v>
      </c>
      <c r="T2" t="n">
        <v>143023.7</v>
      </c>
      <c r="U2" t="n">
        <v>0.33</v>
      </c>
      <c r="V2" t="n">
        <v>0.7</v>
      </c>
      <c r="W2" t="n">
        <v>19.26</v>
      </c>
      <c r="X2" t="n">
        <v>8.460000000000001</v>
      </c>
      <c r="Y2" t="n">
        <v>4</v>
      </c>
      <c r="Z2" t="n">
        <v>10</v>
      </c>
      <c r="AA2" t="n">
        <v>233.8561551390767</v>
      </c>
      <c r="AB2" t="n">
        <v>319.9723084665625</v>
      </c>
      <c r="AC2" t="n">
        <v>289.4346004305643</v>
      </c>
      <c r="AD2" t="n">
        <v>233856.1551390768</v>
      </c>
      <c r="AE2" t="n">
        <v>319972.3084665625</v>
      </c>
      <c r="AF2" t="n">
        <v>8.381166930687255e-06</v>
      </c>
      <c r="AG2" t="n">
        <v>5.100000000000001</v>
      </c>
      <c r="AH2" t="n">
        <v>289434.6004305643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2.3539</v>
      </c>
      <c r="E3" t="n">
        <v>42.48</v>
      </c>
      <c r="F3" t="n">
        <v>39.84</v>
      </c>
      <c r="G3" t="n">
        <v>32.75</v>
      </c>
      <c r="H3" t="n">
        <v>0.66</v>
      </c>
      <c r="I3" t="n">
        <v>73</v>
      </c>
      <c r="J3" t="n">
        <v>52.47</v>
      </c>
      <c r="K3" t="n">
        <v>24.83</v>
      </c>
      <c r="L3" t="n">
        <v>2</v>
      </c>
      <c r="M3" t="n">
        <v>69</v>
      </c>
      <c r="N3" t="n">
        <v>5.64</v>
      </c>
      <c r="O3" t="n">
        <v>6705.1</v>
      </c>
      <c r="P3" t="n">
        <v>200.41</v>
      </c>
      <c r="Q3" t="n">
        <v>1187.33</v>
      </c>
      <c r="R3" t="n">
        <v>268.85</v>
      </c>
      <c r="S3" t="n">
        <v>144.12</v>
      </c>
      <c r="T3" t="n">
        <v>56343.99</v>
      </c>
      <c r="U3" t="n">
        <v>0.54</v>
      </c>
      <c r="V3" t="n">
        <v>0.8</v>
      </c>
      <c r="W3" t="n">
        <v>19.09</v>
      </c>
      <c r="X3" t="n">
        <v>3.32</v>
      </c>
      <c r="Y3" t="n">
        <v>4</v>
      </c>
      <c r="Z3" t="n">
        <v>10</v>
      </c>
      <c r="AA3" t="n">
        <v>181.0777668462949</v>
      </c>
      <c r="AB3" t="n">
        <v>247.7585891862547</v>
      </c>
      <c r="AC3" t="n">
        <v>224.1128571657544</v>
      </c>
      <c r="AD3" t="n">
        <v>181077.7668462949</v>
      </c>
      <c r="AE3" t="n">
        <v>247758.5891862547</v>
      </c>
      <c r="AF3" t="n">
        <v>9.65896148746376e-06</v>
      </c>
      <c r="AG3" t="n">
        <v>4.425</v>
      </c>
      <c r="AH3" t="n">
        <v>224112.8571657544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2.3912</v>
      </c>
      <c r="E4" t="n">
        <v>41.82</v>
      </c>
      <c r="F4" t="n">
        <v>39.33</v>
      </c>
      <c r="G4" t="n">
        <v>38.68</v>
      </c>
      <c r="H4" t="n">
        <v>0.97</v>
      </c>
      <c r="I4" t="n">
        <v>61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194.09</v>
      </c>
      <c r="Q4" t="n">
        <v>1188.02</v>
      </c>
      <c r="R4" t="n">
        <v>248.89</v>
      </c>
      <c r="S4" t="n">
        <v>144.12</v>
      </c>
      <c r="T4" t="n">
        <v>46426.14</v>
      </c>
      <c r="U4" t="n">
        <v>0.58</v>
      </c>
      <c r="V4" t="n">
        <v>0.8100000000000001</v>
      </c>
      <c r="W4" t="n">
        <v>19.15</v>
      </c>
      <c r="X4" t="n">
        <v>2.81</v>
      </c>
      <c r="Y4" t="n">
        <v>4</v>
      </c>
      <c r="Z4" t="n">
        <v>10</v>
      </c>
      <c r="AA4" t="n">
        <v>176.5894696946429</v>
      </c>
      <c r="AB4" t="n">
        <v>241.6175030136719</v>
      </c>
      <c r="AC4" t="n">
        <v>218.5578676384124</v>
      </c>
      <c r="AD4" t="n">
        <v>176589.4696946429</v>
      </c>
      <c r="AE4" t="n">
        <v>241617.5030136719</v>
      </c>
      <c r="AF4" t="n">
        <v>9.812017803994793e-06</v>
      </c>
      <c r="AG4" t="n">
        <v>4.35625</v>
      </c>
      <c r="AH4" t="n">
        <v>218557.8676384124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1.3111</v>
      </c>
      <c r="E2" t="n">
        <v>76.27</v>
      </c>
      <c r="F2" t="n">
        <v>60.67</v>
      </c>
      <c r="G2" t="n">
        <v>7.38</v>
      </c>
      <c r="H2" t="n">
        <v>0.13</v>
      </c>
      <c r="I2" t="n">
        <v>493</v>
      </c>
      <c r="J2" t="n">
        <v>133.21</v>
      </c>
      <c r="K2" t="n">
        <v>46.47</v>
      </c>
      <c r="L2" t="n">
        <v>1</v>
      </c>
      <c r="M2" t="n">
        <v>491</v>
      </c>
      <c r="N2" t="n">
        <v>20.75</v>
      </c>
      <c r="O2" t="n">
        <v>16663.42</v>
      </c>
      <c r="P2" t="n">
        <v>672.97</v>
      </c>
      <c r="Q2" t="n">
        <v>1192.58</v>
      </c>
      <c r="R2" t="n">
        <v>973.89</v>
      </c>
      <c r="S2" t="n">
        <v>144.12</v>
      </c>
      <c r="T2" t="n">
        <v>406766.6</v>
      </c>
      <c r="U2" t="n">
        <v>0.15</v>
      </c>
      <c r="V2" t="n">
        <v>0.52</v>
      </c>
      <c r="W2" t="n">
        <v>19.8</v>
      </c>
      <c r="X2" t="n">
        <v>24.07</v>
      </c>
      <c r="Y2" t="n">
        <v>4</v>
      </c>
      <c r="Z2" t="n">
        <v>10</v>
      </c>
      <c r="AA2" t="n">
        <v>757.7758769553732</v>
      </c>
      <c r="AB2" t="n">
        <v>1036.822385562612</v>
      </c>
      <c r="AC2" t="n">
        <v>937.8695122738733</v>
      </c>
      <c r="AD2" t="n">
        <v>757775.8769553732</v>
      </c>
      <c r="AE2" t="n">
        <v>1036822.385562612</v>
      </c>
      <c r="AF2" t="n">
        <v>3.995675811696174e-06</v>
      </c>
      <c r="AG2" t="n">
        <v>7.944791666666666</v>
      </c>
      <c r="AH2" t="n">
        <v>937869.5122738733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1.9233</v>
      </c>
      <c r="E3" t="n">
        <v>52</v>
      </c>
      <c r="F3" t="n">
        <v>44.91</v>
      </c>
      <c r="G3" t="n">
        <v>14.97</v>
      </c>
      <c r="H3" t="n">
        <v>0.26</v>
      </c>
      <c r="I3" t="n">
        <v>180</v>
      </c>
      <c r="J3" t="n">
        <v>134.55</v>
      </c>
      <c r="K3" t="n">
        <v>46.47</v>
      </c>
      <c r="L3" t="n">
        <v>2</v>
      </c>
      <c r="M3" t="n">
        <v>178</v>
      </c>
      <c r="N3" t="n">
        <v>21.09</v>
      </c>
      <c r="O3" t="n">
        <v>16828.84</v>
      </c>
      <c r="P3" t="n">
        <v>494.56</v>
      </c>
      <c r="Q3" t="n">
        <v>1188.6</v>
      </c>
      <c r="R3" t="n">
        <v>440</v>
      </c>
      <c r="S3" t="n">
        <v>144.12</v>
      </c>
      <c r="T3" t="n">
        <v>141384.05</v>
      </c>
      <c r="U3" t="n">
        <v>0.33</v>
      </c>
      <c r="V3" t="n">
        <v>0.71</v>
      </c>
      <c r="W3" t="n">
        <v>19.28</v>
      </c>
      <c r="X3" t="n">
        <v>8.369999999999999</v>
      </c>
      <c r="Y3" t="n">
        <v>4</v>
      </c>
      <c r="Z3" t="n">
        <v>10</v>
      </c>
      <c r="AA3" t="n">
        <v>409.3674229628807</v>
      </c>
      <c r="AB3" t="n">
        <v>560.1145681139035</v>
      </c>
      <c r="AC3" t="n">
        <v>506.6580198588455</v>
      </c>
      <c r="AD3" t="n">
        <v>409367.4229628807</v>
      </c>
      <c r="AE3" t="n">
        <v>560114.5681139035</v>
      </c>
      <c r="AF3" t="n">
        <v>5.861401333716155e-06</v>
      </c>
      <c r="AG3" t="n">
        <v>5.416666666666667</v>
      </c>
      <c r="AH3" t="n">
        <v>506658.0198588455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2.1389</v>
      </c>
      <c r="E4" t="n">
        <v>46.75</v>
      </c>
      <c r="F4" t="n">
        <v>41.58</v>
      </c>
      <c r="G4" t="n">
        <v>22.68</v>
      </c>
      <c r="H4" t="n">
        <v>0.39</v>
      </c>
      <c r="I4" t="n">
        <v>110</v>
      </c>
      <c r="J4" t="n">
        <v>135.9</v>
      </c>
      <c r="K4" t="n">
        <v>46.47</v>
      </c>
      <c r="L4" t="n">
        <v>3</v>
      </c>
      <c r="M4" t="n">
        <v>108</v>
      </c>
      <c r="N4" t="n">
        <v>21.43</v>
      </c>
      <c r="O4" t="n">
        <v>16994.64</v>
      </c>
      <c r="P4" t="n">
        <v>452.57</v>
      </c>
      <c r="Q4" t="n">
        <v>1187.89</v>
      </c>
      <c r="R4" t="n">
        <v>327.85</v>
      </c>
      <c r="S4" t="n">
        <v>144.12</v>
      </c>
      <c r="T4" t="n">
        <v>85662.45</v>
      </c>
      <c r="U4" t="n">
        <v>0.44</v>
      </c>
      <c r="V4" t="n">
        <v>0.76</v>
      </c>
      <c r="W4" t="n">
        <v>19.14</v>
      </c>
      <c r="X4" t="n">
        <v>5.05</v>
      </c>
      <c r="Y4" t="n">
        <v>4</v>
      </c>
      <c r="Z4" t="n">
        <v>10</v>
      </c>
      <c r="AA4" t="n">
        <v>344.7261748689779</v>
      </c>
      <c r="AB4" t="n">
        <v>471.6695607012276</v>
      </c>
      <c r="AC4" t="n">
        <v>426.6540798202879</v>
      </c>
      <c r="AD4" t="n">
        <v>344726.1748689779</v>
      </c>
      <c r="AE4" t="n">
        <v>471669.5607012276</v>
      </c>
      <c r="AF4" t="n">
        <v>6.518458541405649e-06</v>
      </c>
      <c r="AG4" t="n">
        <v>4.869791666666667</v>
      </c>
      <c r="AH4" t="n">
        <v>426654.0798202879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2.2502</v>
      </c>
      <c r="E5" t="n">
        <v>44.44</v>
      </c>
      <c r="F5" t="n">
        <v>40.11</v>
      </c>
      <c r="G5" t="n">
        <v>30.46</v>
      </c>
      <c r="H5" t="n">
        <v>0.52</v>
      </c>
      <c r="I5" t="n">
        <v>79</v>
      </c>
      <c r="J5" t="n">
        <v>137.25</v>
      </c>
      <c r="K5" t="n">
        <v>46.47</v>
      </c>
      <c r="L5" t="n">
        <v>4</v>
      </c>
      <c r="M5" t="n">
        <v>77</v>
      </c>
      <c r="N5" t="n">
        <v>21.78</v>
      </c>
      <c r="O5" t="n">
        <v>17160.92</v>
      </c>
      <c r="P5" t="n">
        <v>430.84</v>
      </c>
      <c r="Q5" t="n">
        <v>1187.25</v>
      </c>
      <c r="R5" t="n">
        <v>278.33</v>
      </c>
      <c r="S5" t="n">
        <v>144.12</v>
      </c>
      <c r="T5" t="n">
        <v>61056.48</v>
      </c>
      <c r="U5" t="n">
        <v>0.52</v>
      </c>
      <c r="V5" t="n">
        <v>0.79</v>
      </c>
      <c r="W5" t="n">
        <v>19.09</v>
      </c>
      <c r="X5" t="n">
        <v>3.59</v>
      </c>
      <c r="Y5" t="n">
        <v>4</v>
      </c>
      <c r="Z5" t="n">
        <v>10</v>
      </c>
      <c r="AA5" t="n">
        <v>321.595856161899</v>
      </c>
      <c r="AB5" t="n">
        <v>440.0216382085598</v>
      </c>
      <c r="AC5" t="n">
        <v>398.0265906321821</v>
      </c>
      <c r="AD5" t="n">
        <v>321595.8561618989</v>
      </c>
      <c r="AE5" t="n">
        <v>440021.6382085598</v>
      </c>
      <c r="AF5" t="n">
        <v>6.857653658362239e-06</v>
      </c>
      <c r="AG5" t="n">
        <v>4.629166666666666</v>
      </c>
      <c r="AH5" t="n">
        <v>398026.5906321821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2.3187</v>
      </c>
      <c r="E6" t="n">
        <v>43.13</v>
      </c>
      <c r="F6" t="n">
        <v>39.29</v>
      </c>
      <c r="G6" t="n">
        <v>38.64</v>
      </c>
      <c r="H6" t="n">
        <v>0.64</v>
      </c>
      <c r="I6" t="n">
        <v>61</v>
      </c>
      <c r="J6" t="n">
        <v>138.6</v>
      </c>
      <c r="K6" t="n">
        <v>46.47</v>
      </c>
      <c r="L6" t="n">
        <v>5</v>
      </c>
      <c r="M6" t="n">
        <v>59</v>
      </c>
      <c r="N6" t="n">
        <v>22.13</v>
      </c>
      <c r="O6" t="n">
        <v>17327.69</v>
      </c>
      <c r="P6" t="n">
        <v>416.14</v>
      </c>
      <c r="Q6" t="n">
        <v>1186.86</v>
      </c>
      <c r="R6" t="n">
        <v>250.41</v>
      </c>
      <c r="S6" t="n">
        <v>144.12</v>
      </c>
      <c r="T6" t="n">
        <v>47186.62</v>
      </c>
      <c r="U6" t="n">
        <v>0.58</v>
      </c>
      <c r="V6" t="n">
        <v>0.8100000000000001</v>
      </c>
      <c r="W6" t="n">
        <v>19.07</v>
      </c>
      <c r="X6" t="n">
        <v>2.77</v>
      </c>
      <c r="Y6" t="n">
        <v>4</v>
      </c>
      <c r="Z6" t="n">
        <v>10</v>
      </c>
      <c r="AA6" t="n">
        <v>296.6978002477173</v>
      </c>
      <c r="AB6" t="n">
        <v>405.9550196820724</v>
      </c>
      <c r="AC6" t="n">
        <v>367.2112423650632</v>
      </c>
      <c r="AD6" t="n">
        <v>296697.8002477173</v>
      </c>
      <c r="AE6" t="n">
        <v>405955.0196820724</v>
      </c>
      <c r="AF6" t="n">
        <v>7.066412557836869e-06</v>
      </c>
      <c r="AG6" t="n">
        <v>4.492708333333334</v>
      </c>
      <c r="AH6" t="n">
        <v>367211.2423650632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2.3625</v>
      </c>
      <c r="E7" t="n">
        <v>42.33</v>
      </c>
      <c r="F7" t="n">
        <v>38.79</v>
      </c>
      <c r="G7" t="n">
        <v>46.54</v>
      </c>
      <c r="H7" t="n">
        <v>0.76</v>
      </c>
      <c r="I7" t="n">
        <v>50</v>
      </c>
      <c r="J7" t="n">
        <v>139.95</v>
      </c>
      <c r="K7" t="n">
        <v>46.47</v>
      </c>
      <c r="L7" t="n">
        <v>6</v>
      </c>
      <c r="M7" t="n">
        <v>48</v>
      </c>
      <c r="N7" t="n">
        <v>22.49</v>
      </c>
      <c r="O7" t="n">
        <v>17494.97</v>
      </c>
      <c r="P7" t="n">
        <v>404.66</v>
      </c>
      <c r="Q7" t="n">
        <v>1186.97</v>
      </c>
      <c r="R7" t="n">
        <v>232.77</v>
      </c>
      <c r="S7" t="n">
        <v>144.12</v>
      </c>
      <c r="T7" t="n">
        <v>38420.86</v>
      </c>
      <c r="U7" t="n">
        <v>0.62</v>
      </c>
      <c r="V7" t="n">
        <v>0.82</v>
      </c>
      <c r="W7" t="n">
        <v>19.07</v>
      </c>
      <c r="X7" t="n">
        <v>2.27</v>
      </c>
      <c r="Y7" t="n">
        <v>4</v>
      </c>
      <c r="Z7" t="n">
        <v>10</v>
      </c>
      <c r="AA7" t="n">
        <v>287.7432155388078</v>
      </c>
      <c r="AB7" t="n">
        <v>393.7029618349462</v>
      </c>
      <c r="AC7" t="n">
        <v>356.1285037229956</v>
      </c>
      <c r="AD7" t="n">
        <v>287743.2155388078</v>
      </c>
      <c r="AE7" t="n">
        <v>393702.9618349462</v>
      </c>
      <c r="AF7" t="n">
        <v>7.199896350493639e-06</v>
      </c>
      <c r="AG7" t="n">
        <v>4.409375</v>
      </c>
      <c r="AH7" t="n">
        <v>356128.5037229956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2.3956</v>
      </c>
      <c r="E8" t="n">
        <v>41.74</v>
      </c>
      <c r="F8" t="n">
        <v>38.42</v>
      </c>
      <c r="G8" t="n">
        <v>54.89</v>
      </c>
      <c r="H8" t="n">
        <v>0.88</v>
      </c>
      <c r="I8" t="n">
        <v>42</v>
      </c>
      <c r="J8" t="n">
        <v>141.31</v>
      </c>
      <c r="K8" t="n">
        <v>46.47</v>
      </c>
      <c r="L8" t="n">
        <v>7</v>
      </c>
      <c r="M8" t="n">
        <v>40</v>
      </c>
      <c r="N8" t="n">
        <v>22.85</v>
      </c>
      <c r="O8" t="n">
        <v>17662.75</v>
      </c>
      <c r="P8" t="n">
        <v>394.98</v>
      </c>
      <c r="Q8" t="n">
        <v>1186.79</v>
      </c>
      <c r="R8" t="n">
        <v>220.67</v>
      </c>
      <c r="S8" t="n">
        <v>144.12</v>
      </c>
      <c r="T8" t="n">
        <v>32410.28</v>
      </c>
      <c r="U8" t="n">
        <v>0.65</v>
      </c>
      <c r="V8" t="n">
        <v>0.82</v>
      </c>
      <c r="W8" t="n">
        <v>19.05</v>
      </c>
      <c r="X8" t="n">
        <v>1.9</v>
      </c>
      <c r="Y8" t="n">
        <v>4</v>
      </c>
      <c r="Z8" t="n">
        <v>10</v>
      </c>
      <c r="AA8" t="n">
        <v>280.8396902334749</v>
      </c>
      <c r="AB8" t="n">
        <v>384.2572539501484</v>
      </c>
      <c r="AC8" t="n">
        <v>347.5842809415885</v>
      </c>
      <c r="AD8" t="n">
        <v>280839.6902334749</v>
      </c>
      <c r="AE8" t="n">
        <v>384257.2539501484</v>
      </c>
      <c r="AF8" t="n">
        <v>7.300771088779921e-06</v>
      </c>
      <c r="AG8" t="n">
        <v>4.347916666666667</v>
      </c>
      <c r="AH8" t="n">
        <v>347584.2809415885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2.4227</v>
      </c>
      <c r="E9" t="n">
        <v>41.28</v>
      </c>
      <c r="F9" t="n">
        <v>38.12</v>
      </c>
      <c r="G9" t="n">
        <v>63.53</v>
      </c>
      <c r="H9" t="n">
        <v>0.99</v>
      </c>
      <c r="I9" t="n">
        <v>36</v>
      </c>
      <c r="J9" t="n">
        <v>142.68</v>
      </c>
      <c r="K9" t="n">
        <v>46.47</v>
      </c>
      <c r="L9" t="n">
        <v>8</v>
      </c>
      <c r="M9" t="n">
        <v>34</v>
      </c>
      <c r="N9" t="n">
        <v>23.21</v>
      </c>
      <c r="O9" t="n">
        <v>17831.04</v>
      </c>
      <c r="P9" t="n">
        <v>385.58</v>
      </c>
      <c r="Q9" t="n">
        <v>1186.62</v>
      </c>
      <c r="R9" t="n">
        <v>211.02</v>
      </c>
      <c r="S9" t="n">
        <v>144.12</v>
      </c>
      <c r="T9" t="n">
        <v>27616.13</v>
      </c>
      <c r="U9" t="n">
        <v>0.68</v>
      </c>
      <c r="V9" t="n">
        <v>0.83</v>
      </c>
      <c r="W9" t="n">
        <v>19.02</v>
      </c>
      <c r="X9" t="n">
        <v>1.6</v>
      </c>
      <c r="Y9" t="n">
        <v>4</v>
      </c>
      <c r="Z9" t="n">
        <v>10</v>
      </c>
      <c r="AA9" t="n">
        <v>274.8022089185764</v>
      </c>
      <c r="AB9" t="n">
        <v>375.9965056602269</v>
      </c>
      <c r="AC9" t="n">
        <v>340.1119268744241</v>
      </c>
      <c r="AD9" t="n">
        <v>274802.2089185764</v>
      </c>
      <c r="AE9" t="n">
        <v>375996.5056602269</v>
      </c>
      <c r="AF9" t="n">
        <v>7.383360376017329e-06</v>
      </c>
      <c r="AG9" t="n">
        <v>4.3</v>
      </c>
      <c r="AH9" t="n">
        <v>340111.9268744241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2.4442</v>
      </c>
      <c r="E10" t="n">
        <v>40.91</v>
      </c>
      <c r="F10" t="n">
        <v>37.89</v>
      </c>
      <c r="G10" t="n">
        <v>73.33</v>
      </c>
      <c r="H10" t="n">
        <v>1.11</v>
      </c>
      <c r="I10" t="n">
        <v>31</v>
      </c>
      <c r="J10" t="n">
        <v>144.05</v>
      </c>
      <c r="K10" t="n">
        <v>46.47</v>
      </c>
      <c r="L10" t="n">
        <v>9</v>
      </c>
      <c r="M10" t="n">
        <v>29</v>
      </c>
      <c r="N10" t="n">
        <v>23.58</v>
      </c>
      <c r="O10" t="n">
        <v>17999.83</v>
      </c>
      <c r="P10" t="n">
        <v>376.22</v>
      </c>
      <c r="Q10" t="n">
        <v>1186.56</v>
      </c>
      <c r="R10" t="n">
        <v>203.18</v>
      </c>
      <c r="S10" t="n">
        <v>144.12</v>
      </c>
      <c r="T10" t="n">
        <v>23722.56</v>
      </c>
      <c r="U10" t="n">
        <v>0.71</v>
      </c>
      <c r="V10" t="n">
        <v>0.84</v>
      </c>
      <c r="W10" t="n">
        <v>19.02</v>
      </c>
      <c r="X10" t="n">
        <v>1.38</v>
      </c>
      <c r="Y10" t="n">
        <v>4</v>
      </c>
      <c r="Z10" t="n">
        <v>10</v>
      </c>
      <c r="AA10" t="n">
        <v>269.4412291535787</v>
      </c>
      <c r="AB10" t="n">
        <v>368.6613766360218</v>
      </c>
      <c r="AC10" t="n">
        <v>333.4768522693709</v>
      </c>
      <c r="AD10" t="n">
        <v>269441.2291535787</v>
      </c>
      <c r="AE10" t="n">
        <v>368661.3766360218</v>
      </c>
      <c r="AF10" t="n">
        <v>7.44888324227579e-06</v>
      </c>
      <c r="AG10" t="n">
        <v>4.261458333333333</v>
      </c>
      <c r="AH10" t="n">
        <v>333476.8522693709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2.4584</v>
      </c>
      <c r="E11" t="n">
        <v>40.68</v>
      </c>
      <c r="F11" t="n">
        <v>37.73</v>
      </c>
      <c r="G11" t="n">
        <v>80.86</v>
      </c>
      <c r="H11" t="n">
        <v>1.22</v>
      </c>
      <c r="I11" t="n">
        <v>28</v>
      </c>
      <c r="J11" t="n">
        <v>145.42</v>
      </c>
      <c r="K11" t="n">
        <v>46.47</v>
      </c>
      <c r="L11" t="n">
        <v>10</v>
      </c>
      <c r="M11" t="n">
        <v>26</v>
      </c>
      <c r="N11" t="n">
        <v>23.95</v>
      </c>
      <c r="O11" t="n">
        <v>18169.15</v>
      </c>
      <c r="P11" t="n">
        <v>367.57</v>
      </c>
      <c r="Q11" t="n">
        <v>1186.54</v>
      </c>
      <c r="R11" t="n">
        <v>197.78</v>
      </c>
      <c r="S11" t="n">
        <v>144.12</v>
      </c>
      <c r="T11" t="n">
        <v>21036.71</v>
      </c>
      <c r="U11" t="n">
        <v>0.73</v>
      </c>
      <c r="V11" t="n">
        <v>0.84</v>
      </c>
      <c r="W11" t="n">
        <v>19.02</v>
      </c>
      <c r="X11" t="n">
        <v>1.22</v>
      </c>
      <c r="Y11" t="n">
        <v>4</v>
      </c>
      <c r="Z11" t="n">
        <v>10</v>
      </c>
      <c r="AA11" t="n">
        <v>265.0663413003528</v>
      </c>
      <c r="AB11" t="n">
        <v>362.6754620688079</v>
      </c>
      <c r="AC11" t="n">
        <v>328.062224987168</v>
      </c>
      <c r="AD11" t="n">
        <v>265066.3413003528</v>
      </c>
      <c r="AE11" t="n">
        <v>362675.4620688079</v>
      </c>
      <c r="AF11" t="n">
        <v>7.492158809758122e-06</v>
      </c>
      <c r="AG11" t="n">
        <v>4.2375</v>
      </c>
      <c r="AH11" t="n">
        <v>328062.224987168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2.4707</v>
      </c>
      <c r="E12" t="n">
        <v>40.47</v>
      </c>
      <c r="F12" t="n">
        <v>37.61</v>
      </c>
      <c r="G12" t="n">
        <v>90.27</v>
      </c>
      <c r="H12" t="n">
        <v>1.33</v>
      </c>
      <c r="I12" t="n">
        <v>25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359.84</v>
      </c>
      <c r="Q12" t="n">
        <v>1186.53</v>
      </c>
      <c r="R12" t="n">
        <v>193.92</v>
      </c>
      <c r="S12" t="n">
        <v>144.12</v>
      </c>
      <c r="T12" t="n">
        <v>19118.64</v>
      </c>
      <c r="U12" t="n">
        <v>0.74</v>
      </c>
      <c r="V12" t="n">
        <v>0.84</v>
      </c>
      <c r="W12" t="n">
        <v>19.01</v>
      </c>
      <c r="X12" t="n">
        <v>1.1</v>
      </c>
      <c r="Y12" t="n">
        <v>4</v>
      </c>
      <c r="Z12" t="n">
        <v>10</v>
      </c>
      <c r="AA12" t="n">
        <v>261.2599478468227</v>
      </c>
      <c r="AB12" t="n">
        <v>357.4673866194603</v>
      </c>
      <c r="AC12" t="n">
        <v>323.3512009491264</v>
      </c>
      <c r="AD12" t="n">
        <v>261259.9478468227</v>
      </c>
      <c r="AE12" t="n">
        <v>357467.3866194603</v>
      </c>
      <c r="AF12" t="n">
        <v>7.529643984408311e-06</v>
      </c>
      <c r="AG12" t="n">
        <v>4.215625</v>
      </c>
      <c r="AH12" t="n">
        <v>323351.2009491264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2.4849</v>
      </c>
      <c r="E13" t="n">
        <v>40.24</v>
      </c>
      <c r="F13" t="n">
        <v>37.46</v>
      </c>
      <c r="G13" t="n">
        <v>102.17</v>
      </c>
      <c r="H13" t="n">
        <v>1.43</v>
      </c>
      <c r="I13" t="n">
        <v>22</v>
      </c>
      <c r="J13" t="n">
        <v>148.18</v>
      </c>
      <c r="K13" t="n">
        <v>46.47</v>
      </c>
      <c r="L13" t="n">
        <v>12</v>
      </c>
      <c r="M13" t="n">
        <v>20</v>
      </c>
      <c r="N13" t="n">
        <v>24.71</v>
      </c>
      <c r="O13" t="n">
        <v>18509.36</v>
      </c>
      <c r="P13" t="n">
        <v>351.06</v>
      </c>
      <c r="Q13" t="n">
        <v>1186.31</v>
      </c>
      <c r="R13" t="n">
        <v>188.79</v>
      </c>
      <c r="S13" t="n">
        <v>144.12</v>
      </c>
      <c r="T13" t="n">
        <v>16572.37</v>
      </c>
      <c r="U13" t="n">
        <v>0.76</v>
      </c>
      <c r="V13" t="n">
        <v>0.85</v>
      </c>
      <c r="W13" t="n">
        <v>19.01</v>
      </c>
      <c r="X13" t="n">
        <v>0.95</v>
      </c>
      <c r="Y13" t="n">
        <v>4</v>
      </c>
      <c r="Z13" t="n">
        <v>10</v>
      </c>
      <c r="AA13" t="n">
        <v>256.9468943546533</v>
      </c>
      <c r="AB13" t="n">
        <v>351.5660765528171</v>
      </c>
      <c r="AC13" t="n">
        <v>318.0131036328087</v>
      </c>
      <c r="AD13" t="n">
        <v>256946.8943546533</v>
      </c>
      <c r="AE13" t="n">
        <v>351566.0765528171</v>
      </c>
      <c r="AF13" t="n">
        <v>7.572919551890644e-06</v>
      </c>
      <c r="AG13" t="n">
        <v>4.191666666666667</v>
      </c>
      <c r="AH13" t="n">
        <v>318013.1036328087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2.4952</v>
      </c>
      <c r="E14" t="n">
        <v>40.08</v>
      </c>
      <c r="F14" t="n">
        <v>37.35</v>
      </c>
      <c r="G14" t="n">
        <v>112.06</v>
      </c>
      <c r="H14" t="n">
        <v>1.54</v>
      </c>
      <c r="I14" t="n">
        <v>20</v>
      </c>
      <c r="J14" t="n">
        <v>149.56</v>
      </c>
      <c r="K14" t="n">
        <v>46.47</v>
      </c>
      <c r="L14" t="n">
        <v>13</v>
      </c>
      <c r="M14" t="n">
        <v>13</v>
      </c>
      <c r="N14" t="n">
        <v>25.1</v>
      </c>
      <c r="O14" t="n">
        <v>18680.25</v>
      </c>
      <c r="P14" t="n">
        <v>343.25</v>
      </c>
      <c r="Q14" t="n">
        <v>1186.48</v>
      </c>
      <c r="R14" t="n">
        <v>184.66</v>
      </c>
      <c r="S14" t="n">
        <v>144.12</v>
      </c>
      <c r="T14" t="n">
        <v>14515.1</v>
      </c>
      <c r="U14" t="n">
        <v>0.78</v>
      </c>
      <c r="V14" t="n">
        <v>0.85</v>
      </c>
      <c r="W14" t="n">
        <v>19.01</v>
      </c>
      <c r="X14" t="n">
        <v>0.84</v>
      </c>
      <c r="Y14" t="n">
        <v>4</v>
      </c>
      <c r="Z14" t="n">
        <v>10</v>
      </c>
      <c r="AA14" t="n">
        <v>253.3444761947585</v>
      </c>
      <c r="AB14" t="n">
        <v>346.6370890989788</v>
      </c>
      <c r="AC14" t="n">
        <v>313.5545318236858</v>
      </c>
      <c r="AD14" t="n">
        <v>253344.4761947585</v>
      </c>
      <c r="AE14" t="n">
        <v>346637.0890989788</v>
      </c>
      <c r="AF14" t="n">
        <v>7.604309576191209e-06</v>
      </c>
      <c r="AG14" t="n">
        <v>4.175</v>
      </c>
      <c r="AH14" t="n">
        <v>313554.5318236858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2.4922</v>
      </c>
      <c r="E15" t="n">
        <v>40.12</v>
      </c>
      <c r="F15" t="n">
        <v>37.4</v>
      </c>
      <c r="G15" t="n">
        <v>112.2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3</v>
      </c>
      <c r="N15" t="n">
        <v>25.49</v>
      </c>
      <c r="O15" t="n">
        <v>18851.69</v>
      </c>
      <c r="P15" t="n">
        <v>343.54</v>
      </c>
      <c r="Q15" t="n">
        <v>1186.68</v>
      </c>
      <c r="R15" t="n">
        <v>185.88</v>
      </c>
      <c r="S15" t="n">
        <v>144.12</v>
      </c>
      <c r="T15" t="n">
        <v>15123.73</v>
      </c>
      <c r="U15" t="n">
        <v>0.78</v>
      </c>
      <c r="V15" t="n">
        <v>0.85</v>
      </c>
      <c r="W15" t="n">
        <v>19.02</v>
      </c>
      <c r="X15" t="n">
        <v>0.89</v>
      </c>
      <c r="Y15" t="n">
        <v>4</v>
      </c>
      <c r="Z15" t="n">
        <v>10</v>
      </c>
      <c r="AA15" t="n">
        <v>253.7222596666299</v>
      </c>
      <c r="AB15" t="n">
        <v>347.1539891118235</v>
      </c>
      <c r="AC15" t="n">
        <v>314.0220996247784</v>
      </c>
      <c r="AD15" t="n">
        <v>253722.2596666299</v>
      </c>
      <c r="AE15" t="n">
        <v>347153.9891118235</v>
      </c>
      <c r="AF15" t="n">
        <v>7.595166850666772e-06</v>
      </c>
      <c r="AG15" t="n">
        <v>4.179166666666666</v>
      </c>
      <c r="AH15" t="n">
        <v>314022.0996247784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2.4919</v>
      </c>
      <c r="E16" t="n">
        <v>40.13</v>
      </c>
      <c r="F16" t="n">
        <v>37.41</v>
      </c>
      <c r="G16" t="n">
        <v>112.21</v>
      </c>
      <c r="H16" t="n">
        <v>1.74</v>
      </c>
      <c r="I16" t="n">
        <v>20</v>
      </c>
      <c r="J16" t="n">
        <v>152.35</v>
      </c>
      <c r="K16" t="n">
        <v>46.47</v>
      </c>
      <c r="L16" t="n">
        <v>15</v>
      </c>
      <c r="M16" t="n">
        <v>0</v>
      </c>
      <c r="N16" t="n">
        <v>25.88</v>
      </c>
      <c r="O16" t="n">
        <v>19023.66</v>
      </c>
      <c r="P16" t="n">
        <v>345.87</v>
      </c>
      <c r="Q16" t="n">
        <v>1186.59</v>
      </c>
      <c r="R16" t="n">
        <v>185.86</v>
      </c>
      <c r="S16" t="n">
        <v>144.12</v>
      </c>
      <c r="T16" t="n">
        <v>15114.67</v>
      </c>
      <c r="U16" t="n">
        <v>0.78</v>
      </c>
      <c r="V16" t="n">
        <v>0.85</v>
      </c>
      <c r="W16" t="n">
        <v>19.03</v>
      </c>
      <c r="X16" t="n">
        <v>0.89</v>
      </c>
      <c r="Y16" t="n">
        <v>4</v>
      </c>
      <c r="Z16" t="n">
        <v>10</v>
      </c>
      <c r="AA16" t="n">
        <v>254.5710674468676</v>
      </c>
      <c r="AB16" t="n">
        <v>348.3153653635007</v>
      </c>
      <c r="AC16" t="n">
        <v>315.0726357569977</v>
      </c>
      <c r="AD16" t="n">
        <v>254571.0674468676</v>
      </c>
      <c r="AE16" t="n">
        <v>348315.3653635007</v>
      </c>
      <c r="AF16" t="n">
        <v>7.594252578114327e-06</v>
      </c>
      <c r="AG16" t="n">
        <v>4.180208333333334</v>
      </c>
      <c r="AH16" t="n">
        <v>315072.6357569977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1.1827</v>
      </c>
      <c r="E2" t="n">
        <v>84.55</v>
      </c>
      <c r="F2" t="n">
        <v>64.83</v>
      </c>
      <c r="G2" t="n">
        <v>6.81</v>
      </c>
      <c r="H2" t="n">
        <v>0.12</v>
      </c>
      <c r="I2" t="n">
        <v>571</v>
      </c>
      <c r="J2" t="n">
        <v>150.44</v>
      </c>
      <c r="K2" t="n">
        <v>49.1</v>
      </c>
      <c r="L2" t="n">
        <v>1</v>
      </c>
      <c r="M2" t="n">
        <v>569</v>
      </c>
      <c r="N2" t="n">
        <v>25.34</v>
      </c>
      <c r="O2" t="n">
        <v>18787.76</v>
      </c>
      <c r="P2" t="n">
        <v>778.09</v>
      </c>
      <c r="Q2" t="n">
        <v>1193.65</v>
      </c>
      <c r="R2" t="n">
        <v>1114.07</v>
      </c>
      <c r="S2" t="n">
        <v>144.12</v>
      </c>
      <c r="T2" t="n">
        <v>476465.97</v>
      </c>
      <c r="U2" t="n">
        <v>0.13</v>
      </c>
      <c r="V2" t="n">
        <v>0.49</v>
      </c>
      <c r="W2" t="n">
        <v>19.95</v>
      </c>
      <c r="X2" t="n">
        <v>28.21</v>
      </c>
      <c r="Y2" t="n">
        <v>4</v>
      </c>
      <c r="Z2" t="n">
        <v>10</v>
      </c>
      <c r="AA2" t="n">
        <v>939.74343176707</v>
      </c>
      <c r="AB2" t="n">
        <v>1285.798421897917</v>
      </c>
      <c r="AC2" t="n">
        <v>1163.083625141398</v>
      </c>
      <c r="AD2" t="n">
        <v>939743.43176707</v>
      </c>
      <c r="AE2" t="n">
        <v>1285798.421897918</v>
      </c>
      <c r="AF2" t="n">
        <v>3.464383918031778e-06</v>
      </c>
      <c r="AG2" t="n">
        <v>8.807291666666666</v>
      </c>
      <c r="AH2" t="n">
        <v>1163083.625141399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1.8457</v>
      </c>
      <c r="E3" t="n">
        <v>54.18</v>
      </c>
      <c r="F3" t="n">
        <v>45.82</v>
      </c>
      <c r="G3" t="n">
        <v>13.82</v>
      </c>
      <c r="H3" t="n">
        <v>0.23</v>
      </c>
      <c r="I3" t="n">
        <v>199</v>
      </c>
      <c r="J3" t="n">
        <v>151.83</v>
      </c>
      <c r="K3" t="n">
        <v>49.1</v>
      </c>
      <c r="L3" t="n">
        <v>2</v>
      </c>
      <c r="M3" t="n">
        <v>197</v>
      </c>
      <c r="N3" t="n">
        <v>25.73</v>
      </c>
      <c r="O3" t="n">
        <v>18959.54</v>
      </c>
      <c r="P3" t="n">
        <v>547.76</v>
      </c>
      <c r="Q3" t="n">
        <v>1188.94</v>
      </c>
      <c r="R3" t="n">
        <v>470.6</v>
      </c>
      <c r="S3" t="n">
        <v>144.12</v>
      </c>
      <c r="T3" t="n">
        <v>156590.69</v>
      </c>
      <c r="U3" t="n">
        <v>0.31</v>
      </c>
      <c r="V3" t="n">
        <v>0.6899999999999999</v>
      </c>
      <c r="W3" t="n">
        <v>19.31</v>
      </c>
      <c r="X3" t="n">
        <v>9.279999999999999</v>
      </c>
      <c r="Y3" t="n">
        <v>4</v>
      </c>
      <c r="Z3" t="n">
        <v>10</v>
      </c>
      <c r="AA3" t="n">
        <v>456.5508363846055</v>
      </c>
      <c r="AB3" t="n">
        <v>624.6729959427967</v>
      </c>
      <c r="AC3" t="n">
        <v>565.0550819440716</v>
      </c>
      <c r="AD3" t="n">
        <v>456550.8363846056</v>
      </c>
      <c r="AE3" t="n">
        <v>624672.9959427967</v>
      </c>
      <c r="AF3" t="n">
        <v>5.406454212827641e-06</v>
      </c>
      <c r="AG3" t="n">
        <v>5.64375</v>
      </c>
      <c r="AH3" t="n">
        <v>565055.0819440716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2.0815</v>
      </c>
      <c r="E4" t="n">
        <v>48.04</v>
      </c>
      <c r="F4" t="n">
        <v>42.07</v>
      </c>
      <c r="G4" t="n">
        <v>20.86</v>
      </c>
      <c r="H4" t="n">
        <v>0.35</v>
      </c>
      <c r="I4" t="n">
        <v>121</v>
      </c>
      <c r="J4" t="n">
        <v>153.23</v>
      </c>
      <c r="K4" t="n">
        <v>49.1</v>
      </c>
      <c r="L4" t="n">
        <v>3</v>
      </c>
      <c r="M4" t="n">
        <v>119</v>
      </c>
      <c r="N4" t="n">
        <v>26.13</v>
      </c>
      <c r="O4" t="n">
        <v>19131.85</v>
      </c>
      <c r="P4" t="n">
        <v>498.49</v>
      </c>
      <c r="Q4" t="n">
        <v>1187.8</v>
      </c>
      <c r="R4" t="n">
        <v>344.07</v>
      </c>
      <c r="S4" t="n">
        <v>144.12</v>
      </c>
      <c r="T4" t="n">
        <v>93714.03999999999</v>
      </c>
      <c r="U4" t="n">
        <v>0.42</v>
      </c>
      <c r="V4" t="n">
        <v>0.75</v>
      </c>
      <c r="W4" t="n">
        <v>19.17</v>
      </c>
      <c r="X4" t="n">
        <v>5.54</v>
      </c>
      <c r="Y4" t="n">
        <v>4</v>
      </c>
      <c r="Z4" t="n">
        <v>10</v>
      </c>
      <c r="AA4" t="n">
        <v>378.0423640283354</v>
      </c>
      <c r="AB4" t="n">
        <v>517.2542405155925</v>
      </c>
      <c r="AC4" t="n">
        <v>467.8882217716697</v>
      </c>
      <c r="AD4" t="n">
        <v>378042.3640283354</v>
      </c>
      <c r="AE4" t="n">
        <v>517254.2405155925</v>
      </c>
      <c r="AF4" t="n">
        <v>6.097163376497121e-06</v>
      </c>
      <c r="AG4" t="n">
        <v>5.004166666666666</v>
      </c>
      <c r="AH4" t="n">
        <v>467888.2217716697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2.2009</v>
      </c>
      <c r="E5" t="n">
        <v>45.44</v>
      </c>
      <c r="F5" t="n">
        <v>40.5</v>
      </c>
      <c r="G5" t="n">
        <v>27.93</v>
      </c>
      <c r="H5" t="n">
        <v>0.46</v>
      </c>
      <c r="I5" t="n">
        <v>87</v>
      </c>
      <c r="J5" t="n">
        <v>154.63</v>
      </c>
      <c r="K5" t="n">
        <v>49.1</v>
      </c>
      <c r="L5" t="n">
        <v>4</v>
      </c>
      <c r="M5" t="n">
        <v>85</v>
      </c>
      <c r="N5" t="n">
        <v>26.53</v>
      </c>
      <c r="O5" t="n">
        <v>19304.72</v>
      </c>
      <c r="P5" t="n">
        <v>475.13</v>
      </c>
      <c r="Q5" t="n">
        <v>1187.33</v>
      </c>
      <c r="R5" t="n">
        <v>291.5</v>
      </c>
      <c r="S5" t="n">
        <v>144.12</v>
      </c>
      <c r="T5" t="n">
        <v>67600.83</v>
      </c>
      <c r="U5" t="n">
        <v>0.49</v>
      </c>
      <c r="V5" t="n">
        <v>0.78</v>
      </c>
      <c r="W5" t="n">
        <v>19.1</v>
      </c>
      <c r="X5" t="n">
        <v>3.98</v>
      </c>
      <c r="Y5" t="n">
        <v>4</v>
      </c>
      <c r="Z5" t="n">
        <v>10</v>
      </c>
      <c r="AA5" t="n">
        <v>350.6574441683017</v>
      </c>
      <c r="AB5" t="n">
        <v>479.7849850256962</v>
      </c>
      <c r="AC5" t="n">
        <v>433.9949794372989</v>
      </c>
      <c r="AD5" t="n">
        <v>350657.4441683017</v>
      </c>
      <c r="AE5" t="n">
        <v>479784.9850256962</v>
      </c>
      <c r="AF5" t="n">
        <v>6.446911782528231e-06</v>
      </c>
      <c r="AG5" t="n">
        <v>4.733333333333333</v>
      </c>
      <c r="AH5" t="n">
        <v>433994.9794372988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2.2784</v>
      </c>
      <c r="E6" t="n">
        <v>43.89</v>
      </c>
      <c r="F6" t="n">
        <v>39.57</v>
      </c>
      <c r="G6" t="n">
        <v>35.43</v>
      </c>
      <c r="H6" t="n">
        <v>0.57</v>
      </c>
      <c r="I6" t="n">
        <v>67</v>
      </c>
      <c r="J6" t="n">
        <v>156.03</v>
      </c>
      <c r="K6" t="n">
        <v>49.1</v>
      </c>
      <c r="L6" t="n">
        <v>5</v>
      </c>
      <c r="M6" t="n">
        <v>65</v>
      </c>
      <c r="N6" t="n">
        <v>26.94</v>
      </c>
      <c r="O6" t="n">
        <v>19478.15</v>
      </c>
      <c r="P6" t="n">
        <v>459.2</v>
      </c>
      <c r="Q6" t="n">
        <v>1186.85</v>
      </c>
      <c r="R6" t="n">
        <v>259.49</v>
      </c>
      <c r="S6" t="n">
        <v>144.12</v>
      </c>
      <c r="T6" t="n">
        <v>51694.25</v>
      </c>
      <c r="U6" t="n">
        <v>0.5600000000000001</v>
      </c>
      <c r="V6" t="n">
        <v>0.8</v>
      </c>
      <c r="W6" t="n">
        <v>19.09</v>
      </c>
      <c r="X6" t="n">
        <v>3.05</v>
      </c>
      <c r="Y6" t="n">
        <v>4</v>
      </c>
      <c r="Z6" t="n">
        <v>10</v>
      </c>
      <c r="AA6" t="n">
        <v>322.8950782160082</v>
      </c>
      <c r="AB6" t="n">
        <v>441.7992911406239</v>
      </c>
      <c r="AC6" t="n">
        <v>399.6345868633616</v>
      </c>
      <c r="AD6" t="n">
        <v>322895.0782160083</v>
      </c>
      <c r="AE6" t="n">
        <v>441799.2911406239</v>
      </c>
      <c r="AF6" t="n">
        <v>6.673926032674053e-06</v>
      </c>
      <c r="AG6" t="n">
        <v>4.571874999999999</v>
      </c>
      <c r="AH6" t="n">
        <v>399634.5868633616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2.328</v>
      </c>
      <c r="E7" t="n">
        <v>42.96</v>
      </c>
      <c r="F7" t="n">
        <v>39</v>
      </c>
      <c r="G7" t="n">
        <v>42.54</v>
      </c>
      <c r="H7" t="n">
        <v>0.67</v>
      </c>
      <c r="I7" t="n">
        <v>55</v>
      </c>
      <c r="J7" t="n">
        <v>157.44</v>
      </c>
      <c r="K7" t="n">
        <v>49.1</v>
      </c>
      <c r="L7" t="n">
        <v>6</v>
      </c>
      <c r="M7" t="n">
        <v>53</v>
      </c>
      <c r="N7" t="n">
        <v>27.35</v>
      </c>
      <c r="O7" t="n">
        <v>19652.13</v>
      </c>
      <c r="P7" t="n">
        <v>447.6</v>
      </c>
      <c r="Q7" t="n">
        <v>1186.9</v>
      </c>
      <c r="R7" t="n">
        <v>240.43</v>
      </c>
      <c r="S7" t="n">
        <v>144.12</v>
      </c>
      <c r="T7" t="n">
        <v>42224.19</v>
      </c>
      <c r="U7" t="n">
        <v>0.6</v>
      </c>
      <c r="V7" t="n">
        <v>0.8100000000000001</v>
      </c>
      <c r="W7" t="n">
        <v>19.06</v>
      </c>
      <c r="X7" t="n">
        <v>2.48</v>
      </c>
      <c r="Y7" t="n">
        <v>4</v>
      </c>
      <c r="Z7" t="n">
        <v>10</v>
      </c>
      <c r="AA7" t="n">
        <v>312.3842116231147</v>
      </c>
      <c r="AB7" t="n">
        <v>427.4178597615195</v>
      </c>
      <c r="AC7" t="n">
        <v>386.6256991106131</v>
      </c>
      <c r="AD7" t="n">
        <v>312384.2116231147</v>
      </c>
      <c r="AE7" t="n">
        <v>427417.8597615195</v>
      </c>
      <c r="AF7" t="n">
        <v>6.819215152767378e-06</v>
      </c>
      <c r="AG7" t="n">
        <v>4.475000000000001</v>
      </c>
      <c r="AH7" t="n">
        <v>386625.6991106131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2.3671</v>
      </c>
      <c r="E8" t="n">
        <v>42.25</v>
      </c>
      <c r="F8" t="n">
        <v>38.56</v>
      </c>
      <c r="G8" t="n">
        <v>50.3</v>
      </c>
      <c r="H8" t="n">
        <v>0.78</v>
      </c>
      <c r="I8" t="n">
        <v>46</v>
      </c>
      <c r="J8" t="n">
        <v>158.86</v>
      </c>
      <c r="K8" t="n">
        <v>49.1</v>
      </c>
      <c r="L8" t="n">
        <v>7</v>
      </c>
      <c r="M8" t="n">
        <v>44</v>
      </c>
      <c r="N8" t="n">
        <v>27.77</v>
      </c>
      <c r="O8" t="n">
        <v>19826.68</v>
      </c>
      <c r="P8" t="n">
        <v>437.28</v>
      </c>
      <c r="Q8" t="n">
        <v>1186.79</v>
      </c>
      <c r="R8" t="n">
        <v>225.95</v>
      </c>
      <c r="S8" t="n">
        <v>144.12</v>
      </c>
      <c r="T8" t="n">
        <v>35031.29</v>
      </c>
      <c r="U8" t="n">
        <v>0.64</v>
      </c>
      <c r="V8" t="n">
        <v>0.82</v>
      </c>
      <c r="W8" t="n">
        <v>19.04</v>
      </c>
      <c r="X8" t="n">
        <v>2.05</v>
      </c>
      <c r="Y8" t="n">
        <v>4</v>
      </c>
      <c r="Z8" t="n">
        <v>10</v>
      </c>
      <c r="AA8" t="n">
        <v>304.1204156531427</v>
      </c>
      <c r="AB8" t="n">
        <v>416.110969542456</v>
      </c>
      <c r="AC8" t="n">
        <v>376.3979226247369</v>
      </c>
      <c r="AD8" t="n">
        <v>304120.4156531427</v>
      </c>
      <c r="AE8" t="n">
        <v>416110.969542456</v>
      </c>
      <c r="AF8" t="n">
        <v>6.933747503486109e-06</v>
      </c>
      <c r="AG8" t="n">
        <v>4.401041666666667</v>
      </c>
      <c r="AH8" t="n">
        <v>376397.9226247369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2.3918</v>
      </c>
      <c r="E9" t="n">
        <v>41.81</v>
      </c>
      <c r="F9" t="n">
        <v>38.31</v>
      </c>
      <c r="G9" t="n">
        <v>57.47</v>
      </c>
      <c r="H9" t="n">
        <v>0.88</v>
      </c>
      <c r="I9" t="n">
        <v>40</v>
      </c>
      <c r="J9" t="n">
        <v>160.28</v>
      </c>
      <c r="K9" t="n">
        <v>49.1</v>
      </c>
      <c r="L9" t="n">
        <v>8</v>
      </c>
      <c r="M9" t="n">
        <v>38</v>
      </c>
      <c r="N9" t="n">
        <v>28.19</v>
      </c>
      <c r="O9" t="n">
        <v>20001.93</v>
      </c>
      <c r="P9" t="n">
        <v>429.66</v>
      </c>
      <c r="Q9" t="n">
        <v>1186.62</v>
      </c>
      <c r="R9" t="n">
        <v>217.24</v>
      </c>
      <c r="S9" t="n">
        <v>144.12</v>
      </c>
      <c r="T9" t="n">
        <v>30707.7</v>
      </c>
      <c r="U9" t="n">
        <v>0.66</v>
      </c>
      <c r="V9" t="n">
        <v>0.83</v>
      </c>
      <c r="W9" t="n">
        <v>19.04</v>
      </c>
      <c r="X9" t="n">
        <v>1.8</v>
      </c>
      <c r="Y9" t="n">
        <v>4</v>
      </c>
      <c r="Z9" t="n">
        <v>10</v>
      </c>
      <c r="AA9" t="n">
        <v>298.6816180189716</v>
      </c>
      <c r="AB9" t="n">
        <v>408.6693666765657</v>
      </c>
      <c r="AC9" t="n">
        <v>369.6665358920121</v>
      </c>
      <c r="AD9" t="n">
        <v>298681.6180189716</v>
      </c>
      <c r="AE9" t="n">
        <v>408669.3666765657</v>
      </c>
      <c r="AF9" t="n">
        <v>7.006099141919679e-06</v>
      </c>
      <c r="AG9" t="n">
        <v>4.355208333333334</v>
      </c>
      <c r="AH9" t="n">
        <v>369666.5358920121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2.4142</v>
      </c>
      <c r="E10" t="n">
        <v>41.42</v>
      </c>
      <c r="F10" t="n">
        <v>38.08</v>
      </c>
      <c r="G10" t="n">
        <v>65.27</v>
      </c>
      <c r="H10" t="n">
        <v>0.99</v>
      </c>
      <c r="I10" t="n">
        <v>35</v>
      </c>
      <c r="J10" t="n">
        <v>161.71</v>
      </c>
      <c r="K10" t="n">
        <v>49.1</v>
      </c>
      <c r="L10" t="n">
        <v>9</v>
      </c>
      <c r="M10" t="n">
        <v>33</v>
      </c>
      <c r="N10" t="n">
        <v>28.61</v>
      </c>
      <c r="O10" t="n">
        <v>20177.64</v>
      </c>
      <c r="P10" t="n">
        <v>421.66</v>
      </c>
      <c r="Q10" t="n">
        <v>1186.56</v>
      </c>
      <c r="R10" t="n">
        <v>209.3</v>
      </c>
      <c r="S10" t="n">
        <v>144.12</v>
      </c>
      <c r="T10" t="n">
        <v>26759.13</v>
      </c>
      <c r="U10" t="n">
        <v>0.6899999999999999</v>
      </c>
      <c r="V10" t="n">
        <v>0.83</v>
      </c>
      <c r="W10" t="n">
        <v>19.03</v>
      </c>
      <c r="X10" t="n">
        <v>1.56</v>
      </c>
      <c r="Y10" t="n">
        <v>4</v>
      </c>
      <c r="Z10" t="n">
        <v>10</v>
      </c>
      <c r="AA10" t="n">
        <v>293.447533972012</v>
      </c>
      <c r="AB10" t="n">
        <v>401.5078619720246</v>
      </c>
      <c r="AC10" t="n">
        <v>363.1885151452372</v>
      </c>
      <c r="AD10" t="n">
        <v>293447.533972012</v>
      </c>
      <c r="AE10" t="n">
        <v>401507.8619720245</v>
      </c>
      <c r="AF10" t="n">
        <v>7.07171358325215e-06</v>
      </c>
      <c r="AG10" t="n">
        <v>4.314583333333334</v>
      </c>
      <c r="AH10" t="n">
        <v>363188.5151452372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2.4308</v>
      </c>
      <c r="E11" t="n">
        <v>41.14</v>
      </c>
      <c r="F11" t="n">
        <v>37.92</v>
      </c>
      <c r="G11" t="n">
        <v>73.38</v>
      </c>
      <c r="H11" t="n">
        <v>1.09</v>
      </c>
      <c r="I11" t="n">
        <v>31</v>
      </c>
      <c r="J11" t="n">
        <v>163.13</v>
      </c>
      <c r="K11" t="n">
        <v>49.1</v>
      </c>
      <c r="L11" t="n">
        <v>10</v>
      </c>
      <c r="M11" t="n">
        <v>29</v>
      </c>
      <c r="N11" t="n">
        <v>29.04</v>
      </c>
      <c r="O11" t="n">
        <v>20353.94</v>
      </c>
      <c r="P11" t="n">
        <v>414.54</v>
      </c>
      <c r="Q11" t="n">
        <v>1186.59</v>
      </c>
      <c r="R11" t="n">
        <v>203.8</v>
      </c>
      <c r="S11" t="n">
        <v>144.12</v>
      </c>
      <c r="T11" t="n">
        <v>24030.94</v>
      </c>
      <c r="U11" t="n">
        <v>0.71</v>
      </c>
      <c r="V11" t="n">
        <v>0.84</v>
      </c>
      <c r="W11" t="n">
        <v>19.03</v>
      </c>
      <c r="X11" t="n">
        <v>1.4</v>
      </c>
      <c r="Y11" t="n">
        <v>4</v>
      </c>
      <c r="Z11" t="n">
        <v>10</v>
      </c>
      <c r="AA11" t="n">
        <v>289.2199810759015</v>
      </c>
      <c r="AB11" t="n">
        <v>395.7235375930952</v>
      </c>
      <c r="AC11" t="n">
        <v>357.9562385666828</v>
      </c>
      <c r="AD11" t="n">
        <v>289219.9810759015</v>
      </c>
      <c r="AE11" t="n">
        <v>395723.5375930952</v>
      </c>
      <c r="AF11" t="n">
        <v>7.120338571025319e-06</v>
      </c>
      <c r="AG11" t="n">
        <v>4.285416666666666</v>
      </c>
      <c r="AH11" t="n">
        <v>357956.2385666828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2.446</v>
      </c>
      <c r="E12" t="n">
        <v>40.88</v>
      </c>
      <c r="F12" t="n">
        <v>37.75</v>
      </c>
      <c r="G12" t="n">
        <v>80.90000000000001</v>
      </c>
      <c r="H12" t="n">
        <v>1.18</v>
      </c>
      <c r="I12" t="n">
        <v>28</v>
      </c>
      <c r="J12" t="n">
        <v>164.57</v>
      </c>
      <c r="K12" t="n">
        <v>49.1</v>
      </c>
      <c r="L12" t="n">
        <v>11</v>
      </c>
      <c r="M12" t="n">
        <v>26</v>
      </c>
      <c r="N12" t="n">
        <v>29.47</v>
      </c>
      <c r="O12" t="n">
        <v>20530.82</v>
      </c>
      <c r="P12" t="n">
        <v>406.67</v>
      </c>
      <c r="Q12" t="n">
        <v>1186.48</v>
      </c>
      <c r="R12" t="n">
        <v>198.37</v>
      </c>
      <c r="S12" t="n">
        <v>144.12</v>
      </c>
      <c r="T12" t="n">
        <v>21331.24</v>
      </c>
      <c r="U12" t="n">
        <v>0.73</v>
      </c>
      <c r="V12" t="n">
        <v>0.84</v>
      </c>
      <c r="W12" t="n">
        <v>19.02</v>
      </c>
      <c r="X12" t="n">
        <v>1.24</v>
      </c>
      <c r="Y12" t="n">
        <v>4</v>
      </c>
      <c r="Z12" t="n">
        <v>10</v>
      </c>
      <c r="AA12" t="n">
        <v>284.8832112424332</v>
      </c>
      <c r="AB12" t="n">
        <v>389.7897777821619</v>
      </c>
      <c r="AC12" t="n">
        <v>352.5887884640207</v>
      </c>
      <c r="AD12" t="n">
        <v>284883.2112424332</v>
      </c>
      <c r="AE12" t="n">
        <v>389789.777782162</v>
      </c>
      <c r="AF12" t="n">
        <v>7.16486265621521e-06</v>
      </c>
      <c r="AG12" t="n">
        <v>4.258333333333334</v>
      </c>
      <c r="AH12" t="n">
        <v>352588.7884640207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2.4605</v>
      </c>
      <c r="E13" t="n">
        <v>40.64</v>
      </c>
      <c r="F13" t="n">
        <v>37.6</v>
      </c>
      <c r="G13" t="n">
        <v>90.25</v>
      </c>
      <c r="H13" t="n">
        <v>1.28</v>
      </c>
      <c r="I13" t="n">
        <v>25</v>
      </c>
      <c r="J13" t="n">
        <v>166.01</v>
      </c>
      <c r="K13" t="n">
        <v>49.1</v>
      </c>
      <c r="L13" t="n">
        <v>12</v>
      </c>
      <c r="M13" t="n">
        <v>23</v>
      </c>
      <c r="N13" t="n">
        <v>29.91</v>
      </c>
      <c r="O13" t="n">
        <v>20708.3</v>
      </c>
      <c r="P13" t="n">
        <v>399.46</v>
      </c>
      <c r="Q13" t="n">
        <v>1186.31</v>
      </c>
      <c r="R13" t="n">
        <v>193.34</v>
      </c>
      <c r="S13" t="n">
        <v>144.12</v>
      </c>
      <c r="T13" t="n">
        <v>18829.31</v>
      </c>
      <c r="U13" t="n">
        <v>0.75</v>
      </c>
      <c r="V13" t="n">
        <v>0.84</v>
      </c>
      <c r="W13" t="n">
        <v>19.01</v>
      </c>
      <c r="X13" t="n">
        <v>1.09</v>
      </c>
      <c r="Y13" t="n">
        <v>4</v>
      </c>
      <c r="Z13" t="n">
        <v>10</v>
      </c>
      <c r="AA13" t="n">
        <v>280.9196033426385</v>
      </c>
      <c r="AB13" t="n">
        <v>384.3665945916234</v>
      </c>
      <c r="AC13" t="n">
        <v>347.6831862657017</v>
      </c>
      <c r="AD13" t="n">
        <v>280919.6033426385</v>
      </c>
      <c r="AE13" t="n">
        <v>384366.5945916234</v>
      </c>
      <c r="AF13" t="n">
        <v>7.20733629011346e-06</v>
      </c>
      <c r="AG13" t="n">
        <v>4.233333333333333</v>
      </c>
      <c r="AH13" t="n">
        <v>347683.1862657018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2.47</v>
      </c>
      <c r="E14" t="n">
        <v>40.49</v>
      </c>
      <c r="F14" t="n">
        <v>37.51</v>
      </c>
      <c r="G14" t="n">
        <v>97.84</v>
      </c>
      <c r="H14" t="n">
        <v>1.38</v>
      </c>
      <c r="I14" t="n">
        <v>23</v>
      </c>
      <c r="J14" t="n">
        <v>167.45</v>
      </c>
      <c r="K14" t="n">
        <v>49.1</v>
      </c>
      <c r="L14" t="n">
        <v>13</v>
      </c>
      <c r="M14" t="n">
        <v>21</v>
      </c>
      <c r="N14" t="n">
        <v>30.36</v>
      </c>
      <c r="O14" t="n">
        <v>20886.38</v>
      </c>
      <c r="P14" t="n">
        <v>393.21</v>
      </c>
      <c r="Q14" t="n">
        <v>1186.38</v>
      </c>
      <c r="R14" t="n">
        <v>190.08</v>
      </c>
      <c r="S14" t="n">
        <v>144.12</v>
      </c>
      <c r="T14" t="n">
        <v>17213.26</v>
      </c>
      <c r="U14" t="n">
        <v>0.76</v>
      </c>
      <c r="V14" t="n">
        <v>0.84</v>
      </c>
      <c r="W14" t="n">
        <v>19.01</v>
      </c>
      <c r="X14" t="n">
        <v>1</v>
      </c>
      <c r="Y14" t="n">
        <v>4</v>
      </c>
      <c r="Z14" t="n">
        <v>10</v>
      </c>
      <c r="AA14" t="n">
        <v>277.8223077849005</v>
      </c>
      <c r="AB14" t="n">
        <v>380.1287381664901</v>
      </c>
      <c r="AC14" t="n">
        <v>343.8497849099143</v>
      </c>
      <c r="AD14" t="n">
        <v>277822.3077849005</v>
      </c>
      <c r="AE14" t="n">
        <v>380128.7381664901</v>
      </c>
      <c r="AF14" t="n">
        <v>7.235163843357141e-06</v>
      </c>
      <c r="AG14" t="n">
        <v>4.217708333333333</v>
      </c>
      <c r="AH14" t="n">
        <v>343849.7849099143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2.4785</v>
      </c>
      <c r="E15" t="n">
        <v>40.35</v>
      </c>
      <c r="F15" t="n">
        <v>37.43</v>
      </c>
      <c r="G15" t="n">
        <v>106.94</v>
      </c>
      <c r="H15" t="n">
        <v>1.47</v>
      </c>
      <c r="I15" t="n">
        <v>21</v>
      </c>
      <c r="J15" t="n">
        <v>168.9</v>
      </c>
      <c r="K15" t="n">
        <v>49.1</v>
      </c>
      <c r="L15" t="n">
        <v>14</v>
      </c>
      <c r="M15" t="n">
        <v>19</v>
      </c>
      <c r="N15" t="n">
        <v>30.81</v>
      </c>
      <c r="O15" t="n">
        <v>21065.06</v>
      </c>
      <c r="P15" t="n">
        <v>386.51</v>
      </c>
      <c r="Q15" t="n">
        <v>1186.41</v>
      </c>
      <c r="R15" t="n">
        <v>187.5</v>
      </c>
      <c r="S15" t="n">
        <v>144.12</v>
      </c>
      <c r="T15" t="n">
        <v>15932.16</v>
      </c>
      <c r="U15" t="n">
        <v>0.77</v>
      </c>
      <c r="V15" t="n">
        <v>0.85</v>
      </c>
      <c r="W15" t="n">
        <v>19.01</v>
      </c>
      <c r="X15" t="n">
        <v>0.92</v>
      </c>
      <c r="Y15" t="n">
        <v>4</v>
      </c>
      <c r="Z15" t="n">
        <v>10</v>
      </c>
      <c r="AA15" t="n">
        <v>274.6827402744452</v>
      </c>
      <c r="AB15" t="n">
        <v>375.8330433907419</v>
      </c>
      <c r="AC15" t="n">
        <v>339.9640652145181</v>
      </c>
      <c r="AD15" t="n">
        <v>274682.7402744452</v>
      </c>
      <c r="AE15" t="n">
        <v>375833.0433907419</v>
      </c>
      <c r="AF15" t="n">
        <v>7.260062180469908e-06</v>
      </c>
      <c r="AG15" t="n">
        <v>4.203125</v>
      </c>
      <c r="AH15" t="n">
        <v>339964.0652145181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2.4826</v>
      </c>
      <c r="E16" t="n">
        <v>40.28</v>
      </c>
      <c r="F16" t="n">
        <v>37.39</v>
      </c>
      <c r="G16" t="n">
        <v>112.18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378.11</v>
      </c>
      <c r="Q16" t="n">
        <v>1186.36</v>
      </c>
      <c r="R16" t="n">
        <v>186.13</v>
      </c>
      <c r="S16" t="n">
        <v>144.12</v>
      </c>
      <c r="T16" t="n">
        <v>15252.06</v>
      </c>
      <c r="U16" t="n">
        <v>0.77</v>
      </c>
      <c r="V16" t="n">
        <v>0.85</v>
      </c>
      <c r="W16" t="n">
        <v>19.01</v>
      </c>
      <c r="X16" t="n">
        <v>0.88</v>
      </c>
      <c r="Y16" t="n">
        <v>4</v>
      </c>
      <c r="Z16" t="n">
        <v>10</v>
      </c>
      <c r="AA16" t="n">
        <v>271.3613173411863</v>
      </c>
      <c r="AB16" t="n">
        <v>371.2885260026189</v>
      </c>
      <c r="AC16" t="n">
        <v>335.8532701876473</v>
      </c>
      <c r="AD16" t="n">
        <v>271361.3173411863</v>
      </c>
      <c r="AE16" t="n">
        <v>371288.5260026189</v>
      </c>
      <c r="AF16" t="n">
        <v>7.272071966606656e-06</v>
      </c>
      <c r="AG16" t="n">
        <v>4.195833333333334</v>
      </c>
      <c r="AH16" t="n">
        <v>335853.2701876473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2.4927</v>
      </c>
      <c r="E17" t="n">
        <v>40.12</v>
      </c>
      <c r="F17" t="n">
        <v>37.29</v>
      </c>
      <c r="G17" t="n">
        <v>124.3</v>
      </c>
      <c r="H17" t="n">
        <v>1.65</v>
      </c>
      <c r="I17" t="n">
        <v>18</v>
      </c>
      <c r="J17" t="n">
        <v>171.81</v>
      </c>
      <c r="K17" t="n">
        <v>49.1</v>
      </c>
      <c r="L17" t="n">
        <v>16</v>
      </c>
      <c r="M17" t="n">
        <v>12</v>
      </c>
      <c r="N17" t="n">
        <v>31.72</v>
      </c>
      <c r="O17" t="n">
        <v>21424.29</v>
      </c>
      <c r="P17" t="n">
        <v>373.3</v>
      </c>
      <c r="Q17" t="n">
        <v>1186.42</v>
      </c>
      <c r="R17" t="n">
        <v>182.7</v>
      </c>
      <c r="S17" t="n">
        <v>144.12</v>
      </c>
      <c r="T17" t="n">
        <v>13547.98</v>
      </c>
      <c r="U17" t="n">
        <v>0.79</v>
      </c>
      <c r="V17" t="n">
        <v>0.85</v>
      </c>
      <c r="W17" t="n">
        <v>19</v>
      </c>
      <c r="X17" t="n">
        <v>0.78</v>
      </c>
      <c r="Y17" t="n">
        <v>4</v>
      </c>
      <c r="Z17" t="n">
        <v>10</v>
      </c>
      <c r="AA17" t="n">
        <v>268.7716307489812</v>
      </c>
      <c r="AB17" t="n">
        <v>367.7452025582547</v>
      </c>
      <c r="AC17" t="n">
        <v>332.6481165597276</v>
      </c>
      <c r="AD17" t="n">
        <v>268771.6307489812</v>
      </c>
      <c r="AE17" t="n">
        <v>367745.2025582547</v>
      </c>
      <c r="AF17" t="n">
        <v>7.301657049528885e-06</v>
      </c>
      <c r="AG17" t="n">
        <v>4.179166666666666</v>
      </c>
      <c r="AH17" t="n">
        <v>332648.1165597276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2.4976</v>
      </c>
      <c r="E18" t="n">
        <v>40.04</v>
      </c>
      <c r="F18" t="n">
        <v>37.24</v>
      </c>
      <c r="G18" t="n">
        <v>131.45</v>
      </c>
      <c r="H18" t="n">
        <v>1.74</v>
      </c>
      <c r="I18" t="n">
        <v>17</v>
      </c>
      <c r="J18" t="n">
        <v>173.28</v>
      </c>
      <c r="K18" t="n">
        <v>49.1</v>
      </c>
      <c r="L18" t="n">
        <v>17</v>
      </c>
      <c r="M18" t="n">
        <v>3</v>
      </c>
      <c r="N18" t="n">
        <v>32.18</v>
      </c>
      <c r="O18" t="n">
        <v>21604.83</v>
      </c>
      <c r="P18" t="n">
        <v>369.19</v>
      </c>
      <c r="Q18" t="n">
        <v>1186.42</v>
      </c>
      <c r="R18" t="n">
        <v>180.8</v>
      </c>
      <c r="S18" t="n">
        <v>144.12</v>
      </c>
      <c r="T18" t="n">
        <v>12598.5</v>
      </c>
      <c r="U18" t="n">
        <v>0.8</v>
      </c>
      <c r="V18" t="n">
        <v>0.85</v>
      </c>
      <c r="W18" t="n">
        <v>19.01</v>
      </c>
      <c r="X18" t="n">
        <v>0.73</v>
      </c>
      <c r="Y18" t="n">
        <v>4</v>
      </c>
      <c r="Z18" t="n">
        <v>10</v>
      </c>
      <c r="AA18" t="n">
        <v>266.9013043928821</v>
      </c>
      <c r="AB18" t="n">
        <v>365.1861395248648</v>
      </c>
      <c r="AC18" t="n">
        <v>330.3332869105768</v>
      </c>
      <c r="AD18" t="n">
        <v>266901.3043928822</v>
      </c>
      <c r="AE18" t="n">
        <v>365186.1395248647</v>
      </c>
      <c r="AF18" t="n">
        <v>7.316010208570362e-06</v>
      </c>
      <c r="AG18" t="n">
        <v>4.170833333333333</v>
      </c>
      <c r="AH18" t="n">
        <v>330333.2869105767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2.4978</v>
      </c>
      <c r="E19" t="n">
        <v>40.04</v>
      </c>
      <c r="F19" t="n">
        <v>37.24</v>
      </c>
      <c r="G19" t="n">
        <v>131.43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371.42</v>
      </c>
      <c r="Q19" t="n">
        <v>1186.54</v>
      </c>
      <c r="R19" t="n">
        <v>180.45</v>
      </c>
      <c r="S19" t="n">
        <v>144.12</v>
      </c>
      <c r="T19" t="n">
        <v>12424.85</v>
      </c>
      <c r="U19" t="n">
        <v>0.8</v>
      </c>
      <c r="V19" t="n">
        <v>0.85</v>
      </c>
      <c r="W19" t="n">
        <v>19.02</v>
      </c>
      <c r="X19" t="n">
        <v>0.73</v>
      </c>
      <c r="Y19" t="n">
        <v>4</v>
      </c>
      <c r="Z19" t="n">
        <v>10</v>
      </c>
      <c r="AA19" t="n">
        <v>267.6639656705366</v>
      </c>
      <c r="AB19" t="n">
        <v>366.2296463311924</v>
      </c>
      <c r="AC19" t="n">
        <v>331.2772028918796</v>
      </c>
      <c r="AD19" t="n">
        <v>267663.9656705366</v>
      </c>
      <c r="AE19" t="n">
        <v>366229.6463311925</v>
      </c>
      <c r="AF19" t="n">
        <v>7.316596051796544e-06</v>
      </c>
      <c r="AG19" t="n">
        <v>4.170833333333333</v>
      </c>
      <c r="AH19" t="n">
        <v>331277.2028918796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0.9432</v>
      </c>
      <c r="E2" t="n">
        <v>106.02</v>
      </c>
      <c r="F2" t="n">
        <v>75.22</v>
      </c>
      <c r="G2" t="n">
        <v>5.93</v>
      </c>
      <c r="H2" t="n">
        <v>0.1</v>
      </c>
      <c r="I2" t="n">
        <v>761</v>
      </c>
      <c r="J2" t="n">
        <v>185.69</v>
      </c>
      <c r="K2" t="n">
        <v>53.44</v>
      </c>
      <c r="L2" t="n">
        <v>1</v>
      </c>
      <c r="M2" t="n">
        <v>759</v>
      </c>
      <c r="N2" t="n">
        <v>36.26</v>
      </c>
      <c r="O2" t="n">
        <v>23136.14</v>
      </c>
      <c r="P2" t="n">
        <v>1032.2</v>
      </c>
      <c r="Q2" t="n">
        <v>1196.74</v>
      </c>
      <c r="R2" t="n">
        <v>1469.83</v>
      </c>
      <c r="S2" t="n">
        <v>144.12</v>
      </c>
      <c r="T2" t="n">
        <v>653394.59</v>
      </c>
      <c r="U2" t="n">
        <v>0.1</v>
      </c>
      <c r="V2" t="n">
        <v>0.42</v>
      </c>
      <c r="W2" t="n">
        <v>20.22</v>
      </c>
      <c r="X2" t="n">
        <v>38.57</v>
      </c>
      <c r="Y2" t="n">
        <v>4</v>
      </c>
      <c r="Z2" t="n">
        <v>10</v>
      </c>
      <c r="AA2" t="n">
        <v>1483.779272800244</v>
      </c>
      <c r="AB2" t="n">
        <v>2030.172260766894</v>
      </c>
      <c r="AC2" t="n">
        <v>1836.415469563965</v>
      </c>
      <c r="AD2" t="n">
        <v>1483779.272800244</v>
      </c>
      <c r="AE2" t="n">
        <v>2030172.260766894</v>
      </c>
      <c r="AF2" t="n">
        <v>2.583841465564002e-06</v>
      </c>
      <c r="AG2" t="n">
        <v>11.04375</v>
      </c>
      <c r="AH2" t="n">
        <v>1836415.469563965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1.6904</v>
      </c>
      <c r="E3" t="n">
        <v>59.16</v>
      </c>
      <c r="F3" t="n">
        <v>47.79</v>
      </c>
      <c r="G3" t="n">
        <v>12</v>
      </c>
      <c r="H3" t="n">
        <v>0.19</v>
      </c>
      <c r="I3" t="n">
        <v>239</v>
      </c>
      <c r="J3" t="n">
        <v>187.21</v>
      </c>
      <c r="K3" t="n">
        <v>53.44</v>
      </c>
      <c r="L3" t="n">
        <v>2</v>
      </c>
      <c r="M3" t="n">
        <v>237</v>
      </c>
      <c r="N3" t="n">
        <v>36.77</v>
      </c>
      <c r="O3" t="n">
        <v>23322.88</v>
      </c>
      <c r="P3" t="n">
        <v>655.92</v>
      </c>
      <c r="Q3" t="n">
        <v>1189.16</v>
      </c>
      <c r="R3" t="n">
        <v>537.46</v>
      </c>
      <c r="S3" t="n">
        <v>144.12</v>
      </c>
      <c r="T3" t="n">
        <v>189819.75</v>
      </c>
      <c r="U3" t="n">
        <v>0.27</v>
      </c>
      <c r="V3" t="n">
        <v>0.66</v>
      </c>
      <c r="W3" t="n">
        <v>19.37</v>
      </c>
      <c r="X3" t="n">
        <v>11.24</v>
      </c>
      <c r="Y3" t="n">
        <v>4</v>
      </c>
      <c r="Z3" t="n">
        <v>10</v>
      </c>
      <c r="AA3" t="n">
        <v>575.209800522211</v>
      </c>
      <c r="AB3" t="n">
        <v>787.0274255399079</v>
      </c>
      <c r="AC3" t="n">
        <v>711.9146326463077</v>
      </c>
      <c r="AD3" t="n">
        <v>575209.800522211</v>
      </c>
      <c r="AE3" t="n">
        <v>787027.4255399079</v>
      </c>
      <c r="AF3" t="n">
        <v>4.630752346680862e-06</v>
      </c>
      <c r="AG3" t="n">
        <v>6.162499999999999</v>
      </c>
      <c r="AH3" t="n">
        <v>711914.6326463077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1.9636</v>
      </c>
      <c r="E4" t="n">
        <v>50.93</v>
      </c>
      <c r="F4" t="n">
        <v>43.14</v>
      </c>
      <c r="G4" t="n">
        <v>18.1</v>
      </c>
      <c r="H4" t="n">
        <v>0.28</v>
      </c>
      <c r="I4" t="n">
        <v>143</v>
      </c>
      <c r="J4" t="n">
        <v>188.73</v>
      </c>
      <c r="K4" t="n">
        <v>53.44</v>
      </c>
      <c r="L4" t="n">
        <v>3</v>
      </c>
      <c r="M4" t="n">
        <v>141</v>
      </c>
      <c r="N4" t="n">
        <v>37.29</v>
      </c>
      <c r="O4" t="n">
        <v>23510.33</v>
      </c>
      <c r="P4" t="n">
        <v>589.15</v>
      </c>
      <c r="Q4" t="n">
        <v>1188.32</v>
      </c>
      <c r="R4" t="n">
        <v>380.2</v>
      </c>
      <c r="S4" t="n">
        <v>144.12</v>
      </c>
      <c r="T4" t="n">
        <v>111669.39</v>
      </c>
      <c r="U4" t="n">
        <v>0.38</v>
      </c>
      <c r="V4" t="n">
        <v>0.74</v>
      </c>
      <c r="W4" t="n">
        <v>19.21</v>
      </c>
      <c r="X4" t="n">
        <v>6.6</v>
      </c>
      <c r="Y4" t="n">
        <v>4</v>
      </c>
      <c r="Z4" t="n">
        <v>10</v>
      </c>
      <c r="AA4" t="n">
        <v>460.8216526148847</v>
      </c>
      <c r="AB4" t="n">
        <v>630.5165151241789</v>
      </c>
      <c r="AC4" t="n">
        <v>570.3409038562135</v>
      </c>
      <c r="AD4" t="n">
        <v>460821.6526148847</v>
      </c>
      <c r="AE4" t="n">
        <v>630516.515124179</v>
      </c>
      <c r="AF4" t="n">
        <v>5.379167834798001e-06</v>
      </c>
      <c r="AG4" t="n">
        <v>5.305208333333334</v>
      </c>
      <c r="AH4" t="n">
        <v>570340.9038562134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2.1057</v>
      </c>
      <c r="E5" t="n">
        <v>47.49</v>
      </c>
      <c r="F5" t="n">
        <v>41.22</v>
      </c>
      <c r="G5" t="n">
        <v>24.25</v>
      </c>
      <c r="H5" t="n">
        <v>0.37</v>
      </c>
      <c r="I5" t="n">
        <v>102</v>
      </c>
      <c r="J5" t="n">
        <v>190.25</v>
      </c>
      <c r="K5" t="n">
        <v>53.44</v>
      </c>
      <c r="L5" t="n">
        <v>4</v>
      </c>
      <c r="M5" t="n">
        <v>100</v>
      </c>
      <c r="N5" t="n">
        <v>37.82</v>
      </c>
      <c r="O5" t="n">
        <v>23698.48</v>
      </c>
      <c r="P5" t="n">
        <v>559.6900000000001</v>
      </c>
      <c r="Q5" t="n">
        <v>1187.45</v>
      </c>
      <c r="R5" t="n">
        <v>315.6</v>
      </c>
      <c r="S5" t="n">
        <v>144.12</v>
      </c>
      <c r="T5" t="n">
        <v>79575.84</v>
      </c>
      <c r="U5" t="n">
        <v>0.46</v>
      </c>
      <c r="V5" t="n">
        <v>0.77</v>
      </c>
      <c r="W5" t="n">
        <v>19.14</v>
      </c>
      <c r="X5" t="n">
        <v>4.7</v>
      </c>
      <c r="Y5" t="n">
        <v>4</v>
      </c>
      <c r="Z5" t="n">
        <v>10</v>
      </c>
      <c r="AA5" t="n">
        <v>409.2242988199757</v>
      </c>
      <c r="AB5" t="n">
        <v>559.9187393473894</v>
      </c>
      <c r="AC5" t="n">
        <v>506.4808807149601</v>
      </c>
      <c r="AD5" t="n">
        <v>409224.2988199758</v>
      </c>
      <c r="AE5" t="n">
        <v>559918.7393473894</v>
      </c>
      <c r="AF5" t="n">
        <v>5.768442508522179e-06</v>
      </c>
      <c r="AG5" t="n">
        <v>4.946875</v>
      </c>
      <c r="AH5" t="n">
        <v>506480.8807149601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2.1962</v>
      </c>
      <c r="E6" t="n">
        <v>45.53</v>
      </c>
      <c r="F6" t="n">
        <v>40.12</v>
      </c>
      <c r="G6" t="n">
        <v>30.47</v>
      </c>
      <c r="H6" t="n">
        <v>0.46</v>
      </c>
      <c r="I6" t="n">
        <v>79</v>
      </c>
      <c r="J6" t="n">
        <v>191.78</v>
      </c>
      <c r="K6" t="n">
        <v>53.44</v>
      </c>
      <c r="L6" t="n">
        <v>5</v>
      </c>
      <c r="M6" t="n">
        <v>77</v>
      </c>
      <c r="N6" t="n">
        <v>38.35</v>
      </c>
      <c r="O6" t="n">
        <v>23887.36</v>
      </c>
      <c r="P6" t="n">
        <v>541.1900000000001</v>
      </c>
      <c r="Q6" t="n">
        <v>1187</v>
      </c>
      <c r="R6" t="n">
        <v>278.23</v>
      </c>
      <c r="S6" t="n">
        <v>144.12</v>
      </c>
      <c r="T6" t="n">
        <v>61004.29</v>
      </c>
      <c r="U6" t="n">
        <v>0.52</v>
      </c>
      <c r="V6" t="n">
        <v>0.79</v>
      </c>
      <c r="W6" t="n">
        <v>19.11</v>
      </c>
      <c r="X6" t="n">
        <v>3.6</v>
      </c>
      <c r="Y6" t="n">
        <v>4</v>
      </c>
      <c r="Z6" t="n">
        <v>10</v>
      </c>
      <c r="AA6" t="n">
        <v>387.0598131119815</v>
      </c>
      <c r="AB6" t="n">
        <v>529.5923121736138</v>
      </c>
      <c r="AC6" t="n">
        <v>479.0487651872418</v>
      </c>
      <c r="AD6" t="n">
        <v>387059.8131119815</v>
      </c>
      <c r="AE6" t="n">
        <v>529592.3121736138</v>
      </c>
      <c r="AF6" t="n">
        <v>6.016361987565375e-06</v>
      </c>
      <c r="AG6" t="n">
        <v>4.742708333333334</v>
      </c>
      <c r="AH6" t="n">
        <v>479048.7651872418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2.255</v>
      </c>
      <c r="E7" t="n">
        <v>44.34</v>
      </c>
      <c r="F7" t="n">
        <v>39.46</v>
      </c>
      <c r="G7" t="n">
        <v>36.42</v>
      </c>
      <c r="H7" t="n">
        <v>0.55</v>
      </c>
      <c r="I7" t="n">
        <v>65</v>
      </c>
      <c r="J7" t="n">
        <v>193.32</v>
      </c>
      <c r="K7" t="n">
        <v>53.44</v>
      </c>
      <c r="L7" t="n">
        <v>6</v>
      </c>
      <c r="M7" t="n">
        <v>63</v>
      </c>
      <c r="N7" t="n">
        <v>38.89</v>
      </c>
      <c r="O7" t="n">
        <v>24076.95</v>
      </c>
      <c r="P7" t="n">
        <v>528.72</v>
      </c>
      <c r="Q7" t="n">
        <v>1187.11</v>
      </c>
      <c r="R7" t="n">
        <v>255.94</v>
      </c>
      <c r="S7" t="n">
        <v>144.12</v>
      </c>
      <c r="T7" t="n">
        <v>49930.33</v>
      </c>
      <c r="U7" t="n">
        <v>0.5600000000000001</v>
      </c>
      <c r="V7" t="n">
        <v>0.8</v>
      </c>
      <c r="W7" t="n">
        <v>19.08</v>
      </c>
      <c r="X7" t="n">
        <v>2.94</v>
      </c>
      <c r="Y7" t="n">
        <v>4</v>
      </c>
      <c r="Z7" t="n">
        <v>10</v>
      </c>
      <c r="AA7" t="n">
        <v>361.6146920993247</v>
      </c>
      <c r="AB7" t="n">
        <v>494.7771750445841</v>
      </c>
      <c r="AC7" t="n">
        <v>447.5563358824548</v>
      </c>
      <c r="AD7" t="n">
        <v>361614.6920993247</v>
      </c>
      <c r="AE7" t="n">
        <v>494777.1750445841</v>
      </c>
      <c r="AF7" t="n">
        <v>6.177441162899517e-06</v>
      </c>
      <c r="AG7" t="n">
        <v>4.61875</v>
      </c>
      <c r="AH7" t="n">
        <v>447556.3358824548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2.2977</v>
      </c>
      <c r="E8" t="n">
        <v>43.52</v>
      </c>
      <c r="F8" t="n">
        <v>39.01</v>
      </c>
      <c r="G8" t="n">
        <v>42.55</v>
      </c>
      <c r="H8" t="n">
        <v>0.64</v>
      </c>
      <c r="I8" t="n">
        <v>55</v>
      </c>
      <c r="J8" t="n">
        <v>194.86</v>
      </c>
      <c r="K8" t="n">
        <v>53.44</v>
      </c>
      <c r="L8" t="n">
        <v>7</v>
      </c>
      <c r="M8" t="n">
        <v>53</v>
      </c>
      <c r="N8" t="n">
        <v>39.43</v>
      </c>
      <c r="O8" t="n">
        <v>24267.28</v>
      </c>
      <c r="P8" t="n">
        <v>518.8200000000001</v>
      </c>
      <c r="Q8" t="n">
        <v>1186.98</v>
      </c>
      <c r="R8" t="n">
        <v>240.77</v>
      </c>
      <c r="S8" t="n">
        <v>144.12</v>
      </c>
      <c r="T8" t="n">
        <v>42395.54</v>
      </c>
      <c r="U8" t="n">
        <v>0.6</v>
      </c>
      <c r="V8" t="n">
        <v>0.8100000000000001</v>
      </c>
      <c r="W8" t="n">
        <v>19.06</v>
      </c>
      <c r="X8" t="n">
        <v>2.49</v>
      </c>
      <c r="Y8" t="n">
        <v>4</v>
      </c>
      <c r="Z8" t="n">
        <v>10</v>
      </c>
      <c r="AA8" t="n">
        <v>351.9598714464504</v>
      </c>
      <c r="AB8" t="n">
        <v>481.5670234866956</v>
      </c>
      <c r="AC8" t="n">
        <v>435.6069426486871</v>
      </c>
      <c r="AD8" t="n">
        <v>351959.8714464505</v>
      </c>
      <c r="AE8" t="n">
        <v>481567.0234866957</v>
      </c>
      <c r="AF8" t="n">
        <v>6.294415325939787e-06</v>
      </c>
      <c r="AG8" t="n">
        <v>4.533333333333334</v>
      </c>
      <c r="AH8" t="n">
        <v>435606.9426486871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2.3343</v>
      </c>
      <c r="E9" t="n">
        <v>42.84</v>
      </c>
      <c r="F9" t="n">
        <v>38.62</v>
      </c>
      <c r="G9" t="n">
        <v>49.3</v>
      </c>
      <c r="H9" t="n">
        <v>0.72</v>
      </c>
      <c r="I9" t="n">
        <v>47</v>
      </c>
      <c r="J9" t="n">
        <v>196.41</v>
      </c>
      <c r="K9" t="n">
        <v>53.44</v>
      </c>
      <c r="L9" t="n">
        <v>8</v>
      </c>
      <c r="M9" t="n">
        <v>45</v>
      </c>
      <c r="N9" t="n">
        <v>39.98</v>
      </c>
      <c r="O9" t="n">
        <v>24458.36</v>
      </c>
      <c r="P9" t="n">
        <v>510.16</v>
      </c>
      <c r="Q9" t="n">
        <v>1186.79</v>
      </c>
      <c r="R9" t="n">
        <v>227.82</v>
      </c>
      <c r="S9" t="n">
        <v>144.12</v>
      </c>
      <c r="T9" t="n">
        <v>35962.51</v>
      </c>
      <c r="U9" t="n">
        <v>0.63</v>
      </c>
      <c r="V9" t="n">
        <v>0.82</v>
      </c>
      <c r="W9" t="n">
        <v>19.05</v>
      </c>
      <c r="X9" t="n">
        <v>2.11</v>
      </c>
      <c r="Y9" t="n">
        <v>4</v>
      </c>
      <c r="Z9" t="n">
        <v>10</v>
      </c>
      <c r="AA9" t="n">
        <v>343.722410641548</v>
      </c>
      <c r="AB9" t="n">
        <v>470.2961662023058</v>
      </c>
      <c r="AC9" t="n">
        <v>425.4117601647719</v>
      </c>
      <c r="AD9" t="n">
        <v>343722.410641548</v>
      </c>
      <c r="AE9" t="n">
        <v>470296.1662023058</v>
      </c>
      <c r="AF9" t="n">
        <v>6.394678894260019e-06</v>
      </c>
      <c r="AG9" t="n">
        <v>4.4625</v>
      </c>
      <c r="AH9" t="n">
        <v>425411.7601647719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2.3566</v>
      </c>
      <c r="E10" t="n">
        <v>42.43</v>
      </c>
      <c r="F10" t="n">
        <v>38.4</v>
      </c>
      <c r="G10" t="n">
        <v>54.86</v>
      </c>
      <c r="H10" t="n">
        <v>0.8100000000000001</v>
      </c>
      <c r="I10" t="n">
        <v>42</v>
      </c>
      <c r="J10" t="n">
        <v>197.97</v>
      </c>
      <c r="K10" t="n">
        <v>53.44</v>
      </c>
      <c r="L10" t="n">
        <v>9</v>
      </c>
      <c r="M10" t="n">
        <v>40</v>
      </c>
      <c r="N10" t="n">
        <v>40.53</v>
      </c>
      <c r="O10" t="n">
        <v>24650.18</v>
      </c>
      <c r="P10" t="n">
        <v>503.25</v>
      </c>
      <c r="Q10" t="n">
        <v>1186.7</v>
      </c>
      <c r="R10" t="n">
        <v>220.12</v>
      </c>
      <c r="S10" t="n">
        <v>144.12</v>
      </c>
      <c r="T10" t="n">
        <v>32135.46</v>
      </c>
      <c r="U10" t="n">
        <v>0.65</v>
      </c>
      <c r="V10" t="n">
        <v>0.83</v>
      </c>
      <c r="W10" t="n">
        <v>19.05</v>
      </c>
      <c r="X10" t="n">
        <v>1.89</v>
      </c>
      <c r="Y10" t="n">
        <v>4</v>
      </c>
      <c r="Z10" t="n">
        <v>10</v>
      </c>
      <c r="AA10" t="n">
        <v>338.3569069403218</v>
      </c>
      <c r="AB10" t="n">
        <v>462.9548473289708</v>
      </c>
      <c r="AC10" t="n">
        <v>418.7710864611022</v>
      </c>
      <c r="AD10" t="n">
        <v>338356.9069403218</v>
      </c>
      <c r="AE10" t="n">
        <v>462954.8473289708</v>
      </c>
      <c r="AF10" t="n">
        <v>6.455768445449668e-06</v>
      </c>
      <c r="AG10" t="n">
        <v>4.419791666666667</v>
      </c>
      <c r="AH10" t="n">
        <v>418771.0864611022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2.3805</v>
      </c>
      <c r="E11" t="n">
        <v>42.01</v>
      </c>
      <c r="F11" t="n">
        <v>38.16</v>
      </c>
      <c r="G11" t="n">
        <v>61.89</v>
      </c>
      <c r="H11" t="n">
        <v>0.89</v>
      </c>
      <c r="I11" t="n">
        <v>37</v>
      </c>
      <c r="J11" t="n">
        <v>199.53</v>
      </c>
      <c r="K11" t="n">
        <v>53.44</v>
      </c>
      <c r="L11" t="n">
        <v>10</v>
      </c>
      <c r="M11" t="n">
        <v>35</v>
      </c>
      <c r="N11" t="n">
        <v>41.1</v>
      </c>
      <c r="O11" t="n">
        <v>24842.77</v>
      </c>
      <c r="P11" t="n">
        <v>496.97</v>
      </c>
      <c r="Q11" t="n">
        <v>1186.74</v>
      </c>
      <c r="R11" t="n">
        <v>212.6</v>
      </c>
      <c r="S11" t="n">
        <v>144.12</v>
      </c>
      <c r="T11" t="n">
        <v>28400.02</v>
      </c>
      <c r="U11" t="n">
        <v>0.68</v>
      </c>
      <c r="V11" t="n">
        <v>0.83</v>
      </c>
      <c r="W11" t="n">
        <v>19.03</v>
      </c>
      <c r="X11" t="n">
        <v>1.65</v>
      </c>
      <c r="Y11" t="n">
        <v>4</v>
      </c>
      <c r="Z11" t="n">
        <v>10</v>
      </c>
      <c r="AA11" t="n">
        <v>333.1226467215581</v>
      </c>
      <c r="AB11" t="n">
        <v>455.7931015783949</v>
      </c>
      <c r="AC11" t="n">
        <v>412.2928476733878</v>
      </c>
      <c r="AD11" t="n">
        <v>333122.6467215581</v>
      </c>
      <c r="AE11" t="n">
        <v>455793.1015783949</v>
      </c>
      <c r="AF11" t="n">
        <v>6.521241103451131e-06</v>
      </c>
      <c r="AG11" t="n">
        <v>4.376041666666667</v>
      </c>
      <c r="AH11" t="n">
        <v>412292.8476733878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2.3995</v>
      </c>
      <c r="E12" t="n">
        <v>41.68</v>
      </c>
      <c r="F12" t="n">
        <v>37.98</v>
      </c>
      <c r="G12" t="n">
        <v>69.05</v>
      </c>
      <c r="H12" t="n">
        <v>0.97</v>
      </c>
      <c r="I12" t="n">
        <v>33</v>
      </c>
      <c r="J12" t="n">
        <v>201.1</v>
      </c>
      <c r="K12" t="n">
        <v>53.44</v>
      </c>
      <c r="L12" t="n">
        <v>11</v>
      </c>
      <c r="M12" t="n">
        <v>31</v>
      </c>
      <c r="N12" t="n">
        <v>41.66</v>
      </c>
      <c r="O12" t="n">
        <v>25036.12</v>
      </c>
      <c r="P12" t="n">
        <v>490.16</v>
      </c>
      <c r="Q12" t="n">
        <v>1186.58</v>
      </c>
      <c r="R12" t="n">
        <v>206.02</v>
      </c>
      <c r="S12" t="n">
        <v>144.12</v>
      </c>
      <c r="T12" t="n">
        <v>25129.57</v>
      </c>
      <c r="U12" t="n">
        <v>0.7</v>
      </c>
      <c r="V12" t="n">
        <v>0.83</v>
      </c>
      <c r="W12" t="n">
        <v>19.03</v>
      </c>
      <c r="X12" t="n">
        <v>1.47</v>
      </c>
      <c r="Y12" t="n">
        <v>4</v>
      </c>
      <c r="Z12" t="n">
        <v>10</v>
      </c>
      <c r="AA12" t="n">
        <v>328.3945944501514</v>
      </c>
      <c r="AB12" t="n">
        <v>449.3239718737115</v>
      </c>
      <c r="AC12" t="n">
        <v>406.441122628239</v>
      </c>
      <c r="AD12" t="n">
        <v>328394.5944501514</v>
      </c>
      <c r="AE12" t="n">
        <v>449323.9718737114</v>
      </c>
      <c r="AF12" t="n">
        <v>6.573290496841416e-06</v>
      </c>
      <c r="AG12" t="n">
        <v>4.341666666666667</v>
      </c>
      <c r="AH12" t="n">
        <v>406441.122628239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2.4142</v>
      </c>
      <c r="E13" t="n">
        <v>41.42</v>
      </c>
      <c r="F13" t="n">
        <v>37.84</v>
      </c>
      <c r="G13" t="n">
        <v>75.67</v>
      </c>
      <c r="H13" t="n">
        <v>1.05</v>
      </c>
      <c r="I13" t="n">
        <v>30</v>
      </c>
      <c r="J13" t="n">
        <v>202.67</v>
      </c>
      <c r="K13" t="n">
        <v>53.44</v>
      </c>
      <c r="L13" t="n">
        <v>12</v>
      </c>
      <c r="M13" t="n">
        <v>28</v>
      </c>
      <c r="N13" t="n">
        <v>42.24</v>
      </c>
      <c r="O13" t="n">
        <v>25230.25</v>
      </c>
      <c r="P13" t="n">
        <v>484.84</v>
      </c>
      <c r="Q13" t="n">
        <v>1186.35</v>
      </c>
      <c r="R13" t="n">
        <v>201.26</v>
      </c>
      <c r="S13" t="n">
        <v>144.12</v>
      </c>
      <c r="T13" t="n">
        <v>22768.04</v>
      </c>
      <c r="U13" t="n">
        <v>0.72</v>
      </c>
      <c r="V13" t="n">
        <v>0.84</v>
      </c>
      <c r="W13" t="n">
        <v>19.02</v>
      </c>
      <c r="X13" t="n">
        <v>1.33</v>
      </c>
      <c r="Y13" t="n">
        <v>4</v>
      </c>
      <c r="Z13" t="n">
        <v>10</v>
      </c>
      <c r="AA13" t="n">
        <v>324.7679323144697</v>
      </c>
      <c r="AB13" t="n">
        <v>444.3618127426304</v>
      </c>
      <c r="AC13" t="n">
        <v>401.9525450001941</v>
      </c>
      <c r="AD13" t="n">
        <v>324767.9323144697</v>
      </c>
      <c r="AE13" t="n">
        <v>444361.8127426304</v>
      </c>
      <c r="AF13" t="n">
        <v>6.613560290674952e-06</v>
      </c>
      <c r="AG13" t="n">
        <v>4.314583333333334</v>
      </c>
      <c r="AH13" t="n">
        <v>401952.5450001941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2.4239</v>
      </c>
      <c r="E14" t="n">
        <v>41.26</v>
      </c>
      <c r="F14" t="n">
        <v>37.74</v>
      </c>
      <c r="G14" t="n">
        <v>80.88</v>
      </c>
      <c r="H14" t="n">
        <v>1.13</v>
      </c>
      <c r="I14" t="n">
        <v>28</v>
      </c>
      <c r="J14" t="n">
        <v>204.25</v>
      </c>
      <c r="K14" t="n">
        <v>53.44</v>
      </c>
      <c r="L14" t="n">
        <v>13</v>
      </c>
      <c r="M14" t="n">
        <v>26</v>
      </c>
      <c r="N14" t="n">
        <v>42.82</v>
      </c>
      <c r="O14" t="n">
        <v>25425.3</v>
      </c>
      <c r="P14" t="n">
        <v>479.52</v>
      </c>
      <c r="Q14" t="n">
        <v>1186.54</v>
      </c>
      <c r="R14" t="n">
        <v>198.04</v>
      </c>
      <c r="S14" t="n">
        <v>144.12</v>
      </c>
      <c r="T14" t="n">
        <v>21163.62</v>
      </c>
      <c r="U14" t="n">
        <v>0.73</v>
      </c>
      <c r="V14" t="n">
        <v>0.84</v>
      </c>
      <c r="W14" t="n">
        <v>19.02</v>
      </c>
      <c r="X14" t="n">
        <v>1.23</v>
      </c>
      <c r="Y14" t="n">
        <v>4</v>
      </c>
      <c r="Z14" t="n">
        <v>10</v>
      </c>
      <c r="AA14" t="n">
        <v>321.7361768613903</v>
      </c>
      <c r="AB14" t="n">
        <v>440.2136311801164</v>
      </c>
      <c r="AC14" t="n">
        <v>398.2002600639971</v>
      </c>
      <c r="AD14" t="n">
        <v>321736.1768613904</v>
      </c>
      <c r="AE14" t="n">
        <v>440213.6311801163</v>
      </c>
      <c r="AF14" t="n">
        <v>6.640132875721571e-06</v>
      </c>
      <c r="AG14" t="n">
        <v>4.297916666666667</v>
      </c>
      <c r="AH14" t="n">
        <v>398200.2600639971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2.4327</v>
      </c>
      <c r="E15" t="n">
        <v>41.11</v>
      </c>
      <c r="F15" t="n">
        <v>37.67</v>
      </c>
      <c r="G15" t="n">
        <v>86.93000000000001</v>
      </c>
      <c r="H15" t="n">
        <v>1.21</v>
      </c>
      <c r="I15" t="n">
        <v>26</v>
      </c>
      <c r="J15" t="n">
        <v>205.84</v>
      </c>
      <c r="K15" t="n">
        <v>53.44</v>
      </c>
      <c r="L15" t="n">
        <v>14</v>
      </c>
      <c r="M15" t="n">
        <v>24</v>
      </c>
      <c r="N15" t="n">
        <v>43.4</v>
      </c>
      <c r="O15" t="n">
        <v>25621.03</v>
      </c>
      <c r="P15" t="n">
        <v>475.3</v>
      </c>
      <c r="Q15" t="n">
        <v>1186.55</v>
      </c>
      <c r="R15" t="n">
        <v>195.71</v>
      </c>
      <c r="S15" t="n">
        <v>144.12</v>
      </c>
      <c r="T15" t="n">
        <v>20009.31</v>
      </c>
      <c r="U15" t="n">
        <v>0.74</v>
      </c>
      <c r="V15" t="n">
        <v>0.84</v>
      </c>
      <c r="W15" t="n">
        <v>19.01</v>
      </c>
      <c r="X15" t="n">
        <v>1.16</v>
      </c>
      <c r="Y15" t="n">
        <v>4</v>
      </c>
      <c r="Z15" t="n">
        <v>10</v>
      </c>
      <c r="AA15" t="n">
        <v>319.2581572533269</v>
      </c>
      <c r="AB15" t="n">
        <v>436.8230954298544</v>
      </c>
      <c r="AC15" t="n">
        <v>395.1333122870934</v>
      </c>
      <c r="AD15" t="n">
        <v>319258.157253327</v>
      </c>
      <c r="AE15" t="n">
        <v>436823.0954298545</v>
      </c>
      <c r="AF15" t="n">
        <v>6.664239963186544e-06</v>
      </c>
      <c r="AG15" t="n">
        <v>4.282291666666667</v>
      </c>
      <c r="AH15" t="n">
        <v>395133.3122870934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2.4434</v>
      </c>
      <c r="E16" t="n">
        <v>40.93</v>
      </c>
      <c r="F16" t="n">
        <v>37.56</v>
      </c>
      <c r="G16" t="n">
        <v>93.91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469.78</v>
      </c>
      <c r="Q16" t="n">
        <v>1186.39</v>
      </c>
      <c r="R16" t="n">
        <v>192.18</v>
      </c>
      <c r="S16" t="n">
        <v>144.12</v>
      </c>
      <c r="T16" t="n">
        <v>18255.44</v>
      </c>
      <c r="U16" t="n">
        <v>0.75</v>
      </c>
      <c r="V16" t="n">
        <v>0.84</v>
      </c>
      <c r="W16" t="n">
        <v>19.01</v>
      </c>
      <c r="X16" t="n">
        <v>1.05</v>
      </c>
      <c r="Y16" t="n">
        <v>4</v>
      </c>
      <c r="Z16" t="n">
        <v>10</v>
      </c>
      <c r="AA16" t="n">
        <v>316.089352608248</v>
      </c>
      <c r="AB16" t="n">
        <v>432.4873971166628</v>
      </c>
      <c r="AC16" t="n">
        <v>391.211406935722</v>
      </c>
      <c r="AD16" t="n">
        <v>316089.352608248</v>
      </c>
      <c r="AE16" t="n">
        <v>432487.3971166628</v>
      </c>
      <c r="AF16" t="n">
        <v>6.693551989990546e-06</v>
      </c>
      <c r="AG16" t="n">
        <v>4.263541666666667</v>
      </c>
      <c r="AH16" t="n">
        <v>391211.406935722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2.4549</v>
      </c>
      <c r="E17" t="n">
        <v>40.74</v>
      </c>
      <c r="F17" t="n">
        <v>37.45</v>
      </c>
      <c r="G17" t="n">
        <v>102.13</v>
      </c>
      <c r="H17" t="n">
        <v>1.36</v>
      </c>
      <c r="I17" t="n">
        <v>22</v>
      </c>
      <c r="J17" t="n">
        <v>209.03</v>
      </c>
      <c r="K17" t="n">
        <v>53.44</v>
      </c>
      <c r="L17" t="n">
        <v>16</v>
      </c>
      <c r="M17" t="n">
        <v>20</v>
      </c>
      <c r="N17" t="n">
        <v>44.6</v>
      </c>
      <c r="O17" t="n">
        <v>26014.91</v>
      </c>
      <c r="P17" t="n">
        <v>464.71</v>
      </c>
      <c r="Q17" t="n">
        <v>1186.44</v>
      </c>
      <c r="R17" t="n">
        <v>187.97</v>
      </c>
      <c r="S17" t="n">
        <v>144.12</v>
      </c>
      <c r="T17" t="n">
        <v>16161.83</v>
      </c>
      <c r="U17" t="n">
        <v>0.77</v>
      </c>
      <c r="V17" t="n">
        <v>0.85</v>
      </c>
      <c r="W17" t="n">
        <v>19.01</v>
      </c>
      <c r="X17" t="n">
        <v>0.9399999999999999</v>
      </c>
      <c r="Y17" t="n">
        <v>4</v>
      </c>
      <c r="Z17" t="n">
        <v>10</v>
      </c>
      <c r="AA17" t="n">
        <v>313.0339779235252</v>
      </c>
      <c r="AB17" t="n">
        <v>428.3068986794073</v>
      </c>
      <c r="AC17" t="n">
        <v>387.4298894019518</v>
      </c>
      <c r="AD17" t="n">
        <v>313033.9779235253</v>
      </c>
      <c r="AE17" t="n">
        <v>428306.8986794073</v>
      </c>
      <c r="AF17" t="n">
        <v>6.725055570200454e-06</v>
      </c>
      <c r="AG17" t="n">
        <v>4.24375</v>
      </c>
      <c r="AH17" t="n">
        <v>387429.8894019518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2.4595</v>
      </c>
      <c r="E18" t="n">
        <v>40.66</v>
      </c>
      <c r="F18" t="n">
        <v>37.41</v>
      </c>
      <c r="G18" t="n">
        <v>106.88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459.99</v>
      </c>
      <c r="Q18" t="n">
        <v>1186.43</v>
      </c>
      <c r="R18" t="n">
        <v>186.71</v>
      </c>
      <c r="S18" t="n">
        <v>144.12</v>
      </c>
      <c r="T18" t="n">
        <v>15534.48</v>
      </c>
      <c r="U18" t="n">
        <v>0.77</v>
      </c>
      <c r="V18" t="n">
        <v>0.85</v>
      </c>
      <c r="W18" t="n">
        <v>19.01</v>
      </c>
      <c r="X18" t="n">
        <v>0.9</v>
      </c>
      <c r="Y18" t="n">
        <v>4</v>
      </c>
      <c r="Z18" t="n">
        <v>10</v>
      </c>
      <c r="AA18" t="n">
        <v>310.8733889402345</v>
      </c>
      <c r="AB18" t="n">
        <v>425.3506855140101</v>
      </c>
      <c r="AC18" t="n">
        <v>384.7558130719889</v>
      </c>
      <c r="AD18" t="n">
        <v>310873.3889402344</v>
      </c>
      <c r="AE18" t="n">
        <v>425350.6855140101</v>
      </c>
      <c r="AF18" t="n">
        <v>6.737657002284418e-06</v>
      </c>
      <c r="AG18" t="n">
        <v>4.235416666666667</v>
      </c>
      <c r="AH18" t="n">
        <v>384755.8130719889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2.4638</v>
      </c>
      <c r="E19" t="n">
        <v>40.59</v>
      </c>
      <c r="F19" t="n">
        <v>37.38</v>
      </c>
      <c r="G19" t="n">
        <v>112.13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454.15</v>
      </c>
      <c r="Q19" t="n">
        <v>1186.33</v>
      </c>
      <c r="R19" t="n">
        <v>185.66</v>
      </c>
      <c r="S19" t="n">
        <v>144.12</v>
      </c>
      <c r="T19" t="n">
        <v>15017.94</v>
      </c>
      <c r="U19" t="n">
        <v>0.78</v>
      </c>
      <c r="V19" t="n">
        <v>0.85</v>
      </c>
      <c r="W19" t="n">
        <v>19.01</v>
      </c>
      <c r="X19" t="n">
        <v>0.86</v>
      </c>
      <c r="Y19" t="n">
        <v>4</v>
      </c>
      <c r="Z19" t="n">
        <v>10</v>
      </c>
      <c r="AA19" t="n">
        <v>308.3685505992618</v>
      </c>
      <c r="AB19" t="n">
        <v>421.9234551902231</v>
      </c>
      <c r="AC19" t="n">
        <v>381.6556728001559</v>
      </c>
      <c r="AD19" t="n">
        <v>308368.5505992618</v>
      </c>
      <c r="AE19" t="n">
        <v>421923.4551902231</v>
      </c>
      <c r="AF19" t="n">
        <v>6.749436601841167e-06</v>
      </c>
      <c r="AG19" t="n">
        <v>4.228125</v>
      </c>
      <c r="AH19" t="n">
        <v>381655.6728001559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2.4742</v>
      </c>
      <c r="E20" t="n">
        <v>40.42</v>
      </c>
      <c r="F20" t="n">
        <v>37.28</v>
      </c>
      <c r="G20" t="n">
        <v>124.26</v>
      </c>
      <c r="H20" t="n">
        <v>1.58</v>
      </c>
      <c r="I20" t="n">
        <v>18</v>
      </c>
      <c r="J20" t="n">
        <v>213.87</v>
      </c>
      <c r="K20" t="n">
        <v>53.44</v>
      </c>
      <c r="L20" t="n">
        <v>19</v>
      </c>
      <c r="M20" t="n">
        <v>16</v>
      </c>
      <c r="N20" t="n">
        <v>46.44</v>
      </c>
      <c r="O20" t="n">
        <v>26611.98</v>
      </c>
      <c r="P20" t="n">
        <v>449.65</v>
      </c>
      <c r="Q20" t="n">
        <v>1186.26</v>
      </c>
      <c r="R20" t="n">
        <v>182.55</v>
      </c>
      <c r="S20" t="n">
        <v>144.12</v>
      </c>
      <c r="T20" t="n">
        <v>13473.3</v>
      </c>
      <c r="U20" t="n">
        <v>0.79</v>
      </c>
      <c r="V20" t="n">
        <v>0.85</v>
      </c>
      <c r="W20" t="n">
        <v>19</v>
      </c>
      <c r="X20" t="n">
        <v>0.77</v>
      </c>
      <c r="Y20" t="n">
        <v>4</v>
      </c>
      <c r="Z20" t="n">
        <v>10</v>
      </c>
      <c r="AA20" t="n">
        <v>305.6885109395049</v>
      </c>
      <c r="AB20" t="n">
        <v>418.2565066927384</v>
      </c>
      <c r="AC20" t="n">
        <v>378.3386927206766</v>
      </c>
      <c r="AD20" t="n">
        <v>305688.5109395048</v>
      </c>
      <c r="AE20" t="n">
        <v>418256.5066927384</v>
      </c>
      <c r="AF20" t="n">
        <v>6.777926796117955e-06</v>
      </c>
      <c r="AG20" t="n">
        <v>4.210416666666667</v>
      </c>
      <c r="AH20" t="n">
        <v>378338.6927206767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2.4801</v>
      </c>
      <c r="E21" t="n">
        <v>40.32</v>
      </c>
      <c r="F21" t="n">
        <v>37.22</v>
      </c>
      <c r="G21" t="n">
        <v>131.36</v>
      </c>
      <c r="H21" t="n">
        <v>1.65</v>
      </c>
      <c r="I21" t="n">
        <v>17</v>
      </c>
      <c r="J21" t="n">
        <v>215.5</v>
      </c>
      <c r="K21" t="n">
        <v>53.44</v>
      </c>
      <c r="L21" t="n">
        <v>20</v>
      </c>
      <c r="M21" t="n">
        <v>15</v>
      </c>
      <c r="N21" t="n">
        <v>47.07</v>
      </c>
      <c r="O21" t="n">
        <v>26812.71</v>
      </c>
      <c r="P21" t="n">
        <v>444.36</v>
      </c>
      <c r="Q21" t="n">
        <v>1186.3</v>
      </c>
      <c r="R21" t="n">
        <v>180.62</v>
      </c>
      <c r="S21" t="n">
        <v>144.12</v>
      </c>
      <c r="T21" t="n">
        <v>12509.23</v>
      </c>
      <c r="U21" t="n">
        <v>0.8</v>
      </c>
      <c r="V21" t="n">
        <v>0.85</v>
      </c>
      <c r="W21" t="n">
        <v>18.99</v>
      </c>
      <c r="X21" t="n">
        <v>0.71</v>
      </c>
      <c r="Y21" t="n">
        <v>4</v>
      </c>
      <c r="Z21" t="n">
        <v>10</v>
      </c>
      <c r="AA21" t="n">
        <v>303.2118138286309</v>
      </c>
      <c r="AB21" t="n">
        <v>414.8677804414755</v>
      </c>
      <c r="AC21" t="n">
        <v>375.2733817467272</v>
      </c>
      <c r="AD21" t="n">
        <v>303211.8138286308</v>
      </c>
      <c r="AE21" t="n">
        <v>414867.7804414755</v>
      </c>
      <c r="AF21" t="n">
        <v>6.794089502486516e-06</v>
      </c>
      <c r="AG21" t="n">
        <v>4.2</v>
      </c>
      <c r="AH21" t="n">
        <v>375273.3817467272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2.4847</v>
      </c>
      <c r="E22" t="n">
        <v>40.25</v>
      </c>
      <c r="F22" t="n">
        <v>37.18</v>
      </c>
      <c r="G22" t="n">
        <v>139.43</v>
      </c>
      <c r="H22" t="n">
        <v>1.72</v>
      </c>
      <c r="I22" t="n">
        <v>16</v>
      </c>
      <c r="J22" t="n">
        <v>217.14</v>
      </c>
      <c r="K22" t="n">
        <v>53.44</v>
      </c>
      <c r="L22" t="n">
        <v>21</v>
      </c>
      <c r="M22" t="n">
        <v>14</v>
      </c>
      <c r="N22" t="n">
        <v>47.7</v>
      </c>
      <c r="O22" t="n">
        <v>27014.3</v>
      </c>
      <c r="P22" t="n">
        <v>439</v>
      </c>
      <c r="Q22" t="n">
        <v>1186.36</v>
      </c>
      <c r="R22" t="n">
        <v>178.9</v>
      </c>
      <c r="S22" t="n">
        <v>144.12</v>
      </c>
      <c r="T22" t="n">
        <v>11655.3</v>
      </c>
      <c r="U22" t="n">
        <v>0.8100000000000001</v>
      </c>
      <c r="V22" t="n">
        <v>0.85</v>
      </c>
      <c r="W22" t="n">
        <v>19.01</v>
      </c>
      <c r="X22" t="n">
        <v>0.67</v>
      </c>
      <c r="Y22" t="n">
        <v>4</v>
      </c>
      <c r="Z22" t="n">
        <v>10</v>
      </c>
      <c r="AA22" t="n">
        <v>300.8670465702802</v>
      </c>
      <c r="AB22" t="n">
        <v>411.6595664347694</v>
      </c>
      <c r="AC22" t="n">
        <v>372.3713551820645</v>
      </c>
      <c r="AD22" t="n">
        <v>300867.0465702802</v>
      </c>
      <c r="AE22" t="n">
        <v>411659.5664347694</v>
      </c>
      <c r="AF22" t="n">
        <v>6.80669093457048e-06</v>
      </c>
      <c r="AG22" t="n">
        <v>4.192708333333333</v>
      </c>
      <c r="AH22" t="n">
        <v>372371.3551820645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2.483</v>
      </c>
      <c r="E23" t="n">
        <v>40.27</v>
      </c>
      <c r="F23" t="n">
        <v>37.21</v>
      </c>
      <c r="G23" t="n">
        <v>139.54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436.44</v>
      </c>
      <c r="Q23" t="n">
        <v>1186.42</v>
      </c>
      <c r="R23" t="n">
        <v>180.06</v>
      </c>
      <c r="S23" t="n">
        <v>144.12</v>
      </c>
      <c r="T23" t="n">
        <v>12233.75</v>
      </c>
      <c r="U23" t="n">
        <v>0.8</v>
      </c>
      <c r="V23" t="n">
        <v>0.85</v>
      </c>
      <c r="W23" t="n">
        <v>19</v>
      </c>
      <c r="X23" t="n">
        <v>0.7</v>
      </c>
      <c r="Y23" t="n">
        <v>4</v>
      </c>
      <c r="Z23" t="n">
        <v>10</v>
      </c>
      <c r="AA23" t="n">
        <v>300.1650425371139</v>
      </c>
      <c r="AB23" t="n">
        <v>410.6990535463592</v>
      </c>
      <c r="AC23" t="n">
        <v>371.5025122956358</v>
      </c>
      <c r="AD23" t="n">
        <v>300165.0425371139</v>
      </c>
      <c r="AE23" t="n">
        <v>410699.0535463592</v>
      </c>
      <c r="AF23" t="n">
        <v>6.802033883582928e-06</v>
      </c>
      <c r="AG23" t="n">
        <v>4.194791666666667</v>
      </c>
      <c r="AH23" t="n">
        <v>371502.5122956358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2.4882</v>
      </c>
      <c r="E24" t="n">
        <v>40.19</v>
      </c>
      <c r="F24" t="n">
        <v>37.16</v>
      </c>
      <c r="G24" t="n">
        <v>148.65</v>
      </c>
      <c r="H24" t="n">
        <v>1.85</v>
      </c>
      <c r="I24" t="n">
        <v>15</v>
      </c>
      <c r="J24" t="n">
        <v>220.43</v>
      </c>
      <c r="K24" t="n">
        <v>53.44</v>
      </c>
      <c r="L24" t="n">
        <v>23</v>
      </c>
      <c r="M24" t="n">
        <v>12</v>
      </c>
      <c r="N24" t="n">
        <v>48.99</v>
      </c>
      <c r="O24" t="n">
        <v>27420.16</v>
      </c>
      <c r="P24" t="n">
        <v>432.85</v>
      </c>
      <c r="Q24" t="n">
        <v>1186.37</v>
      </c>
      <c r="R24" t="n">
        <v>178.46</v>
      </c>
      <c r="S24" t="n">
        <v>144.12</v>
      </c>
      <c r="T24" t="n">
        <v>11439.11</v>
      </c>
      <c r="U24" t="n">
        <v>0.8100000000000001</v>
      </c>
      <c r="V24" t="n">
        <v>0.85</v>
      </c>
      <c r="W24" t="n">
        <v>19</v>
      </c>
      <c r="X24" t="n">
        <v>0.65</v>
      </c>
      <c r="Y24" t="n">
        <v>4</v>
      </c>
      <c r="Z24" t="n">
        <v>10</v>
      </c>
      <c r="AA24" t="n">
        <v>298.3807909745715</v>
      </c>
      <c r="AB24" t="n">
        <v>408.2577618428651</v>
      </c>
      <c r="AC24" t="n">
        <v>369.2942140459488</v>
      </c>
      <c r="AD24" t="n">
        <v>298380.7909745715</v>
      </c>
      <c r="AE24" t="n">
        <v>408257.7618428651</v>
      </c>
      <c r="AF24" t="n">
        <v>6.816278980721321e-06</v>
      </c>
      <c r="AG24" t="n">
        <v>4.186458333333333</v>
      </c>
      <c r="AH24" t="n">
        <v>369294.2140459488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2.4936</v>
      </c>
      <c r="E25" t="n">
        <v>40.1</v>
      </c>
      <c r="F25" t="n">
        <v>37.11</v>
      </c>
      <c r="G25" t="n">
        <v>159.05</v>
      </c>
      <c r="H25" t="n">
        <v>1.92</v>
      </c>
      <c r="I25" t="n">
        <v>14</v>
      </c>
      <c r="J25" t="n">
        <v>222.08</v>
      </c>
      <c r="K25" t="n">
        <v>53.44</v>
      </c>
      <c r="L25" t="n">
        <v>24</v>
      </c>
      <c r="M25" t="n">
        <v>7</v>
      </c>
      <c r="N25" t="n">
        <v>49.65</v>
      </c>
      <c r="O25" t="n">
        <v>27624.44</v>
      </c>
      <c r="P25" t="n">
        <v>427.77</v>
      </c>
      <c r="Q25" t="n">
        <v>1186.4</v>
      </c>
      <c r="R25" t="n">
        <v>176.65</v>
      </c>
      <c r="S25" t="n">
        <v>144.12</v>
      </c>
      <c r="T25" t="n">
        <v>10538.9</v>
      </c>
      <c r="U25" t="n">
        <v>0.82</v>
      </c>
      <c r="V25" t="n">
        <v>0.85</v>
      </c>
      <c r="W25" t="n">
        <v>19</v>
      </c>
      <c r="X25" t="n">
        <v>0.6</v>
      </c>
      <c r="Y25" t="n">
        <v>4</v>
      </c>
      <c r="Z25" t="n">
        <v>10</v>
      </c>
      <c r="AA25" t="n">
        <v>296.0668492207237</v>
      </c>
      <c r="AB25" t="n">
        <v>405.0917246513451</v>
      </c>
      <c r="AC25" t="n">
        <v>366.4303390004263</v>
      </c>
      <c r="AD25" t="n">
        <v>296066.8492207237</v>
      </c>
      <c r="AE25" t="n">
        <v>405091.7246513452</v>
      </c>
      <c r="AF25" t="n">
        <v>6.831071966211191e-06</v>
      </c>
      <c r="AG25" t="n">
        <v>4.177083333333333</v>
      </c>
      <c r="AH25" t="n">
        <v>366430.3390004263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2.4936</v>
      </c>
      <c r="E26" t="n">
        <v>40.1</v>
      </c>
      <c r="F26" t="n">
        <v>37.11</v>
      </c>
      <c r="G26" t="n">
        <v>159.05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3</v>
      </c>
      <c r="N26" t="n">
        <v>50.31</v>
      </c>
      <c r="O26" t="n">
        <v>27829.77</v>
      </c>
      <c r="P26" t="n">
        <v>429.11</v>
      </c>
      <c r="Q26" t="n">
        <v>1186.39</v>
      </c>
      <c r="R26" t="n">
        <v>176.39</v>
      </c>
      <c r="S26" t="n">
        <v>144.12</v>
      </c>
      <c r="T26" t="n">
        <v>10413.28</v>
      </c>
      <c r="U26" t="n">
        <v>0.82</v>
      </c>
      <c r="V26" t="n">
        <v>0.85</v>
      </c>
      <c r="W26" t="n">
        <v>19.01</v>
      </c>
      <c r="X26" t="n">
        <v>0.6</v>
      </c>
      <c r="Y26" t="n">
        <v>4</v>
      </c>
      <c r="Z26" t="n">
        <v>10</v>
      </c>
      <c r="AA26" t="n">
        <v>296.5347494119156</v>
      </c>
      <c r="AB26" t="n">
        <v>405.7319263352334</v>
      </c>
      <c r="AC26" t="n">
        <v>367.0094407341331</v>
      </c>
      <c r="AD26" t="n">
        <v>296534.7494119157</v>
      </c>
      <c r="AE26" t="n">
        <v>405731.9263352334</v>
      </c>
      <c r="AF26" t="n">
        <v>6.831071966211191e-06</v>
      </c>
      <c r="AG26" t="n">
        <v>4.177083333333333</v>
      </c>
      <c r="AH26" t="n">
        <v>367009.4407341331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2.4932</v>
      </c>
      <c r="E27" t="n">
        <v>40.11</v>
      </c>
      <c r="F27" t="n">
        <v>37.12</v>
      </c>
      <c r="G27" t="n">
        <v>159.08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0</v>
      </c>
      <c r="N27" t="n">
        <v>50.98</v>
      </c>
      <c r="O27" t="n">
        <v>28035.92</v>
      </c>
      <c r="P27" t="n">
        <v>430.99</v>
      </c>
      <c r="Q27" t="n">
        <v>1186.5</v>
      </c>
      <c r="R27" t="n">
        <v>176.5</v>
      </c>
      <c r="S27" t="n">
        <v>144.12</v>
      </c>
      <c r="T27" t="n">
        <v>10464.11</v>
      </c>
      <c r="U27" t="n">
        <v>0.82</v>
      </c>
      <c r="V27" t="n">
        <v>0.85</v>
      </c>
      <c r="W27" t="n">
        <v>19.01</v>
      </c>
      <c r="X27" t="n">
        <v>0.61</v>
      </c>
      <c r="Y27" t="n">
        <v>4</v>
      </c>
      <c r="Z27" t="n">
        <v>10</v>
      </c>
      <c r="AA27" t="n">
        <v>297.2412534666795</v>
      </c>
      <c r="AB27" t="n">
        <v>406.6985963517205</v>
      </c>
      <c r="AC27" t="n">
        <v>367.8838531209765</v>
      </c>
      <c r="AD27" t="n">
        <v>297241.2534666795</v>
      </c>
      <c r="AE27" t="n">
        <v>406698.5963517205</v>
      </c>
      <c r="AF27" t="n">
        <v>6.829976189508237e-06</v>
      </c>
      <c r="AG27" t="n">
        <v>4.178125000000001</v>
      </c>
      <c r="AH27" t="n">
        <v>367883.8531209765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1.4464</v>
      </c>
      <c r="E2" t="n">
        <v>69.14</v>
      </c>
      <c r="F2" t="n">
        <v>56.97</v>
      </c>
      <c r="G2" t="n">
        <v>8.1</v>
      </c>
      <c r="H2" t="n">
        <v>0.15</v>
      </c>
      <c r="I2" t="n">
        <v>422</v>
      </c>
      <c r="J2" t="n">
        <v>116.05</v>
      </c>
      <c r="K2" t="n">
        <v>43.4</v>
      </c>
      <c r="L2" t="n">
        <v>1</v>
      </c>
      <c r="M2" t="n">
        <v>420</v>
      </c>
      <c r="N2" t="n">
        <v>16.65</v>
      </c>
      <c r="O2" t="n">
        <v>14546.17</v>
      </c>
      <c r="P2" t="n">
        <v>576.78</v>
      </c>
      <c r="Q2" t="n">
        <v>1191.84</v>
      </c>
      <c r="R2" t="n">
        <v>848.97</v>
      </c>
      <c r="S2" t="n">
        <v>144.12</v>
      </c>
      <c r="T2" t="n">
        <v>344659.39</v>
      </c>
      <c r="U2" t="n">
        <v>0.17</v>
      </c>
      <c r="V2" t="n">
        <v>0.5600000000000001</v>
      </c>
      <c r="W2" t="n">
        <v>19.65</v>
      </c>
      <c r="X2" t="n">
        <v>20.38</v>
      </c>
      <c r="Y2" t="n">
        <v>4</v>
      </c>
      <c r="Z2" t="n">
        <v>10</v>
      </c>
      <c r="AA2" t="n">
        <v>599.5842626498928</v>
      </c>
      <c r="AB2" t="n">
        <v>820.3776399483786</v>
      </c>
      <c r="AC2" t="n">
        <v>742.081949398954</v>
      </c>
      <c r="AD2" t="n">
        <v>599584.2626498928</v>
      </c>
      <c r="AE2" t="n">
        <v>820377.6399483785</v>
      </c>
      <c r="AF2" t="n">
        <v>4.612396743556983e-06</v>
      </c>
      <c r="AG2" t="n">
        <v>7.202083333333333</v>
      </c>
      <c r="AH2" t="n">
        <v>742081.9493989539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2.0062</v>
      </c>
      <c r="E3" t="n">
        <v>49.85</v>
      </c>
      <c r="F3" t="n">
        <v>43.94</v>
      </c>
      <c r="G3" t="n">
        <v>16.48</v>
      </c>
      <c r="H3" t="n">
        <v>0.3</v>
      </c>
      <c r="I3" t="n">
        <v>160</v>
      </c>
      <c r="J3" t="n">
        <v>117.34</v>
      </c>
      <c r="K3" t="n">
        <v>43.4</v>
      </c>
      <c r="L3" t="n">
        <v>2</v>
      </c>
      <c r="M3" t="n">
        <v>158</v>
      </c>
      <c r="N3" t="n">
        <v>16.94</v>
      </c>
      <c r="O3" t="n">
        <v>14705.49</v>
      </c>
      <c r="P3" t="n">
        <v>439.7</v>
      </c>
      <c r="Q3" t="n">
        <v>1188.25</v>
      </c>
      <c r="R3" t="n">
        <v>407.37</v>
      </c>
      <c r="S3" t="n">
        <v>144.12</v>
      </c>
      <c r="T3" t="n">
        <v>125169.38</v>
      </c>
      <c r="U3" t="n">
        <v>0.35</v>
      </c>
      <c r="V3" t="n">
        <v>0.72</v>
      </c>
      <c r="W3" t="n">
        <v>19.23</v>
      </c>
      <c r="X3" t="n">
        <v>7.4</v>
      </c>
      <c r="Y3" t="n">
        <v>4</v>
      </c>
      <c r="Z3" t="n">
        <v>10</v>
      </c>
      <c r="AA3" t="n">
        <v>352.8938606851994</v>
      </c>
      <c r="AB3" t="n">
        <v>482.8449487678491</v>
      </c>
      <c r="AC3" t="n">
        <v>436.7629045345867</v>
      </c>
      <c r="AD3" t="n">
        <v>352893.8606851994</v>
      </c>
      <c r="AE3" t="n">
        <v>482844.9487678491</v>
      </c>
      <c r="AF3" t="n">
        <v>6.397532042950789e-06</v>
      </c>
      <c r="AG3" t="n">
        <v>5.192708333333333</v>
      </c>
      <c r="AH3" t="n">
        <v>436762.9045345867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2.2009</v>
      </c>
      <c r="E4" t="n">
        <v>45.44</v>
      </c>
      <c r="F4" t="n">
        <v>41.01</v>
      </c>
      <c r="G4" t="n">
        <v>25.11</v>
      </c>
      <c r="H4" t="n">
        <v>0.45</v>
      </c>
      <c r="I4" t="n">
        <v>98</v>
      </c>
      <c r="J4" t="n">
        <v>118.63</v>
      </c>
      <c r="K4" t="n">
        <v>43.4</v>
      </c>
      <c r="L4" t="n">
        <v>3</v>
      </c>
      <c r="M4" t="n">
        <v>96</v>
      </c>
      <c r="N4" t="n">
        <v>17.23</v>
      </c>
      <c r="O4" t="n">
        <v>14865.24</v>
      </c>
      <c r="P4" t="n">
        <v>403.86</v>
      </c>
      <c r="Q4" t="n">
        <v>1187.33</v>
      </c>
      <c r="R4" t="n">
        <v>308.4</v>
      </c>
      <c r="S4" t="n">
        <v>144.12</v>
      </c>
      <c r="T4" t="n">
        <v>75996.8</v>
      </c>
      <c r="U4" t="n">
        <v>0.47</v>
      </c>
      <c r="V4" t="n">
        <v>0.77</v>
      </c>
      <c r="W4" t="n">
        <v>19.13</v>
      </c>
      <c r="X4" t="n">
        <v>4.49</v>
      </c>
      <c r="Y4" t="n">
        <v>4</v>
      </c>
      <c r="Z4" t="n">
        <v>10</v>
      </c>
      <c r="AA4" t="n">
        <v>311.0476675501151</v>
      </c>
      <c r="AB4" t="n">
        <v>425.5891411966787</v>
      </c>
      <c r="AC4" t="n">
        <v>384.971510878978</v>
      </c>
      <c r="AD4" t="n">
        <v>311047.6675501151</v>
      </c>
      <c r="AE4" t="n">
        <v>425589.1411966787</v>
      </c>
      <c r="AF4" t="n">
        <v>7.018407074733521e-06</v>
      </c>
      <c r="AG4" t="n">
        <v>4.733333333333333</v>
      </c>
      <c r="AH4" t="n">
        <v>384971.510878978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2.302</v>
      </c>
      <c r="E5" t="n">
        <v>43.44</v>
      </c>
      <c r="F5" t="n">
        <v>39.69</v>
      </c>
      <c r="G5" t="n">
        <v>34.02</v>
      </c>
      <c r="H5" t="n">
        <v>0.59</v>
      </c>
      <c r="I5" t="n">
        <v>70</v>
      </c>
      <c r="J5" t="n">
        <v>119.93</v>
      </c>
      <c r="K5" t="n">
        <v>43.4</v>
      </c>
      <c r="L5" t="n">
        <v>4</v>
      </c>
      <c r="M5" t="n">
        <v>68</v>
      </c>
      <c r="N5" t="n">
        <v>17.53</v>
      </c>
      <c r="O5" t="n">
        <v>15025.44</v>
      </c>
      <c r="P5" t="n">
        <v>383.87</v>
      </c>
      <c r="Q5" t="n">
        <v>1187.28</v>
      </c>
      <c r="R5" t="n">
        <v>263.64</v>
      </c>
      <c r="S5" t="n">
        <v>144.12</v>
      </c>
      <c r="T5" t="n">
        <v>53756.73</v>
      </c>
      <c r="U5" t="n">
        <v>0.55</v>
      </c>
      <c r="V5" t="n">
        <v>0.8</v>
      </c>
      <c r="W5" t="n">
        <v>19.09</v>
      </c>
      <c r="X5" t="n">
        <v>3.17</v>
      </c>
      <c r="Y5" t="n">
        <v>4</v>
      </c>
      <c r="Z5" t="n">
        <v>10</v>
      </c>
      <c r="AA5" t="n">
        <v>281.0003972617419</v>
      </c>
      <c r="AB5" t="n">
        <v>384.4771403961169</v>
      </c>
      <c r="AC5" t="n">
        <v>347.7831817337664</v>
      </c>
      <c r="AD5" t="n">
        <v>281000.3972617419</v>
      </c>
      <c r="AE5" t="n">
        <v>384477.1403961169</v>
      </c>
      <c r="AF5" t="n">
        <v>7.340802892469702e-06</v>
      </c>
      <c r="AG5" t="n">
        <v>4.524999999999999</v>
      </c>
      <c r="AH5" t="n">
        <v>347783.1817337664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2.3644</v>
      </c>
      <c r="E6" t="n">
        <v>42.29</v>
      </c>
      <c r="F6" t="n">
        <v>38.92</v>
      </c>
      <c r="G6" t="n">
        <v>43.24</v>
      </c>
      <c r="H6" t="n">
        <v>0.73</v>
      </c>
      <c r="I6" t="n">
        <v>54</v>
      </c>
      <c r="J6" t="n">
        <v>121.23</v>
      </c>
      <c r="K6" t="n">
        <v>43.4</v>
      </c>
      <c r="L6" t="n">
        <v>5</v>
      </c>
      <c r="M6" t="n">
        <v>52</v>
      </c>
      <c r="N6" t="n">
        <v>17.83</v>
      </c>
      <c r="O6" t="n">
        <v>15186.08</v>
      </c>
      <c r="P6" t="n">
        <v>369.08</v>
      </c>
      <c r="Q6" t="n">
        <v>1186.88</v>
      </c>
      <c r="R6" t="n">
        <v>237.98</v>
      </c>
      <c r="S6" t="n">
        <v>144.12</v>
      </c>
      <c r="T6" t="n">
        <v>41007.96</v>
      </c>
      <c r="U6" t="n">
        <v>0.61</v>
      </c>
      <c r="V6" t="n">
        <v>0.8100000000000001</v>
      </c>
      <c r="W6" t="n">
        <v>19.05</v>
      </c>
      <c r="X6" t="n">
        <v>2.4</v>
      </c>
      <c r="Y6" t="n">
        <v>4</v>
      </c>
      <c r="Z6" t="n">
        <v>10</v>
      </c>
      <c r="AA6" t="n">
        <v>269.0161925901549</v>
      </c>
      <c r="AB6" t="n">
        <v>368.0798228586555</v>
      </c>
      <c r="AC6" t="n">
        <v>332.9508011683007</v>
      </c>
      <c r="AD6" t="n">
        <v>269016.1925901549</v>
      </c>
      <c r="AE6" t="n">
        <v>368079.8228586555</v>
      </c>
      <c r="AF6" t="n">
        <v>7.539789035167403e-06</v>
      </c>
      <c r="AG6" t="n">
        <v>4.405208333333333</v>
      </c>
      <c r="AH6" t="n">
        <v>332950.8011683007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2.4033</v>
      </c>
      <c r="E7" t="n">
        <v>41.61</v>
      </c>
      <c r="F7" t="n">
        <v>38.47</v>
      </c>
      <c r="G7" t="n">
        <v>52.46</v>
      </c>
      <c r="H7" t="n">
        <v>0.86</v>
      </c>
      <c r="I7" t="n">
        <v>44</v>
      </c>
      <c r="J7" t="n">
        <v>122.54</v>
      </c>
      <c r="K7" t="n">
        <v>43.4</v>
      </c>
      <c r="L7" t="n">
        <v>6</v>
      </c>
      <c r="M7" t="n">
        <v>42</v>
      </c>
      <c r="N7" t="n">
        <v>18.14</v>
      </c>
      <c r="O7" t="n">
        <v>15347.16</v>
      </c>
      <c r="P7" t="n">
        <v>357.51</v>
      </c>
      <c r="Q7" t="n">
        <v>1186.63</v>
      </c>
      <c r="R7" t="n">
        <v>222.79</v>
      </c>
      <c r="S7" t="n">
        <v>144.12</v>
      </c>
      <c r="T7" t="n">
        <v>33460.31</v>
      </c>
      <c r="U7" t="n">
        <v>0.65</v>
      </c>
      <c r="V7" t="n">
        <v>0.82</v>
      </c>
      <c r="W7" t="n">
        <v>19.04</v>
      </c>
      <c r="X7" t="n">
        <v>1.96</v>
      </c>
      <c r="Y7" t="n">
        <v>4</v>
      </c>
      <c r="Z7" t="n">
        <v>10</v>
      </c>
      <c r="AA7" t="n">
        <v>261.1512078439649</v>
      </c>
      <c r="AB7" t="n">
        <v>357.31860375028</v>
      </c>
      <c r="AC7" t="n">
        <v>323.2166177081625</v>
      </c>
      <c r="AD7" t="n">
        <v>261151.2078439649</v>
      </c>
      <c r="AE7" t="n">
        <v>357318.60375028</v>
      </c>
      <c r="AF7" t="n">
        <v>7.663836486304273e-06</v>
      </c>
      <c r="AG7" t="n">
        <v>4.334375000000001</v>
      </c>
      <c r="AH7" t="n">
        <v>323216.6177081625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2.4306</v>
      </c>
      <c r="E8" t="n">
        <v>41.14</v>
      </c>
      <c r="F8" t="n">
        <v>38.17</v>
      </c>
      <c r="G8" t="n">
        <v>61.9</v>
      </c>
      <c r="H8" t="n">
        <v>1</v>
      </c>
      <c r="I8" t="n">
        <v>37</v>
      </c>
      <c r="J8" t="n">
        <v>123.85</v>
      </c>
      <c r="K8" t="n">
        <v>43.4</v>
      </c>
      <c r="L8" t="n">
        <v>7</v>
      </c>
      <c r="M8" t="n">
        <v>35</v>
      </c>
      <c r="N8" t="n">
        <v>18.45</v>
      </c>
      <c r="O8" t="n">
        <v>15508.69</v>
      </c>
      <c r="P8" t="n">
        <v>347.33</v>
      </c>
      <c r="Q8" t="n">
        <v>1186.76</v>
      </c>
      <c r="R8" t="n">
        <v>212.72</v>
      </c>
      <c r="S8" t="n">
        <v>144.12</v>
      </c>
      <c r="T8" t="n">
        <v>28461.23</v>
      </c>
      <c r="U8" t="n">
        <v>0.68</v>
      </c>
      <c r="V8" t="n">
        <v>0.83</v>
      </c>
      <c r="W8" t="n">
        <v>19.03</v>
      </c>
      <c r="X8" t="n">
        <v>1.66</v>
      </c>
      <c r="Y8" t="n">
        <v>4</v>
      </c>
      <c r="Z8" t="n">
        <v>10</v>
      </c>
      <c r="AA8" t="n">
        <v>255.0650028599249</v>
      </c>
      <c r="AB8" t="n">
        <v>348.9911895865376</v>
      </c>
      <c r="AC8" t="n">
        <v>315.6839602647136</v>
      </c>
      <c r="AD8" t="n">
        <v>255065.0028599249</v>
      </c>
      <c r="AE8" t="n">
        <v>348991.1895865377</v>
      </c>
      <c r="AF8" t="n">
        <v>7.750892923734517e-06</v>
      </c>
      <c r="AG8" t="n">
        <v>4.285416666666666</v>
      </c>
      <c r="AH8" t="n">
        <v>315683.9602647136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2.4525</v>
      </c>
      <c r="E9" t="n">
        <v>40.77</v>
      </c>
      <c r="F9" t="n">
        <v>37.93</v>
      </c>
      <c r="G9" t="n">
        <v>71.11</v>
      </c>
      <c r="H9" t="n">
        <v>1.13</v>
      </c>
      <c r="I9" t="n">
        <v>32</v>
      </c>
      <c r="J9" t="n">
        <v>125.16</v>
      </c>
      <c r="K9" t="n">
        <v>43.4</v>
      </c>
      <c r="L9" t="n">
        <v>8</v>
      </c>
      <c r="M9" t="n">
        <v>30</v>
      </c>
      <c r="N9" t="n">
        <v>18.76</v>
      </c>
      <c r="O9" t="n">
        <v>15670.68</v>
      </c>
      <c r="P9" t="n">
        <v>336.6</v>
      </c>
      <c r="Q9" t="n">
        <v>1186.74</v>
      </c>
      <c r="R9" t="n">
        <v>204.07</v>
      </c>
      <c r="S9" t="n">
        <v>144.12</v>
      </c>
      <c r="T9" t="n">
        <v>24159.31</v>
      </c>
      <c r="U9" t="n">
        <v>0.71</v>
      </c>
      <c r="V9" t="n">
        <v>0.84</v>
      </c>
      <c r="W9" t="n">
        <v>19.03</v>
      </c>
      <c r="X9" t="n">
        <v>1.41</v>
      </c>
      <c r="Y9" t="n">
        <v>4</v>
      </c>
      <c r="Z9" t="n">
        <v>10</v>
      </c>
      <c r="AA9" t="n">
        <v>249.3713143552655</v>
      </c>
      <c r="AB9" t="n">
        <v>341.2008337866577</v>
      </c>
      <c r="AC9" t="n">
        <v>308.6371050885386</v>
      </c>
      <c r="AD9" t="n">
        <v>249371.3143552655</v>
      </c>
      <c r="AE9" t="n">
        <v>341200.8337866577</v>
      </c>
      <c r="AF9" t="n">
        <v>7.820729406508229e-06</v>
      </c>
      <c r="AG9" t="n">
        <v>4.246875</v>
      </c>
      <c r="AH9" t="n">
        <v>308637.1050885387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2.4737</v>
      </c>
      <c r="E10" t="n">
        <v>40.43</v>
      </c>
      <c r="F10" t="n">
        <v>37.7</v>
      </c>
      <c r="G10" t="n">
        <v>83.77</v>
      </c>
      <c r="H10" t="n">
        <v>1.26</v>
      </c>
      <c r="I10" t="n">
        <v>27</v>
      </c>
      <c r="J10" t="n">
        <v>126.48</v>
      </c>
      <c r="K10" t="n">
        <v>43.4</v>
      </c>
      <c r="L10" t="n">
        <v>9</v>
      </c>
      <c r="M10" t="n">
        <v>25</v>
      </c>
      <c r="N10" t="n">
        <v>19.08</v>
      </c>
      <c r="O10" t="n">
        <v>15833.12</v>
      </c>
      <c r="P10" t="n">
        <v>325.83</v>
      </c>
      <c r="Q10" t="n">
        <v>1186.54</v>
      </c>
      <c r="R10" t="n">
        <v>196.77</v>
      </c>
      <c r="S10" t="n">
        <v>144.12</v>
      </c>
      <c r="T10" t="n">
        <v>20537.57</v>
      </c>
      <c r="U10" t="n">
        <v>0.73</v>
      </c>
      <c r="V10" t="n">
        <v>0.84</v>
      </c>
      <c r="W10" t="n">
        <v>19.01</v>
      </c>
      <c r="X10" t="n">
        <v>1.18</v>
      </c>
      <c r="Y10" t="n">
        <v>4</v>
      </c>
      <c r="Z10" t="n">
        <v>10</v>
      </c>
      <c r="AA10" t="n">
        <v>243.8239045876454</v>
      </c>
      <c r="AB10" t="n">
        <v>333.6106230081573</v>
      </c>
      <c r="AC10" t="n">
        <v>301.7712933738081</v>
      </c>
      <c r="AD10" t="n">
        <v>243823.9045876454</v>
      </c>
      <c r="AE10" t="n">
        <v>333610.6230081573</v>
      </c>
      <c r="AF10" t="n">
        <v>7.888333672937577e-06</v>
      </c>
      <c r="AG10" t="n">
        <v>4.211458333333334</v>
      </c>
      <c r="AH10" t="n">
        <v>301771.2933738081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2.4859</v>
      </c>
      <c r="E11" t="n">
        <v>40.23</v>
      </c>
      <c r="F11" t="n">
        <v>37.57</v>
      </c>
      <c r="G11" t="n">
        <v>93.92</v>
      </c>
      <c r="H11" t="n">
        <v>1.38</v>
      </c>
      <c r="I11" t="n">
        <v>24</v>
      </c>
      <c r="J11" t="n">
        <v>127.8</v>
      </c>
      <c r="K11" t="n">
        <v>43.4</v>
      </c>
      <c r="L11" t="n">
        <v>10</v>
      </c>
      <c r="M11" t="n">
        <v>19</v>
      </c>
      <c r="N11" t="n">
        <v>19.4</v>
      </c>
      <c r="O11" t="n">
        <v>15996.02</v>
      </c>
      <c r="P11" t="n">
        <v>317.42</v>
      </c>
      <c r="Q11" t="n">
        <v>1186.42</v>
      </c>
      <c r="R11" t="n">
        <v>192.14</v>
      </c>
      <c r="S11" t="n">
        <v>144.12</v>
      </c>
      <c r="T11" t="n">
        <v>18234.57</v>
      </c>
      <c r="U11" t="n">
        <v>0.75</v>
      </c>
      <c r="V11" t="n">
        <v>0.84</v>
      </c>
      <c r="W11" t="n">
        <v>19.02</v>
      </c>
      <c r="X11" t="n">
        <v>1.06</v>
      </c>
      <c r="Y11" t="n">
        <v>4</v>
      </c>
      <c r="Z11" t="n">
        <v>10</v>
      </c>
      <c r="AA11" t="n">
        <v>239.9026637651115</v>
      </c>
      <c r="AB11" t="n">
        <v>328.2454083218332</v>
      </c>
      <c r="AC11" t="n">
        <v>296.9181272470191</v>
      </c>
      <c r="AD11" t="n">
        <v>239902.6637651115</v>
      </c>
      <c r="AE11" t="n">
        <v>328245.4083218332</v>
      </c>
      <c r="AF11" t="n">
        <v>7.927238014939371e-06</v>
      </c>
      <c r="AG11" t="n">
        <v>4.190625</v>
      </c>
      <c r="AH11" t="n">
        <v>296918.1272470191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2.4881</v>
      </c>
      <c r="E12" t="n">
        <v>40.19</v>
      </c>
      <c r="F12" t="n">
        <v>37.56</v>
      </c>
      <c r="G12" t="n">
        <v>97.98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315.45</v>
      </c>
      <c r="Q12" t="n">
        <v>1186.77</v>
      </c>
      <c r="R12" t="n">
        <v>190.78</v>
      </c>
      <c r="S12" t="n">
        <v>144.12</v>
      </c>
      <c r="T12" t="n">
        <v>17561.98</v>
      </c>
      <c r="U12" t="n">
        <v>0.76</v>
      </c>
      <c r="V12" t="n">
        <v>0.84</v>
      </c>
      <c r="W12" t="n">
        <v>19.04</v>
      </c>
      <c r="X12" t="n">
        <v>1.05</v>
      </c>
      <c r="Y12" t="n">
        <v>4</v>
      </c>
      <c r="Z12" t="n">
        <v>10</v>
      </c>
      <c r="AA12" t="n">
        <v>239.0585086624463</v>
      </c>
      <c r="AB12" t="n">
        <v>327.0903980688726</v>
      </c>
      <c r="AC12" t="n">
        <v>295.8733495515336</v>
      </c>
      <c r="AD12" t="n">
        <v>239058.5086624463</v>
      </c>
      <c r="AE12" t="n">
        <v>327090.3980688726</v>
      </c>
      <c r="AF12" t="n">
        <v>7.934253552021663e-06</v>
      </c>
      <c r="AG12" t="n">
        <v>4.186458333333333</v>
      </c>
      <c r="AH12" t="n">
        <v>295873.3495515336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1.6683</v>
      </c>
      <c r="E2" t="n">
        <v>59.94</v>
      </c>
      <c r="F2" t="n">
        <v>51.92</v>
      </c>
      <c r="G2" t="n">
        <v>9.67</v>
      </c>
      <c r="H2" t="n">
        <v>0.2</v>
      </c>
      <c r="I2" t="n">
        <v>322</v>
      </c>
      <c r="J2" t="n">
        <v>89.87</v>
      </c>
      <c r="K2" t="n">
        <v>37.55</v>
      </c>
      <c r="L2" t="n">
        <v>1</v>
      </c>
      <c r="M2" t="n">
        <v>320</v>
      </c>
      <c r="N2" t="n">
        <v>11.32</v>
      </c>
      <c r="O2" t="n">
        <v>11317.98</v>
      </c>
      <c r="P2" t="n">
        <v>441.11</v>
      </c>
      <c r="Q2" t="n">
        <v>1190.29</v>
      </c>
      <c r="R2" t="n">
        <v>676.74</v>
      </c>
      <c r="S2" t="n">
        <v>144.12</v>
      </c>
      <c r="T2" t="n">
        <v>259044.91</v>
      </c>
      <c r="U2" t="n">
        <v>0.21</v>
      </c>
      <c r="V2" t="n">
        <v>0.61</v>
      </c>
      <c r="W2" t="n">
        <v>19.52</v>
      </c>
      <c r="X2" t="n">
        <v>15.35</v>
      </c>
      <c r="Y2" t="n">
        <v>4</v>
      </c>
      <c r="Z2" t="n">
        <v>10</v>
      </c>
      <c r="AA2" t="n">
        <v>427.5256460537196</v>
      </c>
      <c r="AB2" t="n">
        <v>584.9594500310544</v>
      </c>
      <c r="AC2" t="n">
        <v>529.1317411158343</v>
      </c>
      <c r="AD2" t="n">
        <v>427525.6460537196</v>
      </c>
      <c r="AE2" t="n">
        <v>584959.4500310544</v>
      </c>
      <c r="AF2" t="n">
        <v>5.783771212720079e-06</v>
      </c>
      <c r="AG2" t="n">
        <v>6.243749999999999</v>
      </c>
      <c r="AH2" t="n">
        <v>529131.7411158343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2.1376</v>
      </c>
      <c r="E3" t="n">
        <v>46.78</v>
      </c>
      <c r="F3" t="n">
        <v>42.42</v>
      </c>
      <c r="G3" t="n">
        <v>19.89</v>
      </c>
      <c r="H3" t="n">
        <v>0.39</v>
      </c>
      <c r="I3" t="n">
        <v>128</v>
      </c>
      <c r="J3" t="n">
        <v>91.09999999999999</v>
      </c>
      <c r="K3" t="n">
        <v>37.55</v>
      </c>
      <c r="L3" t="n">
        <v>2</v>
      </c>
      <c r="M3" t="n">
        <v>126</v>
      </c>
      <c r="N3" t="n">
        <v>11.54</v>
      </c>
      <c r="O3" t="n">
        <v>11468.97</v>
      </c>
      <c r="P3" t="n">
        <v>352.18</v>
      </c>
      <c r="Q3" t="n">
        <v>1187.97</v>
      </c>
      <c r="R3" t="n">
        <v>356.18</v>
      </c>
      <c r="S3" t="n">
        <v>144.12</v>
      </c>
      <c r="T3" t="n">
        <v>99735</v>
      </c>
      <c r="U3" t="n">
        <v>0.4</v>
      </c>
      <c r="V3" t="n">
        <v>0.75</v>
      </c>
      <c r="W3" t="n">
        <v>19.18</v>
      </c>
      <c r="X3" t="n">
        <v>5.89</v>
      </c>
      <c r="Y3" t="n">
        <v>4</v>
      </c>
      <c r="Z3" t="n">
        <v>10</v>
      </c>
      <c r="AA3" t="n">
        <v>287.0918215021029</v>
      </c>
      <c r="AB3" t="n">
        <v>392.8116957764499</v>
      </c>
      <c r="AC3" t="n">
        <v>355.3222988462224</v>
      </c>
      <c r="AD3" t="n">
        <v>287091.8215021029</v>
      </c>
      <c r="AE3" t="n">
        <v>392811.6957764499</v>
      </c>
      <c r="AF3" t="n">
        <v>7.410771050956327e-06</v>
      </c>
      <c r="AG3" t="n">
        <v>4.872916666666667</v>
      </c>
      <c r="AH3" t="n">
        <v>355322.2988462224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2.2961</v>
      </c>
      <c r="E4" t="n">
        <v>43.55</v>
      </c>
      <c r="F4" t="n">
        <v>40.12</v>
      </c>
      <c r="G4" t="n">
        <v>30.47</v>
      </c>
      <c r="H4" t="n">
        <v>0.57</v>
      </c>
      <c r="I4" t="n">
        <v>79</v>
      </c>
      <c r="J4" t="n">
        <v>92.31999999999999</v>
      </c>
      <c r="K4" t="n">
        <v>37.55</v>
      </c>
      <c r="L4" t="n">
        <v>3</v>
      </c>
      <c r="M4" t="n">
        <v>77</v>
      </c>
      <c r="N4" t="n">
        <v>11.77</v>
      </c>
      <c r="O4" t="n">
        <v>11620.34</v>
      </c>
      <c r="P4" t="n">
        <v>323.73</v>
      </c>
      <c r="Q4" t="n">
        <v>1187.44</v>
      </c>
      <c r="R4" t="n">
        <v>278.56</v>
      </c>
      <c r="S4" t="n">
        <v>144.12</v>
      </c>
      <c r="T4" t="n">
        <v>61169.4</v>
      </c>
      <c r="U4" t="n">
        <v>0.52</v>
      </c>
      <c r="V4" t="n">
        <v>0.79</v>
      </c>
      <c r="W4" t="n">
        <v>19.09</v>
      </c>
      <c r="X4" t="n">
        <v>3.6</v>
      </c>
      <c r="Y4" t="n">
        <v>4</v>
      </c>
      <c r="Z4" t="n">
        <v>10</v>
      </c>
      <c r="AA4" t="n">
        <v>249.1531469373209</v>
      </c>
      <c r="AB4" t="n">
        <v>340.9023275005588</v>
      </c>
      <c r="AC4" t="n">
        <v>308.3670878234288</v>
      </c>
      <c r="AD4" t="n">
        <v>249153.1469373209</v>
      </c>
      <c r="AE4" t="n">
        <v>340902.3275005589</v>
      </c>
      <c r="AF4" t="n">
        <v>7.960269185114532e-06</v>
      </c>
      <c r="AG4" t="n">
        <v>4.536458333333333</v>
      </c>
      <c r="AH4" t="n">
        <v>308367.0878234288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2.3787</v>
      </c>
      <c r="E5" t="n">
        <v>42.04</v>
      </c>
      <c r="F5" t="n">
        <v>39.04</v>
      </c>
      <c r="G5" t="n">
        <v>41.83</v>
      </c>
      <c r="H5" t="n">
        <v>0.75</v>
      </c>
      <c r="I5" t="n">
        <v>56</v>
      </c>
      <c r="J5" t="n">
        <v>93.55</v>
      </c>
      <c r="K5" t="n">
        <v>37.55</v>
      </c>
      <c r="L5" t="n">
        <v>4</v>
      </c>
      <c r="M5" t="n">
        <v>54</v>
      </c>
      <c r="N5" t="n">
        <v>12</v>
      </c>
      <c r="O5" t="n">
        <v>11772.07</v>
      </c>
      <c r="P5" t="n">
        <v>305.1</v>
      </c>
      <c r="Q5" t="n">
        <v>1187.04</v>
      </c>
      <c r="R5" t="n">
        <v>241.79</v>
      </c>
      <c r="S5" t="n">
        <v>144.12</v>
      </c>
      <c r="T5" t="n">
        <v>42901.66</v>
      </c>
      <c r="U5" t="n">
        <v>0.6</v>
      </c>
      <c r="V5" t="n">
        <v>0.8100000000000001</v>
      </c>
      <c r="W5" t="n">
        <v>19.07</v>
      </c>
      <c r="X5" t="n">
        <v>2.52</v>
      </c>
      <c r="Y5" t="n">
        <v>4</v>
      </c>
      <c r="Z5" t="n">
        <v>10</v>
      </c>
      <c r="AA5" t="n">
        <v>234.8707945680493</v>
      </c>
      <c r="AB5" t="n">
        <v>321.3605828960145</v>
      </c>
      <c r="AC5" t="n">
        <v>290.690379896925</v>
      </c>
      <c r="AD5" t="n">
        <v>234870.7945680493</v>
      </c>
      <c r="AE5" t="n">
        <v>321360.5828960145</v>
      </c>
      <c r="AF5" t="n">
        <v>8.24663225061275e-06</v>
      </c>
      <c r="AG5" t="n">
        <v>4.379166666666666</v>
      </c>
      <c r="AH5" t="n">
        <v>290690.3798969251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2.4268</v>
      </c>
      <c r="E6" t="n">
        <v>41.21</v>
      </c>
      <c r="F6" t="n">
        <v>38.45</v>
      </c>
      <c r="G6" t="n">
        <v>53.66</v>
      </c>
      <c r="H6" t="n">
        <v>0.93</v>
      </c>
      <c r="I6" t="n">
        <v>43</v>
      </c>
      <c r="J6" t="n">
        <v>94.79000000000001</v>
      </c>
      <c r="K6" t="n">
        <v>37.55</v>
      </c>
      <c r="L6" t="n">
        <v>5</v>
      </c>
      <c r="M6" t="n">
        <v>41</v>
      </c>
      <c r="N6" t="n">
        <v>12.23</v>
      </c>
      <c r="O6" t="n">
        <v>11924.18</v>
      </c>
      <c r="P6" t="n">
        <v>289.65</v>
      </c>
      <c r="Q6" t="n">
        <v>1186.68</v>
      </c>
      <c r="R6" t="n">
        <v>222.01</v>
      </c>
      <c r="S6" t="n">
        <v>144.12</v>
      </c>
      <c r="T6" t="n">
        <v>33074.04</v>
      </c>
      <c r="U6" t="n">
        <v>0.65</v>
      </c>
      <c r="V6" t="n">
        <v>0.82</v>
      </c>
      <c r="W6" t="n">
        <v>19.05</v>
      </c>
      <c r="X6" t="n">
        <v>1.94</v>
      </c>
      <c r="Y6" t="n">
        <v>4</v>
      </c>
      <c r="Z6" t="n">
        <v>10</v>
      </c>
      <c r="AA6" t="n">
        <v>225.4906344681529</v>
      </c>
      <c r="AB6" t="n">
        <v>308.5262340238853</v>
      </c>
      <c r="AC6" t="n">
        <v>279.080923268026</v>
      </c>
      <c r="AD6" t="n">
        <v>225490.6344681529</v>
      </c>
      <c r="AE6" t="n">
        <v>308526.2340238853</v>
      </c>
      <c r="AF6" t="n">
        <v>8.413388466720069e-06</v>
      </c>
      <c r="AG6" t="n">
        <v>4.292708333333334</v>
      </c>
      <c r="AH6" t="n">
        <v>279080.923268026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2.4624</v>
      </c>
      <c r="E7" t="n">
        <v>40.61</v>
      </c>
      <c r="F7" t="n">
        <v>38.03</v>
      </c>
      <c r="G7" t="n">
        <v>67.11</v>
      </c>
      <c r="H7" t="n">
        <v>1.1</v>
      </c>
      <c r="I7" t="n">
        <v>34</v>
      </c>
      <c r="J7" t="n">
        <v>96.02</v>
      </c>
      <c r="K7" t="n">
        <v>37.55</v>
      </c>
      <c r="L7" t="n">
        <v>6</v>
      </c>
      <c r="M7" t="n">
        <v>30</v>
      </c>
      <c r="N7" t="n">
        <v>12.47</v>
      </c>
      <c r="O7" t="n">
        <v>12076.67</v>
      </c>
      <c r="P7" t="n">
        <v>274.59</v>
      </c>
      <c r="Q7" t="n">
        <v>1186.61</v>
      </c>
      <c r="R7" t="n">
        <v>207.55</v>
      </c>
      <c r="S7" t="n">
        <v>144.12</v>
      </c>
      <c r="T7" t="n">
        <v>25889.46</v>
      </c>
      <c r="U7" t="n">
        <v>0.6899999999999999</v>
      </c>
      <c r="V7" t="n">
        <v>0.83</v>
      </c>
      <c r="W7" t="n">
        <v>19.03</v>
      </c>
      <c r="X7" t="n">
        <v>1.52</v>
      </c>
      <c r="Y7" t="n">
        <v>4</v>
      </c>
      <c r="Z7" t="n">
        <v>10</v>
      </c>
      <c r="AA7" t="n">
        <v>217.5216286036649</v>
      </c>
      <c r="AB7" t="n">
        <v>297.6226886323719</v>
      </c>
      <c r="AC7" t="n">
        <v>269.2179969454533</v>
      </c>
      <c r="AD7" t="n">
        <v>217521.6286036649</v>
      </c>
      <c r="AE7" t="n">
        <v>297622.688632372</v>
      </c>
      <c r="AF7" t="n">
        <v>8.53680886783068e-06</v>
      </c>
      <c r="AG7" t="n">
        <v>4.230208333333334</v>
      </c>
      <c r="AH7" t="n">
        <v>269217.9969454532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2.4708</v>
      </c>
      <c r="E8" t="n">
        <v>40.47</v>
      </c>
      <c r="F8" t="n">
        <v>37.95</v>
      </c>
      <c r="G8" t="n">
        <v>73.45</v>
      </c>
      <c r="H8" t="n">
        <v>1.27</v>
      </c>
      <c r="I8" t="n">
        <v>31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270.92</v>
      </c>
      <c r="Q8" t="n">
        <v>1186.91</v>
      </c>
      <c r="R8" t="n">
        <v>203.54</v>
      </c>
      <c r="S8" t="n">
        <v>144.12</v>
      </c>
      <c r="T8" t="n">
        <v>23898.84</v>
      </c>
      <c r="U8" t="n">
        <v>0.71</v>
      </c>
      <c r="V8" t="n">
        <v>0.84</v>
      </c>
      <c r="W8" t="n">
        <v>19.07</v>
      </c>
      <c r="X8" t="n">
        <v>1.43</v>
      </c>
      <c r="Y8" t="n">
        <v>4</v>
      </c>
      <c r="Z8" t="n">
        <v>10</v>
      </c>
      <c r="AA8" t="n">
        <v>215.655803163325</v>
      </c>
      <c r="AB8" t="n">
        <v>295.0697839504911</v>
      </c>
      <c r="AC8" t="n">
        <v>266.9087379033861</v>
      </c>
      <c r="AD8" t="n">
        <v>215655.803163325</v>
      </c>
      <c r="AE8" t="n">
        <v>295069.7839504911</v>
      </c>
      <c r="AF8" t="n">
        <v>8.565930535508465e-06</v>
      </c>
      <c r="AG8" t="n">
        <v>4.215625</v>
      </c>
      <c r="AH8" t="n">
        <v>266908.7379033861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0.8841</v>
      </c>
      <c r="E2" t="n">
        <v>113.11</v>
      </c>
      <c r="F2" t="n">
        <v>78.66</v>
      </c>
      <c r="G2" t="n">
        <v>5.75</v>
      </c>
      <c r="H2" t="n">
        <v>0.09</v>
      </c>
      <c r="I2" t="n">
        <v>821</v>
      </c>
      <c r="J2" t="n">
        <v>194.77</v>
      </c>
      <c r="K2" t="n">
        <v>54.38</v>
      </c>
      <c r="L2" t="n">
        <v>1</v>
      </c>
      <c r="M2" t="n">
        <v>819</v>
      </c>
      <c r="N2" t="n">
        <v>39.4</v>
      </c>
      <c r="O2" t="n">
        <v>24256.19</v>
      </c>
      <c r="P2" t="n">
        <v>1112.26</v>
      </c>
      <c r="Q2" t="n">
        <v>1197.05</v>
      </c>
      <c r="R2" t="n">
        <v>1586.7</v>
      </c>
      <c r="S2" t="n">
        <v>144.12</v>
      </c>
      <c r="T2" t="n">
        <v>711532.58</v>
      </c>
      <c r="U2" t="n">
        <v>0.09</v>
      </c>
      <c r="V2" t="n">
        <v>0.4</v>
      </c>
      <c r="W2" t="n">
        <v>20.34</v>
      </c>
      <c r="X2" t="n">
        <v>42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1.6538</v>
      </c>
      <c r="E3" t="n">
        <v>60.47</v>
      </c>
      <c r="F3" t="n">
        <v>48.27</v>
      </c>
      <c r="G3" t="n">
        <v>11.63</v>
      </c>
      <c r="H3" t="n">
        <v>0.18</v>
      </c>
      <c r="I3" t="n">
        <v>249</v>
      </c>
      <c r="J3" t="n">
        <v>196.32</v>
      </c>
      <c r="K3" t="n">
        <v>54.38</v>
      </c>
      <c r="L3" t="n">
        <v>2</v>
      </c>
      <c r="M3" t="n">
        <v>247</v>
      </c>
      <c r="N3" t="n">
        <v>39.95</v>
      </c>
      <c r="O3" t="n">
        <v>24447.22</v>
      </c>
      <c r="P3" t="n">
        <v>683.09</v>
      </c>
      <c r="Q3" t="n">
        <v>1189.45</v>
      </c>
      <c r="R3" t="n">
        <v>553.52</v>
      </c>
      <c r="S3" t="n">
        <v>144.12</v>
      </c>
      <c r="T3" t="n">
        <v>197802.82</v>
      </c>
      <c r="U3" t="n">
        <v>0.26</v>
      </c>
      <c r="V3" t="n">
        <v>0.66</v>
      </c>
      <c r="W3" t="n">
        <v>19.38</v>
      </c>
      <c r="X3" t="n">
        <v>11.71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1.9362</v>
      </c>
      <c r="E4" t="n">
        <v>51.65</v>
      </c>
      <c r="F4" t="n">
        <v>43.37</v>
      </c>
      <c r="G4" t="n">
        <v>17.58</v>
      </c>
      <c r="H4" t="n">
        <v>0.27</v>
      </c>
      <c r="I4" t="n">
        <v>148</v>
      </c>
      <c r="J4" t="n">
        <v>197.88</v>
      </c>
      <c r="K4" t="n">
        <v>54.38</v>
      </c>
      <c r="L4" t="n">
        <v>3</v>
      </c>
      <c r="M4" t="n">
        <v>146</v>
      </c>
      <c r="N4" t="n">
        <v>40.5</v>
      </c>
      <c r="O4" t="n">
        <v>24639</v>
      </c>
      <c r="P4" t="n">
        <v>611.3200000000001</v>
      </c>
      <c r="Q4" t="n">
        <v>1188.18</v>
      </c>
      <c r="R4" t="n">
        <v>387.61</v>
      </c>
      <c r="S4" t="n">
        <v>144.12</v>
      </c>
      <c r="T4" t="n">
        <v>115353.18</v>
      </c>
      <c r="U4" t="n">
        <v>0.37</v>
      </c>
      <c r="V4" t="n">
        <v>0.73</v>
      </c>
      <c r="W4" t="n">
        <v>19.23</v>
      </c>
      <c r="X4" t="n">
        <v>6.84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2.0831</v>
      </c>
      <c r="E5" t="n">
        <v>48.01</v>
      </c>
      <c r="F5" t="n">
        <v>41.37</v>
      </c>
      <c r="G5" t="n">
        <v>23.42</v>
      </c>
      <c r="H5" t="n">
        <v>0.36</v>
      </c>
      <c r="I5" t="n">
        <v>106</v>
      </c>
      <c r="J5" t="n">
        <v>199.44</v>
      </c>
      <c r="K5" t="n">
        <v>54.38</v>
      </c>
      <c r="L5" t="n">
        <v>4</v>
      </c>
      <c r="M5" t="n">
        <v>104</v>
      </c>
      <c r="N5" t="n">
        <v>41.06</v>
      </c>
      <c r="O5" t="n">
        <v>24831.54</v>
      </c>
      <c r="P5" t="n">
        <v>580.02</v>
      </c>
      <c r="Q5" t="n">
        <v>1187.51</v>
      </c>
      <c r="R5" t="n">
        <v>320.33</v>
      </c>
      <c r="S5" t="n">
        <v>144.12</v>
      </c>
      <c r="T5" t="n">
        <v>81920.38</v>
      </c>
      <c r="U5" t="n">
        <v>0.45</v>
      </c>
      <c r="V5" t="n">
        <v>0.77</v>
      </c>
      <c r="W5" t="n">
        <v>19.14</v>
      </c>
      <c r="X5" t="n">
        <v>4.84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2.1759</v>
      </c>
      <c r="E6" t="n">
        <v>45.96</v>
      </c>
      <c r="F6" t="n">
        <v>40.25</v>
      </c>
      <c r="G6" t="n">
        <v>29.45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80</v>
      </c>
      <c r="N6" t="n">
        <v>41.63</v>
      </c>
      <c r="O6" t="n">
        <v>25024.84</v>
      </c>
      <c r="P6" t="n">
        <v>561.0700000000001</v>
      </c>
      <c r="Q6" t="n">
        <v>1187.29</v>
      </c>
      <c r="R6" t="n">
        <v>283.09</v>
      </c>
      <c r="S6" t="n">
        <v>144.12</v>
      </c>
      <c r="T6" t="n">
        <v>63423.25</v>
      </c>
      <c r="U6" t="n">
        <v>0.51</v>
      </c>
      <c r="V6" t="n">
        <v>0.79</v>
      </c>
      <c r="W6" t="n">
        <v>19.1</v>
      </c>
      <c r="X6" t="n">
        <v>3.73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2.24</v>
      </c>
      <c r="E7" t="n">
        <v>44.64</v>
      </c>
      <c r="F7" t="n">
        <v>39.52</v>
      </c>
      <c r="G7" t="n">
        <v>35.39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65</v>
      </c>
      <c r="N7" t="n">
        <v>42.2</v>
      </c>
      <c r="O7" t="n">
        <v>25218.93</v>
      </c>
      <c r="P7" t="n">
        <v>547.6799999999999</v>
      </c>
      <c r="Q7" t="n">
        <v>1187.27</v>
      </c>
      <c r="R7" t="n">
        <v>258.08</v>
      </c>
      <c r="S7" t="n">
        <v>144.12</v>
      </c>
      <c r="T7" t="n">
        <v>50988.51</v>
      </c>
      <c r="U7" t="n">
        <v>0.5600000000000001</v>
      </c>
      <c r="V7" t="n">
        <v>0.8</v>
      </c>
      <c r="W7" t="n">
        <v>19.08</v>
      </c>
      <c r="X7" t="n">
        <v>3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2.2823</v>
      </c>
      <c r="E8" t="n">
        <v>43.81</v>
      </c>
      <c r="F8" t="n">
        <v>39.08</v>
      </c>
      <c r="G8" t="n">
        <v>41.14</v>
      </c>
      <c r="H8" t="n">
        <v>0.61</v>
      </c>
      <c r="I8" t="n">
        <v>57</v>
      </c>
      <c r="J8" t="n">
        <v>204.16</v>
      </c>
      <c r="K8" t="n">
        <v>54.38</v>
      </c>
      <c r="L8" t="n">
        <v>7</v>
      </c>
      <c r="M8" t="n">
        <v>55</v>
      </c>
      <c r="N8" t="n">
        <v>42.78</v>
      </c>
      <c r="O8" t="n">
        <v>25413.94</v>
      </c>
      <c r="P8" t="n">
        <v>538.09</v>
      </c>
      <c r="Q8" t="n">
        <v>1186.9</v>
      </c>
      <c r="R8" t="n">
        <v>243.71</v>
      </c>
      <c r="S8" t="n">
        <v>144.12</v>
      </c>
      <c r="T8" t="n">
        <v>43856.8</v>
      </c>
      <c r="U8" t="n">
        <v>0.59</v>
      </c>
      <c r="V8" t="n">
        <v>0.8100000000000001</v>
      </c>
      <c r="W8" t="n">
        <v>19.05</v>
      </c>
      <c r="X8" t="n">
        <v>2.56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2.3175</v>
      </c>
      <c r="E9" t="n">
        <v>43.15</v>
      </c>
      <c r="F9" t="n">
        <v>38.73</v>
      </c>
      <c r="G9" t="n">
        <v>47.42</v>
      </c>
      <c r="H9" t="n">
        <v>0.6899999999999999</v>
      </c>
      <c r="I9" t="n">
        <v>49</v>
      </c>
      <c r="J9" t="n">
        <v>205.75</v>
      </c>
      <c r="K9" t="n">
        <v>54.38</v>
      </c>
      <c r="L9" t="n">
        <v>8</v>
      </c>
      <c r="M9" t="n">
        <v>47</v>
      </c>
      <c r="N9" t="n">
        <v>43.37</v>
      </c>
      <c r="O9" t="n">
        <v>25609.61</v>
      </c>
      <c r="P9" t="n">
        <v>530.25</v>
      </c>
      <c r="Q9" t="n">
        <v>1186.74</v>
      </c>
      <c r="R9" t="n">
        <v>231.44</v>
      </c>
      <c r="S9" t="n">
        <v>144.12</v>
      </c>
      <c r="T9" t="n">
        <v>37761.1</v>
      </c>
      <c r="U9" t="n">
        <v>0.62</v>
      </c>
      <c r="V9" t="n">
        <v>0.82</v>
      </c>
      <c r="W9" t="n">
        <v>19.05</v>
      </c>
      <c r="X9" t="n">
        <v>2.21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2.3473</v>
      </c>
      <c r="E10" t="n">
        <v>42.6</v>
      </c>
      <c r="F10" t="n">
        <v>38.41</v>
      </c>
      <c r="G10" t="n">
        <v>53.6</v>
      </c>
      <c r="H10" t="n">
        <v>0.77</v>
      </c>
      <c r="I10" t="n">
        <v>43</v>
      </c>
      <c r="J10" t="n">
        <v>207.34</v>
      </c>
      <c r="K10" t="n">
        <v>54.38</v>
      </c>
      <c r="L10" t="n">
        <v>9</v>
      </c>
      <c r="M10" t="n">
        <v>41</v>
      </c>
      <c r="N10" t="n">
        <v>43.96</v>
      </c>
      <c r="O10" t="n">
        <v>25806.1</v>
      </c>
      <c r="P10" t="n">
        <v>522.22</v>
      </c>
      <c r="Q10" t="n">
        <v>1186.63</v>
      </c>
      <c r="R10" t="n">
        <v>220.41</v>
      </c>
      <c r="S10" t="n">
        <v>144.12</v>
      </c>
      <c r="T10" t="n">
        <v>32277.7</v>
      </c>
      <c r="U10" t="n">
        <v>0.65</v>
      </c>
      <c r="V10" t="n">
        <v>0.82</v>
      </c>
      <c r="W10" t="n">
        <v>19.05</v>
      </c>
      <c r="X10" t="n">
        <v>1.9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2.3693</v>
      </c>
      <c r="E11" t="n">
        <v>42.21</v>
      </c>
      <c r="F11" t="n">
        <v>38.21</v>
      </c>
      <c r="G11" t="n">
        <v>60.33</v>
      </c>
      <c r="H11" t="n">
        <v>0.85</v>
      </c>
      <c r="I11" t="n">
        <v>38</v>
      </c>
      <c r="J11" t="n">
        <v>208.94</v>
      </c>
      <c r="K11" t="n">
        <v>54.38</v>
      </c>
      <c r="L11" t="n">
        <v>10</v>
      </c>
      <c r="M11" t="n">
        <v>36</v>
      </c>
      <c r="N11" t="n">
        <v>44.56</v>
      </c>
      <c r="O11" t="n">
        <v>26003.41</v>
      </c>
      <c r="P11" t="n">
        <v>516.22</v>
      </c>
      <c r="Q11" t="n">
        <v>1186.6</v>
      </c>
      <c r="R11" t="n">
        <v>213.99</v>
      </c>
      <c r="S11" t="n">
        <v>144.12</v>
      </c>
      <c r="T11" t="n">
        <v>29088.8</v>
      </c>
      <c r="U11" t="n">
        <v>0.67</v>
      </c>
      <c r="V11" t="n">
        <v>0.83</v>
      </c>
      <c r="W11" t="n">
        <v>19.03</v>
      </c>
      <c r="X11" t="n">
        <v>1.7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2.3837</v>
      </c>
      <c r="E12" t="n">
        <v>41.95</v>
      </c>
      <c r="F12" t="n">
        <v>38.07</v>
      </c>
      <c r="G12" t="n">
        <v>65.27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510.77</v>
      </c>
      <c r="Q12" t="n">
        <v>1186.52</v>
      </c>
      <c r="R12" t="n">
        <v>209.13</v>
      </c>
      <c r="S12" t="n">
        <v>144.12</v>
      </c>
      <c r="T12" t="n">
        <v>26678.09</v>
      </c>
      <c r="U12" t="n">
        <v>0.6899999999999999</v>
      </c>
      <c r="V12" t="n">
        <v>0.83</v>
      </c>
      <c r="W12" t="n">
        <v>19.03</v>
      </c>
      <c r="X12" t="n">
        <v>1.56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2.3991</v>
      </c>
      <c r="E13" t="n">
        <v>41.68</v>
      </c>
      <c r="F13" t="n">
        <v>37.92</v>
      </c>
      <c r="G13" t="n">
        <v>71.09999999999999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505.06</v>
      </c>
      <c r="Q13" t="n">
        <v>1186.6</v>
      </c>
      <c r="R13" t="n">
        <v>204.03</v>
      </c>
      <c r="S13" t="n">
        <v>144.12</v>
      </c>
      <c r="T13" t="n">
        <v>24140.84</v>
      </c>
      <c r="U13" t="n">
        <v>0.71</v>
      </c>
      <c r="V13" t="n">
        <v>0.84</v>
      </c>
      <c r="W13" t="n">
        <v>19.03</v>
      </c>
      <c r="X13" t="n">
        <v>1.41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2.4141</v>
      </c>
      <c r="E14" t="n">
        <v>41.42</v>
      </c>
      <c r="F14" t="n">
        <v>37.78</v>
      </c>
      <c r="G14" t="n">
        <v>78.16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27</v>
      </c>
      <c r="N14" t="n">
        <v>46.4</v>
      </c>
      <c r="O14" t="n">
        <v>26600.32</v>
      </c>
      <c r="P14" t="n">
        <v>500.19</v>
      </c>
      <c r="Q14" t="n">
        <v>1186.59</v>
      </c>
      <c r="R14" t="n">
        <v>199.49</v>
      </c>
      <c r="S14" t="n">
        <v>144.12</v>
      </c>
      <c r="T14" t="n">
        <v>21884.72</v>
      </c>
      <c r="U14" t="n">
        <v>0.72</v>
      </c>
      <c r="V14" t="n">
        <v>0.84</v>
      </c>
      <c r="W14" t="n">
        <v>19.02</v>
      </c>
      <c r="X14" t="n">
        <v>1.27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2.4218</v>
      </c>
      <c r="E15" t="n">
        <v>41.29</v>
      </c>
      <c r="F15" t="n">
        <v>37.73</v>
      </c>
      <c r="G15" t="n">
        <v>83.83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25</v>
      </c>
      <c r="N15" t="n">
        <v>47.03</v>
      </c>
      <c r="O15" t="n">
        <v>26801</v>
      </c>
      <c r="P15" t="n">
        <v>496.18</v>
      </c>
      <c r="Q15" t="n">
        <v>1186.59</v>
      </c>
      <c r="R15" t="n">
        <v>197.75</v>
      </c>
      <c r="S15" t="n">
        <v>144.12</v>
      </c>
      <c r="T15" t="n">
        <v>21025.89</v>
      </c>
      <c r="U15" t="n">
        <v>0.73</v>
      </c>
      <c r="V15" t="n">
        <v>0.84</v>
      </c>
      <c r="W15" t="n">
        <v>19.01</v>
      </c>
      <c r="X15" t="n">
        <v>1.21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2.4331</v>
      </c>
      <c r="E16" t="n">
        <v>41.1</v>
      </c>
      <c r="F16" t="n">
        <v>37.61</v>
      </c>
      <c r="G16" t="n">
        <v>90.27</v>
      </c>
      <c r="H16" t="n">
        <v>1.23</v>
      </c>
      <c r="I16" t="n">
        <v>25</v>
      </c>
      <c r="J16" t="n">
        <v>217.04</v>
      </c>
      <c r="K16" t="n">
        <v>54.38</v>
      </c>
      <c r="L16" t="n">
        <v>15</v>
      </c>
      <c r="M16" t="n">
        <v>23</v>
      </c>
      <c r="N16" t="n">
        <v>47.66</v>
      </c>
      <c r="O16" t="n">
        <v>27002.55</v>
      </c>
      <c r="P16" t="n">
        <v>490.45</v>
      </c>
      <c r="Q16" t="n">
        <v>1186.42</v>
      </c>
      <c r="R16" t="n">
        <v>193.6</v>
      </c>
      <c r="S16" t="n">
        <v>144.12</v>
      </c>
      <c r="T16" t="n">
        <v>18961.96</v>
      </c>
      <c r="U16" t="n">
        <v>0.74</v>
      </c>
      <c r="V16" t="n">
        <v>0.84</v>
      </c>
      <c r="W16" t="n">
        <v>19.01</v>
      </c>
      <c r="X16" t="n">
        <v>1.1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2.4442</v>
      </c>
      <c r="E17" t="n">
        <v>40.91</v>
      </c>
      <c r="F17" t="n">
        <v>37.5</v>
      </c>
      <c r="G17" t="n">
        <v>97.83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485.99</v>
      </c>
      <c r="Q17" t="n">
        <v>1186.5</v>
      </c>
      <c r="R17" t="n">
        <v>190.12</v>
      </c>
      <c r="S17" t="n">
        <v>144.12</v>
      </c>
      <c r="T17" t="n">
        <v>17228.86</v>
      </c>
      <c r="U17" t="n">
        <v>0.76</v>
      </c>
      <c r="V17" t="n">
        <v>0.84</v>
      </c>
      <c r="W17" t="n">
        <v>19.01</v>
      </c>
      <c r="X17" t="n">
        <v>0.99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2.4477</v>
      </c>
      <c r="E18" t="n">
        <v>40.85</v>
      </c>
      <c r="F18" t="n">
        <v>37.48</v>
      </c>
      <c r="G18" t="n">
        <v>102.22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482.04</v>
      </c>
      <c r="Q18" t="n">
        <v>1186.36</v>
      </c>
      <c r="R18" t="n">
        <v>189.49</v>
      </c>
      <c r="S18" t="n">
        <v>144.12</v>
      </c>
      <c r="T18" t="n">
        <v>16918.78</v>
      </c>
      <c r="U18" t="n">
        <v>0.76</v>
      </c>
      <c r="V18" t="n">
        <v>0.85</v>
      </c>
      <c r="W18" t="n">
        <v>19.01</v>
      </c>
      <c r="X18" t="n">
        <v>0.97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2.4596</v>
      </c>
      <c r="E19" t="n">
        <v>40.66</v>
      </c>
      <c r="F19" t="n">
        <v>37.36</v>
      </c>
      <c r="G19" t="n">
        <v>112.09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476.15</v>
      </c>
      <c r="Q19" t="n">
        <v>1186.39</v>
      </c>
      <c r="R19" t="n">
        <v>185.3</v>
      </c>
      <c r="S19" t="n">
        <v>144.12</v>
      </c>
      <c r="T19" t="n">
        <v>14835.87</v>
      </c>
      <c r="U19" t="n">
        <v>0.78</v>
      </c>
      <c r="V19" t="n">
        <v>0.85</v>
      </c>
      <c r="W19" t="n">
        <v>19</v>
      </c>
      <c r="X19" t="n">
        <v>0.85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2.4646</v>
      </c>
      <c r="E20" t="n">
        <v>40.57</v>
      </c>
      <c r="F20" t="n">
        <v>37.32</v>
      </c>
      <c r="G20" t="n">
        <v>117.85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472.28</v>
      </c>
      <c r="Q20" t="n">
        <v>1186.48</v>
      </c>
      <c r="R20" t="n">
        <v>183.82</v>
      </c>
      <c r="S20" t="n">
        <v>144.12</v>
      </c>
      <c r="T20" t="n">
        <v>14099.14</v>
      </c>
      <c r="U20" t="n">
        <v>0.78</v>
      </c>
      <c r="V20" t="n">
        <v>0.85</v>
      </c>
      <c r="W20" t="n">
        <v>19</v>
      </c>
      <c r="X20" t="n">
        <v>0.8100000000000001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2.4681</v>
      </c>
      <c r="E21" t="n">
        <v>40.52</v>
      </c>
      <c r="F21" t="n">
        <v>37.3</v>
      </c>
      <c r="G21" t="n">
        <v>124.34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468.6</v>
      </c>
      <c r="Q21" t="n">
        <v>1186.44</v>
      </c>
      <c r="R21" t="n">
        <v>183.05</v>
      </c>
      <c r="S21" t="n">
        <v>144.12</v>
      </c>
      <c r="T21" t="n">
        <v>13722.31</v>
      </c>
      <c r="U21" t="n">
        <v>0.79</v>
      </c>
      <c r="V21" t="n">
        <v>0.85</v>
      </c>
      <c r="W21" t="n">
        <v>19.01</v>
      </c>
      <c r="X21" t="n">
        <v>0.79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2.475</v>
      </c>
      <c r="E22" t="n">
        <v>40.4</v>
      </c>
      <c r="F22" t="n">
        <v>37.23</v>
      </c>
      <c r="G22" t="n">
        <v>131.39</v>
      </c>
      <c r="H22" t="n">
        <v>1.64</v>
      </c>
      <c r="I22" t="n">
        <v>17</v>
      </c>
      <c r="J22" t="n">
        <v>227</v>
      </c>
      <c r="K22" t="n">
        <v>54.38</v>
      </c>
      <c r="L22" t="n">
        <v>21</v>
      </c>
      <c r="M22" t="n">
        <v>15</v>
      </c>
      <c r="N22" t="n">
        <v>51.62</v>
      </c>
      <c r="O22" t="n">
        <v>28230.92</v>
      </c>
      <c r="P22" t="n">
        <v>463.54</v>
      </c>
      <c r="Q22" t="n">
        <v>1186.49</v>
      </c>
      <c r="R22" t="n">
        <v>180.65</v>
      </c>
      <c r="S22" t="n">
        <v>144.12</v>
      </c>
      <c r="T22" t="n">
        <v>12524.69</v>
      </c>
      <c r="U22" t="n">
        <v>0.8</v>
      </c>
      <c r="V22" t="n">
        <v>0.85</v>
      </c>
      <c r="W22" t="n">
        <v>19</v>
      </c>
      <c r="X22" t="n">
        <v>0.72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2.4796</v>
      </c>
      <c r="E23" t="n">
        <v>40.33</v>
      </c>
      <c r="F23" t="n">
        <v>37.19</v>
      </c>
      <c r="G23" t="n">
        <v>139.47</v>
      </c>
      <c r="H23" t="n">
        <v>1.71</v>
      </c>
      <c r="I23" t="n">
        <v>16</v>
      </c>
      <c r="J23" t="n">
        <v>228.69</v>
      </c>
      <c r="K23" t="n">
        <v>54.38</v>
      </c>
      <c r="L23" t="n">
        <v>22</v>
      </c>
      <c r="M23" t="n">
        <v>14</v>
      </c>
      <c r="N23" t="n">
        <v>52.31</v>
      </c>
      <c r="O23" t="n">
        <v>28438.91</v>
      </c>
      <c r="P23" t="n">
        <v>458.22</v>
      </c>
      <c r="Q23" t="n">
        <v>1186.24</v>
      </c>
      <c r="R23" t="n">
        <v>179.61</v>
      </c>
      <c r="S23" t="n">
        <v>144.12</v>
      </c>
      <c r="T23" t="n">
        <v>12008.51</v>
      </c>
      <c r="U23" t="n">
        <v>0.8</v>
      </c>
      <c r="V23" t="n">
        <v>0.85</v>
      </c>
      <c r="W23" t="n">
        <v>19</v>
      </c>
      <c r="X23" t="n">
        <v>0.68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2.4785</v>
      </c>
      <c r="E24" t="n">
        <v>40.35</v>
      </c>
      <c r="F24" t="n">
        <v>37.21</v>
      </c>
      <c r="G24" t="n">
        <v>139.53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455.68</v>
      </c>
      <c r="Q24" t="n">
        <v>1186.25</v>
      </c>
      <c r="R24" t="n">
        <v>180.16</v>
      </c>
      <c r="S24" t="n">
        <v>144.12</v>
      </c>
      <c r="T24" t="n">
        <v>12285.88</v>
      </c>
      <c r="U24" t="n">
        <v>0.8</v>
      </c>
      <c r="V24" t="n">
        <v>0.85</v>
      </c>
      <c r="W24" t="n">
        <v>19</v>
      </c>
      <c r="X24" t="n">
        <v>0.7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2.4839</v>
      </c>
      <c r="E25" t="n">
        <v>40.26</v>
      </c>
      <c r="F25" t="n">
        <v>37.16</v>
      </c>
      <c r="G25" t="n">
        <v>148.64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452.62</v>
      </c>
      <c r="Q25" t="n">
        <v>1186.29</v>
      </c>
      <c r="R25" t="n">
        <v>178.36</v>
      </c>
      <c r="S25" t="n">
        <v>144.12</v>
      </c>
      <c r="T25" t="n">
        <v>11393.42</v>
      </c>
      <c r="U25" t="n">
        <v>0.8100000000000001</v>
      </c>
      <c r="V25" t="n">
        <v>0.85</v>
      </c>
      <c r="W25" t="n">
        <v>19</v>
      </c>
      <c r="X25" t="n">
        <v>0.65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2.4905</v>
      </c>
      <c r="E26" t="n">
        <v>40.15</v>
      </c>
      <c r="F26" t="n">
        <v>37.09</v>
      </c>
      <c r="G26" t="n">
        <v>158.96</v>
      </c>
      <c r="H26" t="n">
        <v>1.9</v>
      </c>
      <c r="I26" t="n">
        <v>14</v>
      </c>
      <c r="J26" t="n">
        <v>233.79</v>
      </c>
      <c r="K26" t="n">
        <v>54.38</v>
      </c>
      <c r="L26" t="n">
        <v>25</v>
      </c>
      <c r="M26" t="n">
        <v>11</v>
      </c>
      <c r="N26" t="n">
        <v>54.42</v>
      </c>
      <c r="O26" t="n">
        <v>29068.74</v>
      </c>
      <c r="P26" t="n">
        <v>447.16</v>
      </c>
      <c r="Q26" t="n">
        <v>1186.28</v>
      </c>
      <c r="R26" t="n">
        <v>176.16</v>
      </c>
      <c r="S26" t="n">
        <v>144.12</v>
      </c>
      <c r="T26" t="n">
        <v>10294.45</v>
      </c>
      <c r="U26" t="n">
        <v>0.82</v>
      </c>
      <c r="V26" t="n">
        <v>0.85</v>
      </c>
      <c r="W26" t="n">
        <v>18.99</v>
      </c>
      <c r="X26" t="n">
        <v>0.58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2.4889</v>
      </c>
      <c r="E27" t="n">
        <v>40.18</v>
      </c>
      <c r="F27" t="n">
        <v>37.12</v>
      </c>
      <c r="G27" t="n">
        <v>159.07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444.85</v>
      </c>
      <c r="Q27" t="n">
        <v>1186.32</v>
      </c>
      <c r="R27" t="n">
        <v>176.92</v>
      </c>
      <c r="S27" t="n">
        <v>144.12</v>
      </c>
      <c r="T27" t="n">
        <v>10675.91</v>
      </c>
      <c r="U27" t="n">
        <v>0.8100000000000001</v>
      </c>
      <c r="V27" t="n">
        <v>0.85</v>
      </c>
      <c r="W27" t="n">
        <v>19</v>
      </c>
      <c r="X27" t="n">
        <v>0.61</v>
      </c>
      <c r="Y27" t="n">
        <v>4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2.4947</v>
      </c>
      <c r="E28" t="n">
        <v>40.09</v>
      </c>
      <c r="F28" t="n">
        <v>37.06</v>
      </c>
      <c r="G28" t="n">
        <v>171.06</v>
      </c>
      <c r="H28" t="n">
        <v>2.02</v>
      </c>
      <c r="I28" t="n">
        <v>13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441.71</v>
      </c>
      <c r="Q28" t="n">
        <v>1186.43</v>
      </c>
      <c r="R28" t="n">
        <v>174.76</v>
      </c>
      <c r="S28" t="n">
        <v>144.12</v>
      </c>
      <c r="T28" t="n">
        <v>9601.93</v>
      </c>
      <c r="U28" t="n">
        <v>0.82</v>
      </c>
      <c r="V28" t="n">
        <v>0.85</v>
      </c>
      <c r="W28" t="n">
        <v>19</v>
      </c>
      <c r="X28" t="n">
        <v>0.55</v>
      </c>
      <c r="Y28" t="n">
        <v>4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2.4948</v>
      </c>
      <c r="E29" t="n">
        <v>40.08</v>
      </c>
      <c r="F29" t="n">
        <v>37.06</v>
      </c>
      <c r="G29" t="n">
        <v>171.05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444.36</v>
      </c>
      <c r="Q29" t="n">
        <v>1186.54</v>
      </c>
      <c r="R29" t="n">
        <v>174.57</v>
      </c>
      <c r="S29" t="n">
        <v>144.12</v>
      </c>
      <c r="T29" t="n">
        <v>9506.780000000001</v>
      </c>
      <c r="U29" t="n">
        <v>0.83</v>
      </c>
      <c r="V29" t="n">
        <v>0.85</v>
      </c>
      <c r="W29" t="n">
        <v>19.01</v>
      </c>
      <c r="X29" t="n">
        <v>0.55</v>
      </c>
      <c r="Y29" t="n">
        <v>4</v>
      </c>
      <c r="Z29" t="n">
        <v>10</v>
      </c>
    </row>
    <row r="30">
      <c r="A30" t="n">
        <v>0</v>
      </c>
      <c r="B30" t="n">
        <v>40</v>
      </c>
      <c r="C30" t="inlineStr">
        <is>
          <t xml:space="preserve">CONCLUIDO	</t>
        </is>
      </c>
      <c r="D30" t="n">
        <v>1.6683</v>
      </c>
      <c r="E30" t="n">
        <v>59.94</v>
      </c>
      <c r="F30" t="n">
        <v>51.92</v>
      </c>
      <c r="G30" t="n">
        <v>9.67</v>
      </c>
      <c r="H30" t="n">
        <v>0.2</v>
      </c>
      <c r="I30" t="n">
        <v>322</v>
      </c>
      <c r="J30" t="n">
        <v>89.87</v>
      </c>
      <c r="K30" t="n">
        <v>37.55</v>
      </c>
      <c r="L30" t="n">
        <v>1</v>
      </c>
      <c r="M30" t="n">
        <v>320</v>
      </c>
      <c r="N30" t="n">
        <v>11.32</v>
      </c>
      <c r="O30" t="n">
        <v>11317.98</v>
      </c>
      <c r="P30" t="n">
        <v>441.11</v>
      </c>
      <c r="Q30" t="n">
        <v>1190.29</v>
      </c>
      <c r="R30" t="n">
        <v>676.74</v>
      </c>
      <c r="S30" t="n">
        <v>144.12</v>
      </c>
      <c r="T30" t="n">
        <v>259044.91</v>
      </c>
      <c r="U30" t="n">
        <v>0.21</v>
      </c>
      <c r="V30" t="n">
        <v>0.61</v>
      </c>
      <c r="W30" t="n">
        <v>19.52</v>
      </c>
      <c r="X30" t="n">
        <v>15.35</v>
      </c>
      <c r="Y30" t="n">
        <v>4</v>
      </c>
      <c r="Z30" t="n">
        <v>10</v>
      </c>
    </row>
    <row r="31">
      <c r="A31" t="n">
        <v>1</v>
      </c>
      <c r="B31" t="n">
        <v>40</v>
      </c>
      <c r="C31" t="inlineStr">
        <is>
          <t xml:space="preserve">CONCLUIDO	</t>
        </is>
      </c>
      <c r="D31" t="n">
        <v>2.1376</v>
      </c>
      <c r="E31" t="n">
        <v>46.78</v>
      </c>
      <c r="F31" t="n">
        <v>42.42</v>
      </c>
      <c r="G31" t="n">
        <v>19.89</v>
      </c>
      <c r="H31" t="n">
        <v>0.39</v>
      </c>
      <c r="I31" t="n">
        <v>128</v>
      </c>
      <c r="J31" t="n">
        <v>91.09999999999999</v>
      </c>
      <c r="K31" t="n">
        <v>37.55</v>
      </c>
      <c r="L31" t="n">
        <v>2</v>
      </c>
      <c r="M31" t="n">
        <v>126</v>
      </c>
      <c r="N31" t="n">
        <v>11.54</v>
      </c>
      <c r="O31" t="n">
        <v>11468.97</v>
      </c>
      <c r="P31" t="n">
        <v>352.18</v>
      </c>
      <c r="Q31" t="n">
        <v>1187.97</v>
      </c>
      <c r="R31" t="n">
        <v>356.18</v>
      </c>
      <c r="S31" t="n">
        <v>144.12</v>
      </c>
      <c r="T31" t="n">
        <v>99735</v>
      </c>
      <c r="U31" t="n">
        <v>0.4</v>
      </c>
      <c r="V31" t="n">
        <v>0.75</v>
      </c>
      <c r="W31" t="n">
        <v>19.18</v>
      </c>
      <c r="X31" t="n">
        <v>5.89</v>
      </c>
      <c r="Y31" t="n">
        <v>4</v>
      </c>
      <c r="Z31" t="n">
        <v>10</v>
      </c>
    </row>
    <row r="32">
      <c r="A32" t="n">
        <v>2</v>
      </c>
      <c r="B32" t="n">
        <v>40</v>
      </c>
      <c r="C32" t="inlineStr">
        <is>
          <t xml:space="preserve">CONCLUIDO	</t>
        </is>
      </c>
      <c r="D32" t="n">
        <v>2.2961</v>
      </c>
      <c r="E32" t="n">
        <v>43.55</v>
      </c>
      <c r="F32" t="n">
        <v>40.12</v>
      </c>
      <c r="G32" t="n">
        <v>30.47</v>
      </c>
      <c r="H32" t="n">
        <v>0.57</v>
      </c>
      <c r="I32" t="n">
        <v>79</v>
      </c>
      <c r="J32" t="n">
        <v>92.31999999999999</v>
      </c>
      <c r="K32" t="n">
        <v>37.55</v>
      </c>
      <c r="L32" t="n">
        <v>3</v>
      </c>
      <c r="M32" t="n">
        <v>77</v>
      </c>
      <c r="N32" t="n">
        <v>11.77</v>
      </c>
      <c r="O32" t="n">
        <v>11620.34</v>
      </c>
      <c r="P32" t="n">
        <v>323.73</v>
      </c>
      <c r="Q32" t="n">
        <v>1187.44</v>
      </c>
      <c r="R32" t="n">
        <v>278.56</v>
      </c>
      <c r="S32" t="n">
        <v>144.12</v>
      </c>
      <c r="T32" t="n">
        <v>61169.4</v>
      </c>
      <c r="U32" t="n">
        <v>0.52</v>
      </c>
      <c r="V32" t="n">
        <v>0.79</v>
      </c>
      <c r="W32" t="n">
        <v>19.09</v>
      </c>
      <c r="X32" t="n">
        <v>3.6</v>
      </c>
      <c r="Y32" t="n">
        <v>4</v>
      </c>
      <c r="Z32" t="n">
        <v>10</v>
      </c>
    </row>
    <row r="33">
      <c r="A33" t="n">
        <v>3</v>
      </c>
      <c r="B33" t="n">
        <v>40</v>
      </c>
      <c r="C33" t="inlineStr">
        <is>
          <t xml:space="preserve">CONCLUIDO	</t>
        </is>
      </c>
      <c r="D33" t="n">
        <v>2.3787</v>
      </c>
      <c r="E33" t="n">
        <v>42.04</v>
      </c>
      <c r="F33" t="n">
        <v>39.04</v>
      </c>
      <c r="G33" t="n">
        <v>41.83</v>
      </c>
      <c r="H33" t="n">
        <v>0.75</v>
      </c>
      <c r="I33" t="n">
        <v>56</v>
      </c>
      <c r="J33" t="n">
        <v>93.55</v>
      </c>
      <c r="K33" t="n">
        <v>37.55</v>
      </c>
      <c r="L33" t="n">
        <v>4</v>
      </c>
      <c r="M33" t="n">
        <v>54</v>
      </c>
      <c r="N33" t="n">
        <v>12</v>
      </c>
      <c r="O33" t="n">
        <v>11772.07</v>
      </c>
      <c r="P33" t="n">
        <v>305.1</v>
      </c>
      <c r="Q33" t="n">
        <v>1187.04</v>
      </c>
      <c r="R33" t="n">
        <v>241.79</v>
      </c>
      <c r="S33" t="n">
        <v>144.12</v>
      </c>
      <c r="T33" t="n">
        <v>42901.66</v>
      </c>
      <c r="U33" t="n">
        <v>0.6</v>
      </c>
      <c r="V33" t="n">
        <v>0.8100000000000001</v>
      </c>
      <c r="W33" t="n">
        <v>19.07</v>
      </c>
      <c r="X33" t="n">
        <v>2.52</v>
      </c>
      <c r="Y33" t="n">
        <v>4</v>
      </c>
      <c r="Z33" t="n">
        <v>10</v>
      </c>
    </row>
    <row r="34">
      <c r="A34" t="n">
        <v>4</v>
      </c>
      <c r="B34" t="n">
        <v>40</v>
      </c>
      <c r="C34" t="inlineStr">
        <is>
          <t xml:space="preserve">CONCLUIDO	</t>
        </is>
      </c>
      <c r="D34" t="n">
        <v>2.4268</v>
      </c>
      <c r="E34" t="n">
        <v>41.21</v>
      </c>
      <c r="F34" t="n">
        <v>38.45</v>
      </c>
      <c r="G34" t="n">
        <v>53.66</v>
      </c>
      <c r="H34" t="n">
        <v>0.93</v>
      </c>
      <c r="I34" t="n">
        <v>43</v>
      </c>
      <c r="J34" t="n">
        <v>94.79000000000001</v>
      </c>
      <c r="K34" t="n">
        <v>37.55</v>
      </c>
      <c r="L34" t="n">
        <v>5</v>
      </c>
      <c r="M34" t="n">
        <v>41</v>
      </c>
      <c r="N34" t="n">
        <v>12.23</v>
      </c>
      <c r="O34" t="n">
        <v>11924.18</v>
      </c>
      <c r="P34" t="n">
        <v>289.65</v>
      </c>
      <c r="Q34" t="n">
        <v>1186.68</v>
      </c>
      <c r="R34" t="n">
        <v>222.01</v>
      </c>
      <c r="S34" t="n">
        <v>144.12</v>
      </c>
      <c r="T34" t="n">
        <v>33074.04</v>
      </c>
      <c r="U34" t="n">
        <v>0.65</v>
      </c>
      <c r="V34" t="n">
        <v>0.82</v>
      </c>
      <c r="W34" t="n">
        <v>19.05</v>
      </c>
      <c r="X34" t="n">
        <v>1.94</v>
      </c>
      <c r="Y34" t="n">
        <v>4</v>
      </c>
      <c r="Z34" t="n">
        <v>10</v>
      </c>
    </row>
    <row r="35">
      <c r="A35" t="n">
        <v>5</v>
      </c>
      <c r="B35" t="n">
        <v>40</v>
      </c>
      <c r="C35" t="inlineStr">
        <is>
          <t xml:space="preserve">CONCLUIDO	</t>
        </is>
      </c>
      <c r="D35" t="n">
        <v>2.4624</v>
      </c>
      <c r="E35" t="n">
        <v>40.61</v>
      </c>
      <c r="F35" t="n">
        <v>38.03</v>
      </c>
      <c r="G35" t="n">
        <v>67.11</v>
      </c>
      <c r="H35" t="n">
        <v>1.1</v>
      </c>
      <c r="I35" t="n">
        <v>34</v>
      </c>
      <c r="J35" t="n">
        <v>96.02</v>
      </c>
      <c r="K35" t="n">
        <v>37.55</v>
      </c>
      <c r="L35" t="n">
        <v>6</v>
      </c>
      <c r="M35" t="n">
        <v>30</v>
      </c>
      <c r="N35" t="n">
        <v>12.47</v>
      </c>
      <c r="O35" t="n">
        <v>12076.67</v>
      </c>
      <c r="P35" t="n">
        <v>274.59</v>
      </c>
      <c r="Q35" t="n">
        <v>1186.61</v>
      </c>
      <c r="R35" t="n">
        <v>207.55</v>
      </c>
      <c r="S35" t="n">
        <v>144.12</v>
      </c>
      <c r="T35" t="n">
        <v>25889.46</v>
      </c>
      <c r="U35" t="n">
        <v>0.6899999999999999</v>
      </c>
      <c r="V35" t="n">
        <v>0.83</v>
      </c>
      <c r="W35" t="n">
        <v>19.03</v>
      </c>
      <c r="X35" t="n">
        <v>1.52</v>
      </c>
      <c r="Y35" t="n">
        <v>4</v>
      </c>
      <c r="Z35" t="n">
        <v>10</v>
      </c>
    </row>
    <row r="36">
      <c r="A36" t="n">
        <v>6</v>
      </c>
      <c r="B36" t="n">
        <v>40</v>
      </c>
      <c r="C36" t="inlineStr">
        <is>
          <t xml:space="preserve">CONCLUIDO	</t>
        </is>
      </c>
      <c r="D36" t="n">
        <v>2.4708</v>
      </c>
      <c r="E36" t="n">
        <v>40.47</v>
      </c>
      <c r="F36" t="n">
        <v>37.95</v>
      </c>
      <c r="G36" t="n">
        <v>73.45</v>
      </c>
      <c r="H36" t="n">
        <v>1.27</v>
      </c>
      <c r="I36" t="n">
        <v>31</v>
      </c>
      <c r="J36" t="n">
        <v>97.26000000000001</v>
      </c>
      <c r="K36" t="n">
        <v>37.55</v>
      </c>
      <c r="L36" t="n">
        <v>7</v>
      </c>
      <c r="M36" t="n">
        <v>0</v>
      </c>
      <c r="N36" t="n">
        <v>12.71</v>
      </c>
      <c r="O36" t="n">
        <v>12229.54</v>
      </c>
      <c r="P36" t="n">
        <v>270.92</v>
      </c>
      <c r="Q36" t="n">
        <v>1186.91</v>
      </c>
      <c r="R36" t="n">
        <v>203.54</v>
      </c>
      <c r="S36" t="n">
        <v>144.12</v>
      </c>
      <c r="T36" t="n">
        <v>23898.84</v>
      </c>
      <c r="U36" t="n">
        <v>0.71</v>
      </c>
      <c r="V36" t="n">
        <v>0.84</v>
      </c>
      <c r="W36" t="n">
        <v>19.07</v>
      </c>
      <c r="X36" t="n">
        <v>1.43</v>
      </c>
      <c r="Y36" t="n">
        <v>4</v>
      </c>
      <c r="Z36" t="n">
        <v>10</v>
      </c>
    </row>
    <row r="37">
      <c r="A37" t="n">
        <v>0</v>
      </c>
      <c r="B37" t="n">
        <v>30</v>
      </c>
      <c r="C37" t="inlineStr">
        <is>
          <t xml:space="preserve">CONCLUIDO	</t>
        </is>
      </c>
      <c r="D37" t="n">
        <v>1.8373</v>
      </c>
      <c r="E37" t="n">
        <v>54.43</v>
      </c>
      <c r="F37" t="n">
        <v>48.62</v>
      </c>
      <c r="G37" t="n">
        <v>11.44</v>
      </c>
      <c r="H37" t="n">
        <v>0.24</v>
      </c>
      <c r="I37" t="n">
        <v>255</v>
      </c>
      <c r="J37" t="n">
        <v>71.52</v>
      </c>
      <c r="K37" t="n">
        <v>32.27</v>
      </c>
      <c r="L37" t="n">
        <v>1</v>
      </c>
      <c r="M37" t="n">
        <v>253</v>
      </c>
      <c r="N37" t="n">
        <v>8.25</v>
      </c>
      <c r="O37" t="n">
        <v>9054.6</v>
      </c>
      <c r="P37" t="n">
        <v>349.91</v>
      </c>
      <c r="Q37" t="n">
        <v>1189.93</v>
      </c>
      <c r="R37" t="n">
        <v>565.28</v>
      </c>
      <c r="S37" t="n">
        <v>144.12</v>
      </c>
      <c r="T37" t="n">
        <v>203651.95</v>
      </c>
      <c r="U37" t="n">
        <v>0.25</v>
      </c>
      <c r="V37" t="n">
        <v>0.65</v>
      </c>
      <c r="W37" t="n">
        <v>19.4</v>
      </c>
      <c r="X37" t="n">
        <v>12.06</v>
      </c>
      <c r="Y37" t="n">
        <v>4</v>
      </c>
      <c r="Z37" t="n">
        <v>10</v>
      </c>
    </row>
    <row r="38">
      <c r="A38" t="n">
        <v>1</v>
      </c>
      <c r="B38" t="n">
        <v>30</v>
      </c>
      <c r="C38" t="inlineStr">
        <is>
          <t xml:space="preserve">CONCLUIDO	</t>
        </is>
      </c>
      <c r="D38" t="n">
        <v>2.2331</v>
      </c>
      <c r="E38" t="n">
        <v>44.78</v>
      </c>
      <c r="F38" t="n">
        <v>41.32</v>
      </c>
      <c r="G38" t="n">
        <v>23.84</v>
      </c>
      <c r="H38" t="n">
        <v>0.48</v>
      </c>
      <c r="I38" t="n">
        <v>104</v>
      </c>
      <c r="J38" t="n">
        <v>72.7</v>
      </c>
      <c r="K38" t="n">
        <v>32.27</v>
      </c>
      <c r="L38" t="n">
        <v>2</v>
      </c>
      <c r="M38" t="n">
        <v>102</v>
      </c>
      <c r="N38" t="n">
        <v>8.43</v>
      </c>
      <c r="O38" t="n">
        <v>9200.25</v>
      </c>
      <c r="P38" t="n">
        <v>285.74</v>
      </c>
      <c r="Q38" t="n">
        <v>1187.34</v>
      </c>
      <c r="R38" t="n">
        <v>318.87</v>
      </c>
      <c r="S38" t="n">
        <v>144.12</v>
      </c>
      <c r="T38" t="n">
        <v>81201.88</v>
      </c>
      <c r="U38" t="n">
        <v>0.45</v>
      </c>
      <c r="V38" t="n">
        <v>0.77</v>
      </c>
      <c r="W38" t="n">
        <v>19.14</v>
      </c>
      <c r="X38" t="n">
        <v>4.79</v>
      </c>
      <c r="Y38" t="n">
        <v>4</v>
      </c>
      <c r="Z38" t="n">
        <v>10</v>
      </c>
    </row>
    <row r="39">
      <c r="A39" t="n">
        <v>2</v>
      </c>
      <c r="B39" t="n">
        <v>30</v>
      </c>
      <c r="C39" t="inlineStr">
        <is>
          <t xml:space="preserve">CONCLUIDO	</t>
        </is>
      </c>
      <c r="D39" t="n">
        <v>2.3711</v>
      </c>
      <c r="E39" t="n">
        <v>42.17</v>
      </c>
      <c r="F39" t="n">
        <v>39.35</v>
      </c>
      <c r="G39" t="n">
        <v>37.48</v>
      </c>
      <c r="H39" t="n">
        <v>0.71</v>
      </c>
      <c r="I39" t="n">
        <v>63</v>
      </c>
      <c r="J39" t="n">
        <v>73.88</v>
      </c>
      <c r="K39" t="n">
        <v>32.27</v>
      </c>
      <c r="L39" t="n">
        <v>3</v>
      </c>
      <c r="M39" t="n">
        <v>61</v>
      </c>
      <c r="N39" t="n">
        <v>8.609999999999999</v>
      </c>
      <c r="O39" t="n">
        <v>9346.23</v>
      </c>
      <c r="P39" t="n">
        <v>258.97</v>
      </c>
      <c r="Q39" t="n">
        <v>1187.05</v>
      </c>
      <c r="R39" t="n">
        <v>252.2</v>
      </c>
      <c r="S39" t="n">
        <v>144.12</v>
      </c>
      <c r="T39" t="n">
        <v>48072.69</v>
      </c>
      <c r="U39" t="n">
        <v>0.57</v>
      </c>
      <c r="V39" t="n">
        <v>0.8100000000000001</v>
      </c>
      <c r="W39" t="n">
        <v>19.08</v>
      </c>
      <c r="X39" t="n">
        <v>2.83</v>
      </c>
      <c r="Y39" t="n">
        <v>4</v>
      </c>
      <c r="Z39" t="n">
        <v>10</v>
      </c>
    </row>
    <row r="40">
      <c r="A40" t="n">
        <v>3</v>
      </c>
      <c r="B40" t="n">
        <v>30</v>
      </c>
      <c r="C40" t="inlineStr">
        <is>
          <t xml:space="preserve">CONCLUIDO	</t>
        </is>
      </c>
      <c r="D40" t="n">
        <v>2.4379</v>
      </c>
      <c r="E40" t="n">
        <v>41.02</v>
      </c>
      <c r="F40" t="n">
        <v>38.49</v>
      </c>
      <c r="G40" t="n">
        <v>52.49</v>
      </c>
      <c r="H40" t="n">
        <v>0.93</v>
      </c>
      <c r="I40" t="n">
        <v>44</v>
      </c>
      <c r="J40" t="n">
        <v>75.06999999999999</v>
      </c>
      <c r="K40" t="n">
        <v>32.27</v>
      </c>
      <c r="L40" t="n">
        <v>4</v>
      </c>
      <c r="M40" t="n">
        <v>38</v>
      </c>
      <c r="N40" t="n">
        <v>8.800000000000001</v>
      </c>
      <c r="O40" t="n">
        <v>9492.549999999999</v>
      </c>
      <c r="P40" t="n">
        <v>239.01</v>
      </c>
      <c r="Q40" t="n">
        <v>1186.91</v>
      </c>
      <c r="R40" t="n">
        <v>223.07</v>
      </c>
      <c r="S40" t="n">
        <v>144.12</v>
      </c>
      <c r="T40" t="n">
        <v>33602.3</v>
      </c>
      <c r="U40" t="n">
        <v>0.65</v>
      </c>
      <c r="V40" t="n">
        <v>0.82</v>
      </c>
      <c r="W40" t="n">
        <v>19.05</v>
      </c>
      <c r="X40" t="n">
        <v>1.97</v>
      </c>
      <c r="Y40" t="n">
        <v>4</v>
      </c>
      <c r="Z40" t="n">
        <v>10</v>
      </c>
    </row>
    <row r="41">
      <c r="A41" t="n">
        <v>4</v>
      </c>
      <c r="B41" t="n">
        <v>30</v>
      </c>
      <c r="C41" t="inlineStr">
        <is>
          <t xml:space="preserve">CONCLUIDO	</t>
        </is>
      </c>
      <c r="D41" t="n">
        <v>2.4464</v>
      </c>
      <c r="E41" t="n">
        <v>40.88</v>
      </c>
      <c r="F41" t="n">
        <v>38.39</v>
      </c>
      <c r="G41" t="n">
        <v>56.19</v>
      </c>
      <c r="H41" t="n">
        <v>1.15</v>
      </c>
      <c r="I41" t="n">
        <v>41</v>
      </c>
      <c r="J41" t="n">
        <v>76.26000000000001</v>
      </c>
      <c r="K41" t="n">
        <v>32.27</v>
      </c>
      <c r="L41" t="n">
        <v>5</v>
      </c>
      <c r="M41" t="n">
        <v>0</v>
      </c>
      <c r="N41" t="n">
        <v>8.99</v>
      </c>
      <c r="O41" t="n">
        <v>9639.200000000001</v>
      </c>
      <c r="P41" t="n">
        <v>237.33</v>
      </c>
      <c r="Q41" t="n">
        <v>1187.13</v>
      </c>
      <c r="R41" t="n">
        <v>218.38</v>
      </c>
      <c r="S41" t="n">
        <v>144.12</v>
      </c>
      <c r="T41" t="n">
        <v>31268.89</v>
      </c>
      <c r="U41" t="n">
        <v>0.66</v>
      </c>
      <c r="V41" t="n">
        <v>0.83</v>
      </c>
      <c r="W41" t="n">
        <v>19.09</v>
      </c>
      <c r="X41" t="n">
        <v>1.88</v>
      </c>
      <c r="Y41" t="n">
        <v>4</v>
      </c>
      <c r="Z41" t="n">
        <v>10</v>
      </c>
    </row>
    <row r="42">
      <c r="A42" t="n">
        <v>0</v>
      </c>
      <c r="B42" t="n">
        <v>15</v>
      </c>
      <c r="C42" t="inlineStr">
        <is>
          <t xml:space="preserve">CONCLUIDO	</t>
        </is>
      </c>
      <c r="D42" t="n">
        <v>2.1724</v>
      </c>
      <c r="E42" t="n">
        <v>46.03</v>
      </c>
      <c r="F42" t="n">
        <v>42.82</v>
      </c>
      <c r="G42" t="n">
        <v>18.89</v>
      </c>
      <c r="H42" t="n">
        <v>0.43</v>
      </c>
      <c r="I42" t="n">
        <v>136</v>
      </c>
      <c r="J42" t="n">
        <v>39.78</v>
      </c>
      <c r="K42" t="n">
        <v>19.54</v>
      </c>
      <c r="L42" t="n">
        <v>1</v>
      </c>
      <c r="M42" t="n">
        <v>134</v>
      </c>
      <c r="N42" t="n">
        <v>4.24</v>
      </c>
      <c r="O42" t="n">
        <v>5140</v>
      </c>
      <c r="P42" t="n">
        <v>186.66</v>
      </c>
      <c r="Q42" t="n">
        <v>1187.89</v>
      </c>
      <c r="R42" t="n">
        <v>369.29</v>
      </c>
      <c r="S42" t="n">
        <v>144.12</v>
      </c>
      <c r="T42" t="n">
        <v>106248.91</v>
      </c>
      <c r="U42" t="n">
        <v>0.39</v>
      </c>
      <c r="V42" t="n">
        <v>0.74</v>
      </c>
      <c r="W42" t="n">
        <v>19.2</v>
      </c>
      <c r="X42" t="n">
        <v>6.29</v>
      </c>
      <c r="Y42" t="n">
        <v>4</v>
      </c>
      <c r="Z42" t="n">
        <v>10</v>
      </c>
    </row>
    <row r="43">
      <c r="A43" t="n">
        <v>1</v>
      </c>
      <c r="B43" t="n">
        <v>15</v>
      </c>
      <c r="C43" t="inlineStr">
        <is>
          <t xml:space="preserve">CONCLUIDO	</t>
        </is>
      </c>
      <c r="D43" t="n">
        <v>2.3332</v>
      </c>
      <c r="E43" t="n">
        <v>42.86</v>
      </c>
      <c r="F43" t="n">
        <v>40.26</v>
      </c>
      <c r="G43" t="n">
        <v>29.82</v>
      </c>
      <c r="H43" t="n">
        <v>0.84</v>
      </c>
      <c r="I43" t="n">
        <v>81</v>
      </c>
      <c r="J43" t="n">
        <v>40.89</v>
      </c>
      <c r="K43" t="n">
        <v>19.54</v>
      </c>
      <c r="L43" t="n">
        <v>2</v>
      </c>
      <c r="M43" t="n">
        <v>0</v>
      </c>
      <c r="N43" t="n">
        <v>4.35</v>
      </c>
      <c r="O43" t="n">
        <v>5277.26</v>
      </c>
      <c r="P43" t="n">
        <v>164.55</v>
      </c>
      <c r="Q43" t="n">
        <v>1188.29</v>
      </c>
      <c r="R43" t="n">
        <v>279.49</v>
      </c>
      <c r="S43" t="n">
        <v>144.12</v>
      </c>
      <c r="T43" t="n">
        <v>61623.65</v>
      </c>
      <c r="U43" t="n">
        <v>0.52</v>
      </c>
      <c r="V43" t="n">
        <v>0.79</v>
      </c>
      <c r="W43" t="n">
        <v>19.21</v>
      </c>
      <c r="X43" t="n">
        <v>3.74</v>
      </c>
      <c r="Y43" t="n">
        <v>4</v>
      </c>
      <c r="Z43" t="n">
        <v>10</v>
      </c>
    </row>
    <row r="44">
      <c r="A44" t="n">
        <v>0</v>
      </c>
      <c r="B44" t="n">
        <v>70</v>
      </c>
      <c r="C44" t="inlineStr">
        <is>
          <t xml:space="preserve">CONCLUIDO	</t>
        </is>
      </c>
      <c r="D44" t="n">
        <v>1.2457</v>
      </c>
      <c r="E44" t="n">
        <v>80.28</v>
      </c>
      <c r="F44" t="n">
        <v>62.71</v>
      </c>
      <c r="G44" t="n">
        <v>7.09</v>
      </c>
      <c r="H44" t="n">
        <v>0.12</v>
      </c>
      <c r="I44" t="n">
        <v>531</v>
      </c>
      <c r="J44" t="n">
        <v>141.81</v>
      </c>
      <c r="K44" t="n">
        <v>47.83</v>
      </c>
      <c r="L44" t="n">
        <v>1</v>
      </c>
      <c r="M44" t="n">
        <v>529</v>
      </c>
      <c r="N44" t="n">
        <v>22.98</v>
      </c>
      <c r="O44" t="n">
        <v>17723.39</v>
      </c>
      <c r="P44" t="n">
        <v>724.49</v>
      </c>
      <c r="Q44" t="n">
        <v>1192.75</v>
      </c>
      <c r="R44" t="n">
        <v>1042.62</v>
      </c>
      <c r="S44" t="n">
        <v>144.12</v>
      </c>
      <c r="T44" t="n">
        <v>440942.66</v>
      </c>
      <c r="U44" t="n">
        <v>0.14</v>
      </c>
      <c r="V44" t="n">
        <v>0.51</v>
      </c>
      <c r="W44" t="n">
        <v>19.88</v>
      </c>
      <c r="X44" t="n">
        <v>26.1</v>
      </c>
      <c r="Y44" t="n">
        <v>4</v>
      </c>
      <c r="Z44" t="n">
        <v>10</v>
      </c>
    </row>
    <row r="45">
      <c r="A45" t="n">
        <v>1</v>
      </c>
      <c r="B45" t="n">
        <v>70</v>
      </c>
      <c r="C45" t="inlineStr">
        <is>
          <t xml:space="preserve">CONCLUIDO	</t>
        </is>
      </c>
      <c r="D45" t="n">
        <v>1.8825</v>
      </c>
      <c r="E45" t="n">
        <v>53.12</v>
      </c>
      <c r="F45" t="n">
        <v>45.41</v>
      </c>
      <c r="G45" t="n">
        <v>14.34</v>
      </c>
      <c r="H45" t="n">
        <v>0.25</v>
      </c>
      <c r="I45" t="n">
        <v>190</v>
      </c>
      <c r="J45" t="n">
        <v>143.17</v>
      </c>
      <c r="K45" t="n">
        <v>47.83</v>
      </c>
      <c r="L45" t="n">
        <v>2</v>
      </c>
      <c r="M45" t="n">
        <v>188</v>
      </c>
      <c r="N45" t="n">
        <v>23.34</v>
      </c>
      <c r="O45" t="n">
        <v>17891.86</v>
      </c>
      <c r="P45" t="n">
        <v>521.64</v>
      </c>
      <c r="Q45" t="n">
        <v>1188.88</v>
      </c>
      <c r="R45" t="n">
        <v>456.77</v>
      </c>
      <c r="S45" t="n">
        <v>144.12</v>
      </c>
      <c r="T45" t="n">
        <v>149721.03</v>
      </c>
      <c r="U45" t="n">
        <v>0.32</v>
      </c>
      <c r="V45" t="n">
        <v>0.7</v>
      </c>
      <c r="W45" t="n">
        <v>19.28</v>
      </c>
      <c r="X45" t="n">
        <v>8.859999999999999</v>
      </c>
      <c r="Y45" t="n">
        <v>4</v>
      </c>
      <c r="Z45" t="n">
        <v>10</v>
      </c>
    </row>
    <row r="46">
      <c r="A46" t="n">
        <v>2</v>
      </c>
      <c r="B46" t="n">
        <v>70</v>
      </c>
      <c r="C46" t="inlineStr">
        <is>
          <t xml:space="preserve">CONCLUIDO	</t>
        </is>
      </c>
      <c r="D46" t="n">
        <v>2.1078</v>
      </c>
      <c r="E46" t="n">
        <v>47.44</v>
      </c>
      <c r="F46" t="n">
        <v>41.86</v>
      </c>
      <c r="G46" t="n">
        <v>21.65</v>
      </c>
      <c r="H46" t="n">
        <v>0.37</v>
      </c>
      <c r="I46" t="n">
        <v>116</v>
      </c>
      <c r="J46" t="n">
        <v>144.54</v>
      </c>
      <c r="K46" t="n">
        <v>47.83</v>
      </c>
      <c r="L46" t="n">
        <v>3</v>
      </c>
      <c r="M46" t="n">
        <v>114</v>
      </c>
      <c r="N46" t="n">
        <v>23.71</v>
      </c>
      <c r="O46" t="n">
        <v>18060.85</v>
      </c>
      <c r="P46" t="n">
        <v>475.96</v>
      </c>
      <c r="Q46" t="n">
        <v>1187.66</v>
      </c>
      <c r="R46" t="n">
        <v>337.19</v>
      </c>
      <c r="S46" t="n">
        <v>144.12</v>
      </c>
      <c r="T46" t="n">
        <v>90300.35000000001</v>
      </c>
      <c r="U46" t="n">
        <v>0.43</v>
      </c>
      <c r="V46" t="n">
        <v>0.76</v>
      </c>
      <c r="W46" t="n">
        <v>19.16</v>
      </c>
      <c r="X46" t="n">
        <v>5.33</v>
      </c>
      <c r="Y46" t="n">
        <v>4</v>
      </c>
      <c r="Z46" t="n">
        <v>10</v>
      </c>
    </row>
    <row r="47">
      <c r="A47" t="n">
        <v>3</v>
      </c>
      <c r="B47" t="n">
        <v>70</v>
      </c>
      <c r="C47" t="inlineStr">
        <is>
          <t xml:space="preserve">CONCLUIDO	</t>
        </is>
      </c>
      <c r="D47" t="n">
        <v>2.2253</v>
      </c>
      <c r="E47" t="n">
        <v>44.94</v>
      </c>
      <c r="F47" t="n">
        <v>40.31</v>
      </c>
      <c r="G47" t="n">
        <v>29.14</v>
      </c>
      <c r="H47" t="n">
        <v>0.49</v>
      </c>
      <c r="I47" t="n">
        <v>83</v>
      </c>
      <c r="J47" t="n">
        <v>145.92</v>
      </c>
      <c r="K47" t="n">
        <v>47.83</v>
      </c>
      <c r="L47" t="n">
        <v>4</v>
      </c>
      <c r="M47" t="n">
        <v>81</v>
      </c>
      <c r="N47" t="n">
        <v>24.09</v>
      </c>
      <c r="O47" t="n">
        <v>18230.35</v>
      </c>
      <c r="P47" t="n">
        <v>453.35</v>
      </c>
      <c r="Q47" t="n">
        <v>1187.11</v>
      </c>
      <c r="R47" t="n">
        <v>284.61</v>
      </c>
      <c r="S47" t="n">
        <v>144.12</v>
      </c>
      <c r="T47" t="n">
        <v>64173.62</v>
      </c>
      <c r="U47" t="n">
        <v>0.51</v>
      </c>
      <c r="V47" t="n">
        <v>0.79</v>
      </c>
      <c r="W47" t="n">
        <v>19.11</v>
      </c>
      <c r="X47" t="n">
        <v>3.79</v>
      </c>
      <c r="Y47" t="n">
        <v>4</v>
      </c>
      <c r="Z47" t="n">
        <v>10</v>
      </c>
    </row>
    <row r="48">
      <c r="A48" t="n">
        <v>4</v>
      </c>
      <c r="B48" t="n">
        <v>70</v>
      </c>
      <c r="C48" t="inlineStr">
        <is>
          <t xml:space="preserve">CONCLUIDO	</t>
        </is>
      </c>
      <c r="D48" t="n">
        <v>2.299</v>
      </c>
      <c r="E48" t="n">
        <v>43.5</v>
      </c>
      <c r="F48" t="n">
        <v>39.42</v>
      </c>
      <c r="G48" t="n">
        <v>36.96</v>
      </c>
      <c r="H48" t="n">
        <v>0.6</v>
      </c>
      <c r="I48" t="n">
        <v>64</v>
      </c>
      <c r="J48" t="n">
        <v>147.3</v>
      </c>
      <c r="K48" t="n">
        <v>47.83</v>
      </c>
      <c r="L48" t="n">
        <v>5</v>
      </c>
      <c r="M48" t="n">
        <v>62</v>
      </c>
      <c r="N48" t="n">
        <v>24.47</v>
      </c>
      <c r="O48" t="n">
        <v>18400.38</v>
      </c>
      <c r="P48" t="n">
        <v>437.9</v>
      </c>
      <c r="Q48" t="n">
        <v>1186.68</v>
      </c>
      <c r="R48" t="n">
        <v>254.5</v>
      </c>
      <c r="S48" t="n">
        <v>144.12</v>
      </c>
      <c r="T48" t="n">
        <v>49216.6</v>
      </c>
      <c r="U48" t="n">
        <v>0.57</v>
      </c>
      <c r="V48" t="n">
        <v>0.8</v>
      </c>
      <c r="W48" t="n">
        <v>19.08</v>
      </c>
      <c r="X48" t="n">
        <v>2.9</v>
      </c>
      <c r="Y48" t="n">
        <v>4</v>
      </c>
      <c r="Z48" t="n">
        <v>10</v>
      </c>
    </row>
    <row r="49">
      <c r="A49" t="n">
        <v>5</v>
      </c>
      <c r="B49" t="n">
        <v>70</v>
      </c>
      <c r="C49" t="inlineStr">
        <is>
          <t xml:space="preserve">CONCLUIDO	</t>
        </is>
      </c>
      <c r="D49" t="n">
        <v>2.3468</v>
      </c>
      <c r="E49" t="n">
        <v>42.61</v>
      </c>
      <c r="F49" t="n">
        <v>38.88</v>
      </c>
      <c r="G49" t="n">
        <v>44.86</v>
      </c>
      <c r="H49" t="n">
        <v>0.71</v>
      </c>
      <c r="I49" t="n">
        <v>52</v>
      </c>
      <c r="J49" t="n">
        <v>148.68</v>
      </c>
      <c r="K49" t="n">
        <v>47.83</v>
      </c>
      <c r="L49" t="n">
        <v>6</v>
      </c>
      <c r="M49" t="n">
        <v>50</v>
      </c>
      <c r="N49" t="n">
        <v>24.85</v>
      </c>
      <c r="O49" t="n">
        <v>18570.94</v>
      </c>
      <c r="P49" t="n">
        <v>426.13</v>
      </c>
      <c r="Q49" t="n">
        <v>1186.96</v>
      </c>
      <c r="R49" t="n">
        <v>236.09</v>
      </c>
      <c r="S49" t="n">
        <v>144.12</v>
      </c>
      <c r="T49" t="n">
        <v>40068.83</v>
      </c>
      <c r="U49" t="n">
        <v>0.61</v>
      </c>
      <c r="V49" t="n">
        <v>0.82</v>
      </c>
      <c r="W49" t="n">
        <v>19.07</v>
      </c>
      <c r="X49" t="n">
        <v>2.36</v>
      </c>
      <c r="Y49" t="n">
        <v>4</v>
      </c>
      <c r="Z49" t="n">
        <v>10</v>
      </c>
    </row>
    <row r="50">
      <c r="A50" t="n">
        <v>6</v>
      </c>
      <c r="B50" t="n">
        <v>70</v>
      </c>
      <c r="C50" t="inlineStr">
        <is>
          <t xml:space="preserve">CONCLUIDO	</t>
        </is>
      </c>
      <c r="D50" t="n">
        <v>2.3819</v>
      </c>
      <c r="E50" t="n">
        <v>41.98</v>
      </c>
      <c r="F50" t="n">
        <v>38.48</v>
      </c>
      <c r="G50" t="n">
        <v>52.48</v>
      </c>
      <c r="H50" t="n">
        <v>0.83</v>
      </c>
      <c r="I50" t="n">
        <v>44</v>
      </c>
      <c r="J50" t="n">
        <v>150.07</v>
      </c>
      <c r="K50" t="n">
        <v>47.83</v>
      </c>
      <c r="L50" t="n">
        <v>7</v>
      </c>
      <c r="M50" t="n">
        <v>42</v>
      </c>
      <c r="N50" t="n">
        <v>25.24</v>
      </c>
      <c r="O50" t="n">
        <v>18742.03</v>
      </c>
      <c r="P50" t="n">
        <v>416.5</v>
      </c>
      <c r="Q50" t="n">
        <v>1186.56</v>
      </c>
      <c r="R50" t="n">
        <v>223.15</v>
      </c>
      <c r="S50" t="n">
        <v>144.12</v>
      </c>
      <c r="T50" t="n">
        <v>33642.32</v>
      </c>
      <c r="U50" t="n">
        <v>0.65</v>
      </c>
      <c r="V50" t="n">
        <v>0.82</v>
      </c>
      <c r="W50" t="n">
        <v>19.04</v>
      </c>
      <c r="X50" t="n">
        <v>1.97</v>
      </c>
      <c r="Y50" t="n">
        <v>4</v>
      </c>
      <c r="Z50" t="n">
        <v>10</v>
      </c>
    </row>
    <row r="51">
      <c r="A51" t="n">
        <v>7</v>
      </c>
      <c r="B51" t="n">
        <v>70</v>
      </c>
      <c r="C51" t="inlineStr">
        <is>
          <t xml:space="preserve">CONCLUIDO	</t>
        </is>
      </c>
      <c r="D51" t="n">
        <v>2.4073</v>
      </c>
      <c r="E51" t="n">
        <v>41.54</v>
      </c>
      <c r="F51" t="n">
        <v>38.21</v>
      </c>
      <c r="G51" t="n">
        <v>60.34</v>
      </c>
      <c r="H51" t="n">
        <v>0.9399999999999999</v>
      </c>
      <c r="I51" t="n">
        <v>38</v>
      </c>
      <c r="J51" t="n">
        <v>151.46</v>
      </c>
      <c r="K51" t="n">
        <v>47.83</v>
      </c>
      <c r="L51" t="n">
        <v>8</v>
      </c>
      <c r="M51" t="n">
        <v>36</v>
      </c>
      <c r="N51" t="n">
        <v>25.63</v>
      </c>
      <c r="O51" t="n">
        <v>18913.66</v>
      </c>
      <c r="P51" t="n">
        <v>407.7</v>
      </c>
      <c r="Q51" t="n">
        <v>1186.55</v>
      </c>
      <c r="R51" t="n">
        <v>213.95</v>
      </c>
      <c r="S51" t="n">
        <v>144.12</v>
      </c>
      <c r="T51" t="n">
        <v>29073.04</v>
      </c>
      <c r="U51" t="n">
        <v>0.67</v>
      </c>
      <c r="V51" t="n">
        <v>0.83</v>
      </c>
      <c r="W51" t="n">
        <v>19.03</v>
      </c>
      <c r="X51" t="n">
        <v>1.7</v>
      </c>
      <c r="Y51" t="n">
        <v>4</v>
      </c>
      <c r="Z51" t="n">
        <v>10</v>
      </c>
    </row>
    <row r="52">
      <c r="A52" t="n">
        <v>8</v>
      </c>
      <c r="B52" t="n">
        <v>70</v>
      </c>
      <c r="C52" t="inlineStr">
        <is>
          <t xml:space="preserve">CONCLUIDO	</t>
        </is>
      </c>
      <c r="D52" t="n">
        <v>2.4305</v>
      </c>
      <c r="E52" t="n">
        <v>41.14</v>
      </c>
      <c r="F52" t="n">
        <v>37.96</v>
      </c>
      <c r="G52" t="n">
        <v>69.02</v>
      </c>
      <c r="H52" t="n">
        <v>1.04</v>
      </c>
      <c r="I52" t="n">
        <v>33</v>
      </c>
      <c r="J52" t="n">
        <v>152.85</v>
      </c>
      <c r="K52" t="n">
        <v>47.83</v>
      </c>
      <c r="L52" t="n">
        <v>9</v>
      </c>
      <c r="M52" t="n">
        <v>31</v>
      </c>
      <c r="N52" t="n">
        <v>26.03</v>
      </c>
      <c r="O52" t="n">
        <v>19085.83</v>
      </c>
      <c r="P52" t="n">
        <v>399.13</v>
      </c>
      <c r="Q52" t="n">
        <v>1186.52</v>
      </c>
      <c r="R52" t="n">
        <v>205.45</v>
      </c>
      <c r="S52" t="n">
        <v>144.12</v>
      </c>
      <c r="T52" t="n">
        <v>24845.86</v>
      </c>
      <c r="U52" t="n">
        <v>0.7</v>
      </c>
      <c r="V52" t="n">
        <v>0.83</v>
      </c>
      <c r="W52" t="n">
        <v>19.03</v>
      </c>
      <c r="X52" t="n">
        <v>1.45</v>
      </c>
      <c r="Y52" t="n">
        <v>4</v>
      </c>
      <c r="Z52" t="n">
        <v>10</v>
      </c>
    </row>
    <row r="53">
      <c r="A53" t="n">
        <v>9</v>
      </c>
      <c r="B53" t="n">
        <v>70</v>
      </c>
      <c r="C53" t="inlineStr">
        <is>
          <t xml:space="preserve">CONCLUIDO	</t>
        </is>
      </c>
      <c r="D53" t="n">
        <v>2.4469</v>
      </c>
      <c r="E53" t="n">
        <v>40.87</v>
      </c>
      <c r="F53" t="n">
        <v>37.8</v>
      </c>
      <c r="G53" t="n">
        <v>78.20999999999999</v>
      </c>
      <c r="H53" t="n">
        <v>1.15</v>
      </c>
      <c r="I53" t="n">
        <v>29</v>
      </c>
      <c r="J53" t="n">
        <v>154.25</v>
      </c>
      <c r="K53" t="n">
        <v>47.83</v>
      </c>
      <c r="L53" t="n">
        <v>10</v>
      </c>
      <c r="M53" t="n">
        <v>27</v>
      </c>
      <c r="N53" t="n">
        <v>26.43</v>
      </c>
      <c r="O53" t="n">
        <v>19258.55</v>
      </c>
      <c r="P53" t="n">
        <v>391.03</v>
      </c>
      <c r="Q53" t="n">
        <v>1186.53</v>
      </c>
      <c r="R53" t="n">
        <v>200.14</v>
      </c>
      <c r="S53" t="n">
        <v>144.12</v>
      </c>
      <c r="T53" t="n">
        <v>22211.15</v>
      </c>
      <c r="U53" t="n">
        <v>0.72</v>
      </c>
      <c r="V53" t="n">
        <v>0.84</v>
      </c>
      <c r="W53" t="n">
        <v>19.02</v>
      </c>
      <c r="X53" t="n">
        <v>1.29</v>
      </c>
      <c r="Y53" t="n">
        <v>4</v>
      </c>
      <c r="Z53" t="n">
        <v>10</v>
      </c>
    </row>
    <row r="54">
      <c r="A54" t="n">
        <v>10</v>
      </c>
      <c r="B54" t="n">
        <v>70</v>
      </c>
      <c r="C54" t="inlineStr">
        <is>
          <t xml:space="preserve">CONCLUIDO	</t>
        </is>
      </c>
      <c r="D54" t="n">
        <v>2.4604</v>
      </c>
      <c r="E54" t="n">
        <v>40.64</v>
      </c>
      <c r="F54" t="n">
        <v>37.66</v>
      </c>
      <c r="G54" t="n">
        <v>86.92</v>
      </c>
      <c r="H54" t="n">
        <v>1.25</v>
      </c>
      <c r="I54" t="n">
        <v>26</v>
      </c>
      <c r="J54" t="n">
        <v>155.66</v>
      </c>
      <c r="K54" t="n">
        <v>47.83</v>
      </c>
      <c r="L54" t="n">
        <v>11</v>
      </c>
      <c r="M54" t="n">
        <v>24</v>
      </c>
      <c r="N54" t="n">
        <v>26.83</v>
      </c>
      <c r="O54" t="n">
        <v>19431.82</v>
      </c>
      <c r="P54" t="n">
        <v>383.54</v>
      </c>
      <c r="Q54" t="n">
        <v>1186.47</v>
      </c>
      <c r="R54" t="n">
        <v>195.12</v>
      </c>
      <c r="S54" t="n">
        <v>144.12</v>
      </c>
      <c r="T54" t="n">
        <v>19716.76</v>
      </c>
      <c r="U54" t="n">
        <v>0.74</v>
      </c>
      <c r="V54" t="n">
        <v>0.84</v>
      </c>
      <c r="W54" t="n">
        <v>19.02</v>
      </c>
      <c r="X54" t="n">
        <v>1.15</v>
      </c>
      <c r="Y54" t="n">
        <v>4</v>
      </c>
      <c r="Z54" t="n">
        <v>10</v>
      </c>
    </row>
    <row r="55">
      <c r="A55" t="n">
        <v>11</v>
      </c>
      <c r="B55" t="n">
        <v>70</v>
      </c>
      <c r="C55" t="inlineStr">
        <is>
          <t xml:space="preserve">CONCLUIDO	</t>
        </is>
      </c>
      <c r="D55" t="n">
        <v>2.4699</v>
      </c>
      <c r="E55" t="n">
        <v>40.49</v>
      </c>
      <c r="F55" t="n">
        <v>37.56</v>
      </c>
      <c r="G55" t="n">
        <v>93.91</v>
      </c>
      <c r="H55" t="n">
        <v>1.35</v>
      </c>
      <c r="I55" t="n">
        <v>24</v>
      </c>
      <c r="J55" t="n">
        <v>157.07</v>
      </c>
      <c r="K55" t="n">
        <v>47.83</v>
      </c>
      <c r="L55" t="n">
        <v>12</v>
      </c>
      <c r="M55" t="n">
        <v>22</v>
      </c>
      <c r="N55" t="n">
        <v>27.24</v>
      </c>
      <c r="O55" t="n">
        <v>19605.66</v>
      </c>
      <c r="P55" t="n">
        <v>376.64</v>
      </c>
      <c r="Q55" t="n">
        <v>1186.46</v>
      </c>
      <c r="R55" t="n">
        <v>192.14</v>
      </c>
      <c r="S55" t="n">
        <v>144.12</v>
      </c>
      <c r="T55" t="n">
        <v>18236.45</v>
      </c>
      <c r="U55" t="n">
        <v>0.75</v>
      </c>
      <c r="V55" t="n">
        <v>0.84</v>
      </c>
      <c r="W55" t="n">
        <v>19.01</v>
      </c>
      <c r="X55" t="n">
        <v>1.05</v>
      </c>
      <c r="Y55" t="n">
        <v>4</v>
      </c>
      <c r="Z55" t="n">
        <v>10</v>
      </c>
    </row>
    <row r="56">
      <c r="A56" t="n">
        <v>12</v>
      </c>
      <c r="B56" t="n">
        <v>70</v>
      </c>
      <c r="C56" t="inlineStr">
        <is>
          <t xml:space="preserve">CONCLUIDO	</t>
        </is>
      </c>
      <c r="D56" t="n">
        <v>2.4793</v>
      </c>
      <c r="E56" t="n">
        <v>40.33</v>
      </c>
      <c r="F56" t="n">
        <v>37.47</v>
      </c>
      <c r="G56" t="n">
        <v>102.19</v>
      </c>
      <c r="H56" t="n">
        <v>1.45</v>
      </c>
      <c r="I56" t="n">
        <v>22</v>
      </c>
      <c r="J56" t="n">
        <v>158.48</v>
      </c>
      <c r="K56" t="n">
        <v>47.83</v>
      </c>
      <c r="L56" t="n">
        <v>13</v>
      </c>
      <c r="M56" t="n">
        <v>20</v>
      </c>
      <c r="N56" t="n">
        <v>27.65</v>
      </c>
      <c r="O56" t="n">
        <v>19780.06</v>
      </c>
      <c r="P56" t="n">
        <v>369.81</v>
      </c>
      <c r="Q56" t="n">
        <v>1186.45</v>
      </c>
      <c r="R56" t="n">
        <v>188.82</v>
      </c>
      <c r="S56" t="n">
        <v>144.12</v>
      </c>
      <c r="T56" t="n">
        <v>16588.48</v>
      </c>
      <c r="U56" t="n">
        <v>0.76</v>
      </c>
      <c r="V56" t="n">
        <v>0.85</v>
      </c>
      <c r="W56" t="n">
        <v>19.01</v>
      </c>
      <c r="X56" t="n">
        <v>0.96</v>
      </c>
      <c r="Y56" t="n">
        <v>4</v>
      </c>
      <c r="Z56" t="n">
        <v>10</v>
      </c>
    </row>
    <row r="57">
      <c r="A57" t="n">
        <v>13</v>
      </c>
      <c r="B57" t="n">
        <v>70</v>
      </c>
      <c r="C57" t="inlineStr">
        <is>
          <t xml:space="preserve">CONCLUIDO	</t>
        </is>
      </c>
      <c r="D57" t="n">
        <v>2.4886</v>
      </c>
      <c r="E57" t="n">
        <v>40.18</v>
      </c>
      <c r="F57" t="n">
        <v>37.38</v>
      </c>
      <c r="G57" t="n">
        <v>112.13</v>
      </c>
      <c r="H57" t="n">
        <v>1.55</v>
      </c>
      <c r="I57" t="n">
        <v>20</v>
      </c>
      <c r="J57" t="n">
        <v>159.9</v>
      </c>
      <c r="K57" t="n">
        <v>47.83</v>
      </c>
      <c r="L57" t="n">
        <v>14</v>
      </c>
      <c r="M57" t="n">
        <v>17</v>
      </c>
      <c r="N57" t="n">
        <v>28.07</v>
      </c>
      <c r="O57" t="n">
        <v>19955.16</v>
      </c>
      <c r="P57" t="n">
        <v>362.75</v>
      </c>
      <c r="Q57" t="n">
        <v>1186.37</v>
      </c>
      <c r="R57" t="n">
        <v>185.62</v>
      </c>
      <c r="S57" t="n">
        <v>144.12</v>
      </c>
      <c r="T57" t="n">
        <v>14997.74</v>
      </c>
      <c r="U57" t="n">
        <v>0.78</v>
      </c>
      <c r="V57" t="n">
        <v>0.85</v>
      </c>
      <c r="W57" t="n">
        <v>19.01</v>
      </c>
      <c r="X57" t="n">
        <v>0.87</v>
      </c>
      <c r="Y57" t="n">
        <v>4</v>
      </c>
      <c r="Z57" t="n">
        <v>10</v>
      </c>
    </row>
    <row r="58">
      <c r="A58" t="n">
        <v>14</v>
      </c>
      <c r="B58" t="n">
        <v>70</v>
      </c>
      <c r="C58" t="inlineStr">
        <is>
          <t xml:space="preserve">CONCLUIDO	</t>
        </is>
      </c>
      <c r="D58" t="n">
        <v>2.4933</v>
      </c>
      <c r="E58" t="n">
        <v>40.11</v>
      </c>
      <c r="F58" t="n">
        <v>37.33</v>
      </c>
      <c r="G58" t="n">
        <v>117.88</v>
      </c>
      <c r="H58" t="n">
        <v>1.65</v>
      </c>
      <c r="I58" t="n">
        <v>19</v>
      </c>
      <c r="J58" t="n">
        <v>161.32</v>
      </c>
      <c r="K58" t="n">
        <v>47.83</v>
      </c>
      <c r="L58" t="n">
        <v>15</v>
      </c>
      <c r="M58" t="n">
        <v>7</v>
      </c>
      <c r="N58" t="n">
        <v>28.5</v>
      </c>
      <c r="O58" t="n">
        <v>20130.71</v>
      </c>
      <c r="P58" t="n">
        <v>356.3</v>
      </c>
      <c r="Q58" t="n">
        <v>1186.32</v>
      </c>
      <c r="R58" t="n">
        <v>183.68</v>
      </c>
      <c r="S58" t="n">
        <v>144.12</v>
      </c>
      <c r="T58" t="n">
        <v>14031.19</v>
      </c>
      <c r="U58" t="n">
        <v>0.78</v>
      </c>
      <c r="V58" t="n">
        <v>0.85</v>
      </c>
      <c r="W58" t="n">
        <v>19.02</v>
      </c>
      <c r="X58" t="n">
        <v>0.82</v>
      </c>
      <c r="Y58" t="n">
        <v>4</v>
      </c>
      <c r="Z58" t="n">
        <v>10</v>
      </c>
    </row>
    <row r="59">
      <c r="A59" t="n">
        <v>15</v>
      </c>
      <c r="B59" t="n">
        <v>70</v>
      </c>
      <c r="C59" t="inlineStr">
        <is>
          <t xml:space="preserve">CONCLUIDO	</t>
        </is>
      </c>
      <c r="D59" t="n">
        <v>2.4982</v>
      </c>
      <c r="E59" t="n">
        <v>40.03</v>
      </c>
      <c r="F59" t="n">
        <v>37.28</v>
      </c>
      <c r="G59" t="n">
        <v>124.27</v>
      </c>
      <c r="H59" t="n">
        <v>1.74</v>
      </c>
      <c r="I59" t="n">
        <v>18</v>
      </c>
      <c r="J59" t="n">
        <v>162.75</v>
      </c>
      <c r="K59" t="n">
        <v>47.83</v>
      </c>
      <c r="L59" t="n">
        <v>16</v>
      </c>
      <c r="M59" t="n">
        <v>0</v>
      </c>
      <c r="N59" t="n">
        <v>28.92</v>
      </c>
      <c r="O59" t="n">
        <v>20306.85</v>
      </c>
      <c r="P59" t="n">
        <v>356.72</v>
      </c>
      <c r="Q59" t="n">
        <v>1186.45</v>
      </c>
      <c r="R59" t="n">
        <v>181.91</v>
      </c>
      <c r="S59" t="n">
        <v>144.12</v>
      </c>
      <c r="T59" t="n">
        <v>13149.79</v>
      </c>
      <c r="U59" t="n">
        <v>0.79</v>
      </c>
      <c r="V59" t="n">
        <v>0.85</v>
      </c>
      <c r="W59" t="n">
        <v>19.02</v>
      </c>
      <c r="X59" t="n">
        <v>0.77</v>
      </c>
      <c r="Y59" t="n">
        <v>4</v>
      </c>
      <c r="Z59" t="n">
        <v>10</v>
      </c>
    </row>
    <row r="60">
      <c r="A60" t="n">
        <v>0</v>
      </c>
      <c r="B60" t="n">
        <v>90</v>
      </c>
      <c r="C60" t="inlineStr">
        <is>
          <t xml:space="preserve">CONCLUIDO	</t>
        </is>
      </c>
      <c r="D60" t="n">
        <v>1.0026</v>
      </c>
      <c r="E60" t="n">
        <v>99.73999999999999</v>
      </c>
      <c r="F60" t="n">
        <v>72.18000000000001</v>
      </c>
      <c r="G60" t="n">
        <v>6.13</v>
      </c>
      <c r="H60" t="n">
        <v>0.1</v>
      </c>
      <c r="I60" t="n">
        <v>707</v>
      </c>
      <c r="J60" t="n">
        <v>176.73</v>
      </c>
      <c r="K60" t="n">
        <v>52.44</v>
      </c>
      <c r="L60" t="n">
        <v>1</v>
      </c>
      <c r="M60" t="n">
        <v>705</v>
      </c>
      <c r="N60" t="n">
        <v>33.29</v>
      </c>
      <c r="O60" t="n">
        <v>22031.19</v>
      </c>
      <c r="P60" t="n">
        <v>960.08</v>
      </c>
      <c r="Q60" t="n">
        <v>1195.77</v>
      </c>
      <c r="R60" t="n">
        <v>1366.27</v>
      </c>
      <c r="S60" t="n">
        <v>144.12</v>
      </c>
      <c r="T60" t="n">
        <v>601887.1</v>
      </c>
      <c r="U60" t="n">
        <v>0.11</v>
      </c>
      <c r="V60" t="n">
        <v>0.44</v>
      </c>
      <c r="W60" t="n">
        <v>20.13</v>
      </c>
      <c r="X60" t="n">
        <v>35.54</v>
      </c>
      <c r="Y60" t="n">
        <v>4</v>
      </c>
      <c r="Z60" t="n">
        <v>10</v>
      </c>
    </row>
    <row r="61">
      <c r="A61" t="n">
        <v>1</v>
      </c>
      <c r="B61" t="n">
        <v>90</v>
      </c>
      <c r="C61" t="inlineStr">
        <is>
          <t xml:space="preserve">CONCLUIDO	</t>
        </is>
      </c>
      <c r="D61" t="n">
        <v>1.727</v>
      </c>
      <c r="E61" t="n">
        <v>57.9</v>
      </c>
      <c r="F61" t="n">
        <v>47.34</v>
      </c>
      <c r="G61" t="n">
        <v>12.4</v>
      </c>
      <c r="H61" t="n">
        <v>0.2</v>
      </c>
      <c r="I61" t="n">
        <v>229</v>
      </c>
      <c r="J61" t="n">
        <v>178.21</v>
      </c>
      <c r="K61" t="n">
        <v>52.44</v>
      </c>
      <c r="L61" t="n">
        <v>2</v>
      </c>
      <c r="M61" t="n">
        <v>227</v>
      </c>
      <c r="N61" t="n">
        <v>33.77</v>
      </c>
      <c r="O61" t="n">
        <v>22213.89</v>
      </c>
      <c r="P61" t="n">
        <v>629.26</v>
      </c>
      <c r="Q61" t="n">
        <v>1189.4</v>
      </c>
      <c r="R61" t="n">
        <v>521.17</v>
      </c>
      <c r="S61" t="n">
        <v>144.12</v>
      </c>
      <c r="T61" t="n">
        <v>181725.14</v>
      </c>
      <c r="U61" t="n">
        <v>0.28</v>
      </c>
      <c r="V61" t="n">
        <v>0.67</v>
      </c>
      <c r="W61" t="n">
        <v>19.38</v>
      </c>
      <c r="X61" t="n">
        <v>10.79</v>
      </c>
      <c r="Y61" t="n">
        <v>4</v>
      </c>
      <c r="Z61" t="n">
        <v>10</v>
      </c>
    </row>
    <row r="62">
      <c r="A62" t="n">
        <v>2</v>
      </c>
      <c r="B62" t="n">
        <v>90</v>
      </c>
      <c r="C62" t="inlineStr">
        <is>
          <t xml:space="preserve">CONCLUIDO	</t>
        </is>
      </c>
      <c r="D62" t="n">
        <v>1.9945</v>
      </c>
      <c r="E62" t="n">
        <v>50.14</v>
      </c>
      <c r="F62" t="n">
        <v>42.85</v>
      </c>
      <c r="G62" t="n">
        <v>18.77</v>
      </c>
      <c r="H62" t="n">
        <v>0.3</v>
      </c>
      <c r="I62" t="n">
        <v>137</v>
      </c>
      <c r="J62" t="n">
        <v>179.7</v>
      </c>
      <c r="K62" t="n">
        <v>52.44</v>
      </c>
      <c r="L62" t="n">
        <v>3</v>
      </c>
      <c r="M62" t="n">
        <v>135</v>
      </c>
      <c r="N62" t="n">
        <v>34.26</v>
      </c>
      <c r="O62" t="n">
        <v>22397.24</v>
      </c>
      <c r="P62" t="n">
        <v>566.3</v>
      </c>
      <c r="Q62" t="n">
        <v>1187.96</v>
      </c>
      <c r="R62" t="n">
        <v>370.18</v>
      </c>
      <c r="S62" t="n">
        <v>144.12</v>
      </c>
      <c r="T62" t="n">
        <v>106690.08</v>
      </c>
      <c r="U62" t="n">
        <v>0.39</v>
      </c>
      <c r="V62" t="n">
        <v>0.74</v>
      </c>
      <c r="W62" t="n">
        <v>19.2</v>
      </c>
      <c r="X62" t="n">
        <v>6.32</v>
      </c>
      <c r="Y62" t="n">
        <v>4</v>
      </c>
      <c r="Z62" t="n">
        <v>10</v>
      </c>
    </row>
    <row r="63">
      <c r="A63" t="n">
        <v>3</v>
      </c>
      <c r="B63" t="n">
        <v>90</v>
      </c>
      <c r="C63" t="inlineStr">
        <is>
          <t xml:space="preserve">CONCLUIDO	</t>
        </is>
      </c>
      <c r="D63" t="n">
        <v>2.1317</v>
      </c>
      <c r="E63" t="n">
        <v>46.91</v>
      </c>
      <c r="F63" t="n">
        <v>41.01</v>
      </c>
      <c r="G63" t="n">
        <v>25.11</v>
      </c>
      <c r="H63" t="n">
        <v>0.39</v>
      </c>
      <c r="I63" t="n">
        <v>98</v>
      </c>
      <c r="J63" t="n">
        <v>181.19</v>
      </c>
      <c r="K63" t="n">
        <v>52.44</v>
      </c>
      <c r="L63" t="n">
        <v>4</v>
      </c>
      <c r="M63" t="n">
        <v>96</v>
      </c>
      <c r="N63" t="n">
        <v>34.75</v>
      </c>
      <c r="O63" t="n">
        <v>22581.25</v>
      </c>
      <c r="P63" t="n">
        <v>538.33</v>
      </c>
      <c r="Q63" t="n">
        <v>1187.5</v>
      </c>
      <c r="R63" t="n">
        <v>308.11</v>
      </c>
      <c r="S63" t="n">
        <v>144.12</v>
      </c>
      <c r="T63" t="n">
        <v>75852.24000000001</v>
      </c>
      <c r="U63" t="n">
        <v>0.47</v>
      </c>
      <c r="V63" t="n">
        <v>0.77</v>
      </c>
      <c r="W63" t="n">
        <v>19.14</v>
      </c>
      <c r="X63" t="n">
        <v>4.48</v>
      </c>
      <c r="Y63" t="n">
        <v>4</v>
      </c>
      <c r="Z63" t="n">
        <v>10</v>
      </c>
    </row>
    <row r="64">
      <c r="A64" t="n">
        <v>4</v>
      </c>
      <c r="B64" t="n">
        <v>90</v>
      </c>
      <c r="C64" t="inlineStr">
        <is>
          <t xml:space="preserve">CONCLUIDO	</t>
        </is>
      </c>
      <c r="D64" t="n">
        <v>2.2175</v>
      </c>
      <c r="E64" t="n">
        <v>45.1</v>
      </c>
      <c r="F64" t="n">
        <v>39.97</v>
      </c>
      <c r="G64" t="n">
        <v>31.56</v>
      </c>
      <c r="H64" t="n">
        <v>0.49</v>
      </c>
      <c r="I64" t="n">
        <v>76</v>
      </c>
      <c r="J64" t="n">
        <v>182.69</v>
      </c>
      <c r="K64" t="n">
        <v>52.44</v>
      </c>
      <c r="L64" t="n">
        <v>5</v>
      </c>
      <c r="M64" t="n">
        <v>74</v>
      </c>
      <c r="N64" t="n">
        <v>35.25</v>
      </c>
      <c r="O64" t="n">
        <v>22766.06</v>
      </c>
      <c r="P64" t="n">
        <v>520.87</v>
      </c>
      <c r="Q64" t="n">
        <v>1187.36</v>
      </c>
      <c r="R64" t="n">
        <v>273.17</v>
      </c>
      <c r="S64" t="n">
        <v>144.12</v>
      </c>
      <c r="T64" t="n">
        <v>58489.08</v>
      </c>
      <c r="U64" t="n">
        <v>0.53</v>
      </c>
      <c r="V64" t="n">
        <v>0.79</v>
      </c>
      <c r="W64" t="n">
        <v>19.1</v>
      </c>
      <c r="X64" t="n">
        <v>3.45</v>
      </c>
      <c r="Y64" t="n">
        <v>4</v>
      </c>
      <c r="Z64" t="n">
        <v>10</v>
      </c>
    </row>
    <row r="65">
      <c r="A65" t="n">
        <v>5</v>
      </c>
      <c r="B65" t="n">
        <v>90</v>
      </c>
      <c r="C65" t="inlineStr">
        <is>
          <t xml:space="preserve">CONCLUIDO	</t>
        </is>
      </c>
      <c r="D65" t="n">
        <v>2.2763</v>
      </c>
      <c r="E65" t="n">
        <v>43.93</v>
      </c>
      <c r="F65" t="n">
        <v>39.31</v>
      </c>
      <c r="G65" t="n">
        <v>38.04</v>
      </c>
      <c r="H65" t="n">
        <v>0.58</v>
      </c>
      <c r="I65" t="n">
        <v>62</v>
      </c>
      <c r="J65" t="n">
        <v>184.19</v>
      </c>
      <c r="K65" t="n">
        <v>52.44</v>
      </c>
      <c r="L65" t="n">
        <v>6</v>
      </c>
      <c r="M65" t="n">
        <v>60</v>
      </c>
      <c r="N65" t="n">
        <v>35.75</v>
      </c>
      <c r="O65" t="n">
        <v>22951.43</v>
      </c>
      <c r="P65" t="n">
        <v>508.24</v>
      </c>
      <c r="Q65" t="n">
        <v>1186.88</v>
      </c>
      <c r="R65" t="n">
        <v>250.62</v>
      </c>
      <c r="S65" t="n">
        <v>144.12</v>
      </c>
      <c r="T65" t="n">
        <v>47283.8</v>
      </c>
      <c r="U65" t="n">
        <v>0.58</v>
      </c>
      <c r="V65" t="n">
        <v>0.8100000000000001</v>
      </c>
      <c r="W65" t="n">
        <v>19.08</v>
      </c>
      <c r="X65" t="n">
        <v>2.79</v>
      </c>
      <c r="Y65" t="n">
        <v>4</v>
      </c>
      <c r="Z65" t="n">
        <v>10</v>
      </c>
    </row>
    <row r="66">
      <c r="A66" t="n">
        <v>6</v>
      </c>
      <c r="B66" t="n">
        <v>90</v>
      </c>
      <c r="C66" t="inlineStr">
        <is>
          <t xml:space="preserve">CONCLUIDO	</t>
        </is>
      </c>
      <c r="D66" t="n">
        <v>2.3138</v>
      </c>
      <c r="E66" t="n">
        <v>43.22</v>
      </c>
      <c r="F66" t="n">
        <v>38.91</v>
      </c>
      <c r="G66" t="n">
        <v>44.05</v>
      </c>
      <c r="H66" t="n">
        <v>0.67</v>
      </c>
      <c r="I66" t="n">
        <v>53</v>
      </c>
      <c r="J66" t="n">
        <v>185.7</v>
      </c>
      <c r="K66" t="n">
        <v>52.44</v>
      </c>
      <c r="L66" t="n">
        <v>7</v>
      </c>
      <c r="M66" t="n">
        <v>51</v>
      </c>
      <c r="N66" t="n">
        <v>36.26</v>
      </c>
      <c r="O66" t="n">
        <v>23137.49</v>
      </c>
      <c r="P66" t="n">
        <v>499.14</v>
      </c>
      <c r="Q66" t="n">
        <v>1186.75</v>
      </c>
      <c r="R66" t="n">
        <v>237.74</v>
      </c>
      <c r="S66" t="n">
        <v>144.12</v>
      </c>
      <c r="T66" t="n">
        <v>40888.69</v>
      </c>
      <c r="U66" t="n">
        <v>0.61</v>
      </c>
      <c r="V66" t="n">
        <v>0.8100000000000001</v>
      </c>
      <c r="W66" t="n">
        <v>19.06</v>
      </c>
      <c r="X66" t="n">
        <v>2.4</v>
      </c>
      <c r="Y66" t="n">
        <v>4</v>
      </c>
      <c r="Z66" t="n">
        <v>10</v>
      </c>
    </row>
    <row r="67">
      <c r="A67" t="n">
        <v>7</v>
      </c>
      <c r="B67" t="n">
        <v>90</v>
      </c>
      <c r="C67" t="inlineStr">
        <is>
          <t xml:space="preserve">CONCLUIDO	</t>
        </is>
      </c>
      <c r="D67" t="n">
        <v>2.3507</v>
      </c>
      <c r="E67" t="n">
        <v>42.54</v>
      </c>
      <c r="F67" t="n">
        <v>38.52</v>
      </c>
      <c r="G67" t="n">
        <v>51.36</v>
      </c>
      <c r="H67" t="n">
        <v>0.76</v>
      </c>
      <c r="I67" t="n">
        <v>45</v>
      </c>
      <c r="J67" t="n">
        <v>187.22</v>
      </c>
      <c r="K67" t="n">
        <v>52.44</v>
      </c>
      <c r="L67" t="n">
        <v>8</v>
      </c>
      <c r="M67" t="n">
        <v>43</v>
      </c>
      <c r="N67" t="n">
        <v>36.78</v>
      </c>
      <c r="O67" t="n">
        <v>23324.24</v>
      </c>
      <c r="P67" t="n">
        <v>490.12</v>
      </c>
      <c r="Q67" t="n">
        <v>1186.64</v>
      </c>
      <c r="R67" t="n">
        <v>224.66</v>
      </c>
      <c r="S67" t="n">
        <v>144.12</v>
      </c>
      <c r="T67" t="n">
        <v>34393.03</v>
      </c>
      <c r="U67" t="n">
        <v>0.64</v>
      </c>
      <c r="V67" t="n">
        <v>0.82</v>
      </c>
      <c r="W67" t="n">
        <v>19.03</v>
      </c>
      <c r="X67" t="n">
        <v>2</v>
      </c>
      <c r="Y67" t="n">
        <v>4</v>
      </c>
      <c r="Z67" t="n">
        <v>10</v>
      </c>
    </row>
    <row r="68">
      <c r="A68" t="n">
        <v>8</v>
      </c>
      <c r="B68" t="n">
        <v>90</v>
      </c>
      <c r="C68" t="inlineStr">
        <is>
          <t xml:space="preserve">CONCLUIDO	</t>
        </is>
      </c>
      <c r="D68" t="n">
        <v>2.3721</v>
      </c>
      <c r="E68" t="n">
        <v>42.16</v>
      </c>
      <c r="F68" t="n">
        <v>38.31</v>
      </c>
      <c r="G68" t="n">
        <v>57.47</v>
      </c>
      <c r="H68" t="n">
        <v>0.85</v>
      </c>
      <c r="I68" t="n">
        <v>40</v>
      </c>
      <c r="J68" t="n">
        <v>188.74</v>
      </c>
      <c r="K68" t="n">
        <v>52.44</v>
      </c>
      <c r="L68" t="n">
        <v>9</v>
      </c>
      <c r="M68" t="n">
        <v>38</v>
      </c>
      <c r="N68" t="n">
        <v>37.3</v>
      </c>
      <c r="O68" t="n">
        <v>23511.69</v>
      </c>
      <c r="P68" t="n">
        <v>483.62</v>
      </c>
      <c r="Q68" t="n">
        <v>1186.6</v>
      </c>
      <c r="R68" t="n">
        <v>217.43</v>
      </c>
      <c r="S68" t="n">
        <v>144.12</v>
      </c>
      <c r="T68" t="n">
        <v>30799.68</v>
      </c>
      <c r="U68" t="n">
        <v>0.66</v>
      </c>
      <c r="V68" t="n">
        <v>0.83</v>
      </c>
      <c r="W68" t="n">
        <v>19.04</v>
      </c>
      <c r="X68" t="n">
        <v>1.8</v>
      </c>
      <c r="Y68" t="n">
        <v>4</v>
      </c>
      <c r="Z68" t="n">
        <v>10</v>
      </c>
    </row>
    <row r="69">
      <c r="A69" t="n">
        <v>9</v>
      </c>
      <c r="B69" t="n">
        <v>90</v>
      </c>
      <c r="C69" t="inlineStr">
        <is>
          <t xml:space="preserve">CONCLUIDO	</t>
        </is>
      </c>
      <c r="D69" t="n">
        <v>2.3914</v>
      </c>
      <c r="E69" t="n">
        <v>41.82</v>
      </c>
      <c r="F69" t="n">
        <v>38.12</v>
      </c>
      <c r="G69" t="n">
        <v>63.53</v>
      </c>
      <c r="H69" t="n">
        <v>0.93</v>
      </c>
      <c r="I69" t="n">
        <v>36</v>
      </c>
      <c r="J69" t="n">
        <v>190.26</v>
      </c>
      <c r="K69" t="n">
        <v>52.44</v>
      </c>
      <c r="L69" t="n">
        <v>10</v>
      </c>
      <c r="M69" t="n">
        <v>34</v>
      </c>
      <c r="N69" t="n">
        <v>37.82</v>
      </c>
      <c r="O69" t="n">
        <v>23699.85</v>
      </c>
      <c r="P69" t="n">
        <v>477.13</v>
      </c>
      <c r="Q69" t="n">
        <v>1186.54</v>
      </c>
      <c r="R69" t="n">
        <v>210.76</v>
      </c>
      <c r="S69" t="n">
        <v>144.12</v>
      </c>
      <c r="T69" t="n">
        <v>27483.85</v>
      </c>
      <c r="U69" t="n">
        <v>0.68</v>
      </c>
      <c r="V69" t="n">
        <v>0.83</v>
      </c>
      <c r="W69" t="n">
        <v>19.03</v>
      </c>
      <c r="X69" t="n">
        <v>1.6</v>
      </c>
      <c r="Y69" t="n">
        <v>4</v>
      </c>
      <c r="Z69" t="n">
        <v>10</v>
      </c>
    </row>
    <row r="70">
      <c r="A70" t="n">
        <v>10</v>
      </c>
      <c r="B70" t="n">
        <v>90</v>
      </c>
      <c r="C70" t="inlineStr">
        <is>
          <t xml:space="preserve">CONCLUIDO	</t>
        </is>
      </c>
      <c r="D70" t="n">
        <v>2.4105</v>
      </c>
      <c r="E70" t="n">
        <v>41.48</v>
      </c>
      <c r="F70" t="n">
        <v>37.93</v>
      </c>
      <c r="G70" t="n">
        <v>71.11</v>
      </c>
      <c r="H70" t="n">
        <v>1.02</v>
      </c>
      <c r="I70" t="n">
        <v>32</v>
      </c>
      <c r="J70" t="n">
        <v>191.79</v>
      </c>
      <c r="K70" t="n">
        <v>52.44</v>
      </c>
      <c r="L70" t="n">
        <v>11</v>
      </c>
      <c r="M70" t="n">
        <v>30</v>
      </c>
      <c r="N70" t="n">
        <v>38.35</v>
      </c>
      <c r="O70" t="n">
        <v>23888.73</v>
      </c>
      <c r="P70" t="n">
        <v>471</v>
      </c>
      <c r="Q70" t="n">
        <v>1186.53</v>
      </c>
      <c r="R70" t="n">
        <v>204.44</v>
      </c>
      <c r="S70" t="n">
        <v>144.12</v>
      </c>
      <c r="T70" t="n">
        <v>24346.43</v>
      </c>
      <c r="U70" t="n">
        <v>0.7</v>
      </c>
      <c r="V70" t="n">
        <v>0.84</v>
      </c>
      <c r="W70" t="n">
        <v>19.02</v>
      </c>
      <c r="X70" t="n">
        <v>1.41</v>
      </c>
      <c r="Y70" t="n">
        <v>4</v>
      </c>
      <c r="Z70" t="n">
        <v>10</v>
      </c>
    </row>
    <row r="71">
      <c r="A71" t="n">
        <v>11</v>
      </c>
      <c r="B71" t="n">
        <v>90</v>
      </c>
      <c r="C71" t="inlineStr">
        <is>
          <t xml:space="preserve">CONCLUIDO	</t>
        </is>
      </c>
      <c r="D71" t="n">
        <v>2.4261</v>
      </c>
      <c r="E71" t="n">
        <v>41.22</v>
      </c>
      <c r="F71" t="n">
        <v>37.77</v>
      </c>
      <c r="G71" t="n">
        <v>78.14</v>
      </c>
      <c r="H71" t="n">
        <v>1.1</v>
      </c>
      <c r="I71" t="n">
        <v>29</v>
      </c>
      <c r="J71" t="n">
        <v>193.33</v>
      </c>
      <c r="K71" t="n">
        <v>52.44</v>
      </c>
      <c r="L71" t="n">
        <v>12</v>
      </c>
      <c r="M71" t="n">
        <v>27</v>
      </c>
      <c r="N71" t="n">
        <v>38.89</v>
      </c>
      <c r="O71" t="n">
        <v>24078.33</v>
      </c>
      <c r="P71" t="n">
        <v>464.35</v>
      </c>
      <c r="Q71" t="n">
        <v>1186.58</v>
      </c>
      <c r="R71" t="n">
        <v>198.99</v>
      </c>
      <c r="S71" t="n">
        <v>144.12</v>
      </c>
      <c r="T71" t="n">
        <v>21636.39</v>
      </c>
      <c r="U71" t="n">
        <v>0.72</v>
      </c>
      <c r="V71" t="n">
        <v>0.84</v>
      </c>
      <c r="W71" t="n">
        <v>19.02</v>
      </c>
      <c r="X71" t="n">
        <v>1.25</v>
      </c>
      <c r="Y71" t="n">
        <v>4</v>
      </c>
      <c r="Z71" t="n">
        <v>10</v>
      </c>
    </row>
    <row r="72">
      <c r="A72" t="n">
        <v>12</v>
      </c>
      <c r="B72" t="n">
        <v>90</v>
      </c>
      <c r="C72" t="inlineStr">
        <is>
          <t xml:space="preserve">CONCLUIDO	</t>
        </is>
      </c>
      <c r="D72" t="n">
        <v>2.4336</v>
      </c>
      <c r="E72" t="n">
        <v>41.09</v>
      </c>
      <c r="F72" t="n">
        <v>37.71</v>
      </c>
      <c r="G72" t="n">
        <v>83.8</v>
      </c>
      <c r="H72" t="n">
        <v>1.18</v>
      </c>
      <c r="I72" t="n">
        <v>27</v>
      </c>
      <c r="J72" t="n">
        <v>194.88</v>
      </c>
      <c r="K72" t="n">
        <v>52.44</v>
      </c>
      <c r="L72" t="n">
        <v>13</v>
      </c>
      <c r="M72" t="n">
        <v>25</v>
      </c>
      <c r="N72" t="n">
        <v>39.43</v>
      </c>
      <c r="O72" t="n">
        <v>24268.67</v>
      </c>
      <c r="P72" t="n">
        <v>460.01</v>
      </c>
      <c r="Q72" t="n">
        <v>1186.54</v>
      </c>
      <c r="R72" t="n">
        <v>197</v>
      </c>
      <c r="S72" t="n">
        <v>144.12</v>
      </c>
      <c r="T72" t="n">
        <v>20653.05</v>
      </c>
      <c r="U72" t="n">
        <v>0.73</v>
      </c>
      <c r="V72" t="n">
        <v>0.84</v>
      </c>
      <c r="W72" t="n">
        <v>19.02</v>
      </c>
      <c r="X72" t="n">
        <v>1.2</v>
      </c>
      <c r="Y72" t="n">
        <v>4</v>
      </c>
      <c r="Z72" t="n">
        <v>10</v>
      </c>
    </row>
    <row r="73">
      <c r="A73" t="n">
        <v>13</v>
      </c>
      <c r="B73" t="n">
        <v>90</v>
      </c>
      <c r="C73" t="inlineStr">
        <is>
          <t xml:space="preserve">CONCLUIDO	</t>
        </is>
      </c>
      <c r="D73" t="n">
        <v>2.4435</v>
      </c>
      <c r="E73" t="n">
        <v>40.93</v>
      </c>
      <c r="F73" t="n">
        <v>37.62</v>
      </c>
      <c r="G73" t="n">
        <v>90.28</v>
      </c>
      <c r="H73" t="n">
        <v>1.27</v>
      </c>
      <c r="I73" t="n">
        <v>25</v>
      </c>
      <c r="J73" t="n">
        <v>196.42</v>
      </c>
      <c r="K73" t="n">
        <v>52.44</v>
      </c>
      <c r="L73" t="n">
        <v>14</v>
      </c>
      <c r="M73" t="n">
        <v>23</v>
      </c>
      <c r="N73" t="n">
        <v>39.98</v>
      </c>
      <c r="O73" t="n">
        <v>24459.75</v>
      </c>
      <c r="P73" t="n">
        <v>453.41</v>
      </c>
      <c r="Q73" t="n">
        <v>1186.75</v>
      </c>
      <c r="R73" t="n">
        <v>193.71</v>
      </c>
      <c r="S73" t="n">
        <v>144.12</v>
      </c>
      <c r="T73" t="n">
        <v>19017.6</v>
      </c>
      <c r="U73" t="n">
        <v>0.74</v>
      </c>
      <c r="V73" t="n">
        <v>0.84</v>
      </c>
      <c r="W73" t="n">
        <v>19.02</v>
      </c>
      <c r="X73" t="n">
        <v>1.1</v>
      </c>
      <c r="Y73" t="n">
        <v>4</v>
      </c>
      <c r="Z73" t="n">
        <v>10</v>
      </c>
    </row>
    <row r="74">
      <c r="A74" t="n">
        <v>14</v>
      </c>
      <c r="B74" t="n">
        <v>90</v>
      </c>
      <c r="C74" t="inlineStr">
        <is>
          <t xml:space="preserve">CONCLUIDO	</t>
        </is>
      </c>
      <c r="D74" t="n">
        <v>2.4535</v>
      </c>
      <c r="E74" t="n">
        <v>40.76</v>
      </c>
      <c r="F74" t="n">
        <v>37.52</v>
      </c>
      <c r="G74" t="n">
        <v>97.88</v>
      </c>
      <c r="H74" t="n">
        <v>1.35</v>
      </c>
      <c r="I74" t="n">
        <v>23</v>
      </c>
      <c r="J74" t="n">
        <v>197.98</v>
      </c>
      <c r="K74" t="n">
        <v>52.44</v>
      </c>
      <c r="L74" t="n">
        <v>15</v>
      </c>
      <c r="M74" t="n">
        <v>21</v>
      </c>
      <c r="N74" t="n">
        <v>40.54</v>
      </c>
      <c r="O74" t="n">
        <v>24651.58</v>
      </c>
      <c r="P74" t="n">
        <v>448.88</v>
      </c>
      <c r="Q74" t="n">
        <v>1186.29</v>
      </c>
      <c r="R74" t="n">
        <v>190.57</v>
      </c>
      <c r="S74" t="n">
        <v>144.12</v>
      </c>
      <c r="T74" t="n">
        <v>17456.07</v>
      </c>
      <c r="U74" t="n">
        <v>0.76</v>
      </c>
      <c r="V74" t="n">
        <v>0.84</v>
      </c>
      <c r="W74" t="n">
        <v>19.01</v>
      </c>
      <c r="X74" t="n">
        <v>1.01</v>
      </c>
      <c r="Y74" t="n">
        <v>4</v>
      </c>
      <c r="Z74" t="n">
        <v>10</v>
      </c>
    </row>
    <row r="75">
      <c r="A75" t="n">
        <v>15</v>
      </c>
      <c r="B75" t="n">
        <v>90</v>
      </c>
      <c r="C75" t="inlineStr">
        <is>
          <t xml:space="preserve">CONCLUIDO	</t>
        </is>
      </c>
      <c r="D75" t="n">
        <v>2.4616</v>
      </c>
      <c r="E75" t="n">
        <v>40.62</v>
      </c>
      <c r="F75" t="n">
        <v>37.46</v>
      </c>
      <c r="G75" t="n">
        <v>107.02</v>
      </c>
      <c r="H75" t="n">
        <v>1.42</v>
      </c>
      <c r="I75" t="n">
        <v>21</v>
      </c>
      <c r="J75" t="n">
        <v>199.54</v>
      </c>
      <c r="K75" t="n">
        <v>52.44</v>
      </c>
      <c r="L75" t="n">
        <v>16</v>
      </c>
      <c r="M75" t="n">
        <v>19</v>
      </c>
      <c r="N75" t="n">
        <v>41.1</v>
      </c>
      <c r="O75" t="n">
        <v>24844.17</v>
      </c>
      <c r="P75" t="n">
        <v>443.42</v>
      </c>
      <c r="Q75" t="n">
        <v>1186.37</v>
      </c>
      <c r="R75" t="n">
        <v>188.34</v>
      </c>
      <c r="S75" t="n">
        <v>144.12</v>
      </c>
      <c r="T75" t="n">
        <v>16353.06</v>
      </c>
      <c r="U75" t="n">
        <v>0.77</v>
      </c>
      <c r="V75" t="n">
        <v>0.85</v>
      </c>
      <c r="W75" t="n">
        <v>19.01</v>
      </c>
      <c r="X75" t="n">
        <v>0.95</v>
      </c>
      <c r="Y75" t="n">
        <v>4</v>
      </c>
      <c r="Z75" t="n">
        <v>10</v>
      </c>
    </row>
    <row r="76">
      <c r="A76" t="n">
        <v>16</v>
      </c>
      <c r="B76" t="n">
        <v>90</v>
      </c>
      <c r="C76" t="inlineStr">
        <is>
          <t xml:space="preserve">CONCLUIDO	</t>
        </is>
      </c>
      <c r="D76" t="n">
        <v>2.4684</v>
      </c>
      <c r="E76" t="n">
        <v>40.51</v>
      </c>
      <c r="F76" t="n">
        <v>37.38</v>
      </c>
      <c r="G76" t="n">
        <v>112.14</v>
      </c>
      <c r="H76" t="n">
        <v>1.5</v>
      </c>
      <c r="I76" t="n">
        <v>20</v>
      </c>
      <c r="J76" t="n">
        <v>201.11</v>
      </c>
      <c r="K76" t="n">
        <v>52.44</v>
      </c>
      <c r="L76" t="n">
        <v>17</v>
      </c>
      <c r="M76" t="n">
        <v>18</v>
      </c>
      <c r="N76" t="n">
        <v>41.67</v>
      </c>
      <c r="O76" t="n">
        <v>25037.53</v>
      </c>
      <c r="P76" t="n">
        <v>438.8</v>
      </c>
      <c r="Q76" t="n">
        <v>1186.4</v>
      </c>
      <c r="R76" t="n">
        <v>185.7</v>
      </c>
      <c r="S76" t="n">
        <v>144.12</v>
      </c>
      <c r="T76" t="n">
        <v>15035.33</v>
      </c>
      <c r="U76" t="n">
        <v>0.78</v>
      </c>
      <c r="V76" t="n">
        <v>0.85</v>
      </c>
      <c r="W76" t="n">
        <v>19.01</v>
      </c>
      <c r="X76" t="n">
        <v>0.87</v>
      </c>
      <c r="Y76" t="n">
        <v>4</v>
      </c>
      <c r="Z76" t="n">
        <v>10</v>
      </c>
    </row>
    <row r="77">
      <c r="A77" t="n">
        <v>17</v>
      </c>
      <c r="B77" t="n">
        <v>90</v>
      </c>
      <c r="C77" t="inlineStr">
        <is>
          <t xml:space="preserve">CONCLUIDO	</t>
        </is>
      </c>
      <c r="D77" t="n">
        <v>2.4731</v>
      </c>
      <c r="E77" t="n">
        <v>40.44</v>
      </c>
      <c r="F77" t="n">
        <v>37.34</v>
      </c>
      <c r="G77" t="n">
        <v>117.91</v>
      </c>
      <c r="H77" t="n">
        <v>1.58</v>
      </c>
      <c r="I77" t="n">
        <v>19</v>
      </c>
      <c r="J77" t="n">
        <v>202.68</v>
      </c>
      <c r="K77" t="n">
        <v>52.44</v>
      </c>
      <c r="L77" t="n">
        <v>18</v>
      </c>
      <c r="M77" t="n">
        <v>17</v>
      </c>
      <c r="N77" t="n">
        <v>42.24</v>
      </c>
      <c r="O77" t="n">
        <v>25231.66</v>
      </c>
      <c r="P77" t="n">
        <v>432.69</v>
      </c>
      <c r="Q77" t="n">
        <v>1186.46</v>
      </c>
      <c r="R77" t="n">
        <v>184.51</v>
      </c>
      <c r="S77" t="n">
        <v>144.12</v>
      </c>
      <c r="T77" t="n">
        <v>14447.1</v>
      </c>
      <c r="U77" t="n">
        <v>0.78</v>
      </c>
      <c r="V77" t="n">
        <v>0.85</v>
      </c>
      <c r="W77" t="n">
        <v>19</v>
      </c>
      <c r="X77" t="n">
        <v>0.83</v>
      </c>
      <c r="Y77" t="n">
        <v>4</v>
      </c>
      <c r="Z77" t="n">
        <v>10</v>
      </c>
    </row>
    <row r="78">
      <c r="A78" t="n">
        <v>18</v>
      </c>
      <c r="B78" t="n">
        <v>90</v>
      </c>
      <c r="C78" t="inlineStr">
        <is>
          <t xml:space="preserve">CONCLUIDO	</t>
        </is>
      </c>
      <c r="D78" t="n">
        <v>2.4789</v>
      </c>
      <c r="E78" t="n">
        <v>40.34</v>
      </c>
      <c r="F78" t="n">
        <v>37.28</v>
      </c>
      <c r="G78" t="n">
        <v>124.26</v>
      </c>
      <c r="H78" t="n">
        <v>1.65</v>
      </c>
      <c r="I78" t="n">
        <v>18</v>
      </c>
      <c r="J78" t="n">
        <v>204.26</v>
      </c>
      <c r="K78" t="n">
        <v>52.44</v>
      </c>
      <c r="L78" t="n">
        <v>19</v>
      </c>
      <c r="M78" t="n">
        <v>16</v>
      </c>
      <c r="N78" t="n">
        <v>42.82</v>
      </c>
      <c r="O78" t="n">
        <v>25426.72</v>
      </c>
      <c r="P78" t="n">
        <v>426.03</v>
      </c>
      <c r="Q78" t="n">
        <v>1186.45</v>
      </c>
      <c r="R78" t="n">
        <v>182.48</v>
      </c>
      <c r="S78" t="n">
        <v>144.12</v>
      </c>
      <c r="T78" t="n">
        <v>13434.56</v>
      </c>
      <c r="U78" t="n">
        <v>0.79</v>
      </c>
      <c r="V78" t="n">
        <v>0.85</v>
      </c>
      <c r="W78" t="n">
        <v>19</v>
      </c>
      <c r="X78" t="n">
        <v>0.77</v>
      </c>
      <c r="Y78" t="n">
        <v>4</v>
      </c>
      <c r="Z78" t="n">
        <v>10</v>
      </c>
    </row>
    <row r="79">
      <c r="A79" t="n">
        <v>19</v>
      </c>
      <c r="B79" t="n">
        <v>90</v>
      </c>
      <c r="C79" t="inlineStr">
        <is>
          <t xml:space="preserve">CONCLUIDO	</t>
        </is>
      </c>
      <c r="D79" t="n">
        <v>2.4842</v>
      </c>
      <c r="E79" t="n">
        <v>40.25</v>
      </c>
      <c r="F79" t="n">
        <v>37.23</v>
      </c>
      <c r="G79" t="n">
        <v>131.4</v>
      </c>
      <c r="H79" t="n">
        <v>1.73</v>
      </c>
      <c r="I79" t="n">
        <v>17</v>
      </c>
      <c r="J79" t="n">
        <v>205.85</v>
      </c>
      <c r="K79" t="n">
        <v>52.44</v>
      </c>
      <c r="L79" t="n">
        <v>20</v>
      </c>
      <c r="M79" t="n">
        <v>15</v>
      </c>
      <c r="N79" t="n">
        <v>43.41</v>
      </c>
      <c r="O79" t="n">
        <v>25622.45</v>
      </c>
      <c r="P79" t="n">
        <v>420.48</v>
      </c>
      <c r="Q79" t="n">
        <v>1186.23</v>
      </c>
      <c r="R79" t="n">
        <v>180.67</v>
      </c>
      <c r="S79" t="n">
        <v>144.12</v>
      </c>
      <c r="T79" t="n">
        <v>12535.53</v>
      </c>
      <c r="U79" t="n">
        <v>0.8</v>
      </c>
      <c r="V79" t="n">
        <v>0.85</v>
      </c>
      <c r="W79" t="n">
        <v>19</v>
      </c>
      <c r="X79" t="n">
        <v>0.72</v>
      </c>
      <c r="Y79" t="n">
        <v>4</v>
      </c>
      <c r="Z79" t="n">
        <v>10</v>
      </c>
    </row>
    <row r="80">
      <c r="A80" t="n">
        <v>20</v>
      </c>
      <c r="B80" t="n">
        <v>90</v>
      </c>
      <c r="C80" t="inlineStr">
        <is>
          <t xml:space="preserve">CONCLUIDO	</t>
        </is>
      </c>
      <c r="D80" t="n">
        <v>2.4878</v>
      </c>
      <c r="E80" t="n">
        <v>40.2</v>
      </c>
      <c r="F80" t="n">
        <v>37.21</v>
      </c>
      <c r="G80" t="n">
        <v>139.53</v>
      </c>
      <c r="H80" t="n">
        <v>1.8</v>
      </c>
      <c r="I80" t="n">
        <v>16</v>
      </c>
      <c r="J80" t="n">
        <v>207.45</v>
      </c>
      <c r="K80" t="n">
        <v>52.44</v>
      </c>
      <c r="L80" t="n">
        <v>21</v>
      </c>
      <c r="M80" t="n">
        <v>13</v>
      </c>
      <c r="N80" t="n">
        <v>44</v>
      </c>
      <c r="O80" t="n">
        <v>25818.99</v>
      </c>
      <c r="P80" t="n">
        <v>417.18</v>
      </c>
      <c r="Q80" t="n">
        <v>1186.2</v>
      </c>
      <c r="R80" t="n">
        <v>180.23</v>
      </c>
      <c r="S80" t="n">
        <v>144.12</v>
      </c>
      <c r="T80" t="n">
        <v>12318.77</v>
      </c>
      <c r="U80" t="n">
        <v>0.8</v>
      </c>
      <c r="V80" t="n">
        <v>0.85</v>
      </c>
      <c r="W80" t="n">
        <v>19</v>
      </c>
      <c r="X80" t="n">
        <v>0.7</v>
      </c>
      <c r="Y80" t="n">
        <v>4</v>
      </c>
      <c r="Z80" t="n">
        <v>10</v>
      </c>
    </row>
    <row r="81">
      <c r="A81" t="n">
        <v>21</v>
      </c>
      <c r="B81" t="n">
        <v>90</v>
      </c>
      <c r="C81" t="inlineStr">
        <is>
          <t xml:space="preserve">CONCLUIDO	</t>
        </is>
      </c>
      <c r="D81" t="n">
        <v>2.4936</v>
      </c>
      <c r="E81" t="n">
        <v>40.1</v>
      </c>
      <c r="F81" t="n">
        <v>37.15</v>
      </c>
      <c r="G81" t="n">
        <v>148.59</v>
      </c>
      <c r="H81" t="n">
        <v>1.87</v>
      </c>
      <c r="I81" t="n">
        <v>15</v>
      </c>
      <c r="J81" t="n">
        <v>209.05</v>
      </c>
      <c r="K81" t="n">
        <v>52.44</v>
      </c>
      <c r="L81" t="n">
        <v>22</v>
      </c>
      <c r="M81" t="n">
        <v>10</v>
      </c>
      <c r="N81" t="n">
        <v>44.6</v>
      </c>
      <c r="O81" t="n">
        <v>26016.35</v>
      </c>
      <c r="P81" t="n">
        <v>414.11</v>
      </c>
      <c r="Q81" t="n">
        <v>1186.36</v>
      </c>
      <c r="R81" t="n">
        <v>177.93</v>
      </c>
      <c r="S81" t="n">
        <v>144.12</v>
      </c>
      <c r="T81" t="n">
        <v>11176.61</v>
      </c>
      <c r="U81" t="n">
        <v>0.8100000000000001</v>
      </c>
      <c r="V81" t="n">
        <v>0.85</v>
      </c>
      <c r="W81" t="n">
        <v>19</v>
      </c>
      <c r="X81" t="n">
        <v>0.64</v>
      </c>
      <c r="Y81" t="n">
        <v>4</v>
      </c>
      <c r="Z81" t="n">
        <v>10</v>
      </c>
    </row>
    <row r="82">
      <c r="A82" t="n">
        <v>22</v>
      </c>
      <c r="B82" t="n">
        <v>90</v>
      </c>
      <c r="C82" t="inlineStr">
        <is>
          <t xml:space="preserve">CONCLUIDO	</t>
        </is>
      </c>
      <c r="D82" t="n">
        <v>2.4929</v>
      </c>
      <c r="E82" t="n">
        <v>40.11</v>
      </c>
      <c r="F82" t="n">
        <v>37.16</v>
      </c>
      <c r="G82" t="n">
        <v>148.64</v>
      </c>
      <c r="H82" t="n">
        <v>1.94</v>
      </c>
      <c r="I82" t="n">
        <v>15</v>
      </c>
      <c r="J82" t="n">
        <v>210.65</v>
      </c>
      <c r="K82" t="n">
        <v>52.44</v>
      </c>
      <c r="L82" t="n">
        <v>23</v>
      </c>
      <c r="M82" t="n">
        <v>1</v>
      </c>
      <c r="N82" t="n">
        <v>45.21</v>
      </c>
      <c r="O82" t="n">
        <v>26214.54</v>
      </c>
      <c r="P82" t="n">
        <v>412.92</v>
      </c>
      <c r="Q82" t="n">
        <v>1186.42</v>
      </c>
      <c r="R82" t="n">
        <v>177.99</v>
      </c>
      <c r="S82" t="n">
        <v>144.12</v>
      </c>
      <c r="T82" t="n">
        <v>11208.22</v>
      </c>
      <c r="U82" t="n">
        <v>0.8100000000000001</v>
      </c>
      <c r="V82" t="n">
        <v>0.85</v>
      </c>
      <c r="W82" t="n">
        <v>19.01</v>
      </c>
      <c r="X82" t="n">
        <v>0.65</v>
      </c>
      <c r="Y82" t="n">
        <v>4</v>
      </c>
      <c r="Z82" t="n">
        <v>10</v>
      </c>
    </row>
    <row r="83">
      <c r="A83" t="n">
        <v>23</v>
      </c>
      <c r="B83" t="n">
        <v>90</v>
      </c>
      <c r="C83" t="inlineStr">
        <is>
          <t xml:space="preserve">CONCLUIDO	</t>
        </is>
      </c>
      <c r="D83" t="n">
        <v>2.4922</v>
      </c>
      <c r="E83" t="n">
        <v>40.12</v>
      </c>
      <c r="F83" t="n">
        <v>37.17</v>
      </c>
      <c r="G83" t="n">
        <v>148.68</v>
      </c>
      <c r="H83" t="n">
        <v>2.01</v>
      </c>
      <c r="I83" t="n">
        <v>15</v>
      </c>
      <c r="J83" t="n">
        <v>212.27</v>
      </c>
      <c r="K83" t="n">
        <v>52.44</v>
      </c>
      <c r="L83" t="n">
        <v>24</v>
      </c>
      <c r="M83" t="n">
        <v>0</v>
      </c>
      <c r="N83" t="n">
        <v>45.82</v>
      </c>
      <c r="O83" t="n">
        <v>26413.56</v>
      </c>
      <c r="P83" t="n">
        <v>415.75</v>
      </c>
      <c r="Q83" t="n">
        <v>1186.59</v>
      </c>
      <c r="R83" t="n">
        <v>178.21</v>
      </c>
      <c r="S83" t="n">
        <v>144.12</v>
      </c>
      <c r="T83" t="n">
        <v>11315.47</v>
      </c>
      <c r="U83" t="n">
        <v>0.8100000000000001</v>
      </c>
      <c r="V83" t="n">
        <v>0.85</v>
      </c>
      <c r="W83" t="n">
        <v>19.02</v>
      </c>
      <c r="X83" t="n">
        <v>0.66</v>
      </c>
      <c r="Y83" t="n">
        <v>4</v>
      </c>
      <c r="Z83" t="n">
        <v>10</v>
      </c>
    </row>
    <row r="84">
      <c r="A84" t="n">
        <v>0</v>
      </c>
      <c r="B84" t="n">
        <v>10</v>
      </c>
      <c r="C84" t="inlineStr">
        <is>
          <t xml:space="preserve">CONCLUIDO	</t>
        </is>
      </c>
      <c r="D84" t="n">
        <v>2.2202</v>
      </c>
      <c r="E84" t="n">
        <v>45.04</v>
      </c>
      <c r="F84" t="n">
        <v>42.06</v>
      </c>
      <c r="G84" t="n">
        <v>21.03</v>
      </c>
      <c r="H84" t="n">
        <v>0.64</v>
      </c>
      <c r="I84" t="n">
        <v>120</v>
      </c>
      <c r="J84" t="n">
        <v>26.11</v>
      </c>
      <c r="K84" t="n">
        <v>12.1</v>
      </c>
      <c r="L84" t="n">
        <v>1</v>
      </c>
      <c r="M84" t="n">
        <v>0</v>
      </c>
      <c r="N84" t="n">
        <v>3.01</v>
      </c>
      <c r="O84" t="n">
        <v>3454.41</v>
      </c>
      <c r="P84" t="n">
        <v>122.24</v>
      </c>
      <c r="Q84" t="n">
        <v>1189.47</v>
      </c>
      <c r="R84" t="n">
        <v>338.08</v>
      </c>
      <c r="S84" t="n">
        <v>144.12</v>
      </c>
      <c r="T84" t="n">
        <v>90725.25999999999</v>
      </c>
      <c r="U84" t="n">
        <v>0.43</v>
      </c>
      <c r="V84" t="n">
        <v>0.75</v>
      </c>
      <c r="W84" t="n">
        <v>19.32</v>
      </c>
      <c r="X84" t="n">
        <v>5.53</v>
      </c>
      <c r="Y84" t="n">
        <v>4</v>
      </c>
      <c r="Z84" t="n">
        <v>10</v>
      </c>
    </row>
    <row r="85">
      <c r="A85" t="n">
        <v>0</v>
      </c>
      <c r="B85" t="n">
        <v>45</v>
      </c>
      <c r="C85" t="inlineStr">
        <is>
          <t xml:space="preserve">CONCLUIDO	</t>
        </is>
      </c>
      <c r="D85" t="n">
        <v>1.5937</v>
      </c>
      <c r="E85" t="n">
        <v>62.75</v>
      </c>
      <c r="F85" t="n">
        <v>53.48</v>
      </c>
      <c r="G85" t="n">
        <v>9.07</v>
      </c>
      <c r="H85" t="n">
        <v>0.18</v>
      </c>
      <c r="I85" t="n">
        <v>354</v>
      </c>
      <c r="J85" t="n">
        <v>98.70999999999999</v>
      </c>
      <c r="K85" t="n">
        <v>39.72</v>
      </c>
      <c r="L85" t="n">
        <v>1</v>
      </c>
      <c r="M85" t="n">
        <v>352</v>
      </c>
      <c r="N85" t="n">
        <v>12.99</v>
      </c>
      <c r="O85" t="n">
        <v>12407.75</v>
      </c>
      <c r="P85" t="n">
        <v>485.09</v>
      </c>
      <c r="Q85" t="n">
        <v>1191.25</v>
      </c>
      <c r="R85" t="n">
        <v>730.61</v>
      </c>
      <c r="S85" t="n">
        <v>144.12</v>
      </c>
      <c r="T85" t="n">
        <v>285820.65</v>
      </c>
      <c r="U85" t="n">
        <v>0.2</v>
      </c>
      <c r="V85" t="n">
        <v>0.59</v>
      </c>
      <c r="W85" t="n">
        <v>19.55</v>
      </c>
      <c r="X85" t="n">
        <v>16.91</v>
      </c>
      <c r="Y85" t="n">
        <v>4</v>
      </c>
      <c r="Z85" t="n">
        <v>10</v>
      </c>
    </row>
    <row r="86">
      <c r="A86" t="n">
        <v>1</v>
      </c>
      <c r="B86" t="n">
        <v>45</v>
      </c>
      <c r="C86" t="inlineStr">
        <is>
          <t xml:space="preserve">CONCLUIDO	</t>
        </is>
      </c>
      <c r="D86" t="n">
        <v>2.0927</v>
      </c>
      <c r="E86" t="n">
        <v>47.79</v>
      </c>
      <c r="F86" t="n">
        <v>42.94</v>
      </c>
      <c r="G86" t="n">
        <v>18.54</v>
      </c>
      <c r="H86" t="n">
        <v>0.35</v>
      </c>
      <c r="I86" t="n">
        <v>139</v>
      </c>
      <c r="J86" t="n">
        <v>99.95</v>
      </c>
      <c r="K86" t="n">
        <v>39.72</v>
      </c>
      <c r="L86" t="n">
        <v>2</v>
      </c>
      <c r="M86" t="n">
        <v>137</v>
      </c>
      <c r="N86" t="n">
        <v>13.24</v>
      </c>
      <c r="O86" t="n">
        <v>12561.45</v>
      </c>
      <c r="P86" t="n">
        <v>382.48</v>
      </c>
      <c r="Q86" t="n">
        <v>1187.89</v>
      </c>
      <c r="R86" t="n">
        <v>373.26</v>
      </c>
      <c r="S86" t="n">
        <v>144.12</v>
      </c>
      <c r="T86" t="n">
        <v>108221.07</v>
      </c>
      <c r="U86" t="n">
        <v>0.39</v>
      </c>
      <c r="V86" t="n">
        <v>0.74</v>
      </c>
      <c r="W86" t="n">
        <v>19.21</v>
      </c>
      <c r="X86" t="n">
        <v>6.41</v>
      </c>
      <c r="Y86" t="n">
        <v>4</v>
      </c>
      <c r="Z86" t="n">
        <v>10</v>
      </c>
    </row>
    <row r="87">
      <c r="A87" t="n">
        <v>2</v>
      </c>
      <c r="B87" t="n">
        <v>45</v>
      </c>
      <c r="C87" t="inlineStr">
        <is>
          <t xml:space="preserve">CONCLUIDO	</t>
        </is>
      </c>
      <c r="D87" t="n">
        <v>2.2628</v>
      </c>
      <c r="E87" t="n">
        <v>44.19</v>
      </c>
      <c r="F87" t="n">
        <v>40.44</v>
      </c>
      <c r="G87" t="n">
        <v>28.21</v>
      </c>
      <c r="H87" t="n">
        <v>0.52</v>
      </c>
      <c r="I87" t="n">
        <v>86</v>
      </c>
      <c r="J87" t="n">
        <v>101.2</v>
      </c>
      <c r="K87" t="n">
        <v>39.72</v>
      </c>
      <c r="L87" t="n">
        <v>3</v>
      </c>
      <c r="M87" t="n">
        <v>84</v>
      </c>
      <c r="N87" t="n">
        <v>13.49</v>
      </c>
      <c r="O87" t="n">
        <v>12715.54</v>
      </c>
      <c r="P87" t="n">
        <v>351.92</v>
      </c>
      <c r="Q87" t="n">
        <v>1187.28</v>
      </c>
      <c r="R87" t="n">
        <v>288.34</v>
      </c>
      <c r="S87" t="n">
        <v>144.12</v>
      </c>
      <c r="T87" t="n">
        <v>66028.3</v>
      </c>
      <c r="U87" t="n">
        <v>0.5</v>
      </c>
      <c r="V87" t="n">
        <v>0.78</v>
      </c>
      <c r="W87" t="n">
        <v>19.13</v>
      </c>
      <c r="X87" t="n">
        <v>3.91</v>
      </c>
      <c r="Y87" t="n">
        <v>4</v>
      </c>
      <c r="Z87" t="n">
        <v>10</v>
      </c>
    </row>
    <row r="88">
      <c r="A88" t="n">
        <v>3</v>
      </c>
      <c r="B88" t="n">
        <v>45</v>
      </c>
      <c r="C88" t="inlineStr">
        <is>
          <t xml:space="preserve">CONCLUIDO	</t>
        </is>
      </c>
      <c r="D88" t="n">
        <v>2.3509</v>
      </c>
      <c r="E88" t="n">
        <v>42.54</v>
      </c>
      <c r="F88" t="n">
        <v>39.3</v>
      </c>
      <c r="G88" t="n">
        <v>38.65</v>
      </c>
      <c r="H88" t="n">
        <v>0.6899999999999999</v>
      </c>
      <c r="I88" t="n">
        <v>61</v>
      </c>
      <c r="J88" t="n">
        <v>102.45</v>
      </c>
      <c r="K88" t="n">
        <v>39.72</v>
      </c>
      <c r="L88" t="n">
        <v>4</v>
      </c>
      <c r="M88" t="n">
        <v>59</v>
      </c>
      <c r="N88" t="n">
        <v>13.74</v>
      </c>
      <c r="O88" t="n">
        <v>12870.03</v>
      </c>
      <c r="P88" t="n">
        <v>333.31</v>
      </c>
      <c r="Q88" t="n">
        <v>1186.81</v>
      </c>
      <c r="R88" t="n">
        <v>250.38</v>
      </c>
      <c r="S88" t="n">
        <v>144.12</v>
      </c>
      <c r="T88" t="n">
        <v>47171.7</v>
      </c>
      <c r="U88" t="n">
        <v>0.58</v>
      </c>
      <c r="V88" t="n">
        <v>0.8100000000000001</v>
      </c>
      <c r="W88" t="n">
        <v>19.08</v>
      </c>
      <c r="X88" t="n">
        <v>2.78</v>
      </c>
      <c r="Y88" t="n">
        <v>4</v>
      </c>
      <c r="Z88" t="n">
        <v>10</v>
      </c>
    </row>
    <row r="89">
      <c r="A89" t="n">
        <v>4</v>
      </c>
      <c r="B89" t="n">
        <v>45</v>
      </c>
      <c r="C89" t="inlineStr">
        <is>
          <t xml:space="preserve">CONCLUIDO	</t>
        </is>
      </c>
      <c r="D89" t="n">
        <v>2.405</v>
      </c>
      <c r="E89" t="n">
        <v>41.58</v>
      </c>
      <c r="F89" t="n">
        <v>38.63</v>
      </c>
      <c r="G89" t="n">
        <v>49.31</v>
      </c>
      <c r="H89" t="n">
        <v>0.85</v>
      </c>
      <c r="I89" t="n">
        <v>47</v>
      </c>
      <c r="J89" t="n">
        <v>103.71</v>
      </c>
      <c r="K89" t="n">
        <v>39.72</v>
      </c>
      <c r="L89" t="n">
        <v>5</v>
      </c>
      <c r="M89" t="n">
        <v>45</v>
      </c>
      <c r="N89" t="n">
        <v>14</v>
      </c>
      <c r="O89" t="n">
        <v>13024.91</v>
      </c>
      <c r="P89" t="n">
        <v>318.47</v>
      </c>
      <c r="Q89" t="n">
        <v>1187.04</v>
      </c>
      <c r="R89" t="n">
        <v>227.96</v>
      </c>
      <c r="S89" t="n">
        <v>144.12</v>
      </c>
      <c r="T89" t="n">
        <v>36032.55</v>
      </c>
      <c r="U89" t="n">
        <v>0.63</v>
      </c>
      <c r="V89" t="n">
        <v>0.82</v>
      </c>
      <c r="W89" t="n">
        <v>19.05</v>
      </c>
      <c r="X89" t="n">
        <v>2.11</v>
      </c>
      <c r="Y89" t="n">
        <v>4</v>
      </c>
      <c r="Z89" t="n">
        <v>10</v>
      </c>
    </row>
    <row r="90">
      <c r="A90" t="n">
        <v>5</v>
      </c>
      <c r="B90" t="n">
        <v>45</v>
      </c>
      <c r="C90" t="inlineStr">
        <is>
          <t xml:space="preserve">CONCLUIDO	</t>
        </is>
      </c>
      <c r="D90" t="n">
        <v>2.4404</v>
      </c>
      <c r="E90" t="n">
        <v>40.98</v>
      </c>
      <c r="F90" t="n">
        <v>38.21</v>
      </c>
      <c r="G90" t="n">
        <v>60.33</v>
      </c>
      <c r="H90" t="n">
        <v>1.01</v>
      </c>
      <c r="I90" t="n">
        <v>38</v>
      </c>
      <c r="J90" t="n">
        <v>104.97</v>
      </c>
      <c r="K90" t="n">
        <v>39.72</v>
      </c>
      <c r="L90" t="n">
        <v>6</v>
      </c>
      <c r="M90" t="n">
        <v>36</v>
      </c>
      <c r="N90" t="n">
        <v>14.25</v>
      </c>
      <c r="O90" t="n">
        <v>13180.19</v>
      </c>
      <c r="P90" t="n">
        <v>305.06</v>
      </c>
      <c r="Q90" t="n">
        <v>1186.76</v>
      </c>
      <c r="R90" t="n">
        <v>213.85</v>
      </c>
      <c r="S90" t="n">
        <v>144.12</v>
      </c>
      <c r="T90" t="n">
        <v>29019.54</v>
      </c>
      <c r="U90" t="n">
        <v>0.67</v>
      </c>
      <c r="V90" t="n">
        <v>0.83</v>
      </c>
      <c r="W90" t="n">
        <v>19.03</v>
      </c>
      <c r="X90" t="n">
        <v>1.69</v>
      </c>
      <c r="Y90" t="n">
        <v>4</v>
      </c>
      <c r="Z90" t="n">
        <v>10</v>
      </c>
    </row>
    <row r="91">
      <c r="A91" t="n">
        <v>6</v>
      </c>
      <c r="B91" t="n">
        <v>45</v>
      </c>
      <c r="C91" t="inlineStr">
        <is>
          <t xml:space="preserve">CONCLUIDO	</t>
        </is>
      </c>
      <c r="D91" t="n">
        <v>2.4682</v>
      </c>
      <c r="E91" t="n">
        <v>40.52</v>
      </c>
      <c r="F91" t="n">
        <v>37.89</v>
      </c>
      <c r="G91" t="n">
        <v>73.34</v>
      </c>
      <c r="H91" t="n">
        <v>1.16</v>
      </c>
      <c r="I91" t="n">
        <v>31</v>
      </c>
      <c r="J91" t="n">
        <v>106.23</v>
      </c>
      <c r="K91" t="n">
        <v>39.72</v>
      </c>
      <c r="L91" t="n">
        <v>7</v>
      </c>
      <c r="M91" t="n">
        <v>28</v>
      </c>
      <c r="N91" t="n">
        <v>14.52</v>
      </c>
      <c r="O91" t="n">
        <v>13335.87</v>
      </c>
      <c r="P91" t="n">
        <v>292.43</v>
      </c>
      <c r="Q91" t="n">
        <v>1186.44</v>
      </c>
      <c r="R91" t="n">
        <v>203.18</v>
      </c>
      <c r="S91" t="n">
        <v>144.12</v>
      </c>
      <c r="T91" t="n">
        <v>23719.62</v>
      </c>
      <c r="U91" t="n">
        <v>0.71</v>
      </c>
      <c r="V91" t="n">
        <v>0.84</v>
      </c>
      <c r="W91" t="n">
        <v>19.02</v>
      </c>
      <c r="X91" t="n">
        <v>1.38</v>
      </c>
      <c r="Y91" t="n">
        <v>4</v>
      </c>
      <c r="Z91" t="n">
        <v>10</v>
      </c>
    </row>
    <row r="92">
      <c r="A92" t="n">
        <v>7</v>
      </c>
      <c r="B92" t="n">
        <v>45</v>
      </c>
      <c r="C92" t="inlineStr">
        <is>
          <t xml:space="preserve">CONCLUIDO	</t>
        </is>
      </c>
      <c r="D92" t="n">
        <v>2.4805</v>
      </c>
      <c r="E92" t="n">
        <v>40.31</v>
      </c>
      <c r="F92" t="n">
        <v>37.75</v>
      </c>
      <c r="G92" t="n">
        <v>80.89</v>
      </c>
      <c r="H92" t="n">
        <v>1.31</v>
      </c>
      <c r="I92" t="n">
        <v>28</v>
      </c>
      <c r="J92" t="n">
        <v>107.5</v>
      </c>
      <c r="K92" t="n">
        <v>39.72</v>
      </c>
      <c r="L92" t="n">
        <v>8</v>
      </c>
      <c r="M92" t="n">
        <v>5</v>
      </c>
      <c r="N92" t="n">
        <v>14.78</v>
      </c>
      <c r="O92" t="n">
        <v>13491.96</v>
      </c>
      <c r="P92" t="n">
        <v>285.64</v>
      </c>
      <c r="Q92" t="n">
        <v>1186.6</v>
      </c>
      <c r="R92" t="n">
        <v>197.35</v>
      </c>
      <c r="S92" t="n">
        <v>144.12</v>
      </c>
      <c r="T92" t="n">
        <v>20823.37</v>
      </c>
      <c r="U92" t="n">
        <v>0.73</v>
      </c>
      <c r="V92" t="n">
        <v>0.84</v>
      </c>
      <c r="W92" t="n">
        <v>19.05</v>
      </c>
      <c r="X92" t="n">
        <v>1.24</v>
      </c>
      <c r="Y92" t="n">
        <v>4</v>
      </c>
      <c r="Z92" t="n">
        <v>10</v>
      </c>
    </row>
    <row r="93">
      <c r="A93" t="n">
        <v>8</v>
      </c>
      <c r="B93" t="n">
        <v>45</v>
      </c>
      <c r="C93" t="inlineStr">
        <is>
          <t xml:space="preserve">CONCLUIDO	</t>
        </is>
      </c>
      <c r="D93" t="n">
        <v>2.4791</v>
      </c>
      <c r="E93" t="n">
        <v>40.34</v>
      </c>
      <c r="F93" t="n">
        <v>37.77</v>
      </c>
      <c r="G93" t="n">
        <v>80.94</v>
      </c>
      <c r="H93" t="n">
        <v>1.46</v>
      </c>
      <c r="I93" t="n">
        <v>28</v>
      </c>
      <c r="J93" t="n">
        <v>108.77</v>
      </c>
      <c r="K93" t="n">
        <v>39.72</v>
      </c>
      <c r="L93" t="n">
        <v>9</v>
      </c>
      <c r="M93" t="n">
        <v>0</v>
      </c>
      <c r="N93" t="n">
        <v>15.05</v>
      </c>
      <c r="O93" t="n">
        <v>13648.58</v>
      </c>
      <c r="P93" t="n">
        <v>288.2</v>
      </c>
      <c r="Q93" t="n">
        <v>1186.9</v>
      </c>
      <c r="R93" t="n">
        <v>197.94</v>
      </c>
      <c r="S93" t="n">
        <v>144.12</v>
      </c>
      <c r="T93" t="n">
        <v>21117.72</v>
      </c>
      <c r="U93" t="n">
        <v>0.73</v>
      </c>
      <c r="V93" t="n">
        <v>0.84</v>
      </c>
      <c r="W93" t="n">
        <v>19.05</v>
      </c>
      <c r="X93" t="n">
        <v>1.26</v>
      </c>
      <c r="Y93" t="n">
        <v>4</v>
      </c>
      <c r="Z93" t="n">
        <v>10</v>
      </c>
    </row>
    <row r="94">
      <c r="A94" t="n">
        <v>0</v>
      </c>
      <c r="B94" t="n">
        <v>60</v>
      </c>
      <c r="C94" t="inlineStr">
        <is>
          <t xml:space="preserve">CONCLUIDO	</t>
        </is>
      </c>
      <c r="D94" t="n">
        <v>1.3767</v>
      </c>
      <c r="E94" t="n">
        <v>72.64</v>
      </c>
      <c r="F94" t="n">
        <v>58.82</v>
      </c>
      <c r="G94" t="n">
        <v>7.72</v>
      </c>
      <c r="H94" t="n">
        <v>0.14</v>
      </c>
      <c r="I94" t="n">
        <v>457</v>
      </c>
      <c r="J94" t="n">
        <v>124.63</v>
      </c>
      <c r="K94" t="n">
        <v>45</v>
      </c>
      <c r="L94" t="n">
        <v>1</v>
      </c>
      <c r="M94" t="n">
        <v>455</v>
      </c>
      <c r="N94" t="n">
        <v>18.64</v>
      </c>
      <c r="O94" t="n">
        <v>15605.44</v>
      </c>
      <c r="P94" t="n">
        <v>624.49</v>
      </c>
      <c r="Q94" t="n">
        <v>1191.7</v>
      </c>
      <c r="R94" t="n">
        <v>910.9</v>
      </c>
      <c r="S94" t="n">
        <v>144.12</v>
      </c>
      <c r="T94" t="n">
        <v>375449.89</v>
      </c>
      <c r="U94" t="n">
        <v>0.16</v>
      </c>
      <c r="V94" t="n">
        <v>0.54</v>
      </c>
      <c r="W94" t="n">
        <v>19.74</v>
      </c>
      <c r="X94" t="n">
        <v>22.23</v>
      </c>
      <c r="Y94" t="n">
        <v>4</v>
      </c>
      <c r="Z94" t="n">
        <v>10</v>
      </c>
    </row>
    <row r="95">
      <c r="A95" t="n">
        <v>1</v>
      </c>
      <c r="B95" t="n">
        <v>60</v>
      </c>
      <c r="C95" t="inlineStr">
        <is>
          <t xml:space="preserve">CONCLUIDO	</t>
        </is>
      </c>
      <c r="D95" t="n">
        <v>1.9636</v>
      </c>
      <c r="E95" t="n">
        <v>50.93</v>
      </c>
      <c r="F95" t="n">
        <v>44.45</v>
      </c>
      <c r="G95" t="n">
        <v>15.69</v>
      </c>
      <c r="H95" t="n">
        <v>0.28</v>
      </c>
      <c r="I95" t="n">
        <v>170</v>
      </c>
      <c r="J95" t="n">
        <v>125.95</v>
      </c>
      <c r="K95" t="n">
        <v>45</v>
      </c>
      <c r="L95" t="n">
        <v>2</v>
      </c>
      <c r="M95" t="n">
        <v>168</v>
      </c>
      <c r="N95" t="n">
        <v>18.95</v>
      </c>
      <c r="O95" t="n">
        <v>15767.7</v>
      </c>
      <c r="P95" t="n">
        <v>467.63</v>
      </c>
      <c r="Q95" t="n">
        <v>1188.24</v>
      </c>
      <c r="R95" t="n">
        <v>424.67</v>
      </c>
      <c r="S95" t="n">
        <v>144.12</v>
      </c>
      <c r="T95" t="n">
        <v>133768.84</v>
      </c>
      <c r="U95" t="n">
        <v>0.34</v>
      </c>
      <c r="V95" t="n">
        <v>0.71</v>
      </c>
      <c r="W95" t="n">
        <v>19.25</v>
      </c>
      <c r="X95" t="n">
        <v>7.91</v>
      </c>
      <c r="Y95" t="n">
        <v>4</v>
      </c>
      <c r="Z95" t="n">
        <v>10</v>
      </c>
    </row>
    <row r="96">
      <c r="A96" t="n">
        <v>2</v>
      </c>
      <c r="B96" t="n">
        <v>60</v>
      </c>
      <c r="C96" t="inlineStr">
        <is>
          <t xml:space="preserve">CONCLUIDO	</t>
        </is>
      </c>
      <c r="D96" t="n">
        <v>2.1695</v>
      </c>
      <c r="E96" t="n">
        <v>46.09</v>
      </c>
      <c r="F96" t="n">
        <v>41.3</v>
      </c>
      <c r="G96" t="n">
        <v>23.83</v>
      </c>
      <c r="H96" t="n">
        <v>0.42</v>
      </c>
      <c r="I96" t="n">
        <v>104</v>
      </c>
      <c r="J96" t="n">
        <v>127.27</v>
      </c>
      <c r="K96" t="n">
        <v>45</v>
      </c>
      <c r="L96" t="n">
        <v>3</v>
      </c>
      <c r="M96" t="n">
        <v>102</v>
      </c>
      <c r="N96" t="n">
        <v>19.27</v>
      </c>
      <c r="O96" t="n">
        <v>15930.42</v>
      </c>
      <c r="P96" t="n">
        <v>428.58</v>
      </c>
      <c r="Q96" t="n">
        <v>1187.7</v>
      </c>
      <c r="R96" t="n">
        <v>318.77</v>
      </c>
      <c r="S96" t="n">
        <v>144.12</v>
      </c>
      <c r="T96" t="n">
        <v>81153.27</v>
      </c>
      <c r="U96" t="n">
        <v>0.45</v>
      </c>
      <c r="V96" t="n">
        <v>0.77</v>
      </c>
      <c r="W96" t="n">
        <v>19.13</v>
      </c>
      <c r="X96" t="n">
        <v>4.78</v>
      </c>
      <c r="Y96" t="n">
        <v>4</v>
      </c>
      <c r="Z96" t="n">
        <v>10</v>
      </c>
    </row>
    <row r="97">
      <c r="A97" t="n">
        <v>3</v>
      </c>
      <c r="B97" t="n">
        <v>60</v>
      </c>
      <c r="C97" t="inlineStr">
        <is>
          <t xml:space="preserve">CONCLUIDO	</t>
        </is>
      </c>
      <c r="D97" t="n">
        <v>2.2731</v>
      </c>
      <c r="E97" t="n">
        <v>43.99</v>
      </c>
      <c r="F97" t="n">
        <v>39.94</v>
      </c>
      <c r="G97" t="n">
        <v>31.96</v>
      </c>
      <c r="H97" t="n">
        <v>0.55</v>
      </c>
      <c r="I97" t="n">
        <v>75</v>
      </c>
      <c r="J97" t="n">
        <v>128.59</v>
      </c>
      <c r="K97" t="n">
        <v>45</v>
      </c>
      <c r="L97" t="n">
        <v>4</v>
      </c>
      <c r="M97" t="n">
        <v>73</v>
      </c>
      <c r="N97" t="n">
        <v>19.59</v>
      </c>
      <c r="O97" t="n">
        <v>16093.6</v>
      </c>
      <c r="P97" t="n">
        <v>408</v>
      </c>
      <c r="Q97" t="n">
        <v>1187.15</v>
      </c>
      <c r="R97" t="n">
        <v>272.28</v>
      </c>
      <c r="S97" t="n">
        <v>144.12</v>
      </c>
      <c r="T97" t="n">
        <v>58053.05</v>
      </c>
      <c r="U97" t="n">
        <v>0.53</v>
      </c>
      <c r="V97" t="n">
        <v>0.79</v>
      </c>
      <c r="W97" t="n">
        <v>19.1</v>
      </c>
      <c r="X97" t="n">
        <v>3.42</v>
      </c>
      <c r="Y97" t="n">
        <v>4</v>
      </c>
      <c r="Z97" t="n">
        <v>10</v>
      </c>
    </row>
    <row r="98">
      <c r="A98" t="n">
        <v>4</v>
      </c>
      <c r="B98" t="n">
        <v>60</v>
      </c>
      <c r="C98" t="inlineStr">
        <is>
          <t xml:space="preserve">CONCLUIDO	</t>
        </is>
      </c>
      <c r="D98" t="n">
        <v>2.3393</v>
      </c>
      <c r="E98" t="n">
        <v>42.75</v>
      </c>
      <c r="F98" t="n">
        <v>39.13</v>
      </c>
      <c r="G98" t="n">
        <v>40.48</v>
      </c>
      <c r="H98" t="n">
        <v>0.68</v>
      </c>
      <c r="I98" t="n">
        <v>58</v>
      </c>
      <c r="J98" t="n">
        <v>129.92</v>
      </c>
      <c r="K98" t="n">
        <v>45</v>
      </c>
      <c r="L98" t="n">
        <v>5</v>
      </c>
      <c r="M98" t="n">
        <v>56</v>
      </c>
      <c r="N98" t="n">
        <v>19.92</v>
      </c>
      <c r="O98" t="n">
        <v>16257.24</v>
      </c>
      <c r="P98" t="n">
        <v>393.45</v>
      </c>
      <c r="Q98" t="n">
        <v>1186.84</v>
      </c>
      <c r="R98" t="n">
        <v>245.01</v>
      </c>
      <c r="S98" t="n">
        <v>144.12</v>
      </c>
      <c r="T98" t="n">
        <v>44498.61</v>
      </c>
      <c r="U98" t="n">
        <v>0.59</v>
      </c>
      <c r="V98" t="n">
        <v>0.8100000000000001</v>
      </c>
      <c r="W98" t="n">
        <v>19.07</v>
      </c>
      <c r="X98" t="n">
        <v>2.62</v>
      </c>
      <c r="Y98" t="n">
        <v>4</v>
      </c>
      <c r="Z98" t="n">
        <v>10</v>
      </c>
    </row>
    <row r="99">
      <c r="A99" t="n">
        <v>5</v>
      </c>
      <c r="B99" t="n">
        <v>60</v>
      </c>
      <c r="C99" t="inlineStr">
        <is>
          <t xml:space="preserve">CONCLUIDO	</t>
        </is>
      </c>
      <c r="D99" t="n">
        <v>2.3842</v>
      </c>
      <c r="E99" t="n">
        <v>41.94</v>
      </c>
      <c r="F99" t="n">
        <v>38.61</v>
      </c>
      <c r="G99" t="n">
        <v>49.29</v>
      </c>
      <c r="H99" t="n">
        <v>0.8100000000000001</v>
      </c>
      <c r="I99" t="n">
        <v>47</v>
      </c>
      <c r="J99" t="n">
        <v>131.25</v>
      </c>
      <c r="K99" t="n">
        <v>45</v>
      </c>
      <c r="L99" t="n">
        <v>6</v>
      </c>
      <c r="M99" t="n">
        <v>45</v>
      </c>
      <c r="N99" t="n">
        <v>20.25</v>
      </c>
      <c r="O99" t="n">
        <v>16421.36</v>
      </c>
      <c r="P99" t="n">
        <v>381.68</v>
      </c>
      <c r="Q99" t="n">
        <v>1186.83</v>
      </c>
      <c r="R99" t="n">
        <v>227.63</v>
      </c>
      <c r="S99" t="n">
        <v>144.12</v>
      </c>
      <c r="T99" t="n">
        <v>35867.39</v>
      </c>
      <c r="U99" t="n">
        <v>0.63</v>
      </c>
      <c r="V99" t="n">
        <v>0.82</v>
      </c>
      <c r="W99" t="n">
        <v>19.04</v>
      </c>
      <c r="X99" t="n">
        <v>2.09</v>
      </c>
      <c r="Y99" t="n">
        <v>4</v>
      </c>
      <c r="Z99" t="n">
        <v>10</v>
      </c>
    </row>
    <row r="100">
      <c r="A100" t="n">
        <v>6</v>
      </c>
      <c r="B100" t="n">
        <v>60</v>
      </c>
      <c r="C100" t="inlineStr">
        <is>
          <t xml:space="preserve">CONCLUIDO	</t>
        </is>
      </c>
      <c r="D100" t="n">
        <v>2.4178</v>
      </c>
      <c r="E100" t="n">
        <v>41.36</v>
      </c>
      <c r="F100" t="n">
        <v>38.23</v>
      </c>
      <c r="G100" t="n">
        <v>58.82</v>
      </c>
      <c r="H100" t="n">
        <v>0.93</v>
      </c>
      <c r="I100" t="n">
        <v>39</v>
      </c>
      <c r="J100" t="n">
        <v>132.58</v>
      </c>
      <c r="K100" t="n">
        <v>45</v>
      </c>
      <c r="L100" t="n">
        <v>7</v>
      </c>
      <c r="M100" t="n">
        <v>37</v>
      </c>
      <c r="N100" t="n">
        <v>20.59</v>
      </c>
      <c r="O100" t="n">
        <v>16585.95</v>
      </c>
      <c r="P100" t="n">
        <v>370.54</v>
      </c>
      <c r="Q100" t="n">
        <v>1186.58</v>
      </c>
      <c r="R100" t="n">
        <v>214.46</v>
      </c>
      <c r="S100" t="n">
        <v>144.12</v>
      </c>
      <c r="T100" t="n">
        <v>29322.89</v>
      </c>
      <c r="U100" t="n">
        <v>0.67</v>
      </c>
      <c r="V100" t="n">
        <v>0.83</v>
      </c>
      <c r="W100" t="n">
        <v>19.04</v>
      </c>
      <c r="X100" t="n">
        <v>1.72</v>
      </c>
      <c r="Y100" t="n">
        <v>4</v>
      </c>
      <c r="Z100" t="n">
        <v>10</v>
      </c>
    </row>
    <row r="101">
      <c r="A101" t="n">
        <v>7</v>
      </c>
      <c r="B101" t="n">
        <v>60</v>
      </c>
      <c r="C101" t="inlineStr">
        <is>
          <t xml:space="preserve">CONCLUIDO	</t>
        </is>
      </c>
      <c r="D101" t="n">
        <v>2.4378</v>
      </c>
      <c r="E101" t="n">
        <v>41.02</v>
      </c>
      <c r="F101" t="n">
        <v>38.02</v>
      </c>
      <c r="G101" t="n">
        <v>67.09</v>
      </c>
      <c r="H101" t="n">
        <v>1.06</v>
      </c>
      <c r="I101" t="n">
        <v>34</v>
      </c>
      <c r="J101" t="n">
        <v>133.92</v>
      </c>
      <c r="K101" t="n">
        <v>45</v>
      </c>
      <c r="L101" t="n">
        <v>8</v>
      </c>
      <c r="M101" t="n">
        <v>32</v>
      </c>
      <c r="N101" t="n">
        <v>20.93</v>
      </c>
      <c r="O101" t="n">
        <v>16751.02</v>
      </c>
      <c r="P101" t="n">
        <v>361.57</v>
      </c>
      <c r="Q101" t="n">
        <v>1186.65</v>
      </c>
      <c r="R101" t="n">
        <v>207.53</v>
      </c>
      <c r="S101" t="n">
        <v>144.12</v>
      </c>
      <c r="T101" t="n">
        <v>25881.06</v>
      </c>
      <c r="U101" t="n">
        <v>0.6899999999999999</v>
      </c>
      <c r="V101" t="n">
        <v>0.83</v>
      </c>
      <c r="W101" t="n">
        <v>19.02</v>
      </c>
      <c r="X101" t="n">
        <v>1.51</v>
      </c>
      <c r="Y101" t="n">
        <v>4</v>
      </c>
      <c r="Z101" t="n">
        <v>10</v>
      </c>
    </row>
    <row r="102">
      <c r="A102" t="n">
        <v>8</v>
      </c>
      <c r="B102" t="n">
        <v>60</v>
      </c>
      <c r="C102" t="inlineStr">
        <is>
          <t xml:space="preserve">CONCLUIDO	</t>
        </is>
      </c>
      <c r="D102" t="n">
        <v>2.458</v>
      </c>
      <c r="E102" t="n">
        <v>40.68</v>
      </c>
      <c r="F102" t="n">
        <v>37.81</v>
      </c>
      <c r="G102" t="n">
        <v>78.23</v>
      </c>
      <c r="H102" t="n">
        <v>1.18</v>
      </c>
      <c r="I102" t="n">
        <v>29</v>
      </c>
      <c r="J102" t="n">
        <v>135.27</v>
      </c>
      <c r="K102" t="n">
        <v>45</v>
      </c>
      <c r="L102" t="n">
        <v>9</v>
      </c>
      <c r="M102" t="n">
        <v>27</v>
      </c>
      <c r="N102" t="n">
        <v>21.27</v>
      </c>
      <c r="O102" t="n">
        <v>16916.71</v>
      </c>
      <c r="P102" t="n">
        <v>351.95</v>
      </c>
      <c r="Q102" t="n">
        <v>1186.5</v>
      </c>
      <c r="R102" t="n">
        <v>200.28</v>
      </c>
      <c r="S102" t="n">
        <v>144.12</v>
      </c>
      <c r="T102" t="n">
        <v>22281.95</v>
      </c>
      <c r="U102" t="n">
        <v>0.72</v>
      </c>
      <c r="V102" t="n">
        <v>0.84</v>
      </c>
      <c r="W102" t="n">
        <v>19.02</v>
      </c>
      <c r="X102" t="n">
        <v>1.3</v>
      </c>
      <c r="Y102" t="n">
        <v>4</v>
      </c>
      <c r="Z102" t="n">
        <v>10</v>
      </c>
    </row>
    <row r="103">
      <c r="A103" t="n">
        <v>9</v>
      </c>
      <c r="B103" t="n">
        <v>60</v>
      </c>
      <c r="C103" t="inlineStr">
        <is>
          <t xml:space="preserve">CONCLUIDO	</t>
        </is>
      </c>
      <c r="D103" t="n">
        <v>2.4714</v>
      </c>
      <c r="E103" t="n">
        <v>40.46</v>
      </c>
      <c r="F103" t="n">
        <v>37.67</v>
      </c>
      <c r="G103" t="n">
        <v>86.92</v>
      </c>
      <c r="H103" t="n">
        <v>1.29</v>
      </c>
      <c r="I103" t="n">
        <v>26</v>
      </c>
      <c r="J103" t="n">
        <v>136.61</v>
      </c>
      <c r="K103" t="n">
        <v>45</v>
      </c>
      <c r="L103" t="n">
        <v>10</v>
      </c>
      <c r="M103" t="n">
        <v>24</v>
      </c>
      <c r="N103" t="n">
        <v>21.61</v>
      </c>
      <c r="O103" t="n">
        <v>17082.76</v>
      </c>
      <c r="P103" t="n">
        <v>343.34</v>
      </c>
      <c r="Q103" t="n">
        <v>1186.66</v>
      </c>
      <c r="R103" t="n">
        <v>195.33</v>
      </c>
      <c r="S103" t="n">
        <v>144.12</v>
      </c>
      <c r="T103" t="n">
        <v>19820.6</v>
      </c>
      <c r="U103" t="n">
        <v>0.74</v>
      </c>
      <c r="V103" t="n">
        <v>0.84</v>
      </c>
      <c r="W103" t="n">
        <v>19.02</v>
      </c>
      <c r="X103" t="n">
        <v>1.15</v>
      </c>
      <c r="Y103" t="n">
        <v>4</v>
      </c>
      <c r="Z103" t="n">
        <v>10</v>
      </c>
    </row>
    <row r="104">
      <c r="A104" t="n">
        <v>10</v>
      </c>
      <c r="B104" t="n">
        <v>60</v>
      </c>
      <c r="C104" t="inlineStr">
        <is>
          <t xml:space="preserve">CONCLUIDO	</t>
        </is>
      </c>
      <c r="D104" t="n">
        <v>2.4864</v>
      </c>
      <c r="E104" t="n">
        <v>40.22</v>
      </c>
      <c r="F104" t="n">
        <v>37.5</v>
      </c>
      <c r="G104" t="n">
        <v>97.81999999999999</v>
      </c>
      <c r="H104" t="n">
        <v>1.41</v>
      </c>
      <c r="I104" t="n">
        <v>23</v>
      </c>
      <c r="J104" t="n">
        <v>137.96</v>
      </c>
      <c r="K104" t="n">
        <v>45</v>
      </c>
      <c r="L104" t="n">
        <v>11</v>
      </c>
      <c r="M104" t="n">
        <v>19</v>
      </c>
      <c r="N104" t="n">
        <v>21.96</v>
      </c>
      <c r="O104" t="n">
        <v>17249.3</v>
      </c>
      <c r="P104" t="n">
        <v>334.26</v>
      </c>
      <c r="Q104" t="n">
        <v>1186.55</v>
      </c>
      <c r="R104" t="n">
        <v>189.83</v>
      </c>
      <c r="S104" t="n">
        <v>144.12</v>
      </c>
      <c r="T104" t="n">
        <v>17084.43</v>
      </c>
      <c r="U104" t="n">
        <v>0.76</v>
      </c>
      <c r="V104" t="n">
        <v>0.85</v>
      </c>
      <c r="W104" t="n">
        <v>19.01</v>
      </c>
      <c r="X104" t="n">
        <v>0.99</v>
      </c>
      <c r="Y104" t="n">
        <v>4</v>
      </c>
      <c r="Z104" t="n">
        <v>10</v>
      </c>
    </row>
    <row r="105">
      <c r="A105" t="n">
        <v>11</v>
      </c>
      <c r="B105" t="n">
        <v>60</v>
      </c>
      <c r="C105" t="inlineStr">
        <is>
          <t xml:space="preserve">CONCLUIDO	</t>
        </is>
      </c>
      <c r="D105" t="n">
        <v>2.488</v>
      </c>
      <c r="E105" t="n">
        <v>40.19</v>
      </c>
      <c r="F105" t="n">
        <v>37.5</v>
      </c>
      <c r="G105" t="n">
        <v>102.27</v>
      </c>
      <c r="H105" t="n">
        <v>1.52</v>
      </c>
      <c r="I105" t="n">
        <v>22</v>
      </c>
      <c r="J105" t="n">
        <v>139.32</v>
      </c>
      <c r="K105" t="n">
        <v>45</v>
      </c>
      <c r="L105" t="n">
        <v>12</v>
      </c>
      <c r="M105" t="n">
        <v>6</v>
      </c>
      <c r="N105" t="n">
        <v>22.32</v>
      </c>
      <c r="O105" t="n">
        <v>17416.34</v>
      </c>
      <c r="P105" t="n">
        <v>328.93</v>
      </c>
      <c r="Q105" t="n">
        <v>1186.62</v>
      </c>
      <c r="R105" t="n">
        <v>189</v>
      </c>
      <c r="S105" t="n">
        <v>144.12</v>
      </c>
      <c r="T105" t="n">
        <v>16676.04</v>
      </c>
      <c r="U105" t="n">
        <v>0.76</v>
      </c>
      <c r="V105" t="n">
        <v>0.85</v>
      </c>
      <c r="W105" t="n">
        <v>19.03</v>
      </c>
      <c r="X105" t="n">
        <v>0.99</v>
      </c>
      <c r="Y105" t="n">
        <v>4</v>
      </c>
      <c r="Z105" t="n">
        <v>10</v>
      </c>
    </row>
    <row r="106">
      <c r="A106" t="n">
        <v>12</v>
      </c>
      <c r="B106" t="n">
        <v>60</v>
      </c>
      <c r="C106" t="inlineStr">
        <is>
          <t xml:space="preserve">CONCLUIDO	</t>
        </is>
      </c>
      <c r="D106" t="n">
        <v>2.4911</v>
      </c>
      <c r="E106" t="n">
        <v>40.14</v>
      </c>
      <c r="F106" t="n">
        <v>37.47</v>
      </c>
      <c r="G106" t="n">
        <v>107.07</v>
      </c>
      <c r="H106" t="n">
        <v>1.63</v>
      </c>
      <c r="I106" t="n">
        <v>21</v>
      </c>
      <c r="J106" t="n">
        <v>140.67</v>
      </c>
      <c r="K106" t="n">
        <v>45</v>
      </c>
      <c r="L106" t="n">
        <v>13</v>
      </c>
      <c r="M106" t="n">
        <v>0</v>
      </c>
      <c r="N106" t="n">
        <v>22.68</v>
      </c>
      <c r="O106" t="n">
        <v>17583.88</v>
      </c>
      <c r="P106" t="n">
        <v>330.85</v>
      </c>
      <c r="Q106" t="n">
        <v>1186.68</v>
      </c>
      <c r="R106" t="n">
        <v>188.26</v>
      </c>
      <c r="S106" t="n">
        <v>144.12</v>
      </c>
      <c r="T106" t="n">
        <v>16310.79</v>
      </c>
      <c r="U106" t="n">
        <v>0.77</v>
      </c>
      <c r="V106" t="n">
        <v>0.85</v>
      </c>
      <c r="W106" t="n">
        <v>19.03</v>
      </c>
      <c r="X106" t="n">
        <v>0.96</v>
      </c>
      <c r="Y106" t="n">
        <v>4</v>
      </c>
      <c r="Z106" t="n">
        <v>10</v>
      </c>
    </row>
    <row r="107">
      <c r="A107" t="n">
        <v>0</v>
      </c>
      <c r="B107" t="n">
        <v>80</v>
      </c>
      <c r="C107" t="inlineStr">
        <is>
          <t xml:space="preserve">CONCLUIDO	</t>
        </is>
      </c>
      <c r="D107" t="n">
        <v>1.1233</v>
      </c>
      <c r="E107" t="n">
        <v>89.02</v>
      </c>
      <c r="F107" t="n">
        <v>66.98</v>
      </c>
      <c r="G107" t="n">
        <v>6.57</v>
      </c>
      <c r="H107" t="n">
        <v>0.11</v>
      </c>
      <c r="I107" t="n">
        <v>612</v>
      </c>
      <c r="J107" t="n">
        <v>159.12</v>
      </c>
      <c r="K107" t="n">
        <v>50.28</v>
      </c>
      <c r="L107" t="n">
        <v>1</v>
      </c>
      <c r="M107" t="n">
        <v>610</v>
      </c>
      <c r="N107" t="n">
        <v>27.84</v>
      </c>
      <c r="O107" t="n">
        <v>19859.16</v>
      </c>
      <c r="P107" t="n">
        <v>833.36</v>
      </c>
      <c r="Q107" t="n">
        <v>1194.52</v>
      </c>
      <c r="R107" t="n">
        <v>1189.19</v>
      </c>
      <c r="S107" t="n">
        <v>144.12</v>
      </c>
      <c r="T107" t="n">
        <v>513818.97</v>
      </c>
      <c r="U107" t="n">
        <v>0.12</v>
      </c>
      <c r="V107" t="n">
        <v>0.47</v>
      </c>
      <c r="W107" t="n">
        <v>19.97</v>
      </c>
      <c r="X107" t="n">
        <v>30.36</v>
      </c>
      <c r="Y107" t="n">
        <v>4</v>
      </c>
      <c r="Z107" t="n">
        <v>10</v>
      </c>
    </row>
    <row r="108">
      <c r="A108" t="n">
        <v>1</v>
      </c>
      <c r="B108" t="n">
        <v>80</v>
      </c>
      <c r="C108" t="inlineStr">
        <is>
          <t xml:space="preserve">CONCLUIDO	</t>
        </is>
      </c>
      <c r="D108" t="n">
        <v>1.8055</v>
      </c>
      <c r="E108" t="n">
        <v>55.39</v>
      </c>
      <c r="F108" t="n">
        <v>46.33</v>
      </c>
      <c r="G108" t="n">
        <v>13.3</v>
      </c>
      <c r="H108" t="n">
        <v>0.22</v>
      </c>
      <c r="I108" t="n">
        <v>209</v>
      </c>
      <c r="J108" t="n">
        <v>160.54</v>
      </c>
      <c r="K108" t="n">
        <v>50.28</v>
      </c>
      <c r="L108" t="n">
        <v>2</v>
      </c>
      <c r="M108" t="n">
        <v>207</v>
      </c>
      <c r="N108" t="n">
        <v>28.26</v>
      </c>
      <c r="O108" t="n">
        <v>20034.4</v>
      </c>
      <c r="P108" t="n">
        <v>574.77</v>
      </c>
      <c r="Q108" t="n">
        <v>1189.12</v>
      </c>
      <c r="R108" t="n">
        <v>487.87</v>
      </c>
      <c r="S108" t="n">
        <v>144.12</v>
      </c>
      <c r="T108" t="n">
        <v>165173.66</v>
      </c>
      <c r="U108" t="n">
        <v>0.3</v>
      </c>
      <c r="V108" t="n">
        <v>0.68</v>
      </c>
      <c r="W108" t="n">
        <v>19.32</v>
      </c>
      <c r="X108" t="n">
        <v>9.779999999999999</v>
      </c>
      <c r="Y108" t="n">
        <v>4</v>
      </c>
      <c r="Z108" t="n">
        <v>10</v>
      </c>
    </row>
    <row r="109">
      <c r="A109" t="n">
        <v>2</v>
      </c>
      <c r="B109" t="n">
        <v>80</v>
      </c>
      <c r="C109" t="inlineStr">
        <is>
          <t xml:space="preserve">CONCLUIDO	</t>
        </is>
      </c>
      <c r="D109" t="n">
        <v>2.0492</v>
      </c>
      <c r="E109" t="n">
        <v>48.8</v>
      </c>
      <c r="F109" t="n">
        <v>42.38</v>
      </c>
      <c r="G109" t="n">
        <v>20.02</v>
      </c>
      <c r="H109" t="n">
        <v>0.33</v>
      </c>
      <c r="I109" t="n">
        <v>127</v>
      </c>
      <c r="J109" t="n">
        <v>161.97</v>
      </c>
      <c r="K109" t="n">
        <v>50.28</v>
      </c>
      <c r="L109" t="n">
        <v>3</v>
      </c>
      <c r="M109" t="n">
        <v>125</v>
      </c>
      <c r="N109" t="n">
        <v>28.69</v>
      </c>
      <c r="O109" t="n">
        <v>20210.21</v>
      </c>
      <c r="P109" t="n">
        <v>521.86</v>
      </c>
      <c r="Q109" t="n">
        <v>1187.9</v>
      </c>
      <c r="R109" t="n">
        <v>354.95</v>
      </c>
      <c r="S109" t="n">
        <v>144.12</v>
      </c>
      <c r="T109" t="n">
        <v>99125.03</v>
      </c>
      <c r="U109" t="n">
        <v>0.41</v>
      </c>
      <c r="V109" t="n">
        <v>0.75</v>
      </c>
      <c r="W109" t="n">
        <v>19.17</v>
      </c>
      <c r="X109" t="n">
        <v>5.85</v>
      </c>
      <c r="Y109" t="n">
        <v>4</v>
      </c>
      <c r="Z109" t="n">
        <v>10</v>
      </c>
    </row>
    <row r="110">
      <c r="A110" t="n">
        <v>3</v>
      </c>
      <c r="B110" t="n">
        <v>80</v>
      </c>
      <c r="C110" t="inlineStr">
        <is>
          <t xml:space="preserve">CONCLUIDO	</t>
        </is>
      </c>
      <c r="D110" t="n">
        <v>2.1775</v>
      </c>
      <c r="E110" t="n">
        <v>45.92</v>
      </c>
      <c r="F110" t="n">
        <v>40.67</v>
      </c>
      <c r="G110" t="n">
        <v>26.81</v>
      </c>
      <c r="H110" t="n">
        <v>0.43</v>
      </c>
      <c r="I110" t="n">
        <v>91</v>
      </c>
      <c r="J110" t="n">
        <v>163.4</v>
      </c>
      <c r="K110" t="n">
        <v>50.28</v>
      </c>
      <c r="L110" t="n">
        <v>4</v>
      </c>
      <c r="M110" t="n">
        <v>89</v>
      </c>
      <c r="N110" t="n">
        <v>29.12</v>
      </c>
      <c r="O110" t="n">
        <v>20386.62</v>
      </c>
      <c r="P110" t="n">
        <v>496.39</v>
      </c>
      <c r="Q110" t="n">
        <v>1187.5</v>
      </c>
      <c r="R110" t="n">
        <v>296.5</v>
      </c>
      <c r="S110" t="n">
        <v>144.12</v>
      </c>
      <c r="T110" t="n">
        <v>70080.8</v>
      </c>
      <c r="U110" t="n">
        <v>0.49</v>
      </c>
      <c r="V110" t="n">
        <v>0.78</v>
      </c>
      <c r="W110" t="n">
        <v>19.13</v>
      </c>
      <c r="X110" t="n">
        <v>4.14</v>
      </c>
      <c r="Y110" t="n">
        <v>4</v>
      </c>
      <c r="Z110" t="n">
        <v>10</v>
      </c>
    </row>
    <row r="111">
      <c r="A111" t="n">
        <v>4</v>
      </c>
      <c r="B111" t="n">
        <v>80</v>
      </c>
      <c r="C111" t="inlineStr">
        <is>
          <t xml:space="preserve">CONCLUIDO	</t>
        </is>
      </c>
      <c r="D111" t="n">
        <v>2.2594</v>
      </c>
      <c r="E111" t="n">
        <v>44.26</v>
      </c>
      <c r="F111" t="n">
        <v>39.68</v>
      </c>
      <c r="G111" t="n">
        <v>34.01</v>
      </c>
      <c r="H111" t="n">
        <v>0.54</v>
      </c>
      <c r="I111" t="n">
        <v>70</v>
      </c>
      <c r="J111" t="n">
        <v>164.83</v>
      </c>
      <c r="K111" t="n">
        <v>50.28</v>
      </c>
      <c r="L111" t="n">
        <v>5</v>
      </c>
      <c r="M111" t="n">
        <v>68</v>
      </c>
      <c r="N111" t="n">
        <v>29.55</v>
      </c>
      <c r="O111" t="n">
        <v>20563.61</v>
      </c>
      <c r="P111" t="n">
        <v>479.77</v>
      </c>
      <c r="Q111" t="n">
        <v>1187.06</v>
      </c>
      <c r="R111" t="n">
        <v>263.31</v>
      </c>
      <c r="S111" t="n">
        <v>144.12</v>
      </c>
      <c r="T111" t="n">
        <v>53588.84</v>
      </c>
      <c r="U111" t="n">
        <v>0.55</v>
      </c>
      <c r="V111" t="n">
        <v>0.8</v>
      </c>
      <c r="W111" t="n">
        <v>19.09</v>
      </c>
      <c r="X111" t="n">
        <v>3.16</v>
      </c>
      <c r="Y111" t="n">
        <v>4</v>
      </c>
      <c r="Z111" t="n">
        <v>10</v>
      </c>
    </row>
    <row r="112">
      <c r="A112" t="n">
        <v>5</v>
      </c>
      <c r="B112" t="n">
        <v>80</v>
      </c>
      <c r="C112" t="inlineStr">
        <is>
          <t xml:space="preserve">CONCLUIDO	</t>
        </is>
      </c>
      <c r="D112" t="n">
        <v>2.3132</v>
      </c>
      <c r="E112" t="n">
        <v>43.23</v>
      </c>
      <c r="F112" t="n">
        <v>39.07</v>
      </c>
      <c r="G112" t="n">
        <v>41.13</v>
      </c>
      <c r="H112" t="n">
        <v>0.64</v>
      </c>
      <c r="I112" t="n">
        <v>57</v>
      </c>
      <c r="J112" t="n">
        <v>166.27</v>
      </c>
      <c r="K112" t="n">
        <v>50.28</v>
      </c>
      <c r="L112" t="n">
        <v>6</v>
      </c>
      <c r="M112" t="n">
        <v>55</v>
      </c>
      <c r="N112" t="n">
        <v>29.99</v>
      </c>
      <c r="O112" t="n">
        <v>20741.2</v>
      </c>
      <c r="P112" t="n">
        <v>467.64</v>
      </c>
      <c r="Q112" t="n">
        <v>1187.23</v>
      </c>
      <c r="R112" t="n">
        <v>242.82</v>
      </c>
      <c r="S112" t="n">
        <v>144.12</v>
      </c>
      <c r="T112" t="n">
        <v>43411.25</v>
      </c>
      <c r="U112" t="n">
        <v>0.59</v>
      </c>
      <c r="V112" t="n">
        <v>0.8100000000000001</v>
      </c>
      <c r="W112" t="n">
        <v>19.07</v>
      </c>
      <c r="X112" t="n">
        <v>2.55</v>
      </c>
      <c r="Y112" t="n">
        <v>4</v>
      </c>
      <c r="Z112" t="n">
        <v>10</v>
      </c>
    </row>
    <row r="113">
      <c r="A113" t="n">
        <v>6</v>
      </c>
      <c r="B113" t="n">
        <v>80</v>
      </c>
      <c r="C113" t="inlineStr">
        <is>
          <t xml:space="preserve">CONCLUIDO	</t>
        </is>
      </c>
      <c r="D113" t="n">
        <v>2.3513</v>
      </c>
      <c r="E113" t="n">
        <v>42.53</v>
      </c>
      <c r="F113" t="n">
        <v>38.66</v>
      </c>
      <c r="G113" t="n">
        <v>48.32</v>
      </c>
      <c r="H113" t="n">
        <v>0.74</v>
      </c>
      <c r="I113" t="n">
        <v>48</v>
      </c>
      <c r="J113" t="n">
        <v>167.72</v>
      </c>
      <c r="K113" t="n">
        <v>50.28</v>
      </c>
      <c r="L113" t="n">
        <v>7</v>
      </c>
      <c r="M113" t="n">
        <v>46</v>
      </c>
      <c r="N113" t="n">
        <v>30.44</v>
      </c>
      <c r="O113" t="n">
        <v>20919.39</v>
      </c>
      <c r="P113" t="n">
        <v>458.14</v>
      </c>
      <c r="Q113" t="n">
        <v>1186.95</v>
      </c>
      <c r="R113" t="n">
        <v>229.2</v>
      </c>
      <c r="S113" t="n">
        <v>144.12</v>
      </c>
      <c r="T113" t="n">
        <v>36643.69</v>
      </c>
      <c r="U113" t="n">
        <v>0.63</v>
      </c>
      <c r="V113" t="n">
        <v>0.82</v>
      </c>
      <c r="W113" t="n">
        <v>19.04</v>
      </c>
      <c r="X113" t="n">
        <v>2.14</v>
      </c>
      <c r="Y113" t="n">
        <v>4</v>
      </c>
      <c r="Z113" t="n">
        <v>10</v>
      </c>
    </row>
    <row r="114">
      <c r="A114" t="n">
        <v>7</v>
      </c>
      <c r="B114" t="n">
        <v>80</v>
      </c>
      <c r="C114" t="inlineStr">
        <is>
          <t xml:space="preserve">CONCLUIDO	</t>
        </is>
      </c>
      <c r="D114" t="n">
        <v>2.3763</v>
      </c>
      <c r="E114" t="n">
        <v>42.08</v>
      </c>
      <c r="F114" t="n">
        <v>38.4</v>
      </c>
      <c r="G114" t="n">
        <v>54.86</v>
      </c>
      <c r="H114" t="n">
        <v>0.84</v>
      </c>
      <c r="I114" t="n">
        <v>42</v>
      </c>
      <c r="J114" t="n">
        <v>169.17</v>
      </c>
      <c r="K114" t="n">
        <v>50.28</v>
      </c>
      <c r="L114" t="n">
        <v>8</v>
      </c>
      <c r="M114" t="n">
        <v>40</v>
      </c>
      <c r="N114" t="n">
        <v>30.89</v>
      </c>
      <c r="O114" t="n">
        <v>21098.19</v>
      </c>
      <c r="P114" t="n">
        <v>450.64</v>
      </c>
      <c r="Q114" t="n">
        <v>1186.68</v>
      </c>
      <c r="R114" t="n">
        <v>220.51</v>
      </c>
      <c r="S114" t="n">
        <v>144.12</v>
      </c>
      <c r="T114" t="n">
        <v>32328.79</v>
      </c>
      <c r="U114" t="n">
        <v>0.65</v>
      </c>
      <c r="V114" t="n">
        <v>0.83</v>
      </c>
      <c r="W114" t="n">
        <v>19.04</v>
      </c>
      <c r="X114" t="n">
        <v>1.89</v>
      </c>
      <c r="Y114" t="n">
        <v>4</v>
      </c>
      <c r="Z114" t="n">
        <v>10</v>
      </c>
    </row>
    <row r="115">
      <c r="A115" t="n">
        <v>8</v>
      </c>
      <c r="B115" t="n">
        <v>80</v>
      </c>
      <c r="C115" t="inlineStr">
        <is>
          <t xml:space="preserve">CONCLUIDO	</t>
        </is>
      </c>
      <c r="D115" t="n">
        <v>2.3989</v>
      </c>
      <c r="E115" t="n">
        <v>41.69</v>
      </c>
      <c r="F115" t="n">
        <v>38.17</v>
      </c>
      <c r="G115" t="n">
        <v>61.9</v>
      </c>
      <c r="H115" t="n">
        <v>0.9399999999999999</v>
      </c>
      <c r="I115" t="n">
        <v>37</v>
      </c>
      <c r="J115" t="n">
        <v>170.62</v>
      </c>
      <c r="K115" t="n">
        <v>50.28</v>
      </c>
      <c r="L115" t="n">
        <v>9</v>
      </c>
      <c r="M115" t="n">
        <v>35</v>
      </c>
      <c r="N115" t="n">
        <v>31.34</v>
      </c>
      <c r="O115" t="n">
        <v>21277.6</v>
      </c>
      <c r="P115" t="n">
        <v>442.81</v>
      </c>
      <c r="Q115" t="n">
        <v>1186.54</v>
      </c>
      <c r="R115" t="n">
        <v>212.43</v>
      </c>
      <c r="S115" t="n">
        <v>144.12</v>
      </c>
      <c r="T115" t="n">
        <v>28316.31</v>
      </c>
      <c r="U115" t="n">
        <v>0.68</v>
      </c>
      <c r="V115" t="n">
        <v>0.83</v>
      </c>
      <c r="W115" t="n">
        <v>19.03</v>
      </c>
      <c r="X115" t="n">
        <v>1.66</v>
      </c>
      <c r="Y115" t="n">
        <v>4</v>
      </c>
      <c r="Z115" t="n">
        <v>10</v>
      </c>
    </row>
    <row r="116">
      <c r="A116" t="n">
        <v>9</v>
      </c>
      <c r="B116" t="n">
        <v>80</v>
      </c>
      <c r="C116" t="inlineStr">
        <is>
          <t xml:space="preserve">CONCLUIDO	</t>
        </is>
      </c>
      <c r="D116" t="n">
        <v>2.4172</v>
      </c>
      <c r="E116" t="n">
        <v>41.37</v>
      </c>
      <c r="F116" t="n">
        <v>37.98</v>
      </c>
      <c r="G116" t="n">
        <v>69.06</v>
      </c>
      <c r="H116" t="n">
        <v>1.03</v>
      </c>
      <c r="I116" t="n">
        <v>33</v>
      </c>
      <c r="J116" t="n">
        <v>172.08</v>
      </c>
      <c r="K116" t="n">
        <v>50.28</v>
      </c>
      <c r="L116" t="n">
        <v>10</v>
      </c>
      <c r="M116" t="n">
        <v>31</v>
      </c>
      <c r="N116" t="n">
        <v>31.8</v>
      </c>
      <c r="O116" t="n">
        <v>21457.64</v>
      </c>
      <c r="P116" t="n">
        <v>435.82</v>
      </c>
      <c r="Q116" t="n">
        <v>1186.59</v>
      </c>
      <c r="R116" t="n">
        <v>206.18</v>
      </c>
      <c r="S116" t="n">
        <v>144.12</v>
      </c>
      <c r="T116" t="n">
        <v>25209.27</v>
      </c>
      <c r="U116" t="n">
        <v>0.7</v>
      </c>
      <c r="V116" t="n">
        <v>0.83</v>
      </c>
      <c r="W116" t="n">
        <v>19.03</v>
      </c>
      <c r="X116" t="n">
        <v>1.47</v>
      </c>
      <c r="Y116" t="n">
        <v>4</v>
      </c>
      <c r="Z116" t="n">
        <v>10</v>
      </c>
    </row>
    <row r="117">
      <c r="A117" t="n">
        <v>10</v>
      </c>
      <c r="B117" t="n">
        <v>80</v>
      </c>
      <c r="C117" t="inlineStr">
        <is>
          <t xml:space="preserve">CONCLUIDO	</t>
        </is>
      </c>
      <c r="D117" t="n">
        <v>2.4359</v>
      </c>
      <c r="E117" t="n">
        <v>41.05</v>
      </c>
      <c r="F117" t="n">
        <v>37.79</v>
      </c>
      <c r="G117" t="n">
        <v>78.19</v>
      </c>
      <c r="H117" t="n">
        <v>1.12</v>
      </c>
      <c r="I117" t="n">
        <v>29</v>
      </c>
      <c r="J117" t="n">
        <v>173.55</v>
      </c>
      <c r="K117" t="n">
        <v>50.28</v>
      </c>
      <c r="L117" t="n">
        <v>11</v>
      </c>
      <c r="M117" t="n">
        <v>27</v>
      </c>
      <c r="N117" t="n">
        <v>32.27</v>
      </c>
      <c r="O117" t="n">
        <v>21638.31</v>
      </c>
      <c r="P117" t="n">
        <v>428.47</v>
      </c>
      <c r="Q117" t="n">
        <v>1186.41</v>
      </c>
      <c r="R117" t="n">
        <v>199.71</v>
      </c>
      <c r="S117" t="n">
        <v>144.12</v>
      </c>
      <c r="T117" t="n">
        <v>21997.39</v>
      </c>
      <c r="U117" t="n">
        <v>0.72</v>
      </c>
      <c r="V117" t="n">
        <v>0.84</v>
      </c>
      <c r="W117" t="n">
        <v>19.02</v>
      </c>
      <c r="X117" t="n">
        <v>1.28</v>
      </c>
      <c r="Y117" t="n">
        <v>4</v>
      </c>
      <c r="Z117" t="n">
        <v>10</v>
      </c>
    </row>
    <row r="118">
      <c r="A118" t="n">
        <v>11</v>
      </c>
      <c r="B118" t="n">
        <v>80</v>
      </c>
      <c r="C118" t="inlineStr">
        <is>
          <t xml:space="preserve">CONCLUIDO	</t>
        </is>
      </c>
      <c r="D118" t="n">
        <v>2.445</v>
      </c>
      <c r="E118" t="n">
        <v>40.9</v>
      </c>
      <c r="F118" t="n">
        <v>37.7</v>
      </c>
      <c r="G118" t="n">
        <v>83.79000000000001</v>
      </c>
      <c r="H118" t="n">
        <v>1.22</v>
      </c>
      <c r="I118" t="n">
        <v>27</v>
      </c>
      <c r="J118" t="n">
        <v>175.02</v>
      </c>
      <c r="K118" t="n">
        <v>50.28</v>
      </c>
      <c r="L118" t="n">
        <v>12</v>
      </c>
      <c r="M118" t="n">
        <v>25</v>
      </c>
      <c r="N118" t="n">
        <v>32.74</v>
      </c>
      <c r="O118" t="n">
        <v>21819.6</v>
      </c>
      <c r="P118" t="n">
        <v>422.64</v>
      </c>
      <c r="Q118" t="n">
        <v>1186.56</v>
      </c>
      <c r="R118" t="n">
        <v>196.68</v>
      </c>
      <c r="S118" t="n">
        <v>144.12</v>
      </c>
      <c r="T118" t="n">
        <v>20492.65</v>
      </c>
      <c r="U118" t="n">
        <v>0.73</v>
      </c>
      <c r="V118" t="n">
        <v>0.84</v>
      </c>
      <c r="W118" t="n">
        <v>19.02</v>
      </c>
      <c r="X118" t="n">
        <v>1.19</v>
      </c>
      <c r="Y118" t="n">
        <v>4</v>
      </c>
      <c r="Z118" t="n">
        <v>10</v>
      </c>
    </row>
    <row r="119">
      <c r="A119" t="n">
        <v>12</v>
      </c>
      <c r="B119" t="n">
        <v>80</v>
      </c>
      <c r="C119" t="inlineStr">
        <is>
          <t xml:space="preserve">CONCLUIDO	</t>
        </is>
      </c>
      <c r="D119" t="n">
        <v>2.4589</v>
      </c>
      <c r="E119" t="n">
        <v>40.67</v>
      </c>
      <c r="F119" t="n">
        <v>37.57</v>
      </c>
      <c r="G119" t="n">
        <v>93.92</v>
      </c>
      <c r="H119" t="n">
        <v>1.31</v>
      </c>
      <c r="I119" t="n">
        <v>24</v>
      </c>
      <c r="J119" t="n">
        <v>176.49</v>
      </c>
      <c r="K119" t="n">
        <v>50.28</v>
      </c>
      <c r="L119" t="n">
        <v>13</v>
      </c>
      <c r="M119" t="n">
        <v>22</v>
      </c>
      <c r="N119" t="n">
        <v>33.21</v>
      </c>
      <c r="O119" t="n">
        <v>22001.54</v>
      </c>
      <c r="P119" t="n">
        <v>415.33</v>
      </c>
      <c r="Q119" t="n">
        <v>1186.45</v>
      </c>
      <c r="R119" t="n">
        <v>192.25</v>
      </c>
      <c r="S119" t="n">
        <v>144.12</v>
      </c>
      <c r="T119" t="n">
        <v>18289.62</v>
      </c>
      <c r="U119" t="n">
        <v>0.75</v>
      </c>
      <c r="V119" t="n">
        <v>0.84</v>
      </c>
      <c r="W119" t="n">
        <v>19.01</v>
      </c>
      <c r="X119" t="n">
        <v>1.06</v>
      </c>
      <c r="Y119" t="n">
        <v>4</v>
      </c>
      <c r="Z119" t="n">
        <v>10</v>
      </c>
    </row>
    <row r="120">
      <c r="A120" t="n">
        <v>13</v>
      </c>
      <c r="B120" t="n">
        <v>80</v>
      </c>
      <c r="C120" t="inlineStr">
        <is>
          <t xml:space="preserve">CONCLUIDO	</t>
        </is>
      </c>
      <c r="D120" t="n">
        <v>2.4684</v>
      </c>
      <c r="E120" t="n">
        <v>40.51</v>
      </c>
      <c r="F120" t="n">
        <v>37.48</v>
      </c>
      <c r="G120" t="n">
        <v>102.22</v>
      </c>
      <c r="H120" t="n">
        <v>1.4</v>
      </c>
      <c r="I120" t="n">
        <v>22</v>
      </c>
      <c r="J120" t="n">
        <v>177.97</v>
      </c>
      <c r="K120" t="n">
        <v>50.28</v>
      </c>
      <c r="L120" t="n">
        <v>14</v>
      </c>
      <c r="M120" t="n">
        <v>20</v>
      </c>
      <c r="N120" t="n">
        <v>33.69</v>
      </c>
      <c r="O120" t="n">
        <v>22184.13</v>
      </c>
      <c r="P120" t="n">
        <v>409.4</v>
      </c>
      <c r="Q120" t="n">
        <v>1186.36</v>
      </c>
      <c r="R120" t="n">
        <v>188.89</v>
      </c>
      <c r="S120" t="n">
        <v>144.12</v>
      </c>
      <c r="T120" t="n">
        <v>16621.78</v>
      </c>
      <c r="U120" t="n">
        <v>0.76</v>
      </c>
      <c r="V120" t="n">
        <v>0.85</v>
      </c>
      <c r="W120" t="n">
        <v>19.02</v>
      </c>
      <c r="X120" t="n">
        <v>0.97</v>
      </c>
      <c r="Y120" t="n">
        <v>4</v>
      </c>
      <c r="Z120" t="n">
        <v>10</v>
      </c>
    </row>
    <row r="121">
      <c r="A121" t="n">
        <v>14</v>
      </c>
      <c r="B121" t="n">
        <v>80</v>
      </c>
      <c r="C121" t="inlineStr">
        <is>
          <t xml:space="preserve">CONCLUIDO	</t>
        </is>
      </c>
      <c r="D121" t="n">
        <v>2.4731</v>
      </c>
      <c r="E121" t="n">
        <v>40.44</v>
      </c>
      <c r="F121" t="n">
        <v>37.43</v>
      </c>
      <c r="G121" t="n">
        <v>106.96</v>
      </c>
      <c r="H121" t="n">
        <v>1.48</v>
      </c>
      <c r="I121" t="n">
        <v>21</v>
      </c>
      <c r="J121" t="n">
        <v>179.46</v>
      </c>
      <c r="K121" t="n">
        <v>50.28</v>
      </c>
      <c r="L121" t="n">
        <v>15</v>
      </c>
      <c r="M121" t="n">
        <v>19</v>
      </c>
      <c r="N121" t="n">
        <v>34.18</v>
      </c>
      <c r="O121" t="n">
        <v>22367.38</v>
      </c>
      <c r="P121" t="n">
        <v>403.7</v>
      </c>
      <c r="Q121" t="n">
        <v>1186.37</v>
      </c>
      <c r="R121" t="n">
        <v>187.68</v>
      </c>
      <c r="S121" t="n">
        <v>144.12</v>
      </c>
      <c r="T121" t="n">
        <v>16021.85</v>
      </c>
      <c r="U121" t="n">
        <v>0.77</v>
      </c>
      <c r="V121" t="n">
        <v>0.85</v>
      </c>
      <c r="W121" t="n">
        <v>19.01</v>
      </c>
      <c r="X121" t="n">
        <v>0.92</v>
      </c>
      <c r="Y121" t="n">
        <v>4</v>
      </c>
      <c r="Z121" t="n">
        <v>10</v>
      </c>
    </row>
    <row r="122">
      <c r="A122" t="n">
        <v>15</v>
      </c>
      <c r="B122" t="n">
        <v>80</v>
      </c>
      <c r="C122" t="inlineStr">
        <is>
          <t xml:space="preserve">CONCLUIDO	</t>
        </is>
      </c>
      <c r="D122" t="n">
        <v>2.484</v>
      </c>
      <c r="E122" t="n">
        <v>40.26</v>
      </c>
      <c r="F122" t="n">
        <v>37.32</v>
      </c>
      <c r="G122" t="n">
        <v>117.86</v>
      </c>
      <c r="H122" t="n">
        <v>1.57</v>
      </c>
      <c r="I122" t="n">
        <v>19</v>
      </c>
      <c r="J122" t="n">
        <v>180.95</v>
      </c>
      <c r="K122" t="n">
        <v>50.28</v>
      </c>
      <c r="L122" t="n">
        <v>16</v>
      </c>
      <c r="M122" t="n">
        <v>17</v>
      </c>
      <c r="N122" t="n">
        <v>34.67</v>
      </c>
      <c r="O122" t="n">
        <v>22551.28</v>
      </c>
      <c r="P122" t="n">
        <v>396.72</v>
      </c>
      <c r="Q122" t="n">
        <v>1186.48</v>
      </c>
      <c r="R122" t="n">
        <v>183.96</v>
      </c>
      <c r="S122" t="n">
        <v>144.12</v>
      </c>
      <c r="T122" t="n">
        <v>14172.53</v>
      </c>
      <c r="U122" t="n">
        <v>0.78</v>
      </c>
      <c r="V122" t="n">
        <v>0.85</v>
      </c>
      <c r="W122" t="n">
        <v>19</v>
      </c>
      <c r="X122" t="n">
        <v>0.8100000000000001</v>
      </c>
      <c r="Y122" t="n">
        <v>4</v>
      </c>
      <c r="Z122" t="n">
        <v>10</v>
      </c>
    </row>
    <row r="123">
      <c r="A123" t="n">
        <v>16</v>
      </c>
      <c r="B123" t="n">
        <v>80</v>
      </c>
      <c r="C123" t="inlineStr">
        <is>
          <t xml:space="preserve">CONCLUIDO	</t>
        </is>
      </c>
      <c r="D123" t="n">
        <v>2.4883</v>
      </c>
      <c r="E123" t="n">
        <v>40.19</v>
      </c>
      <c r="F123" t="n">
        <v>37.28</v>
      </c>
      <c r="G123" t="n">
        <v>124.28</v>
      </c>
      <c r="H123" t="n">
        <v>1.65</v>
      </c>
      <c r="I123" t="n">
        <v>18</v>
      </c>
      <c r="J123" t="n">
        <v>182.45</v>
      </c>
      <c r="K123" t="n">
        <v>50.28</v>
      </c>
      <c r="L123" t="n">
        <v>17</v>
      </c>
      <c r="M123" t="n">
        <v>15</v>
      </c>
      <c r="N123" t="n">
        <v>35.17</v>
      </c>
      <c r="O123" t="n">
        <v>22735.98</v>
      </c>
      <c r="P123" t="n">
        <v>391.12</v>
      </c>
      <c r="Q123" t="n">
        <v>1186.4</v>
      </c>
      <c r="R123" t="n">
        <v>182.63</v>
      </c>
      <c r="S123" t="n">
        <v>144.12</v>
      </c>
      <c r="T123" t="n">
        <v>13509.51</v>
      </c>
      <c r="U123" t="n">
        <v>0.79</v>
      </c>
      <c r="V123" t="n">
        <v>0.85</v>
      </c>
      <c r="W123" t="n">
        <v>19</v>
      </c>
      <c r="X123" t="n">
        <v>0.77</v>
      </c>
      <c r="Y123" t="n">
        <v>4</v>
      </c>
      <c r="Z123" t="n">
        <v>10</v>
      </c>
    </row>
    <row r="124">
      <c r="A124" t="n">
        <v>17</v>
      </c>
      <c r="B124" t="n">
        <v>80</v>
      </c>
      <c r="C124" t="inlineStr">
        <is>
          <t xml:space="preserve">CONCLUIDO	</t>
        </is>
      </c>
      <c r="D124" t="n">
        <v>2.4942</v>
      </c>
      <c r="E124" t="n">
        <v>40.09</v>
      </c>
      <c r="F124" t="n">
        <v>37.22</v>
      </c>
      <c r="G124" t="n">
        <v>131.37</v>
      </c>
      <c r="H124" t="n">
        <v>1.74</v>
      </c>
      <c r="I124" t="n">
        <v>17</v>
      </c>
      <c r="J124" t="n">
        <v>183.95</v>
      </c>
      <c r="K124" t="n">
        <v>50.28</v>
      </c>
      <c r="L124" t="n">
        <v>18</v>
      </c>
      <c r="M124" t="n">
        <v>11</v>
      </c>
      <c r="N124" t="n">
        <v>35.67</v>
      </c>
      <c r="O124" t="n">
        <v>22921.24</v>
      </c>
      <c r="P124" t="n">
        <v>384.39</v>
      </c>
      <c r="Q124" t="n">
        <v>1186.41</v>
      </c>
      <c r="R124" t="n">
        <v>180.16</v>
      </c>
      <c r="S124" t="n">
        <v>144.12</v>
      </c>
      <c r="T124" t="n">
        <v>12282.35</v>
      </c>
      <c r="U124" t="n">
        <v>0.8</v>
      </c>
      <c r="V124" t="n">
        <v>0.85</v>
      </c>
      <c r="W124" t="n">
        <v>19.01</v>
      </c>
      <c r="X124" t="n">
        <v>0.71</v>
      </c>
      <c r="Y124" t="n">
        <v>4</v>
      </c>
      <c r="Z124" t="n">
        <v>10</v>
      </c>
    </row>
    <row r="125">
      <c r="A125" t="n">
        <v>18</v>
      </c>
      <c r="B125" t="n">
        <v>80</v>
      </c>
      <c r="C125" t="inlineStr">
        <is>
          <t xml:space="preserve">CONCLUIDO	</t>
        </is>
      </c>
      <c r="D125" t="n">
        <v>2.4973</v>
      </c>
      <c r="E125" t="n">
        <v>40.04</v>
      </c>
      <c r="F125" t="n">
        <v>37.2</v>
      </c>
      <c r="G125" t="n">
        <v>139.51</v>
      </c>
      <c r="H125" t="n">
        <v>1.82</v>
      </c>
      <c r="I125" t="n">
        <v>16</v>
      </c>
      <c r="J125" t="n">
        <v>185.46</v>
      </c>
      <c r="K125" t="n">
        <v>50.28</v>
      </c>
      <c r="L125" t="n">
        <v>19</v>
      </c>
      <c r="M125" t="n">
        <v>2</v>
      </c>
      <c r="N125" t="n">
        <v>36.18</v>
      </c>
      <c r="O125" t="n">
        <v>23107.19</v>
      </c>
      <c r="P125" t="n">
        <v>383.15</v>
      </c>
      <c r="Q125" t="n">
        <v>1186.36</v>
      </c>
      <c r="R125" t="n">
        <v>179.35</v>
      </c>
      <c r="S125" t="n">
        <v>144.12</v>
      </c>
      <c r="T125" t="n">
        <v>11881.63</v>
      </c>
      <c r="U125" t="n">
        <v>0.8</v>
      </c>
      <c r="V125" t="n">
        <v>0.85</v>
      </c>
      <c r="W125" t="n">
        <v>19.01</v>
      </c>
      <c r="X125" t="n">
        <v>0.6899999999999999</v>
      </c>
      <c r="Y125" t="n">
        <v>4</v>
      </c>
      <c r="Z125" t="n">
        <v>10</v>
      </c>
    </row>
    <row r="126">
      <c r="A126" t="n">
        <v>19</v>
      </c>
      <c r="B126" t="n">
        <v>80</v>
      </c>
      <c r="C126" t="inlineStr">
        <is>
          <t xml:space="preserve">CONCLUIDO	</t>
        </is>
      </c>
      <c r="D126" t="n">
        <v>2.4971</v>
      </c>
      <c r="E126" t="n">
        <v>40.05</v>
      </c>
      <c r="F126" t="n">
        <v>37.21</v>
      </c>
      <c r="G126" t="n">
        <v>139.53</v>
      </c>
      <c r="H126" t="n">
        <v>1.9</v>
      </c>
      <c r="I126" t="n">
        <v>16</v>
      </c>
      <c r="J126" t="n">
        <v>186.97</v>
      </c>
      <c r="K126" t="n">
        <v>50.28</v>
      </c>
      <c r="L126" t="n">
        <v>20</v>
      </c>
      <c r="M126" t="n">
        <v>0</v>
      </c>
      <c r="N126" t="n">
        <v>36.69</v>
      </c>
      <c r="O126" t="n">
        <v>23293.82</v>
      </c>
      <c r="P126" t="n">
        <v>386.04</v>
      </c>
      <c r="Q126" t="n">
        <v>1186.57</v>
      </c>
      <c r="R126" t="n">
        <v>179.36</v>
      </c>
      <c r="S126" t="n">
        <v>144.12</v>
      </c>
      <c r="T126" t="n">
        <v>11885.62</v>
      </c>
      <c r="U126" t="n">
        <v>0.8</v>
      </c>
      <c r="V126" t="n">
        <v>0.85</v>
      </c>
      <c r="W126" t="n">
        <v>19.02</v>
      </c>
      <c r="X126" t="n">
        <v>0.7</v>
      </c>
      <c r="Y126" t="n">
        <v>4</v>
      </c>
      <c r="Z126" t="n">
        <v>10</v>
      </c>
    </row>
    <row r="127">
      <c r="A127" t="n">
        <v>0</v>
      </c>
      <c r="B127" t="n">
        <v>35</v>
      </c>
      <c r="C127" t="inlineStr">
        <is>
          <t xml:space="preserve">CONCLUIDO	</t>
        </is>
      </c>
      <c r="D127" t="n">
        <v>1.7528</v>
      </c>
      <c r="E127" t="n">
        <v>57.05</v>
      </c>
      <c r="F127" t="n">
        <v>50.2</v>
      </c>
      <c r="G127" t="n">
        <v>10.46</v>
      </c>
      <c r="H127" t="n">
        <v>0.22</v>
      </c>
      <c r="I127" t="n">
        <v>288</v>
      </c>
      <c r="J127" t="n">
        <v>80.84</v>
      </c>
      <c r="K127" t="n">
        <v>35.1</v>
      </c>
      <c r="L127" t="n">
        <v>1</v>
      </c>
      <c r="M127" t="n">
        <v>286</v>
      </c>
      <c r="N127" t="n">
        <v>9.74</v>
      </c>
      <c r="O127" t="n">
        <v>10204.21</v>
      </c>
      <c r="P127" t="n">
        <v>395.4</v>
      </c>
      <c r="Q127" t="n">
        <v>1190.15</v>
      </c>
      <c r="R127" t="n">
        <v>618.83</v>
      </c>
      <c r="S127" t="n">
        <v>144.12</v>
      </c>
      <c r="T127" t="n">
        <v>230259.22</v>
      </c>
      <c r="U127" t="n">
        <v>0.23</v>
      </c>
      <c r="V127" t="n">
        <v>0.63</v>
      </c>
      <c r="W127" t="n">
        <v>19.44</v>
      </c>
      <c r="X127" t="n">
        <v>13.64</v>
      </c>
      <c r="Y127" t="n">
        <v>4</v>
      </c>
      <c r="Z127" t="n">
        <v>10</v>
      </c>
    </row>
    <row r="128">
      <c r="A128" t="n">
        <v>1</v>
      </c>
      <c r="B128" t="n">
        <v>35</v>
      </c>
      <c r="C128" t="inlineStr">
        <is>
          <t xml:space="preserve">CONCLUIDO	</t>
        </is>
      </c>
      <c r="D128" t="n">
        <v>2.1834</v>
      </c>
      <c r="E128" t="n">
        <v>45.8</v>
      </c>
      <c r="F128" t="n">
        <v>41.89</v>
      </c>
      <c r="G128" t="n">
        <v>21.48</v>
      </c>
      <c r="H128" t="n">
        <v>0.43</v>
      </c>
      <c r="I128" t="n">
        <v>117</v>
      </c>
      <c r="J128" t="n">
        <v>82.04000000000001</v>
      </c>
      <c r="K128" t="n">
        <v>35.1</v>
      </c>
      <c r="L128" t="n">
        <v>2</v>
      </c>
      <c r="M128" t="n">
        <v>115</v>
      </c>
      <c r="N128" t="n">
        <v>9.94</v>
      </c>
      <c r="O128" t="n">
        <v>10352.53</v>
      </c>
      <c r="P128" t="n">
        <v>320.29</v>
      </c>
      <c r="Q128" t="n">
        <v>1187.86</v>
      </c>
      <c r="R128" t="n">
        <v>338.21</v>
      </c>
      <c r="S128" t="n">
        <v>144.12</v>
      </c>
      <c r="T128" t="n">
        <v>90806.37</v>
      </c>
      <c r="U128" t="n">
        <v>0.43</v>
      </c>
      <c r="V128" t="n">
        <v>0.76</v>
      </c>
      <c r="W128" t="n">
        <v>19.16</v>
      </c>
      <c r="X128" t="n">
        <v>5.37</v>
      </c>
      <c r="Y128" t="n">
        <v>4</v>
      </c>
      <c r="Z128" t="n">
        <v>10</v>
      </c>
    </row>
    <row r="129">
      <c r="A129" t="n">
        <v>2</v>
      </c>
      <c r="B129" t="n">
        <v>35</v>
      </c>
      <c r="C129" t="inlineStr">
        <is>
          <t xml:space="preserve">CONCLUIDO	</t>
        </is>
      </c>
      <c r="D129" t="n">
        <v>2.3282</v>
      </c>
      <c r="E129" t="n">
        <v>42.95</v>
      </c>
      <c r="F129" t="n">
        <v>39.82</v>
      </c>
      <c r="G129" t="n">
        <v>33.18</v>
      </c>
      <c r="H129" t="n">
        <v>0.63</v>
      </c>
      <c r="I129" t="n">
        <v>72</v>
      </c>
      <c r="J129" t="n">
        <v>83.25</v>
      </c>
      <c r="K129" t="n">
        <v>35.1</v>
      </c>
      <c r="L129" t="n">
        <v>3</v>
      </c>
      <c r="M129" t="n">
        <v>70</v>
      </c>
      <c r="N129" t="n">
        <v>10.15</v>
      </c>
      <c r="O129" t="n">
        <v>10501.19</v>
      </c>
      <c r="P129" t="n">
        <v>293.33</v>
      </c>
      <c r="Q129" t="n">
        <v>1186.96</v>
      </c>
      <c r="R129" t="n">
        <v>268.13</v>
      </c>
      <c r="S129" t="n">
        <v>144.12</v>
      </c>
      <c r="T129" t="n">
        <v>55991.75</v>
      </c>
      <c r="U129" t="n">
        <v>0.54</v>
      </c>
      <c r="V129" t="n">
        <v>0.8</v>
      </c>
      <c r="W129" t="n">
        <v>19.09</v>
      </c>
      <c r="X129" t="n">
        <v>3.3</v>
      </c>
      <c r="Y129" t="n">
        <v>4</v>
      </c>
      <c r="Z129" t="n">
        <v>10</v>
      </c>
    </row>
    <row r="130">
      <c r="A130" t="n">
        <v>3</v>
      </c>
      <c r="B130" t="n">
        <v>35</v>
      </c>
      <c r="C130" t="inlineStr">
        <is>
          <t xml:space="preserve">CONCLUIDO	</t>
        </is>
      </c>
      <c r="D130" t="n">
        <v>2.4058</v>
      </c>
      <c r="E130" t="n">
        <v>41.57</v>
      </c>
      <c r="F130" t="n">
        <v>38.8</v>
      </c>
      <c r="G130" t="n">
        <v>45.64</v>
      </c>
      <c r="H130" t="n">
        <v>0.83</v>
      </c>
      <c r="I130" t="n">
        <v>51</v>
      </c>
      <c r="J130" t="n">
        <v>84.45999999999999</v>
      </c>
      <c r="K130" t="n">
        <v>35.1</v>
      </c>
      <c r="L130" t="n">
        <v>4</v>
      </c>
      <c r="M130" t="n">
        <v>49</v>
      </c>
      <c r="N130" t="n">
        <v>10.36</v>
      </c>
      <c r="O130" t="n">
        <v>10650.22</v>
      </c>
      <c r="P130" t="n">
        <v>273.94</v>
      </c>
      <c r="Q130" t="n">
        <v>1186.73</v>
      </c>
      <c r="R130" t="n">
        <v>233.73</v>
      </c>
      <c r="S130" t="n">
        <v>144.12</v>
      </c>
      <c r="T130" t="n">
        <v>38894.38</v>
      </c>
      <c r="U130" t="n">
        <v>0.62</v>
      </c>
      <c r="V130" t="n">
        <v>0.82</v>
      </c>
      <c r="W130" t="n">
        <v>19.05</v>
      </c>
      <c r="X130" t="n">
        <v>2.28</v>
      </c>
      <c r="Y130" t="n">
        <v>4</v>
      </c>
      <c r="Z130" t="n">
        <v>10</v>
      </c>
    </row>
    <row r="131">
      <c r="A131" t="n">
        <v>4</v>
      </c>
      <c r="B131" t="n">
        <v>35</v>
      </c>
      <c r="C131" t="inlineStr">
        <is>
          <t xml:space="preserve">CONCLUIDO	</t>
        </is>
      </c>
      <c r="D131" t="n">
        <v>2.4495</v>
      </c>
      <c r="E131" t="n">
        <v>40.83</v>
      </c>
      <c r="F131" t="n">
        <v>38.26</v>
      </c>
      <c r="G131" t="n">
        <v>58.86</v>
      </c>
      <c r="H131" t="n">
        <v>1.02</v>
      </c>
      <c r="I131" t="n">
        <v>39</v>
      </c>
      <c r="J131" t="n">
        <v>85.67</v>
      </c>
      <c r="K131" t="n">
        <v>35.1</v>
      </c>
      <c r="L131" t="n">
        <v>5</v>
      </c>
      <c r="M131" t="n">
        <v>34</v>
      </c>
      <c r="N131" t="n">
        <v>10.57</v>
      </c>
      <c r="O131" t="n">
        <v>10799.59</v>
      </c>
      <c r="P131" t="n">
        <v>258.28</v>
      </c>
      <c r="Q131" t="n">
        <v>1186.67</v>
      </c>
      <c r="R131" t="n">
        <v>215.46</v>
      </c>
      <c r="S131" t="n">
        <v>144.12</v>
      </c>
      <c r="T131" t="n">
        <v>29821.22</v>
      </c>
      <c r="U131" t="n">
        <v>0.67</v>
      </c>
      <c r="V131" t="n">
        <v>0.83</v>
      </c>
      <c r="W131" t="n">
        <v>19.04</v>
      </c>
      <c r="X131" t="n">
        <v>1.75</v>
      </c>
      <c r="Y131" t="n">
        <v>4</v>
      </c>
      <c r="Z131" t="n">
        <v>10</v>
      </c>
    </row>
    <row r="132">
      <c r="A132" t="n">
        <v>5</v>
      </c>
      <c r="B132" t="n">
        <v>35</v>
      </c>
      <c r="C132" t="inlineStr">
        <is>
          <t xml:space="preserve">CONCLUIDO	</t>
        </is>
      </c>
      <c r="D132" t="n">
        <v>2.4642</v>
      </c>
      <c r="E132" t="n">
        <v>40.58</v>
      </c>
      <c r="F132" t="n">
        <v>38.09</v>
      </c>
      <c r="G132" t="n">
        <v>65.29000000000001</v>
      </c>
      <c r="H132" t="n">
        <v>1.21</v>
      </c>
      <c r="I132" t="n">
        <v>35</v>
      </c>
      <c r="J132" t="n">
        <v>86.88</v>
      </c>
      <c r="K132" t="n">
        <v>35.1</v>
      </c>
      <c r="L132" t="n">
        <v>6</v>
      </c>
      <c r="M132" t="n">
        <v>0</v>
      </c>
      <c r="N132" t="n">
        <v>10.78</v>
      </c>
      <c r="O132" t="n">
        <v>10949.33</v>
      </c>
      <c r="P132" t="n">
        <v>254.39</v>
      </c>
      <c r="Q132" t="n">
        <v>1187.2</v>
      </c>
      <c r="R132" t="n">
        <v>208.19</v>
      </c>
      <c r="S132" t="n">
        <v>144.12</v>
      </c>
      <c r="T132" t="n">
        <v>26208.4</v>
      </c>
      <c r="U132" t="n">
        <v>0.6899999999999999</v>
      </c>
      <c r="V132" t="n">
        <v>0.83</v>
      </c>
      <c r="W132" t="n">
        <v>19.07</v>
      </c>
      <c r="X132" t="n">
        <v>1.57</v>
      </c>
      <c r="Y132" t="n">
        <v>4</v>
      </c>
      <c r="Z132" t="n">
        <v>10</v>
      </c>
    </row>
    <row r="133">
      <c r="A133" t="n">
        <v>0</v>
      </c>
      <c r="B133" t="n">
        <v>50</v>
      </c>
      <c r="C133" t="inlineStr">
        <is>
          <t xml:space="preserve">CONCLUIDO	</t>
        </is>
      </c>
      <c r="D133" t="n">
        <v>1.5171</v>
      </c>
      <c r="E133" t="n">
        <v>65.91</v>
      </c>
      <c r="F133" t="n">
        <v>55.26</v>
      </c>
      <c r="G133" t="n">
        <v>8.539999999999999</v>
      </c>
      <c r="H133" t="n">
        <v>0.16</v>
      </c>
      <c r="I133" t="n">
        <v>388</v>
      </c>
      <c r="J133" t="n">
        <v>107.41</v>
      </c>
      <c r="K133" t="n">
        <v>41.65</v>
      </c>
      <c r="L133" t="n">
        <v>1</v>
      </c>
      <c r="M133" t="n">
        <v>386</v>
      </c>
      <c r="N133" t="n">
        <v>14.77</v>
      </c>
      <c r="O133" t="n">
        <v>13481.73</v>
      </c>
      <c r="P133" t="n">
        <v>531</v>
      </c>
      <c r="Q133" t="n">
        <v>1191.85</v>
      </c>
      <c r="R133" t="n">
        <v>789.95</v>
      </c>
      <c r="S133" t="n">
        <v>144.12</v>
      </c>
      <c r="T133" t="n">
        <v>315321.65</v>
      </c>
      <c r="U133" t="n">
        <v>0.18</v>
      </c>
      <c r="V133" t="n">
        <v>0.57</v>
      </c>
      <c r="W133" t="n">
        <v>19.62</v>
      </c>
      <c r="X133" t="n">
        <v>18.67</v>
      </c>
      <c r="Y133" t="n">
        <v>4</v>
      </c>
      <c r="Z133" t="n">
        <v>10</v>
      </c>
    </row>
    <row r="134">
      <c r="A134" t="n">
        <v>1</v>
      </c>
      <c r="B134" t="n">
        <v>50</v>
      </c>
      <c r="C134" t="inlineStr">
        <is>
          <t xml:space="preserve">CONCLUIDO	</t>
        </is>
      </c>
      <c r="D134" t="n">
        <v>2.0454</v>
      </c>
      <c r="E134" t="n">
        <v>48.89</v>
      </c>
      <c r="F134" t="n">
        <v>43.52</v>
      </c>
      <c r="G134" t="n">
        <v>17.41</v>
      </c>
      <c r="H134" t="n">
        <v>0.32</v>
      </c>
      <c r="I134" t="n">
        <v>150</v>
      </c>
      <c r="J134" t="n">
        <v>108.68</v>
      </c>
      <c r="K134" t="n">
        <v>41.65</v>
      </c>
      <c r="L134" t="n">
        <v>2</v>
      </c>
      <c r="M134" t="n">
        <v>148</v>
      </c>
      <c r="N134" t="n">
        <v>15.03</v>
      </c>
      <c r="O134" t="n">
        <v>13638.32</v>
      </c>
      <c r="P134" t="n">
        <v>412.2</v>
      </c>
      <c r="Q134" t="n">
        <v>1187.8</v>
      </c>
      <c r="R134" t="n">
        <v>393.35</v>
      </c>
      <c r="S134" t="n">
        <v>144.12</v>
      </c>
      <c r="T134" t="n">
        <v>118213.45</v>
      </c>
      <c r="U134" t="n">
        <v>0.37</v>
      </c>
      <c r="V134" t="n">
        <v>0.73</v>
      </c>
      <c r="W134" t="n">
        <v>19.21</v>
      </c>
      <c r="X134" t="n">
        <v>6.99</v>
      </c>
      <c r="Y134" t="n">
        <v>4</v>
      </c>
      <c r="Z134" t="n">
        <v>10</v>
      </c>
    </row>
    <row r="135">
      <c r="A135" t="n">
        <v>2</v>
      </c>
      <c r="B135" t="n">
        <v>50</v>
      </c>
      <c r="C135" t="inlineStr">
        <is>
          <t xml:space="preserve">CONCLUIDO	</t>
        </is>
      </c>
      <c r="D135" t="n">
        <v>2.2316</v>
      </c>
      <c r="E135" t="n">
        <v>44.81</v>
      </c>
      <c r="F135" t="n">
        <v>40.73</v>
      </c>
      <c r="G135" t="n">
        <v>26.56</v>
      </c>
      <c r="H135" t="n">
        <v>0.48</v>
      </c>
      <c r="I135" t="n">
        <v>92</v>
      </c>
      <c r="J135" t="n">
        <v>109.96</v>
      </c>
      <c r="K135" t="n">
        <v>41.65</v>
      </c>
      <c r="L135" t="n">
        <v>3</v>
      </c>
      <c r="M135" t="n">
        <v>90</v>
      </c>
      <c r="N135" t="n">
        <v>15.31</v>
      </c>
      <c r="O135" t="n">
        <v>13795.21</v>
      </c>
      <c r="P135" t="n">
        <v>378.52</v>
      </c>
      <c r="Q135" t="n">
        <v>1187.08</v>
      </c>
      <c r="R135" t="n">
        <v>298.19</v>
      </c>
      <c r="S135" t="n">
        <v>144.12</v>
      </c>
      <c r="T135" t="n">
        <v>70922.55</v>
      </c>
      <c r="U135" t="n">
        <v>0.48</v>
      </c>
      <c r="V135" t="n">
        <v>0.78</v>
      </c>
      <c r="W135" t="n">
        <v>19.14</v>
      </c>
      <c r="X135" t="n">
        <v>4.21</v>
      </c>
      <c r="Y135" t="n">
        <v>4</v>
      </c>
      <c r="Z135" t="n">
        <v>10</v>
      </c>
    </row>
    <row r="136">
      <c r="A136" t="n">
        <v>3</v>
      </c>
      <c r="B136" t="n">
        <v>50</v>
      </c>
      <c r="C136" t="inlineStr">
        <is>
          <t xml:space="preserve">CONCLUIDO	</t>
        </is>
      </c>
      <c r="D136" t="n">
        <v>2.3255</v>
      </c>
      <c r="E136" t="n">
        <v>43</v>
      </c>
      <c r="F136" t="n">
        <v>39.5</v>
      </c>
      <c r="G136" t="n">
        <v>35.91</v>
      </c>
      <c r="H136" t="n">
        <v>0.63</v>
      </c>
      <c r="I136" t="n">
        <v>66</v>
      </c>
      <c r="J136" t="n">
        <v>111.23</v>
      </c>
      <c r="K136" t="n">
        <v>41.65</v>
      </c>
      <c r="L136" t="n">
        <v>4</v>
      </c>
      <c r="M136" t="n">
        <v>64</v>
      </c>
      <c r="N136" t="n">
        <v>15.58</v>
      </c>
      <c r="O136" t="n">
        <v>13952.52</v>
      </c>
      <c r="P136" t="n">
        <v>359.23</v>
      </c>
      <c r="Q136" t="n">
        <v>1186.9</v>
      </c>
      <c r="R136" t="n">
        <v>257.48</v>
      </c>
      <c r="S136" t="n">
        <v>144.12</v>
      </c>
      <c r="T136" t="n">
        <v>50695.54</v>
      </c>
      <c r="U136" t="n">
        <v>0.5600000000000001</v>
      </c>
      <c r="V136" t="n">
        <v>0.8</v>
      </c>
      <c r="W136" t="n">
        <v>19.08</v>
      </c>
      <c r="X136" t="n">
        <v>2.98</v>
      </c>
      <c r="Y136" t="n">
        <v>4</v>
      </c>
      <c r="Z136" t="n">
        <v>10</v>
      </c>
    </row>
    <row r="137">
      <c r="A137" t="n">
        <v>4</v>
      </c>
      <c r="B137" t="n">
        <v>50</v>
      </c>
      <c r="C137" t="inlineStr">
        <is>
          <t xml:space="preserve">CONCLUIDO	</t>
        </is>
      </c>
      <c r="D137" t="n">
        <v>2.3797</v>
      </c>
      <c r="E137" t="n">
        <v>42.02</v>
      </c>
      <c r="F137" t="n">
        <v>38.85</v>
      </c>
      <c r="G137" t="n">
        <v>45.71</v>
      </c>
      <c r="H137" t="n">
        <v>0.78</v>
      </c>
      <c r="I137" t="n">
        <v>51</v>
      </c>
      <c r="J137" t="n">
        <v>112.51</v>
      </c>
      <c r="K137" t="n">
        <v>41.65</v>
      </c>
      <c r="L137" t="n">
        <v>5</v>
      </c>
      <c r="M137" t="n">
        <v>49</v>
      </c>
      <c r="N137" t="n">
        <v>15.86</v>
      </c>
      <c r="O137" t="n">
        <v>14110.24</v>
      </c>
      <c r="P137" t="n">
        <v>345.17</v>
      </c>
      <c r="Q137" t="n">
        <v>1186.91</v>
      </c>
      <c r="R137" t="n">
        <v>235.33</v>
      </c>
      <c r="S137" t="n">
        <v>144.12</v>
      </c>
      <c r="T137" t="n">
        <v>39694.32</v>
      </c>
      <c r="U137" t="n">
        <v>0.61</v>
      </c>
      <c r="V137" t="n">
        <v>0.82</v>
      </c>
      <c r="W137" t="n">
        <v>19.06</v>
      </c>
      <c r="X137" t="n">
        <v>2.34</v>
      </c>
      <c r="Y137" t="n">
        <v>4</v>
      </c>
      <c r="Z137" t="n">
        <v>10</v>
      </c>
    </row>
    <row r="138">
      <c r="A138" t="n">
        <v>5</v>
      </c>
      <c r="B138" t="n">
        <v>50</v>
      </c>
      <c r="C138" t="inlineStr">
        <is>
          <t xml:space="preserve">CONCLUIDO	</t>
        </is>
      </c>
      <c r="D138" t="n">
        <v>2.4222</v>
      </c>
      <c r="E138" t="n">
        <v>41.29</v>
      </c>
      <c r="F138" t="n">
        <v>38.34</v>
      </c>
      <c r="G138" t="n">
        <v>56.1</v>
      </c>
      <c r="H138" t="n">
        <v>0.93</v>
      </c>
      <c r="I138" t="n">
        <v>41</v>
      </c>
      <c r="J138" t="n">
        <v>113.79</v>
      </c>
      <c r="K138" t="n">
        <v>41.65</v>
      </c>
      <c r="L138" t="n">
        <v>6</v>
      </c>
      <c r="M138" t="n">
        <v>39</v>
      </c>
      <c r="N138" t="n">
        <v>16.14</v>
      </c>
      <c r="O138" t="n">
        <v>14268.39</v>
      </c>
      <c r="P138" t="n">
        <v>332.42</v>
      </c>
      <c r="Q138" t="n">
        <v>1186.67</v>
      </c>
      <c r="R138" t="n">
        <v>218.19</v>
      </c>
      <c r="S138" t="n">
        <v>144.12</v>
      </c>
      <c r="T138" t="n">
        <v>31176.11</v>
      </c>
      <c r="U138" t="n">
        <v>0.66</v>
      </c>
      <c r="V138" t="n">
        <v>0.83</v>
      </c>
      <c r="W138" t="n">
        <v>19.04</v>
      </c>
      <c r="X138" t="n">
        <v>1.82</v>
      </c>
      <c r="Y138" t="n">
        <v>4</v>
      </c>
      <c r="Z138" t="n">
        <v>10</v>
      </c>
    </row>
    <row r="139">
      <c r="A139" t="n">
        <v>6</v>
      </c>
      <c r="B139" t="n">
        <v>50</v>
      </c>
      <c r="C139" t="inlineStr">
        <is>
          <t xml:space="preserve">CONCLUIDO	</t>
        </is>
      </c>
      <c r="D139" t="n">
        <v>2.4496</v>
      </c>
      <c r="E139" t="n">
        <v>40.82</v>
      </c>
      <c r="F139" t="n">
        <v>38.03</v>
      </c>
      <c r="G139" t="n">
        <v>67.11</v>
      </c>
      <c r="H139" t="n">
        <v>1.07</v>
      </c>
      <c r="I139" t="n">
        <v>34</v>
      </c>
      <c r="J139" t="n">
        <v>115.08</v>
      </c>
      <c r="K139" t="n">
        <v>41.65</v>
      </c>
      <c r="L139" t="n">
        <v>7</v>
      </c>
      <c r="M139" t="n">
        <v>32</v>
      </c>
      <c r="N139" t="n">
        <v>16.43</v>
      </c>
      <c r="O139" t="n">
        <v>14426.96</v>
      </c>
      <c r="P139" t="n">
        <v>320.53</v>
      </c>
      <c r="Q139" t="n">
        <v>1186.62</v>
      </c>
      <c r="R139" t="n">
        <v>207.75</v>
      </c>
      <c r="S139" t="n">
        <v>144.12</v>
      </c>
      <c r="T139" t="n">
        <v>25988.82</v>
      </c>
      <c r="U139" t="n">
        <v>0.6899999999999999</v>
      </c>
      <c r="V139" t="n">
        <v>0.83</v>
      </c>
      <c r="W139" t="n">
        <v>19.03</v>
      </c>
      <c r="X139" t="n">
        <v>1.52</v>
      </c>
      <c r="Y139" t="n">
        <v>4</v>
      </c>
      <c r="Z139" t="n">
        <v>10</v>
      </c>
    </row>
    <row r="140">
      <c r="A140" t="n">
        <v>7</v>
      </c>
      <c r="B140" t="n">
        <v>50</v>
      </c>
      <c r="C140" t="inlineStr">
        <is>
          <t xml:space="preserve">CONCLUIDO	</t>
        </is>
      </c>
      <c r="D140" t="n">
        <v>2.4716</v>
      </c>
      <c r="E140" t="n">
        <v>40.46</v>
      </c>
      <c r="F140" t="n">
        <v>37.78</v>
      </c>
      <c r="G140" t="n">
        <v>78.16</v>
      </c>
      <c r="H140" t="n">
        <v>1.21</v>
      </c>
      <c r="I140" t="n">
        <v>29</v>
      </c>
      <c r="J140" t="n">
        <v>116.37</v>
      </c>
      <c r="K140" t="n">
        <v>41.65</v>
      </c>
      <c r="L140" t="n">
        <v>8</v>
      </c>
      <c r="M140" t="n">
        <v>27</v>
      </c>
      <c r="N140" t="n">
        <v>16.72</v>
      </c>
      <c r="O140" t="n">
        <v>14585.96</v>
      </c>
      <c r="P140" t="n">
        <v>309.68</v>
      </c>
      <c r="Q140" t="n">
        <v>1186.4</v>
      </c>
      <c r="R140" t="n">
        <v>199.36</v>
      </c>
      <c r="S140" t="n">
        <v>144.12</v>
      </c>
      <c r="T140" t="n">
        <v>21822.23</v>
      </c>
      <c r="U140" t="n">
        <v>0.72</v>
      </c>
      <c r="V140" t="n">
        <v>0.84</v>
      </c>
      <c r="W140" t="n">
        <v>19.02</v>
      </c>
      <c r="X140" t="n">
        <v>1.27</v>
      </c>
      <c r="Y140" t="n">
        <v>4</v>
      </c>
      <c r="Z140" t="n">
        <v>10</v>
      </c>
    </row>
    <row r="141">
      <c r="A141" t="n">
        <v>8</v>
      </c>
      <c r="B141" t="n">
        <v>50</v>
      </c>
      <c r="C141" t="inlineStr">
        <is>
          <t xml:space="preserve">CONCLUIDO	</t>
        </is>
      </c>
      <c r="D141" t="n">
        <v>2.4825</v>
      </c>
      <c r="E141" t="n">
        <v>40.28</v>
      </c>
      <c r="F141" t="n">
        <v>37.67</v>
      </c>
      <c r="G141" t="n">
        <v>86.93000000000001</v>
      </c>
      <c r="H141" t="n">
        <v>1.35</v>
      </c>
      <c r="I141" t="n">
        <v>26</v>
      </c>
      <c r="J141" t="n">
        <v>117.66</v>
      </c>
      <c r="K141" t="n">
        <v>41.65</v>
      </c>
      <c r="L141" t="n">
        <v>9</v>
      </c>
      <c r="M141" t="n">
        <v>12</v>
      </c>
      <c r="N141" t="n">
        <v>17.01</v>
      </c>
      <c r="O141" t="n">
        <v>14745.39</v>
      </c>
      <c r="P141" t="n">
        <v>301.04</v>
      </c>
      <c r="Q141" t="n">
        <v>1186.72</v>
      </c>
      <c r="R141" t="n">
        <v>195.12</v>
      </c>
      <c r="S141" t="n">
        <v>144.12</v>
      </c>
      <c r="T141" t="n">
        <v>19715.95</v>
      </c>
      <c r="U141" t="n">
        <v>0.74</v>
      </c>
      <c r="V141" t="n">
        <v>0.84</v>
      </c>
      <c r="W141" t="n">
        <v>19.03</v>
      </c>
      <c r="X141" t="n">
        <v>1.16</v>
      </c>
      <c r="Y141" t="n">
        <v>4</v>
      </c>
      <c r="Z141" t="n">
        <v>10</v>
      </c>
    </row>
    <row r="142">
      <c r="A142" t="n">
        <v>9</v>
      </c>
      <c r="B142" t="n">
        <v>50</v>
      </c>
      <c r="C142" t="inlineStr">
        <is>
          <t xml:space="preserve">CONCLUIDO	</t>
        </is>
      </c>
      <c r="D142" t="n">
        <v>2.486</v>
      </c>
      <c r="E142" t="n">
        <v>40.23</v>
      </c>
      <c r="F142" t="n">
        <v>37.63</v>
      </c>
      <c r="G142" t="n">
        <v>90.31999999999999</v>
      </c>
      <c r="H142" t="n">
        <v>1.48</v>
      </c>
      <c r="I142" t="n">
        <v>25</v>
      </c>
      <c r="J142" t="n">
        <v>118.96</v>
      </c>
      <c r="K142" t="n">
        <v>41.65</v>
      </c>
      <c r="L142" t="n">
        <v>10</v>
      </c>
      <c r="M142" t="n">
        <v>0</v>
      </c>
      <c r="N142" t="n">
        <v>17.31</v>
      </c>
      <c r="O142" t="n">
        <v>14905.25</v>
      </c>
      <c r="P142" t="n">
        <v>301.98</v>
      </c>
      <c r="Q142" t="n">
        <v>1186.81</v>
      </c>
      <c r="R142" t="n">
        <v>193.2</v>
      </c>
      <c r="S142" t="n">
        <v>144.12</v>
      </c>
      <c r="T142" t="n">
        <v>18760.89</v>
      </c>
      <c r="U142" t="n">
        <v>0.75</v>
      </c>
      <c r="V142" t="n">
        <v>0.84</v>
      </c>
      <c r="W142" t="n">
        <v>19.05</v>
      </c>
      <c r="X142" t="n">
        <v>1.12</v>
      </c>
      <c r="Y142" t="n">
        <v>4</v>
      </c>
      <c r="Z142" t="n">
        <v>10</v>
      </c>
    </row>
    <row r="143">
      <c r="A143" t="n">
        <v>0</v>
      </c>
      <c r="B143" t="n">
        <v>25</v>
      </c>
      <c r="C143" t="inlineStr">
        <is>
          <t xml:space="preserve">CONCLUIDO	</t>
        </is>
      </c>
      <c r="D143" t="n">
        <v>1.9367</v>
      </c>
      <c r="E143" t="n">
        <v>51.64</v>
      </c>
      <c r="F143" t="n">
        <v>46.8</v>
      </c>
      <c r="G143" t="n">
        <v>12.82</v>
      </c>
      <c r="H143" t="n">
        <v>0.28</v>
      </c>
      <c r="I143" t="n">
        <v>219</v>
      </c>
      <c r="J143" t="n">
        <v>61.76</v>
      </c>
      <c r="K143" t="n">
        <v>28.92</v>
      </c>
      <c r="L143" t="n">
        <v>1</v>
      </c>
      <c r="M143" t="n">
        <v>217</v>
      </c>
      <c r="N143" t="n">
        <v>6.84</v>
      </c>
      <c r="O143" t="n">
        <v>7851.41</v>
      </c>
      <c r="P143" t="n">
        <v>300.87</v>
      </c>
      <c r="Q143" t="n">
        <v>1188.81</v>
      </c>
      <c r="R143" t="n">
        <v>504.48</v>
      </c>
      <c r="S143" t="n">
        <v>144.12</v>
      </c>
      <c r="T143" t="n">
        <v>173429.63</v>
      </c>
      <c r="U143" t="n">
        <v>0.29</v>
      </c>
      <c r="V143" t="n">
        <v>0.68</v>
      </c>
      <c r="W143" t="n">
        <v>19.32</v>
      </c>
      <c r="X143" t="n">
        <v>10.26</v>
      </c>
      <c r="Y143" t="n">
        <v>4</v>
      </c>
      <c r="Z143" t="n">
        <v>10</v>
      </c>
    </row>
    <row r="144">
      <c r="A144" t="n">
        <v>1</v>
      </c>
      <c r="B144" t="n">
        <v>25</v>
      </c>
      <c r="C144" t="inlineStr">
        <is>
          <t xml:space="preserve">CONCLUIDO	</t>
        </is>
      </c>
      <c r="D144" t="n">
        <v>2.2892</v>
      </c>
      <c r="E144" t="n">
        <v>43.68</v>
      </c>
      <c r="F144" t="n">
        <v>40.64</v>
      </c>
      <c r="G144" t="n">
        <v>27.09</v>
      </c>
      <c r="H144" t="n">
        <v>0.55</v>
      </c>
      <c r="I144" t="n">
        <v>90</v>
      </c>
      <c r="J144" t="n">
        <v>62.92</v>
      </c>
      <c r="K144" t="n">
        <v>28.92</v>
      </c>
      <c r="L144" t="n">
        <v>2</v>
      </c>
      <c r="M144" t="n">
        <v>88</v>
      </c>
      <c r="N144" t="n">
        <v>7</v>
      </c>
      <c r="O144" t="n">
        <v>7994.37</v>
      </c>
      <c r="P144" t="n">
        <v>246.77</v>
      </c>
      <c r="Q144" t="n">
        <v>1187.14</v>
      </c>
      <c r="R144" t="n">
        <v>296.2</v>
      </c>
      <c r="S144" t="n">
        <v>144.12</v>
      </c>
      <c r="T144" t="n">
        <v>69935.38</v>
      </c>
      <c r="U144" t="n">
        <v>0.49</v>
      </c>
      <c r="V144" t="n">
        <v>0.78</v>
      </c>
      <c r="W144" t="n">
        <v>19.11</v>
      </c>
      <c r="X144" t="n">
        <v>4.11</v>
      </c>
      <c r="Y144" t="n">
        <v>4</v>
      </c>
      <c r="Z144" t="n">
        <v>10</v>
      </c>
    </row>
    <row r="145">
      <c r="A145" t="n">
        <v>2</v>
      </c>
      <c r="B145" t="n">
        <v>25</v>
      </c>
      <c r="C145" t="inlineStr">
        <is>
          <t xml:space="preserve">CONCLUIDO	</t>
        </is>
      </c>
      <c r="D145" t="n">
        <v>2.4095</v>
      </c>
      <c r="E145" t="n">
        <v>41.5</v>
      </c>
      <c r="F145" t="n">
        <v>38.96</v>
      </c>
      <c r="G145" t="n">
        <v>43.29</v>
      </c>
      <c r="H145" t="n">
        <v>0.8100000000000001</v>
      </c>
      <c r="I145" t="n">
        <v>54</v>
      </c>
      <c r="J145" t="n">
        <v>64.08</v>
      </c>
      <c r="K145" t="n">
        <v>28.92</v>
      </c>
      <c r="L145" t="n">
        <v>3</v>
      </c>
      <c r="M145" t="n">
        <v>47</v>
      </c>
      <c r="N145" t="n">
        <v>7.16</v>
      </c>
      <c r="O145" t="n">
        <v>8137.65</v>
      </c>
      <c r="P145" t="n">
        <v>220.4</v>
      </c>
      <c r="Q145" t="n">
        <v>1187.14</v>
      </c>
      <c r="R145" t="n">
        <v>238.87</v>
      </c>
      <c r="S145" t="n">
        <v>144.12</v>
      </c>
      <c r="T145" t="n">
        <v>41451.72</v>
      </c>
      <c r="U145" t="n">
        <v>0.6</v>
      </c>
      <c r="V145" t="n">
        <v>0.8100000000000001</v>
      </c>
      <c r="W145" t="n">
        <v>19.07</v>
      </c>
      <c r="X145" t="n">
        <v>2.44</v>
      </c>
      <c r="Y145" t="n">
        <v>4</v>
      </c>
      <c r="Z145" t="n">
        <v>10</v>
      </c>
    </row>
    <row r="146">
      <c r="A146" t="n">
        <v>3</v>
      </c>
      <c r="B146" t="n">
        <v>25</v>
      </c>
      <c r="C146" t="inlineStr">
        <is>
          <t xml:space="preserve">CONCLUIDO	</t>
        </is>
      </c>
      <c r="D146" t="n">
        <v>2.4251</v>
      </c>
      <c r="E146" t="n">
        <v>41.24</v>
      </c>
      <c r="F146" t="n">
        <v>38.76</v>
      </c>
      <c r="G146" t="n">
        <v>47.46</v>
      </c>
      <c r="H146" t="n">
        <v>1.07</v>
      </c>
      <c r="I146" t="n">
        <v>49</v>
      </c>
      <c r="J146" t="n">
        <v>65.25</v>
      </c>
      <c r="K146" t="n">
        <v>28.92</v>
      </c>
      <c r="L146" t="n">
        <v>4</v>
      </c>
      <c r="M146" t="n">
        <v>0</v>
      </c>
      <c r="N146" t="n">
        <v>7.33</v>
      </c>
      <c r="O146" t="n">
        <v>8281.25</v>
      </c>
      <c r="P146" t="n">
        <v>217.52</v>
      </c>
      <c r="Q146" t="n">
        <v>1187.42</v>
      </c>
      <c r="R146" t="n">
        <v>230.03</v>
      </c>
      <c r="S146" t="n">
        <v>144.12</v>
      </c>
      <c r="T146" t="n">
        <v>37056.75</v>
      </c>
      <c r="U146" t="n">
        <v>0.63</v>
      </c>
      <c r="V146" t="n">
        <v>0.82</v>
      </c>
      <c r="W146" t="n">
        <v>19.12</v>
      </c>
      <c r="X146" t="n">
        <v>2.24</v>
      </c>
      <c r="Y146" t="n">
        <v>4</v>
      </c>
      <c r="Z146" t="n">
        <v>10</v>
      </c>
    </row>
    <row r="147">
      <c r="A147" t="n">
        <v>0</v>
      </c>
      <c r="B147" t="n">
        <v>85</v>
      </c>
      <c r="C147" t="inlineStr">
        <is>
          <t xml:space="preserve">CONCLUIDO	</t>
        </is>
      </c>
      <c r="D147" t="n">
        <v>1.0607</v>
      </c>
      <c r="E147" t="n">
        <v>94.28</v>
      </c>
      <c r="F147" t="n">
        <v>69.56999999999999</v>
      </c>
      <c r="G147" t="n">
        <v>6.33</v>
      </c>
      <c r="H147" t="n">
        <v>0.11</v>
      </c>
      <c r="I147" t="n">
        <v>659</v>
      </c>
      <c r="J147" t="n">
        <v>167.88</v>
      </c>
      <c r="K147" t="n">
        <v>51.39</v>
      </c>
      <c r="L147" t="n">
        <v>1</v>
      </c>
      <c r="M147" t="n">
        <v>657</v>
      </c>
      <c r="N147" t="n">
        <v>30.49</v>
      </c>
      <c r="O147" t="n">
        <v>20939.59</v>
      </c>
      <c r="P147" t="n">
        <v>895.72</v>
      </c>
      <c r="Q147" t="n">
        <v>1194.68</v>
      </c>
      <c r="R147" t="n">
        <v>1276.94</v>
      </c>
      <c r="S147" t="n">
        <v>144.12</v>
      </c>
      <c r="T147" t="n">
        <v>557462.3</v>
      </c>
      <c r="U147" t="n">
        <v>0.11</v>
      </c>
      <c r="V147" t="n">
        <v>0.46</v>
      </c>
      <c r="W147" t="n">
        <v>20.06</v>
      </c>
      <c r="X147" t="n">
        <v>32.94</v>
      </c>
      <c r="Y147" t="n">
        <v>4</v>
      </c>
      <c r="Z147" t="n">
        <v>10</v>
      </c>
    </row>
    <row r="148">
      <c r="A148" t="n">
        <v>1</v>
      </c>
      <c r="B148" t="n">
        <v>85</v>
      </c>
      <c r="C148" t="inlineStr">
        <is>
          <t xml:space="preserve">CONCLUIDO	</t>
        </is>
      </c>
      <c r="D148" t="n">
        <v>1.7668</v>
      </c>
      <c r="E148" t="n">
        <v>56.6</v>
      </c>
      <c r="F148" t="n">
        <v>46.8</v>
      </c>
      <c r="G148" t="n">
        <v>12.82</v>
      </c>
      <c r="H148" t="n">
        <v>0.21</v>
      </c>
      <c r="I148" t="n">
        <v>219</v>
      </c>
      <c r="J148" t="n">
        <v>169.33</v>
      </c>
      <c r="K148" t="n">
        <v>51.39</v>
      </c>
      <c r="L148" t="n">
        <v>2</v>
      </c>
      <c r="M148" t="n">
        <v>217</v>
      </c>
      <c r="N148" t="n">
        <v>30.94</v>
      </c>
      <c r="O148" t="n">
        <v>21118.46</v>
      </c>
      <c r="P148" t="n">
        <v>601.54</v>
      </c>
      <c r="Q148" t="n">
        <v>1189.05</v>
      </c>
      <c r="R148" t="n">
        <v>503.56</v>
      </c>
      <c r="S148" t="n">
        <v>144.12</v>
      </c>
      <c r="T148" t="n">
        <v>172969.68</v>
      </c>
      <c r="U148" t="n">
        <v>0.29</v>
      </c>
      <c r="V148" t="n">
        <v>0.68</v>
      </c>
      <c r="W148" t="n">
        <v>19.35</v>
      </c>
      <c r="X148" t="n">
        <v>10.26</v>
      </c>
      <c r="Y148" t="n">
        <v>4</v>
      </c>
      <c r="Z148" t="n">
        <v>10</v>
      </c>
    </row>
    <row r="149">
      <c r="A149" t="n">
        <v>2</v>
      </c>
      <c r="B149" t="n">
        <v>85</v>
      </c>
      <c r="C149" t="inlineStr">
        <is>
          <t xml:space="preserve">CONCLUIDO	</t>
        </is>
      </c>
      <c r="D149" t="n">
        <v>2.0206</v>
      </c>
      <c r="E149" t="n">
        <v>49.49</v>
      </c>
      <c r="F149" t="n">
        <v>42.64</v>
      </c>
      <c r="G149" t="n">
        <v>19.38</v>
      </c>
      <c r="H149" t="n">
        <v>0.31</v>
      </c>
      <c r="I149" t="n">
        <v>132</v>
      </c>
      <c r="J149" t="n">
        <v>170.79</v>
      </c>
      <c r="K149" t="n">
        <v>51.39</v>
      </c>
      <c r="L149" t="n">
        <v>3</v>
      </c>
      <c r="M149" t="n">
        <v>130</v>
      </c>
      <c r="N149" t="n">
        <v>31.4</v>
      </c>
      <c r="O149" t="n">
        <v>21297.94</v>
      </c>
      <c r="P149" t="n">
        <v>544.46</v>
      </c>
      <c r="Q149" t="n">
        <v>1187.83</v>
      </c>
      <c r="R149" t="n">
        <v>363.81</v>
      </c>
      <c r="S149" t="n">
        <v>144.12</v>
      </c>
      <c r="T149" t="n">
        <v>103531.95</v>
      </c>
      <c r="U149" t="n">
        <v>0.4</v>
      </c>
      <c r="V149" t="n">
        <v>0.74</v>
      </c>
      <c r="W149" t="n">
        <v>19.18</v>
      </c>
      <c r="X149" t="n">
        <v>6.11</v>
      </c>
      <c r="Y149" t="n">
        <v>4</v>
      </c>
      <c r="Z149" t="n">
        <v>10</v>
      </c>
    </row>
    <row r="150">
      <c r="A150" t="n">
        <v>3</v>
      </c>
      <c r="B150" t="n">
        <v>85</v>
      </c>
      <c r="C150" t="inlineStr">
        <is>
          <t xml:space="preserve">CONCLUIDO	</t>
        </is>
      </c>
      <c r="D150" t="n">
        <v>2.15</v>
      </c>
      <c r="E150" t="n">
        <v>46.51</v>
      </c>
      <c r="F150" t="n">
        <v>40.92</v>
      </c>
      <c r="G150" t="n">
        <v>25.84</v>
      </c>
      <c r="H150" t="n">
        <v>0.41</v>
      </c>
      <c r="I150" t="n">
        <v>95</v>
      </c>
      <c r="J150" t="n">
        <v>172.25</v>
      </c>
      <c r="K150" t="n">
        <v>51.39</v>
      </c>
      <c r="L150" t="n">
        <v>4</v>
      </c>
      <c r="M150" t="n">
        <v>93</v>
      </c>
      <c r="N150" t="n">
        <v>31.86</v>
      </c>
      <c r="O150" t="n">
        <v>21478.05</v>
      </c>
      <c r="P150" t="n">
        <v>518.5</v>
      </c>
      <c r="Q150" t="n">
        <v>1187.71</v>
      </c>
      <c r="R150" t="n">
        <v>304.99</v>
      </c>
      <c r="S150" t="n">
        <v>144.12</v>
      </c>
      <c r="T150" t="n">
        <v>74307.53999999999</v>
      </c>
      <c r="U150" t="n">
        <v>0.47</v>
      </c>
      <c r="V150" t="n">
        <v>0.77</v>
      </c>
      <c r="W150" t="n">
        <v>19.14</v>
      </c>
      <c r="X150" t="n">
        <v>4.39</v>
      </c>
      <c r="Y150" t="n">
        <v>4</v>
      </c>
      <c r="Z150" t="n">
        <v>10</v>
      </c>
    </row>
    <row r="151">
      <c r="A151" t="n">
        <v>4</v>
      </c>
      <c r="B151" t="n">
        <v>85</v>
      </c>
      <c r="C151" t="inlineStr">
        <is>
          <t xml:space="preserve">CONCLUIDO	</t>
        </is>
      </c>
      <c r="D151" t="n">
        <v>2.2382</v>
      </c>
      <c r="E151" t="n">
        <v>44.68</v>
      </c>
      <c r="F151" t="n">
        <v>39.83</v>
      </c>
      <c r="G151" t="n">
        <v>32.74</v>
      </c>
      <c r="H151" t="n">
        <v>0.51</v>
      </c>
      <c r="I151" t="n">
        <v>73</v>
      </c>
      <c r="J151" t="n">
        <v>173.71</v>
      </c>
      <c r="K151" t="n">
        <v>51.39</v>
      </c>
      <c r="L151" t="n">
        <v>5</v>
      </c>
      <c r="M151" t="n">
        <v>71</v>
      </c>
      <c r="N151" t="n">
        <v>32.32</v>
      </c>
      <c r="O151" t="n">
        <v>21658.78</v>
      </c>
      <c r="P151" t="n">
        <v>500.46</v>
      </c>
      <c r="Q151" t="n">
        <v>1186.91</v>
      </c>
      <c r="R151" t="n">
        <v>268.55</v>
      </c>
      <c r="S151" t="n">
        <v>144.12</v>
      </c>
      <c r="T151" t="n">
        <v>56198.28</v>
      </c>
      <c r="U151" t="n">
        <v>0.54</v>
      </c>
      <c r="V151" t="n">
        <v>0.8</v>
      </c>
      <c r="W151" t="n">
        <v>19.09</v>
      </c>
      <c r="X151" t="n">
        <v>3.31</v>
      </c>
      <c r="Y151" t="n">
        <v>4</v>
      </c>
      <c r="Z151" t="n">
        <v>10</v>
      </c>
    </row>
    <row r="152">
      <c r="A152" t="n">
        <v>5</v>
      </c>
      <c r="B152" t="n">
        <v>85</v>
      </c>
      <c r="C152" t="inlineStr">
        <is>
          <t xml:space="preserve">CONCLUIDO	</t>
        </is>
      </c>
      <c r="D152" t="n">
        <v>2.2916</v>
      </c>
      <c r="E152" t="n">
        <v>43.64</v>
      </c>
      <c r="F152" t="n">
        <v>39.23</v>
      </c>
      <c r="G152" t="n">
        <v>39.23</v>
      </c>
      <c r="H152" t="n">
        <v>0.61</v>
      </c>
      <c r="I152" t="n">
        <v>60</v>
      </c>
      <c r="J152" t="n">
        <v>175.18</v>
      </c>
      <c r="K152" t="n">
        <v>51.39</v>
      </c>
      <c r="L152" t="n">
        <v>6</v>
      </c>
      <c r="M152" t="n">
        <v>58</v>
      </c>
      <c r="N152" t="n">
        <v>32.79</v>
      </c>
      <c r="O152" t="n">
        <v>21840.16</v>
      </c>
      <c r="P152" t="n">
        <v>488.85</v>
      </c>
      <c r="Q152" t="n">
        <v>1186.84</v>
      </c>
      <c r="R152" t="n">
        <v>248.47</v>
      </c>
      <c r="S152" t="n">
        <v>144.12</v>
      </c>
      <c r="T152" t="n">
        <v>46219.25</v>
      </c>
      <c r="U152" t="n">
        <v>0.58</v>
      </c>
      <c r="V152" t="n">
        <v>0.8100000000000001</v>
      </c>
      <c r="W152" t="n">
        <v>19.07</v>
      </c>
      <c r="X152" t="n">
        <v>2.71</v>
      </c>
      <c r="Y152" t="n">
        <v>4</v>
      </c>
      <c r="Z152" t="n">
        <v>10</v>
      </c>
    </row>
    <row r="153">
      <c r="A153" t="n">
        <v>6</v>
      </c>
      <c r="B153" t="n">
        <v>85</v>
      </c>
      <c r="C153" t="inlineStr">
        <is>
          <t xml:space="preserve">CONCLUIDO	</t>
        </is>
      </c>
      <c r="D153" t="n">
        <v>2.3366</v>
      </c>
      <c r="E153" t="n">
        <v>42.8</v>
      </c>
      <c r="F153" t="n">
        <v>38.73</v>
      </c>
      <c r="G153" t="n">
        <v>46.48</v>
      </c>
      <c r="H153" t="n">
        <v>0.7</v>
      </c>
      <c r="I153" t="n">
        <v>50</v>
      </c>
      <c r="J153" t="n">
        <v>176.66</v>
      </c>
      <c r="K153" t="n">
        <v>51.39</v>
      </c>
      <c r="L153" t="n">
        <v>7</v>
      </c>
      <c r="M153" t="n">
        <v>48</v>
      </c>
      <c r="N153" t="n">
        <v>33.27</v>
      </c>
      <c r="O153" t="n">
        <v>22022.17</v>
      </c>
      <c r="P153" t="n">
        <v>478.07</v>
      </c>
      <c r="Q153" t="n">
        <v>1186.86</v>
      </c>
      <c r="R153" t="n">
        <v>231.32</v>
      </c>
      <c r="S153" t="n">
        <v>144.12</v>
      </c>
      <c r="T153" t="n">
        <v>37697.02</v>
      </c>
      <c r="U153" t="n">
        <v>0.62</v>
      </c>
      <c r="V153" t="n">
        <v>0.82</v>
      </c>
      <c r="W153" t="n">
        <v>19.05</v>
      </c>
      <c r="X153" t="n">
        <v>2.21</v>
      </c>
      <c r="Y153" t="n">
        <v>4</v>
      </c>
      <c r="Z153" t="n">
        <v>10</v>
      </c>
    </row>
    <row r="154">
      <c r="A154" t="n">
        <v>7</v>
      </c>
      <c r="B154" t="n">
        <v>85</v>
      </c>
      <c r="C154" t="inlineStr">
        <is>
          <t xml:space="preserve">CONCLUIDO	</t>
        </is>
      </c>
      <c r="D154" t="n">
        <v>2.3597</v>
      </c>
      <c r="E154" t="n">
        <v>42.38</v>
      </c>
      <c r="F154" t="n">
        <v>38.52</v>
      </c>
      <c r="G154" t="n">
        <v>52.52</v>
      </c>
      <c r="H154" t="n">
        <v>0.8</v>
      </c>
      <c r="I154" t="n">
        <v>44</v>
      </c>
      <c r="J154" t="n">
        <v>178.14</v>
      </c>
      <c r="K154" t="n">
        <v>51.39</v>
      </c>
      <c r="L154" t="n">
        <v>8</v>
      </c>
      <c r="M154" t="n">
        <v>42</v>
      </c>
      <c r="N154" t="n">
        <v>33.75</v>
      </c>
      <c r="O154" t="n">
        <v>22204.83</v>
      </c>
      <c r="P154" t="n">
        <v>471.18</v>
      </c>
      <c r="Q154" t="n">
        <v>1186.6</v>
      </c>
      <c r="R154" t="n">
        <v>224.23</v>
      </c>
      <c r="S154" t="n">
        <v>144.12</v>
      </c>
      <c r="T154" t="n">
        <v>34178.55</v>
      </c>
      <c r="U154" t="n">
        <v>0.64</v>
      </c>
      <c r="V154" t="n">
        <v>0.82</v>
      </c>
      <c r="W154" t="n">
        <v>19.04</v>
      </c>
      <c r="X154" t="n">
        <v>2</v>
      </c>
      <c r="Y154" t="n">
        <v>4</v>
      </c>
      <c r="Z154" t="n">
        <v>10</v>
      </c>
    </row>
    <row r="155">
      <c r="A155" t="n">
        <v>8</v>
      </c>
      <c r="B155" t="n">
        <v>85</v>
      </c>
      <c r="C155" t="inlineStr">
        <is>
          <t xml:space="preserve">CONCLUIDO	</t>
        </is>
      </c>
      <c r="D155" t="n">
        <v>2.3891</v>
      </c>
      <c r="E155" t="n">
        <v>41.86</v>
      </c>
      <c r="F155" t="n">
        <v>38.2</v>
      </c>
      <c r="G155" t="n">
        <v>60.31</v>
      </c>
      <c r="H155" t="n">
        <v>0.89</v>
      </c>
      <c r="I155" t="n">
        <v>38</v>
      </c>
      <c r="J155" t="n">
        <v>179.63</v>
      </c>
      <c r="K155" t="n">
        <v>51.39</v>
      </c>
      <c r="L155" t="n">
        <v>9</v>
      </c>
      <c r="M155" t="n">
        <v>36</v>
      </c>
      <c r="N155" t="n">
        <v>34.24</v>
      </c>
      <c r="O155" t="n">
        <v>22388.15</v>
      </c>
      <c r="P155" t="n">
        <v>463.24</v>
      </c>
      <c r="Q155" t="n">
        <v>1186.55</v>
      </c>
      <c r="R155" t="n">
        <v>213.16</v>
      </c>
      <c r="S155" t="n">
        <v>144.12</v>
      </c>
      <c r="T155" t="n">
        <v>28677.16</v>
      </c>
      <c r="U155" t="n">
        <v>0.68</v>
      </c>
      <c r="V155" t="n">
        <v>0.83</v>
      </c>
      <c r="W155" t="n">
        <v>19.04</v>
      </c>
      <c r="X155" t="n">
        <v>1.68</v>
      </c>
      <c r="Y155" t="n">
        <v>4</v>
      </c>
      <c r="Z155" t="n">
        <v>10</v>
      </c>
    </row>
    <row r="156">
      <c r="A156" t="n">
        <v>9</v>
      </c>
      <c r="B156" t="n">
        <v>85</v>
      </c>
      <c r="C156" t="inlineStr">
        <is>
          <t xml:space="preserve">CONCLUIDO	</t>
        </is>
      </c>
      <c r="D156" t="n">
        <v>2.4068</v>
      </c>
      <c r="E156" t="n">
        <v>41.55</v>
      </c>
      <c r="F156" t="n">
        <v>38.02</v>
      </c>
      <c r="G156" t="n">
        <v>67.09999999999999</v>
      </c>
      <c r="H156" t="n">
        <v>0.98</v>
      </c>
      <c r="I156" t="n">
        <v>34</v>
      </c>
      <c r="J156" t="n">
        <v>181.12</v>
      </c>
      <c r="K156" t="n">
        <v>51.39</v>
      </c>
      <c r="L156" t="n">
        <v>10</v>
      </c>
      <c r="M156" t="n">
        <v>32</v>
      </c>
      <c r="N156" t="n">
        <v>34.73</v>
      </c>
      <c r="O156" t="n">
        <v>22572.13</v>
      </c>
      <c r="P156" t="n">
        <v>456.06</v>
      </c>
      <c r="Q156" t="n">
        <v>1186.6</v>
      </c>
      <c r="R156" t="n">
        <v>207.49</v>
      </c>
      <c r="S156" t="n">
        <v>144.12</v>
      </c>
      <c r="T156" t="n">
        <v>25860.27</v>
      </c>
      <c r="U156" t="n">
        <v>0.6899999999999999</v>
      </c>
      <c r="V156" t="n">
        <v>0.83</v>
      </c>
      <c r="W156" t="n">
        <v>19.03</v>
      </c>
      <c r="X156" t="n">
        <v>1.51</v>
      </c>
      <c r="Y156" t="n">
        <v>4</v>
      </c>
      <c r="Z156" t="n">
        <v>10</v>
      </c>
    </row>
    <row r="157">
      <c r="A157" t="n">
        <v>10</v>
      </c>
      <c r="B157" t="n">
        <v>85</v>
      </c>
      <c r="C157" t="inlineStr">
        <is>
          <t xml:space="preserve">CONCLUIDO	</t>
        </is>
      </c>
      <c r="D157" t="n">
        <v>2.4209</v>
      </c>
      <c r="E157" t="n">
        <v>41.31</v>
      </c>
      <c r="F157" t="n">
        <v>37.88</v>
      </c>
      <c r="G157" t="n">
        <v>73.31999999999999</v>
      </c>
      <c r="H157" t="n">
        <v>1.07</v>
      </c>
      <c r="I157" t="n">
        <v>31</v>
      </c>
      <c r="J157" t="n">
        <v>182.62</v>
      </c>
      <c r="K157" t="n">
        <v>51.39</v>
      </c>
      <c r="L157" t="n">
        <v>11</v>
      </c>
      <c r="M157" t="n">
        <v>29</v>
      </c>
      <c r="N157" t="n">
        <v>35.22</v>
      </c>
      <c r="O157" t="n">
        <v>22756.91</v>
      </c>
      <c r="P157" t="n">
        <v>450.02</v>
      </c>
      <c r="Q157" t="n">
        <v>1186.73</v>
      </c>
      <c r="R157" t="n">
        <v>202.72</v>
      </c>
      <c r="S157" t="n">
        <v>144.12</v>
      </c>
      <c r="T157" t="n">
        <v>23491.34</v>
      </c>
      <c r="U157" t="n">
        <v>0.71</v>
      </c>
      <c r="V157" t="n">
        <v>0.84</v>
      </c>
      <c r="W157" t="n">
        <v>19.03</v>
      </c>
      <c r="X157" t="n">
        <v>1.37</v>
      </c>
      <c r="Y157" t="n">
        <v>4</v>
      </c>
      <c r="Z157" t="n">
        <v>10</v>
      </c>
    </row>
    <row r="158">
      <c r="A158" t="n">
        <v>11</v>
      </c>
      <c r="B158" t="n">
        <v>85</v>
      </c>
      <c r="C158" t="inlineStr">
        <is>
          <t xml:space="preserve">CONCLUIDO	</t>
        </is>
      </c>
      <c r="D158" t="n">
        <v>2.435</v>
      </c>
      <c r="E158" t="n">
        <v>41.07</v>
      </c>
      <c r="F158" t="n">
        <v>37.75</v>
      </c>
      <c r="G158" t="n">
        <v>80.88</v>
      </c>
      <c r="H158" t="n">
        <v>1.16</v>
      </c>
      <c r="I158" t="n">
        <v>28</v>
      </c>
      <c r="J158" t="n">
        <v>184.12</v>
      </c>
      <c r="K158" t="n">
        <v>51.39</v>
      </c>
      <c r="L158" t="n">
        <v>12</v>
      </c>
      <c r="M158" t="n">
        <v>26</v>
      </c>
      <c r="N158" t="n">
        <v>35.73</v>
      </c>
      <c r="O158" t="n">
        <v>22942.24</v>
      </c>
      <c r="P158" t="n">
        <v>443.53</v>
      </c>
      <c r="Q158" t="n">
        <v>1186.47</v>
      </c>
      <c r="R158" t="n">
        <v>198.33</v>
      </c>
      <c r="S158" t="n">
        <v>144.12</v>
      </c>
      <c r="T158" t="n">
        <v>21309.22</v>
      </c>
      <c r="U158" t="n">
        <v>0.73</v>
      </c>
      <c r="V158" t="n">
        <v>0.84</v>
      </c>
      <c r="W158" t="n">
        <v>19.02</v>
      </c>
      <c r="X158" t="n">
        <v>1.24</v>
      </c>
      <c r="Y158" t="n">
        <v>4</v>
      </c>
      <c r="Z158" t="n">
        <v>10</v>
      </c>
    </row>
    <row r="159">
      <c r="A159" t="n">
        <v>12</v>
      </c>
      <c r="B159" t="n">
        <v>85</v>
      </c>
      <c r="C159" t="inlineStr">
        <is>
          <t xml:space="preserve">CONCLUIDO	</t>
        </is>
      </c>
      <c r="D159" t="n">
        <v>2.4431</v>
      </c>
      <c r="E159" t="n">
        <v>40.93</v>
      </c>
      <c r="F159" t="n">
        <v>37.68</v>
      </c>
      <c r="G159" t="n">
        <v>86.95</v>
      </c>
      <c r="H159" t="n">
        <v>1.24</v>
      </c>
      <c r="I159" t="n">
        <v>26</v>
      </c>
      <c r="J159" t="n">
        <v>185.63</v>
      </c>
      <c r="K159" t="n">
        <v>51.39</v>
      </c>
      <c r="L159" t="n">
        <v>13</v>
      </c>
      <c r="M159" t="n">
        <v>24</v>
      </c>
      <c r="N159" t="n">
        <v>36.24</v>
      </c>
      <c r="O159" t="n">
        <v>23128.27</v>
      </c>
      <c r="P159" t="n">
        <v>437.74</v>
      </c>
      <c r="Q159" t="n">
        <v>1186.4</v>
      </c>
      <c r="R159" t="n">
        <v>195.55</v>
      </c>
      <c r="S159" t="n">
        <v>144.12</v>
      </c>
      <c r="T159" t="n">
        <v>19933.09</v>
      </c>
      <c r="U159" t="n">
        <v>0.74</v>
      </c>
      <c r="V159" t="n">
        <v>0.84</v>
      </c>
      <c r="W159" t="n">
        <v>19.03</v>
      </c>
      <c r="X159" t="n">
        <v>1.17</v>
      </c>
      <c r="Y159" t="n">
        <v>4</v>
      </c>
      <c r="Z159" t="n">
        <v>10</v>
      </c>
    </row>
    <row r="160">
      <c r="A160" t="n">
        <v>13</v>
      </c>
      <c r="B160" t="n">
        <v>85</v>
      </c>
      <c r="C160" t="inlineStr">
        <is>
          <t xml:space="preserve">CONCLUIDO	</t>
        </is>
      </c>
      <c r="D160" t="n">
        <v>2.4544</v>
      </c>
      <c r="E160" t="n">
        <v>40.74</v>
      </c>
      <c r="F160" t="n">
        <v>37.56</v>
      </c>
      <c r="G160" t="n">
        <v>93.89</v>
      </c>
      <c r="H160" t="n">
        <v>1.33</v>
      </c>
      <c r="I160" t="n">
        <v>24</v>
      </c>
      <c r="J160" t="n">
        <v>187.14</v>
      </c>
      <c r="K160" t="n">
        <v>51.39</v>
      </c>
      <c r="L160" t="n">
        <v>14</v>
      </c>
      <c r="M160" t="n">
        <v>22</v>
      </c>
      <c r="N160" t="n">
        <v>36.75</v>
      </c>
      <c r="O160" t="n">
        <v>23314.98</v>
      </c>
      <c r="P160" t="n">
        <v>431.63</v>
      </c>
      <c r="Q160" t="n">
        <v>1186.29</v>
      </c>
      <c r="R160" t="n">
        <v>192.16</v>
      </c>
      <c r="S160" t="n">
        <v>144.12</v>
      </c>
      <c r="T160" t="n">
        <v>18244.86</v>
      </c>
      <c r="U160" t="n">
        <v>0.75</v>
      </c>
      <c r="V160" t="n">
        <v>0.84</v>
      </c>
      <c r="W160" t="n">
        <v>19</v>
      </c>
      <c r="X160" t="n">
        <v>1.05</v>
      </c>
      <c r="Y160" t="n">
        <v>4</v>
      </c>
      <c r="Z160" t="n">
        <v>10</v>
      </c>
    </row>
    <row r="161">
      <c r="A161" t="n">
        <v>14</v>
      </c>
      <c r="B161" t="n">
        <v>85</v>
      </c>
      <c r="C161" t="inlineStr">
        <is>
          <t xml:space="preserve">CONCLUIDO	</t>
        </is>
      </c>
      <c r="D161" t="n">
        <v>2.464</v>
      </c>
      <c r="E161" t="n">
        <v>40.58</v>
      </c>
      <c r="F161" t="n">
        <v>37.47</v>
      </c>
      <c r="G161" t="n">
        <v>102.18</v>
      </c>
      <c r="H161" t="n">
        <v>1.41</v>
      </c>
      <c r="I161" t="n">
        <v>22</v>
      </c>
      <c r="J161" t="n">
        <v>188.66</v>
      </c>
      <c r="K161" t="n">
        <v>51.39</v>
      </c>
      <c r="L161" t="n">
        <v>15</v>
      </c>
      <c r="M161" t="n">
        <v>20</v>
      </c>
      <c r="N161" t="n">
        <v>37.27</v>
      </c>
      <c r="O161" t="n">
        <v>23502.4</v>
      </c>
      <c r="P161" t="n">
        <v>427.1</v>
      </c>
      <c r="Q161" t="n">
        <v>1186.37</v>
      </c>
      <c r="R161" t="n">
        <v>188.5</v>
      </c>
      <c r="S161" t="n">
        <v>144.12</v>
      </c>
      <c r="T161" t="n">
        <v>16428.45</v>
      </c>
      <c r="U161" t="n">
        <v>0.76</v>
      </c>
      <c r="V161" t="n">
        <v>0.85</v>
      </c>
      <c r="W161" t="n">
        <v>19.02</v>
      </c>
      <c r="X161" t="n">
        <v>0.96</v>
      </c>
      <c r="Y161" t="n">
        <v>4</v>
      </c>
      <c r="Z161" t="n">
        <v>10</v>
      </c>
    </row>
    <row r="162">
      <c r="A162" t="n">
        <v>15</v>
      </c>
      <c r="B162" t="n">
        <v>85</v>
      </c>
      <c r="C162" t="inlineStr">
        <is>
          <t xml:space="preserve">CONCLUIDO	</t>
        </is>
      </c>
      <c r="D162" t="n">
        <v>2.4742</v>
      </c>
      <c r="E162" t="n">
        <v>40.42</v>
      </c>
      <c r="F162" t="n">
        <v>37.37</v>
      </c>
      <c r="G162" t="n">
        <v>112.1</v>
      </c>
      <c r="H162" t="n">
        <v>1.49</v>
      </c>
      <c r="I162" t="n">
        <v>20</v>
      </c>
      <c r="J162" t="n">
        <v>190.19</v>
      </c>
      <c r="K162" t="n">
        <v>51.39</v>
      </c>
      <c r="L162" t="n">
        <v>16</v>
      </c>
      <c r="M162" t="n">
        <v>18</v>
      </c>
      <c r="N162" t="n">
        <v>37.79</v>
      </c>
      <c r="O162" t="n">
        <v>23690.52</v>
      </c>
      <c r="P162" t="n">
        <v>420.5</v>
      </c>
      <c r="Q162" t="n">
        <v>1186.42</v>
      </c>
      <c r="R162" t="n">
        <v>185.5</v>
      </c>
      <c r="S162" t="n">
        <v>144.12</v>
      </c>
      <c r="T162" t="n">
        <v>14935.4</v>
      </c>
      <c r="U162" t="n">
        <v>0.78</v>
      </c>
      <c r="V162" t="n">
        <v>0.85</v>
      </c>
      <c r="W162" t="n">
        <v>19</v>
      </c>
      <c r="X162" t="n">
        <v>0.86</v>
      </c>
      <c r="Y162" t="n">
        <v>4</v>
      </c>
      <c r="Z162" t="n">
        <v>10</v>
      </c>
    </row>
    <row r="163">
      <c r="A163" t="n">
        <v>16</v>
      </c>
      <c r="B163" t="n">
        <v>85</v>
      </c>
      <c r="C163" t="inlineStr">
        <is>
          <t xml:space="preserve">CONCLUIDO	</t>
        </is>
      </c>
      <c r="D163" t="n">
        <v>2.4781</v>
      </c>
      <c r="E163" t="n">
        <v>40.35</v>
      </c>
      <c r="F163" t="n">
        <v>37.34</v>
      </c>
      <c r="G163" t="n">
        <v>117.91</v>
      </c>
      <c r="H163" t="n">
        <v>1.57</v>
      </c>
      <c r="I163" t="n">
        <v>19</v>
      </c>
      <c r="J163" t="n">
        <v>191.72</v>
      </c>
      <c r="K163" t="n">
        <v>51.39</v>
      </c>
      <c r="L163" t="n">
        <v>17</v>
      </c>
      <c r="M163" t="n">
        <v>17</v>
      </c>
      <c r="N163" t="n">
        <v>38.33</v>
      </c>
      <c r="O163" t="n">
        <v>23879.37</v>
      </c>
      <c r="P163" t="n">
        <v>415.63</v>
      </c>
      <c r="Q163" t="n">
        <v>1186.31</v>
      </c>
      <c r="R163" t="n">
        <v>184.37</v>
      </c>
      <c r="S163" t="n">
        <v>144.12</v>
      </c>
      <c r="T163" t="n">
        <v>14375.94</v>
      </c>
      <c r="U163" t="n">
        <v>0.78</v>
      </c>
      <c r="V163" t="n">
        <v>0.85</v>
      </c>
      <c r="W163" t="n">
        <v>19</v>
      </c>
      <c r="X163" t="n">
        <v>0.83</v>
      </c>
      <c r="Y163" t="n">
        <v>4</v>
      </c>
      <c r="Z163" t="n">
        <v>10</v>
      </c>
    </row>
    <row r="164">
      <c r="A164" t="n">
        <v>17</v>
      </c>
      <c r="B164" t="n">
        <v>85</v>
      </c>
      <c r="C164" t="inlineStr">
        <is>
          <t xml:space="preserve">CONCLUIDO	</t>
        </is>
      </c>
      <c r="D164" t="n">
        <v>2.4839</v>
      </c>
      <c r="E164" t="n">
        <v>40.26</v>
      </c>
      <c r="F164" t="n">
        <v>37.28</v>
      </c>
      <c r="G164" t="n">
        <v>124.25</v>
      </c>
      <c r="H164" t="n">
        <v>1.65</v>
      </c>
      <c r="I164" t="n">
        <v>18</v>
      </c>
      <c r="J164" t="n">
        <v>193.26</v>
      </c>
      <c r="K164" t="n">
        <v>51.39</v>
      </c>
      <c r="L164" t="n">
        <v>18</v>
      </c>
      <c r="M164" t="n">
        <v>16</v>
      </c>
      <c r="N164" t="n">
        <v>38.86</v>
      </c>
      <c r="O164" t="n">
        <v>24068.93</v>
      </c>
      <c r="P164" t="n">
        <v>409.04</v>
      </c>
      <c r="Q164" t="n">
        <v>1186.41</v>
      </c>
      <c r="R164" t="n">
        <v>182.29</v>
      </c>
      <c r="S164" t="n">
        <v>144.12</v>
      </c>
      <c r="T164" t="n">
        <v>13343.41</v>
      </c>
      <c r="U164" t="n">
        <v>0.79</v>
      </c>
      <c r="V164" t="n">
        <v>0.85</v>
      </c>
      <c r="W164" t="n">
        <v>19</v>
      </c>
      <c r="X164" t="n">
        <v>0.77</v>
      </c>
      <c r="Y164" t="n">
        <v>4</v>
      </c>
      <c r="Z164" t="n">
        <v>10</v>
      </c>
    </row>
    <row r="165">
      <c r="A165" t="n">
        <v>18</v>
      </c>
      <c r="B165" t="n">
        <v>85</v>
      </c>
      <c r="C165" t="inlineStr">
        <is>
          <t xml:space="preserve">CONCLUIDO	</t>
        </is>
      </c>
      <c r="D165" t="n">
        <v>2.4883</v>
      </c>
      <c r="E165" t="n">
        <v>40.19</v>
      </c>
      <c r="F165" t="n">
        <v>37.24</v>
      </c>
      <c r="G165" t="n">
        <v>131.43</v>
      </c>
      <c r="H165" t="n">
        <v>1.73</v>
      </c>
      <c r="I165" t="n">
        <v>17</v>
      </c>
      <c r="J165" t="n">
        <v>194.8</v>
      </c>
      <c r="K165" t="n">
        <v>51.39</v>
      </c>
      <c r="L165" t="n">
        <v>19</v>
      </c>
      <c r="M165" t="n">
        <v>14</v>
      </c>
      <c r="N165" t="n">
        <v>39.41</v>
      </c>
      <c r="O165" t="n">
        <v>24259.23</v>
      </c>
      <c r="P165" t="n">
        <v>402.31</v>
      </c>
      <c r="Q165" t="n">
        <v>1186.4</v>
      </c>
      <c r="R165" t="n">
        <v>181.11</v>
      </c>
      <c r="S165" t="n">
        <v>144.12</v>
      </c>
      <c r="T165" t="n">
        <v>12754.02</v>
      </c>
      <c r="U165" t="n">
        <v>0.8</v>
      </c>
      <c r="V165" t="n">
        <v>0.85</v>
      </c>
      <c r="W165" t="n">
        <v>19</v>
      </c>
      <c r="X165" t="n">
        <v>0.73</v>
      </c>
      <c r="Y165" t="n">
        <v>4</v>
      </c>
      <c r="Z165" t="n">
        <v>10</v>
      </c>
    </row>
    <row r="166">
      <c r="A166" t="n">
        <v>19</v>
      </c>
      <c r="B166" t="n">
        <v>85</v>
      </c>
      <c r="C166" t="inlineStr">
        <is>
          <t xml:space="preserve">CONCLUIDO	</t>
        </is>
      </c>
      <c r="D166" t="n">
        <v>2.4922</v>
      </c>
      <c r="E166" t="n">
        <v>40.12</v>
      </c>
      <c r="F166" t="n">
        <v>37.21</v>
      </c>
      <c r="G166" t="n">
        <v>139.54</v>
      </c>
      <c r="H166" t="n">
        <v>1.81</v>
      </c>
      <c r="I166" t="n">
        <v>16</v>
      </c>
      <c r="J166" t="n">
        <v>196.35</v>
      </c>
      <c r="K166" t="n">
        <v>51.39</v>
      </c>
      <c r="L166" t="n">
        <v>20</v>
      </c>
      <c r="M166" t="n">
        <v>11</v>
      </c>
      <c r="N166" t="n">
        <v>39.96</v>
      </c>
      <c r="O166" t="n">
        <v>24450.27</v>
      </c>
      <c r="P166" t="n">
        <v>399.87</v>
      </c>
      <c r="Q166" t="n">
        <v>1186.35</v>
      </c>
      <c r="R166" t="n">
        <v>180.26</v>
      </c>
      <c r="S166" t="n">
        <v>144.12</v>
      </c>
      <c r="T166" t="n">
        <v>12337.88</v>
      </c>
      <c r="U166" t="n">
        <v>0.8</v>
      </c>
      <c r="V166" t="n">
        <v>0.85</v>
      </c>
      <c r="W166" t="n">
        <v>19</v>
      </c>
      <c r="X166" t="n">
        <v>0.7</v>
      </c>
      <c r="Y166" t="n">
        <v>4</v>
      </c>
      <c r="Z166" t="n">
        <v>10</v>
      </c>
    </row>
    <row r="167">
      <c r="A167" t="n">
        <v>20</v>
      </c>
      <c r="B167" t="n">
        <v>85</v>
      </c>
      <c r="C167" t="inlineStr">
        <is>
          <t xml:space="preserve">CONCLUIDO	</t>
        </is>
      </c>
      <c r="D167" t="n">
        <v>2.4976</v>
      </c>
      <c r="E167" t="n">
        <v>40.04</v>
      </c>
      <c r="F167" t="n">
        <v>37.16</v>
      </c>
      <c r="G167" t="n">
        <v>148.63</v>
      </c>
      <c r="H167" t="n">
        <v>1.88</v>
      </c>
      <c r="I167" t="n">
        <v>15</v>
      </c>
      <c r="J167" t="n">
        <v>197.9</v>
      </c>
      <c r="K167" t="n">
        <v>51.39</v>
      </c>
      <c r="L167" t="n">
        <v>21</v>
      </c>
      <c r="M167" t="n">
        <v>1</v>
      </c>
      <c r="N167" t="n">
        <v>40.51</v>
      </c>
      <c r="O167" t="n">
        <v>24642.07</v>
      </c>
      <c r="P167" t="n">
        <v>397.09</v>
      </c>
      <c r="Q167" t="n">
        <v>1186.35</v>
      </c>
      <c r="R167" t="n">
        <v>177.76</v>
      </c>
      <c r="S167" t="n">
        <v>144.12</v>
      </c>
      <c r="T167" t="n">
        <v>11093.02</v>
      </c>
      <c r="U167" t="n">
        <v>0.8100000000000001</v>
      </c>
      <c r="V167" t="n">
        <v>0.85</v>
      </c>
      <c r="W167" t="n">
        <v>19.01</v>
      </c>
      <c r="X167" t="n">
        <v>0.65</v>
      </c>
      <c r="Y167" t="n">
        <v>4</v>
      </c>
      <c r="Z167" t="n">
        <v>10</v>
      </c>
    </row>
    <row r="168">
      <c r="A168" t="n">
        <v>21</v>
      </c>
      <c r="B168" t="n">
        <v>85</v>
      </c>
      <c r="C168" t="inlineStr">
        <is>
          <t xml:space="preserve">CONCLUIDO	</t>
        </is>
      </c>
      <c r="D168" t="n">
        <v>2.4975</v>
      </c>
      <c r="E168" t="n">
        <v>40.04</v>
      </c>
      <c r="F168" t="n">
        <v>37.16</v>
      </c>
      <c r="G168" t="n">
        <v>148.64</v>
      </c>
      <c r="H168" t="n">
        <v>1.96</v>
      </c>
      <c r="I168" t="n">
        <v>15</v>
      </c>
      <c r="J168" t="n">
        <v>199.46</v>
      </c>
      <c r="K168" t="n">
        <v>51.39</v>
      </c>
      <c r="L168" t="n">
        <v>22</v>
      </c>
      <c r="M168" t="n">
        <v>0</v>
      </c>
      <c r="N168" t="n">
        <v>41.07</v>
      </c>
      <c r="O168" t="n">
        <v>24834.62</v>
      </c>
      <c r="P168" t="n">
        <v>399.88</v>
      </c>
      <c r="Q168" t="n">
        <v>1186.37</v>
      </c>
      <c r="R168" t="n">
        <v>177.77</v>
      </c>
      <c r="S168" t="n">
        <v>144.12</v>
      </c>
      <c r="T168" t="n">
        <v>11093.94</v>
      </c>
      <c r="U168" t="n">
        <v>0.8100000000000001</v>
      </c>
      <c r="V168" t="n">
        <v>0.85</v>
      </c>
      <c r="W168" t="n">
        <v>19.02</v>
      </c>
      <c r="X168" t="n">
        <v>0.65</v>
      </c>
      <c r="Y168" t="n">
        <v>4</v>
      </c>
      <c r="Z168" t="n">
        <v>10</v>
      </c>
    </row>
    <row r="169">
      <c r="A169" t="n">
        <v>0</v>
      </c>
      <c r="B169" t="n">
        <v>20</v>
      </c>
      <c r="C169" t="inlineStr">
        <is>
          <t xml:space="preserve">CONCLUIDO	</t>
        </is>
      </c>
      <c r="D169" t="n">
        <v>2.0425</v>
      </c>
      <c r="E169" t="n">
        <v>48.96</v>
      </c>
      <c r="F169" t="n">
        <v>45</v>
      </c>
      <c r="G169" t="n">
        <v>14.92</v>
      </c>
      <c r="H169" t="n">
        <v>0.34</v>
      </c>
      <c r="I169" t="n">
        <v>181</v>
      </c>
      <c r="J169" t="n">
        <v>51.33</v>
      </c>
      <c r="K169" t="n">
        <v>24.83</v>
      </c>
      <c r="L169" t="n">
        <v>1</v>
      </c>
      <c r="M169" t="n">
        <v>179</v>
      </c>
      <c r="N169" t="n">
        <v>5.51</v>
      </c>
      <c r="O169" t="n">
        <v>6564.78</v>
      </c>
      <c r="P169" t="n">
        <v>248.45</v>
      </c>
      <c r="Q169" t="n">
        <v>1188.72</v>
      </c>
      <c r="R169" t="n">
        <v>443.29</v>
      </c>
      <c r="S169" t="n">
        <v>144.12</v>
      </c>
      <c r="T169" t="n">
        <v>143023.7</v>
      </c>
      <c r="U169" t="n">
        <v>0.33</v>
      </c>
      <c r="V169" t="n">
        <v>0.7</v>
      </c>
      <c r="W169" t="n">
        <v>19.26</v>
      </c>
      <c r="X169" t="n">
        <v>8.460000000000001</v>
      </c>
      <c r="Y169" t="n">
        <v>4</v>
      </c>
      <c r="Z169" t="n">
        <v>10</v>
      </c>
    </row>
    <row r="170">
      <c r="A170" t="n">
        <v>1</v>
      </c>
      <c r="B170" t="n">
        <v>20</v>
      </c>
      <c r="C170" t="inlineStr">
        <is>
          <t xml:space="preserve">CONCLUIDO	</t>
        </is>
      </c>
      <c r="D170" t="n">
        <v>2.3539</v>
      </c>
      <c r="E170" t="n">
        <v>42.48</v>
      </c>
      <c r="F170" t="n">
        <v>39.84</v>
      </c>
      <c r="G170" t="n">
        <v>32.75</v>
      </c>
      <c r="H170" t="n">
        <v>0.66</v>
      </c>
      <c r="I170" t="n">
        <v>73</v>
      </c>
      <c r="J170" t="n">
        <v>52.47</v>
      </c>
      <c r="K170" t="n">
        <v>24.83</v>
      </c>
      <c r="L170" t="n">
        <v>2</v>
      </c>
      <c r="M170" t="n">
        <v>69</v>
      </c>
      <c r="N170" t="n">
        <v>5.64</v>
      </c>
      <c r="O170" t="n">
        <v>6705.1</v>
      </c>
      <c r="P170" t="n">
        <v>200.41</v>
      </c>
      <c r="Q170" t="n">
        <v>1187.33</v>
      </c>
      <c r="R170" t="n">
        <v>268.85</v>
      </c>
      <c r="S170" t="n">
        <v>144.12</v>
      </c>
      <c r="T170" t="n">
        <v>56343.99</v>
      </c>
      <c r="U170" t="n">
        <v>0.54</v>
      </c>
      <c r="V170" t="n">
        <v>0.8</v>
      </c>
      <c r="W170" t="n">
        <v>19.09</v>
      </c>
      <c r="X170" t="n">
        <v>3.32</v>
      </c>
      <c r="Y170" t="n">
        <v>4</v>
      </c>
      <c r="Z170" t="n">
        <v>10</v>
      </c>
    </row>
    <row r="171">
      <c r="A171" t="n">
        <v>2</v>
      </c>
      <c r="B171" t="n">
        <v>20</v>
      </c>
      <c r="C171" t="inlineStr">
        <is>
          <t xml:space="preserve">CONCLUIDO	</t>
        </is>
      </c>
      <c r="D171" t="n">
        <v>2.3912</v>
      </c>
      <c r="E171" t="n">
        <v>41.82</v>
      </c>
      <c r="F171" t="n">
        <v>39.33</v>
      </c>
      <c r="G171" t="n">
        <v>38.68</v>
      </c>
      <c r="H171" t="n">
        <v>0.97</v>
      </c>
      <c r="I171" t="n">
        <v>61</v>
      </c>
      <c r="J171" t="n">
        <v>53.61</v>
      </c>
      <c r="K171" t="n">
        <v>24.83</v>
      </c>
      <c r="L171" t="n">
        <v>3</v>
      </c>
      <c r="M171" t="n">
        <v>0</v>
      </c>
      <c r="N171" t="n">
        <v>5.78</v>
      </c>
      <c r="O171" t="n">
        <v>6845.59</v>
      </c>
      <c r="P171" t="n">
        <v>194.09</v>
      </c>
      <c r="Q171" t="n">
        <v>1188.02</v>
      </c>
      <c r="R171" t="n">
        <v>248.89</v>
      </c>
      <c r="S171" t="n">
        <v>144.12</v>
      </c>
      <c r="T171" t="n">
        <v>46426.14</v>
      </c>
      <c r="U171" t="n">
        <v>0.58</v>
      </c>
      <c r="V171" t="n">
        <v>0.8100000000000001</v>
      </c>
      <c r="W171" t="n">
        <v>19.15</v>
      </c>
      <c r="X171" t="n">
        <v>2.81</v>
      </c>
      <c r="Y171" t="n">
        <v>4</v>
      </c>
      <c r="Z171" t="n">
        <v>10</v>
      </c>
    </row>
    <row r="172">
      <c r="A172" t="n">
        <v>0</v>
      </c>
      <c r="B172" t="n">
        <v>65</v>
      </c>
      <c r="C172" t="inlineStr">
        <is>
          <t xml:space="preserve">CONCLUIDO	</t>
        </is>
      </c>
      <c r="D172" t="n">
        <v>1.3111</v>
      </c>
      <c r="E172" t="n">
        <v>76.27</v>
      </c>
      <c r="F172" t="n">
        <v>60.67</v>
      </c>
      <c r="G172" t="n">
        <v>7.38</v>
      </c>
      <c r="H172" t="n">
        <v>0.13</v>
      </c>
      <c r="I172" t="n">
        <v>493</v>
      </c>
      <c r="J172" t="n">
        <v>133.21</v>
      </c>
      <c r="K172" t="n">
        <v>46.47</v>
      </c>
      <c r="L172" t="n">
        <v>1</v>
      </c>
      <c r="M172" t="n">
        <v>491</v>
      </c>
      <c r="N172" t="n">
        <v>20.75</v>
      </c>
      <c r="O172" t="n">
        <v>16663.42</v>
      </c>
      <c r="P172" t="n">
        <v>672.97</v>
      </c>
      <c r="Q172" t="n">
        <v>1192.58</v>
      </c>
      <c r="R172" t="n">
        <v>973.89</v>
      </c>
      <c r="S172" t="n">
        <v>144.12</v>
      </c>
      <c r="T172" t="n">
        <v>406766.6</v>
      </c>
      <c r="U172" t="n">
        <v>0.15</v>
      </c>
      <c r="V172" t="n">
        <v>0.52</v>
      </c>
      <c r="W172" t="n">
        <v>19.8</v>
      </c>
      <c r="X172" t="n">
        <v>24.07</v>
      </c>
      <c r="Y172" t="n">
        <v>4</v>
      </c>
      <c r="Z172" t="n">
        <v>10</v>
      </c>
    </row>
    <row r="173">
      <c r="A173" t="n">
        <v>1</v>
      </c>
      <c r="B173" t="n">
        <v>65</v>
      </c>
      <c r="C173" t="inlineStr">
        <is>
          <t xml:space="preserve">CONCLUIDO	</t>
        </is>
      </c>
      <c r="D173" t="n">
        <v>1.9233</v>
      </c>
      <c r="E173" t="n">
        <v>52</v>
      </c>
      <c r="F173" t="n">
        <v>44.91</v>
      </c>
      <c r="G173" t="n">
        <v>14.97</v>
      </c>
      <c r="H173" t="n">
        <v>0.26</v>
      </c>
      <c r="I173" t="n">
        <v>180</v>
      </c>
      <c r="J173" t="n">
        <v>134.55</v>
      </c>
      <c r="K173" t="n">
        <v>46.47</v>
      </c>
      <c r="L173" t="n">
        <v>2</v>
      </c>
      <c r="M173" t="n">
        <v>178</v>
      </c>
      <c r="N173" t="n">
        <v>21.09</v>
      </c>
      <c r="O173" t="n">
        <v>16828.84</v>
      </c>
      <c r="P173" t="n">
        <v>494.56</v>
      </c>
      <c r="Q173" t="n">
        <v>1188.6</v>
      </c>
      <c r="R173" t="n">
        <v>440</v>
      </c>
      <c r="S173" t="n">
        <v>144.12</v>
      </c>
      <c r="T173" t="n">
        <v>141384.05</v>
      </c>
      <c r="U173" t="n">
        <v>0.33</v>
      </c>
      <c r="V173" t="n">
        <v>0.71</v>
      </c>
      <c r="W173" t="n">
        <v>19.28</v>
      </c>
      <c r="X173" t="n">
        <v>8.369999999999999</v>
      </c>
      <c r="Y173" t="n">
        <v>4</v>
      </c>
      <c r="Z173" t="n">
        <v>10</v>
      </c>
    </row>
    <row r="174">
      <c r="A174" t="n">
        <v>2</v>
      </c>
      <c r="B174" t="n">
        <v>65</v>
      </c>
      <c r="C174" t="inlineStr">
        <is>
          <t xml:space="preserve">CONCLUIDO	</t>
        </is>
      </c>
      <c r="D174" t="n">
        <v>2.1389</v>
      </c>
      <c r="E174" t="n">
        <v>46.75</v>
      </c>
      <c r="F174" t="n">
        <v>41.58</v>
      </c>
      <c r="G174" t="n">
        <v>22.68</v>
      </c>
      <c r="H174" t="n">
        <v>0.39</v>
      </c>
      <c r="I174" t="n">
        <v>110</v>
      </c>
      <c r="J174" t="n">
        <v>135.9</v>
      </c>
      <c r="K174" t="n">
        <v>46.47</v>
      </c>
      <c r="L174" t="n">
        <v>3</v>
      </c>
      <c r="M174" t="n">
        <v>108</v>
      </c>
      <c r="N174" t="n">
        <v>21.43</v>
      </c>
      <c r="O174" t="n">
        <v>16994.64</v>
      </c>
      <c r="P174" t="n">
        <v>452.57</v>
      </c>
      <c r="Q174" t="n">
        <v>1187.89</v>
      </c>
      <c r="R174" t="n">
        <v>327.85</v>
      </c>
      <c r="S174" t="n">
        <v>144.12</v>
      </c>
      <c r="T174" t="n">
        <v>85662.45</v>
      </c>
      <c r="U174" t="n">
        <v>0.44</v>
      </c>
      <c r="V174" t="n">
        <v>0.76</v>
      </c>
      <c r="W174" t="n">
        <v>19.14</v>
      </c>
      <c r="X174" t="n">
        <v>5.05</v>
      </c>
      <c r="Y174" t="n">
        <v>4</v>
      </c>
      <c r="Z174" t="n">
        <v>10</v>
      </c>
    </row>
    <row r="175">
      <c r="A175" t="n">
        <v>3</v>
      </c>
      <c r="B175" t="n">
        <v>65</v>
      </c>
      <c r="C175" t="inlineStr">
        <is>
          <t xml:space="preserve">CONCLUIDO	</t>
        </is>
      </c>
      <c r="D175" t="n">
        <v>2.2502</v>
      </c>
      <c r="E175" t="n">
        <v>44.44</v>
      </c>
      <c r="F175" t="n">
        <v>40.11</v>
      </c>
      <c r="G175" t="n">
        <v>30.46</v>
      </c>
      <c r="H175" t="n">
        <v>0.52</v>
      </c>
      <c r="I175" t="n">
        <v>79</v>
      </c>
      <c r="J175" t="n">
        <v>137.25</v>
      </c>
      <c r="K175" t="n">
        <v>46.47</v>
      </c>
      <c r="L175" t="n">
        <v>4</v>
      </c>
      <c r="M175" t="n">
        <v>77</v>
      </c>
      <c r="N175" t="n">
        <v>21.78</v>
      </c>
      <c r="O175" t="n">
        <v>17160.92</v>
      </c>
      <c r="P175" t="n">
        <v>430.84</v>
      </c>
      <c r="Q175" t="n">
        <v>1187.25</v>
      </c>
      <c r="R175" t="n">
        <v>278.33</v>
      </c>
      <c r="S175" t="n">
        <v>144.12</v>
      </c>
      <c r="T175" t="n">
        <v>61056.48</v>
      </c>
      <c r="U175" t="n">
        <v>0.52</v>
      </c>
      <c r="V175" t="n">
        <v>0.79</v>
      </c>
      <c r="W175" t="n">
        <v>19.09</v>
      </c>
      <c r="X175" t="n">
        <v>3.59</v>
      </c>
      <c r="Y175" t="n">
        <v>4</v>
      </c>
      <c r="Z175" t="n">
        <v>10</v>
      </c>
    </row>
    <row r="176">
      <c r="A176" t="n">
        <v>4</v>
      </c>
      <c r="B176" t="n">
        <v>65</v>
      </c>
      <c r="C176" t="inlineStr">
        <is>
          <t xml:space="preserve">CONCLUIDO	</t>
        </is>
      </c>
      <c r="D176" t="n">
        <v>2.3187</v>
      </c>
      <c r="E176" t="n">
        <v>43.13</v>
      </c>
      <c r="F176" t="n">
        <v>39.29</v>
      </c>
      <c r="G176" t="n">
        <v>38.64</v>
      </c>
      <c r="H176" t="n">
        <v>0.64</v>
      </c>
      <c r="I176" t="n">
        <v>61</v>
      </c>
      <c r="J176" t="n">
        <v>138.6</v>
      </c>
      <c r="K176" t="n">
        <v>46.47</v>
      </c>
      <c r="L176" t="n">
        <v>5</v>
      </c>
      <c r="M176" t="n">
        <v>59</v>
      </c>
      <c r="N176" t="n">
        <v>22.13</v>
      </c>
      <c r="O176" t="n">
        <v>17327.69</v>
      </c>
      <c r="P176" t="n">
        <v>416.14</v>
      </c>
      <c r="Q176" t="n">
        <v>1186.86</v>
      </c>
      <c r="R176" t="n">
        <v>250.41</v>
      </c>
      <c r="S176" t="n">
        <v>144.12</v>
      </c>
      <c r="T176" t="n">
        <v>47186.62</v>
      </c>
      <c r="U176" t="n">
        <v>0.58</v>
      </c>
      <c r="V176" t="n">
        <v>0.8100000000000001</v>
      </c>
      <c r="W176" t="n">
        <v>19.07</v>
      </c>
      <c r="X176" t="n">
        <v>2.77</v>
      </c>
      <c r="Y176" t="n">
        <v>4</v>
      </c>
      <c r="Z176" t="n">
        <v>10</v>
      </c>
    </row>
    <row r="177">
      <c r="A177" t="n">
        <v>5</v>
      </c>
      <c r="B177" t="n">
        <v>65</v>
      </c>
      <c r="C177" t="inlineStr">
        <is>
          <t xml:space="preserve">CONCLUIDO	</t>
        </is>
      </c>
      <c r="D177" t="n">
        <v>2.3625</v>
      </c>
      <c r="E177" t="n">
        <v>42.33</v>
      </c>
      <c r="F177" t="n">
        <v>38.79</v>
      </c>
      <c r="G177" t="n">
        <v>46.54</v>
      </c>
      <c r="H177" t="n">
        <v>0.76</v>
      </c>
      <c r="I177" t="n">
        <v>50</v>
      </c>
      <c r="J177" t="n">
        <v>139.95</v>
      </c>
      <c r="K177" t="n">
        <v>46.47</v>
      </c>
      <c r="L177" t="n">
        <v>6</v>
      </c>
      <c r="M177" t="n">
        <v>48</v>
      </c>
      <c r="N177" t="n">
        <v>22.49</v>
      </c>
      <c r="O177" t="n">
        <v>17494.97</v>
      </c>
      <c r="P177" t="n">
        <v>404.66</v>
      </c>
      <c r="Q177" t="n">
        <v>1186.97</v>
      </c>
      <c r="R177" t="n">
        <v>232.77</v>
      </c>
      <c r="S177" t="n">
        <v>144.12</v>
      </c>
      <c r="T177" t="n">
        <v>38420.86</v>
      </c>
      <c r="U177" t="n">
        <v>0.62</v>
      </c>
      <c r="V177" t="n">
        <v>0.82</v>
      </c>
      <c r="W177" t="n">
        <v>19.07</v>
      </c>
      <c r="X177" t="n">
        <v>2.27</v>
      </c>
      <c r="Y177" t="n">
        <v>4</v>
      </c>
      <c r="Z177" t="n">
        <v>10</v>
      </c>
    </row>
    <row r="178">
      <c r="A178" t="n">
        <v>6</v>
      </c>
      <c r="B178" t="n">
        <v>65</v>
      </c>
      <c r="C178" t="inlineStr">
        <is>
          <t xml:space="preserve">CONCLUIDO	</t>
        </is>
      </c>
      <c r="D178" t="n">
        <v>2.3956</v>
      </c>
      <c r="E178" t="n">
        <v>41.74</v>
      </c>
      <c r="F178" t="n">
        <v>38.42</v>
      </c>
      <c r="G178" t="n">
        <v>54.89</v>
      </c>
      <c r="H178" t="n">
        <v>0.88</v>
      </c>
      <c r="I178" t="n">
        <v>42</v>
      </c>
      <c r="J178" t="n">
        <v>141.31</v>
      </c>
      <c r="K178" t="n">
        <v>46.47</v>
      </c>
      <c r="L178" t="n">
        <v>7</v>
      </c>
      <c r="M178" t="n">
        <v>40</v>
      </c>
      <c r="N178" t="n">
        <v>22.85</v>
      </c>
      <c r="O178" t="n">
        <v>17662.75</v>
      </c>
      <c r="P178" t="n">
        <v>394.98</v>
      </c>
      <c r="Q178" t="n">
        <v>1186.79</v>
      </c>
      <c r="R178" t="n">
        <v>220.67</v>
      </c>
      <c r="S178" t="n">
        <v>144.12</v>
      </c>
      <c r="T178" t="n">
        <v>32410.28</v>
      </c>
      <c r="U178" t="n">
        <v>0.65</v>
      </c>
      <c r="V178" t="n">
        <v>0.82</v>
      </c>
      <c r="W178" t="n">
        <v>19.05</v>
      </c>
      <c r="X178" t="n">
        <v>1.9</v>
      </c>
      <c r="Y178" t="n">
        <v>4</v>
      </c>
      <c r="Z178" t="n">
        <v>10</v>
      </c>
    </row>
    <row r="179">
      <c r="A179" t="n">
        <v>7</v>
      </c>
      <c r="B179" t="n">
        <v>65</v>
      </c>
      <c r="C179" t="inlineStr">
        <is>
          <t xml:space="preserve">CONCLUIDO	</t>
        </is>
      </c>
      <c r="D179" t="n">
        <v>2.4227</v>
      </c>
      <c r="E179" t="n">
        <v>41.28</v>
      </c>
      <c r="F179" t="n">
        <v>38.12</v>
      </c>
      <c r="G179" t="n">
        <v>63.53</v>
      </c>
      <c r="H179" t="n">
        <v>0.99</v>
      </c>
      <c r="I179" t="n">
        <v>36</v>
      </c>
      <c r="J179" t="n">
        <v>142.68</v>
      </c>
      <c r="K179" t="n">
        <v>46.47</v>
      </c>
      <c r="L179" t="n">
        <v>8</v>
      </c>
      <c r="M179" t="n">
        <v>34</v>
      </c>
      <c r="N179" t="n">
        <v>23.21</v>
      </c>
      <c r="O179" t="n">
        <v>17831.04</v>
      </c>
      <c r="P179" t="n">
        <v>385.58</v>
      </c>
      <c r="Q179" t="n">
        <v>1186.62</v>
      </c>
      <c r="R179" t="n">
        <v>211.02</v>
      </c>
      <c r="S179" t="n">
        <v>144.12</v>
      </c>
      <c r="T179" t="n">
        <v>27616.13</v>
      </c>
      <c r="U179" t="n">
        <v>0.68</v>
      </c>
      <c r="V179" t="n">
        <v>0.83</v>
      </c>
      <c r="W179" t="n">
        <v>19.02</v>
      </c>
      <c r="X179" t="n">
        <v>1.6</v>
      </c>
      <c r="Y179" t="n">
        <v>4</v>
      </c>
      <c r="Z179" t="n">
        <v>10</v>
      </c>
    </row>
    <row r="180">
      <c r="A180" t="n">
        <v>8</v>
      </c>
      <c r="B180" t="n">
        <v>65</v>
      </c>
      <c r="C180" t="inlineStr">
        <is>
          <t xml:space="preserve">CONCLUIDO	</t>
        </is>
      </c>
      <c r="D180" t="n">
        <v>2.4442</v>
      </c>
      <c r="E180" t="n">
        <v>40.91</v>
      </c>
      <c r="F180" t="n">
        <v>37.89</v>
      </c>
      <c r="G180" t="n">
        <v>73.33</v>
      </c>
      <c r="H180" t="n">
        <v>1.11</v>
      </c>
      <c r="I180" t="n">
        <v>31</v>
      </c>
      <c r="J180" t="n">
        <v>144.05</v>
      </c>
      <c r="K180" t="n">
        <v>46.47</v>
      </c>
      <c r="L180" t="n">
        <v>9</v>
      </c>
      <c r="M180" t="n">
        <v>29</v>
      </c>
      <c r="N180" t="n">
        <v>23.58</v>
      </c>
      <c r="O180" t="n">
        <v>17999.83</v>
      </c>
      <c r="P180" t="n">
        <v>376.22</v>
      </c>
      <c r="Q180" t="n">
        <v>1186.56</v>
      </c>
      <c r="R180" t="n">
        <v>203.18</v>
      </c>
      <c r="S180" t="n">
        <v>144.12</v>
      </c>
      <c r="T180" t="n">
        <v>23722.56</v>
      </c>
      <c r="U180" t="n">
        <v>0.71</v>
      </c>
      <c r="V180" t="n">
        <v>0.84</v>
      </c>
      <c r="W180" t="n">
        <v>19.02</v>
      </c>
      <c r="X180" t="n">
        <v>1.38</v>
      </c>
      <c r="Y180" t="n">
        <v>4</v>
      </c>
      <c r="Z180" t="n">
        <v>10</v>
      </c>
    </row>
    <row r="181">
      <c r="A181" t="n">
        <v>9</v>
      </c>
      <c r="B181" t="n">
        <v>65</v>
      </c>
      <c r="C181" t="inlineStr">
        <is>
          <t xml:space="preserve">CONCLUIDO	</t>
        </is>
      </c>
      <c r="D181" t="n">
        <v>2.4584</v>
      </c>
      <c r="E181" t="n">
        <v>40.68</v>
      </c>
      <c r="F181" t="n">
        <v>37.73</v>
      </c>
      <c r="G181" t="n">
        <v>80.86</v>
      </c>
      <c r="H181" t="n">
        <v>1.22</v>
      </c>
      <c r="I181" t="n">
        <v>28</v>
      </c>
      <c r="J181" t="n">
        <v>145.42</v>
      </c>
      <c r="K181" t="n">
        <v>46.47</v>
      </c>
      <c r="L181" t="n">
        <v>10</v>
      </c>
      <c r="M181" t="n">
        <v>26</v>
      </c>
      <c r="N181" t="n">
        <v>23.95</v>
      </c>
      <c r="O181" t="n">
        <v>18169.15</v>
      </c>
      <c r="P181" t="n">
        <v>367.57</v>
      </c>
      <c r="Q181" t="n">
        <v>1186.54</v>
      </c>
      <c r="R181" t="n">
        <v>197.78</v>
      </c>
      <c r="S181" t="n">
        <v>144.12</v>
      </c>
      <c r="T181" t="n">
        <v>21036.71</v>
      </c>
      <c r="U181" t="n">
        <v>0.73</v>
      </c>
      <c r="V181" t="n">
        <v>0.84</v>
      </c>
      <c r="W181" t="n">
        <v>19.02</v>
      </c>
      <c r="X181" t="n">
        <v>1.22</v>
      </c>
      <c r="Y181" t="n">
        <v>4</v>
      </c>
      <c r="Z181" t="n">
        <v>10</v>
      </c>
    </row>
    <row r="182">
      <c r="A182" t="n">
        <v>10</v>
      </c>
      <c r="B182" t="n">
        <v>65</v>
      </c>
      <c r="C182" t="inlineStr">
        <is>
          <t xml:space="preserve">CONCLUIDO	</t>
        </is>
      </c>
      <c r="D182" t="n">
        <v>2.4707</v>
      </c>
      <c r="E182" t="n">
        <v>40.47</v>
      </c>
      <c r="F182" t="n">
        <v>37.61</v>
      </c>
      <c r="G182" t="n">
        <v>90.27</v>
      </c>
      <c r="H182" t="n">
        <v>1.33</v>
      </c>
      <c r="I182" t="n">
        <v>25</v>
      </c>
      <c r="J182" t="n">
        <v>146.8</v>
      </c>
      <c r="K182" t="n">
        <v>46.47</v>
      </c>
      <c r="L182" t="n">
        <v>11</v>
      </c>
      <c r="M182" t="n">
        <v>23</v>
      </c>
      <c r="N182" t="n">
        <v>24.33</v>
      </c>
      <c r="O182" t="n">
        <v>18338.99</v>
      </c>
      <c r="P182" t="n">
        <v>359.84</v>
      </c>
      <c r="Q182" t="n">
        <v>1186.53</v>
      </c>
      <c r="R182" t="n">
        <v>193.92</v>
      </c>
      <c r="S182" t="n">
        <v>144.12</v>
      </c>
      <c r="T182" t="n">
        <v>19118.64</v>
      </c>
      <c r="U182" t="n">
        <v>0.74</v>
      </c>
      <c r="V182" t="n">
        <v>0.84</v>
      </c>
      <c r="W182" t="n">
        <v>19.01</v>
      </c>
      <c r="X182" t="n">
        <v>1.1</v>
      </c>
      <c r="Y182" t="n">
        <v>4</v>
      </c>
      <c r="Z182" t="n">
        <v>10</v>
      </c>
    </row>
    <row r="183">
      <c r="A183" t="n">
        <v>11</v>
      </c>
      <c r="B183" t="n">
        <v>65</v>
      </c>
      <c r="C183" t="inlineStr">
        <is>
          <t xml:space="preserve">CONCLUIDO	</t>
        </is>
      </c>
      <c r="D183" t="n">
        <v>2.4849</v>
      </c>
      <c r="E183" t="n">
        <v>40.24</v>
      </c>
      <c r="F183" t="n">
        <v>37.46</v>
      </c>
      <c r="G183" t="n">
        <v>102.17</v>
      </c>
      <c r="H183" t="n">
        <v>1.43</v>
      </c>
      <c r="I183" t="n">
        <v>22</v>
      </c>
      <c r="J183" t="n">
        <v>148.18</v>
      </c>
      <c r="K183" t="n">
        <v>46.47</v>
      </c>
      <c r="L183" t="n">
        <v>12</v>
      </c>
      <c r="M183" t="n">
        <v>20</v>
      </c>
      <c r="N183" t="n">
        <v>24.71</v>
      </c>
      <c r="O183" t="n">
        <v>18509.36</v>
      </c>
      <c r="P183" t="n">
        <v>351.06</v>
      </c>
      <c r="Q183" t="n">
        <v>1186.31</v>
      </c>
      <c r="R183" t="n">
        <v>188.79</v>
      </c>
      <c r="S183" t="n">
        <v>144.12</v>
      </c>
      <c r="T183" t="n">
        <v>16572.37</v>
      </c>
      <c r="U183" t="n">
        <v>0.76</v>
      </c>
      <c r="V183" t="n">
        <v>0.85</v>
      </c>
      <c r="W183" t="n">
        <v>19.01</v>
      </c>
      <c r="X183" t="n">
        <v>0.95</v>
      </c>
      <c r="Y183" t="n">
        <v>4</v>
      </c>
      <c r="Z183" t="n">
        <v>10</v>
      </c>
    </row>
    <row r="184">
      <c r="A184" t="n">
        <v>12</v>
      </c>
      <c r="B184" t="n">
        <v>65</v>
      </c>
      <c r="C184" t="inlineStr">
        <is>
          <t xml:space="preserve">CONCLUIDO	</t>
        </is>
      </c>
      <c r="D184" t="n">
        <v>2.4952</v>
      </c>
      <c r="E184" t="n">
        <v>40.08</v>
      </c>
      <c r="F184" t="n">
        <v>37.35</v>
      </c>
      <c r="G184" t="n">
        <v>112.06</v>
      </c>
      <c r="H184" t="n">
        <v>1.54</v>
      </c>
      <c r="I184" t="n">
        <v>20</v>
      </c>
      <c r="J184" t="n">
        <v>149.56</v>
      </c>
      <c r="K184" t="n">
        <v>46.47</v>
      </c>
      <c r="L184" t="n">
        <v>13</v>
      </c>
      <c r="M184" t="n">
        <v>13</v>
      </c>
      <c r="N184" t="n">
        <v>25.1</v>
      </c>
      <c r="O184" t="n">
        <v>18680.25</v>
      </c>
      <c r="P184" t="n">
        <v>343.25</v>
      </c>
      <c r="Q184" t="n">
        <v>1186.48</v>
      </c>
      <c r="R184" t="n">
        <v>184.66</v>
      </c>
      <c r="S184" t="n">
        <v>144.12</v>
      </c>
      <c r="T184" t="n">
        <v>14515.1</v>
      </c>
      <c r="U184" t="n">
        <v>0.78</v>
      </c>
      <c r="V184" t="n">
        <v>0.85</v>
      </c>
      <c r="W184" t="n">
        <v>19.01</v>
      </c>
      <c r="X184" t="n">
        <v>0.84</v>
      </c>
      <c r="Y184" t="n">
        <v>4</v>
      </c>
      <c r="Z184" t="n">
        <v>10</v>
      </c>
    </row>
    <row r="185">
      <c r="A185" t="n">
        <v>13</v>
      </c>
      <c r="B185" t="n">
        <v>65</v>
      </c>
      <c r="C185" t="inlineStr">
        <is>
          <t xml:space="preserve">CONCLUIDO	</t>
        </is>
      </c>
      <c r="D185" t="n">
        <v>2.4922</v>
      </c>
      <c r="E185" t="n">
        <v>40.12</v>
      </c>
      <c r="F185" t="n">
        <v>37.4</v>
      </c>
      <c r="G185" t="n">
        <v>112.2</v>
      </c>
      <c r="H185" t="n">
        <v>1.64</v>
      </c>
      <c r="I185" t="n">
        <v>20</v>
      </c>
      <c r="J185" t="n">
        <v>150.95</v>
      </c>
      <c r="K185" t="n">
        <v>46.47</v>
      </c>
      <c r="L185" t="n">
        <v>14</v>
      </c>
      <c r="M185" t="n">
        <v>3</v>
      </c>
      <c r="N185" t="n">
        <v>25.49</v>
      </c>
      <c r="O185" t="n">
        <v>18851.69</v>
      </c>
      <c r="P185" t="n">
        <v>343.54</v>
      </c>
      <c r="Q185" t="n">
        <v>1186.68</v>
      </c>
      <c r="R185" t="n">
        <v>185.88</v>
      </c>
      <c r="S185" t="n">
        <v>144.12</v>
      </c>
      <c r="T185" t="n">
        <v>15123.73</v>
      </c>
      <c r="U185" t="n">
        <v>0.78</v>
      </c>
      <c r="V185" t="n">
        <v>0.85</v>
      </c>
      <c r="W185" t="n">
        <v>19.02</v>
      </c>
      <c r="X185" t="n">
        <v>0.89</v>
      </c>
      <c r="Y185" t="n">
        <v>4</v>
      </c>
      <c r="Z185" t="n">
        <v>10</v>
      </c>
    </row>
    <row r="186">
      <c r="A186" t="n">
        <v>14</v>
      </c>
      <c r="B186" t="n">
        <v>65</v>
      </c>
      <c r="C186" t="inlineStr">
        <is>
          <t xml:space="preserve">CONCLUIDO	</t>
        </is>
      </c>
      <c r="D186" t="n">
        <v>2.4919</v>
      </c>
      <c r="E186" t="n">
        <v>40.13</v>
      </c>
      <c r="F186" t="n">
        <v>37.41</v>
      </c>
      <c r="G186" t="n">
        <v>112.21</v>
      </c>
      <c r="H186" t="n">
        <v>1.74</v>
      </c>
      <c r="I186" t="n">
        <v>20</v>
      </c>
      <c r="J186" t="n">
        <v>152.35</v>
      </c>
      <c r="K186" t="n">
        <v>46.47</v>
      </c>
      <c r="L186" t="n">
        <v>15</v>
      </c>
      <c r="M186" t="n">
        <v>0</v>
      </c>
      <c r="N186" t="n">
        <v>25.88</v>
      </c>
      <c r="O186" t="n">
        <v>19023.66</v>
      </c>
      <c r="P186" t="n">
        <v>345.87</v>
      </c>
      <c r="Q186" t="n">
        <v>1186.59</v>
      </c>
      <c r="R186" t="n">
        <v>185.86</v>
      </c>
      <c r="S186" t="n">
        <v>144.12</v>
      </c>
      <c r="T186" t="n">
        <v>15114.67</v>
      </c>
      <c r="U186" t="n">
        <v>0.78</v>
      </c>
      <c r="V186" t="n">
        <v>0.85</v>
      </c>
      <c r="W186" t="n">
        <v>19.03</v>
      </c>
      <c r="X186" t="n">
        <v>0.89</v>
      </c>
      <c r="Y186" t="n">
        <v>4</v>
      </c>
      <c r="Z186" t="n">
        <v>10</v>
      </c>
    </row>
    <row r="187">
      <c r="A187" t="n">
        <v>0</v>
      </c>
      <c r="B187" t="n">
        <v>75</v>
      </c>
      <c r="C187" t="inlineStr">
        <is>
          <t xml:space="preserve">CONCLUIDO	</t>
        </is>
      </c>
      <c r="D187" t="n">
        <v>1.1827</v>
      </c>
      <c r="E187" t="n">
        <v>84.55</v>
      </c>
      <c r="F187" t="n">
        <v>64.83</v>
      </c>
      <c r="G187" t="n">
        <v>6.81</v>
      </c>
      <c r="H187" t="n">
        <v>0.12</v>
      </c>
      <c r="I187" t="n">
        <v>571</v>
      </c>
      <c r="J187" t="n">
        <v>150.44</v>
      </c>
      <c r="K187" t="n">
        <v>49.1</v>
      </c>
      <c r="L187" t="n">
        <v>1</v>
      </c>
      <c r="M187" t="n">
        <v>569</v>
      </c>
      <c r="N187" t="n">
        <v>25.34</v>
      </c>
      <c r="O187" t="n">
        <v>18787.76</v>
      </c>
      <c r="P187" t="n">
        <v>778.09</v>
      </c>
      <c r="Q187" t="n">
        <v>1193.65</v>
      </c>
      <c r="R187" t="n">
        <v>1114.07</v>
      </c>
      <c r="S187" t="n">
        <v>144.12</v>
      </c>
      <c r="T187" t="n">
        <v>476465.97</v>
      </c>
      <c r="U187" t="n">
        <v>0.13</v>
      </c>
      <c r="V187" t="n">
        <v>0.49</v>
      </c>
      <c r="W187" t="n">
        <v>19.95</v>
      </c>
      <c r="X187" t="n">
        <v>28.21</v>
      </c>
      <c r="Y187" t="n">
        <v>4</v>
      </c>
      <c r="Z187" t="n">
        <v>10</v>
      </c>
    </row>
    <row r="188">
      <c r="A188" t="n">
        <v>1</v>
      </c>
      <c r="B188" t="n">
        <v>75</v>
      </c>
      <c r="C188" t="inlineStr">
        <is>
          <t xml:space="preserve">CONCLUIDO	</t>
        </is>
      </c>
      <c r="D188" t="n">
        <v>1.8457</v>
      </c>
      <c r="E188" t="n">
        <v>54.18</v>
      </c>
      <c r="F188" t="n">
        <v>45.82</v>
      </c>
      <c r="G188" t="n">
        <v>13.82</v>
      </c>
      <c r="H188" t="n">
        <v>0.23</v>
      </c>
      <c r="I188" t="n">
        <v>199</v>
      </c>
      <c r="J188" t="n">
        <v>151.83</v>
      </c>
      <c r="K188" t="n">
        <v>49.1</v>
      </c>
      <c r="L188" t="n">
        <v>2</v>
      </c>
      <c r="M188" t="n">
        <v>197</v>
      </c>
      <c r="N188" t="n">
        <v>25.73</v>
      </c>
      <c r="O188" t="n">
        <v>18959.54</v>
      </c>
      <c r="P188" t="n">
        <v>547.76</v>
      </c>
      <c r="Q188" t="n">
        <v>1188.94</v>
      </c>
      <c r="R188" t="n">
        <v>470.6</v>
      </c>
      <c r="S188" t="n">
        <v>144.12</v>
      </c>
      <c r="T188" t="n">
        <v>156590.69</v>
      </c>
      <c r="U188" t="n">
        <v>0.31</v>
      </c>
      <c r="V188" t="n">
        <v>0.6899999999999999</v>
      </c>
      <c r="W188" t="n">
        <v>19.31</v>
      </c>
      <c r="X188" t="n">
        <v>9.279999999999999</v>
      </c>
      <c r="Y188" t="n">
        <v>4</v>
      </c>
      <c r="Z188" t="n">
        <v>10</v>
      </c>
    </row>
    <row r="189">
      <c r="A189" t="n">
        <v>2</v>
      </c>
      <c r="B189" t="n">
        <v>75</v>
      </c>
      <c r="C189" t="inlineStr">
        <is>
          <t xml:space="preserve">CONCLUIDO	</t>
        </is>
      </c>
      <c r="D189" t="n">
        <v>2.0815</v>
      </c>
      <c r="E189" t="n">
        <v>48.04</v>
      </c>
      <c r="F189" t="n">
        <v>42.07</v>
      </c>
      <c r="G189" t="n">
        <v>20.86</v>
      </c>
      <c r="H189" t="n">
        <v>0.35</v>
      </c>
      <c r="I189" t="n">
        <v>121</v>
      </c>
      <c r="J189" t="n">
        <v>153.23</v>
      </c>
      <c r="K189" t="n">
        <v>49.1</v>
      </c>
      <c r="L189" t="n">
        <v>3</v>
      </c>
      <c r="M189" t="n">
        <v>119</v>
      </c>
      <c r="N189" t="n">
        <v>26.13</v>
      </c>
      <c r="O189" t="n">
        <v>19131.85</v>
      </c>
      <c r="P189" t="n">
        <v>498.49</v>
      </c>
      <c r="Q189" t="n">
        <v>1187.8</v>
      </c>
      <c r="R189" t="n">
        <v>344.07</v>
      </c>
      <c r="S189" t="n">
        <v>144.12</v>
      </c>
      <c r="T189" t="n">
        <v>93714.03999999999</v>
      </c>
      <c r="U189" t="n">
        <v>0.42</v>
      </c>
      <c r="V189" t="n">
        <v>0.75</v>
      </c>
      <c r="W189" t="n">
        <v>19.17</v>
      </c>
      <c r="X189" t="n">
        <v>5.54</v>
      </c>
      <c r="Y189" t="n">
        <v>4</v>
      </c>
      <c r="Z189" t="n">
        <v>10</v>
      </c>
    </row>
    <row r="190">
      <c r="A190" t="n">
        <v>3</v>
      </c>
      <c r="B190" t="n">
        <v>75</v>
      </c>
      <c r="C190" t="inlineStr">
        <is>
          <t xml:space="preserve">CONCLUIDO	</t>
        </is>
      </c>
      <c r="D190" t="n">
        <v>2.2009</v>
      </c>
      <c r="E190" t="n">
        <v>45.44</v>
      </c>
      <c r="F190" t="n">
        <v>40.5</v>
      </c>
      <c r="G190" t="n">
        <v>27.93</v>
      </c>
      <c r="H190" t="n">
        <v>0.46</v>
      </c>
      <c r="I190" t="n">
        <v>87</v>
      </c>
      <c r="J190" t="n">
        <v>154.63</v>
      </c>
      <c r="K190" t="n">
        <v>49.1</v>
      </c>
      <c r="L190" t="n">
        <v>4</v>
      </c>
      <c r="M190" t="n">
        <v>85</v>
      </c>
      <c r="N190" t="n">
        <v>26.53</v>
      </c>
      <c r="O190" t="n">
        <v>19304.72</v>
      </c>
      <c r="P190" t="n">
        <v>475.13</v>
      </c>
      <c r="Q190" t="n">
        <v>1187.33</v>
      </c>
      <c r="R190" t="n">
        <v>291.5</v>
      </c>
      <c r="S190" t="n">
        <v>144.12</v>
      </c>
      <c r="T190" t="n">
        <v>67600.83</v>
      </c>
      <c r="U190" t="n">
        <v>0.49</v>
      </c>
      <c r="V190" t="n">
        <v>0.78</v>
      </c>
      <c r="W190" t="n">
        <v>19.1</v>
      </c>
      <c r="X190" t="n">
        <v>3.98</v>
      </c>
      <c r="Y190" t="n">
        <v>4</v>
      </c>
      <c r="Z190" t="n">
        <v>10</v>
      </c>
    </row>
    <row r="191">
      <c r="A191" t="n">
        <v>4</v>
      </c>
      <c r="B191" t="n">
        <v>75</v>
      </c>
      <c r="C191" t="inlineStr">
        <is>
          <t xml:space="preserve">CONCLUIDO	</t>
        </is>
      </c>
      <c r="D191" t="n">
        <v>2.2784</v>
      </c>
      <c r="E191" t="n">
        <v>43.89</v>
      </c>
      <c r="F191" t="n">
        <v>39.57</v>
      </c>
      <c r="G191" t="n">
        <v>35.43</v>
      </c>
      <c r="H191" t="n">
        <v>0.57</v>
      </c>
      <c r="I191" t="n">
        <v>67</v>
      </c>
      <c r="J191" t="n">
        <v>156.03</v>
      </c>
      <c r="K191" t="n">
        <v>49.1</v>
      </c>
      <c r="L191" t="n">
        <v>5</v>
      </c>
      <c r="M191" t="n">
        <v>65</v>
      </c>
      <c r="N191" t="n">
        <v>26.94</v>
      </c>
      <c r="O191" t="n">
        <v>19478.15</v>
      </c>
      <c r="P191" t="n">
        <v>459.2</v>
      </c>
      <c r="Q191" t="n">
        <v>1186.85</v>
      </c>
      <c r="R191" t="n">
        <v>259.49</v>
      </c>
      <c r="S191" t="n">
        <v>144.12</v>
      </c>
      <c r="T191" t="n">
        <v>51694.25</v>
      </c>
      <c r="U191" t="n">
        <v>0.5600000000000001</v>
      </c>
      <c r="V191" t="n">
        <v>0.8</v>
      </c>
      <c r="W191" t="n">
        <v>19.09</v>
      </c>
      <c r="X191" t="n">
        <v>3.05</v>
      </c>
      <c r="Y191" t="n">
        <v>4</v>
      </c>
      <c r="Z191" t="n">
        <v>10</v>
      </c>
    </row>
    <row r="192">
      <c r="A192" t="n">
        <v>5</v>
      </c>
      <c r="B192" t="n">
        <v>75</v>
      </c>
      <c r="C192" t="inlineStr">
        <is>
          <t xml:space="preserve">CONCLUIDO	</t>
        </is>
      </c>
      <c r="D192" t="n">
        <v>2.328</v>
      </c>
      <c r="E192" t="n">
        <v>42.96</v>
      </c>
      <c r="F192" t="n">
        <v>39</v>
      </c>
      <c r="G192" t="n">
        <v>42.54</v>
      </c>
      <c r="H192" t="n">
        <v>0.67</v>
      </c>
      <c r="I192" t="n">
        <v>55</v>
      </c>
      <c r="J192" t="n">
        <v>157.44</v>
      </c>
      <c r="K192" t="n">
        <v>49.1</v>
      </c>
      <c r="L192" t="n">
        <v>6</v>
      </c>
      <c r="M192" t="n">
        <v>53</v>
      </c>
      <c r="N192" t="n">
        <v>27.35</v>
      </c>
      <c r="O192" t="n">
        <v>19652.13</v>
      </c>
      <c r="P192" t="n">
        <v>447.6</v>
      </c>
      <c r="Q192" t="n">
        <v>1186.9</v>
      </c>
      <c r="R192" t="n">
        <v>240.43</v>
      </c>
      <c r="S192" t="n">
        <v>144.12</v>
      </c>
      <c r="T192" t="n">
        <v>42224.19</v>
      </c>
      <c r="U192" t="n">
        <v>0.6</v>
      </c>
      <c r="V192" t="n">
        <v>0.8100000000000001</v>
      </c>
      <c r="W192" t="n">
        <v>19.06</v>
      </c>
      <c r="X192" t="n">
        <v>2.48</v>
      </c>
      <c r="Y192" t="n">
        <v>4</v>
      </c>
      <c r="Z192" t="n">
        <v>10</v>
      </c>
    </row>
    <row r="193">
      <c r="A193" t="n">
        <v>6</v>
      </c>
      <c r="B193" t="n">
        <v>75</v>
      </c>
      <c r="C193" t="inlineStr">
        <is>
          <t xml:space="preserve">CONCLUIDO	</t>
        </is>
      </c>
      <c r="D193" t="n">
        <v>2.3671</v>
      </c>
      <c r="E193" t="n">
        <v>42.25</v>
      </c>
      <c r="F193" t="n">
        <v>38.56</v>
      </c>
      <c r="G193" t="n">
        <v>50.3</v>
      </c>
      <c r="H193" t="n">
        <v>0.78</v>
      </c>
      <c r="I193" t="n">
        <v>46</v>
      </c>
      <c r="J193" t="n">
        <v>158.86</v>
      </c>
      <c r="K193" t="n">
        <v>49.1</v>
      </c>
      <c r="L193" t="n">
        <v>7</v>
      </c>
      <c r="M193" t="n">
        <v>44</v>
      </c>
      <c r="N193" t="n">
        <v>27.77</v>
      </c>
      <c r="O193" t="n">
        <v>19826.68</v>
      </c>
      <c r="P193" t="n">
        <v>437.28</v>
      </c>
      <c r="Q193" t="n">
        <v>1186.79</v>
      </c>
      <c r="R193" t="n">
        <v>225.95</v>
      </c>
      <c r="S193" t="n">
        <v>144.12</v>
      </c>
      <c r="T193" t="n">
        <v>35031.29</v>
      </c>
      <c r="U193" t="n">
        <v>0.64</v>
      </c>
      <c r="V193" t="n">
        <v>0.82</v>
      </c>
      <c r="W193" t="n">
        <v>19.04</v>
      </c>
      <c r="X193" t="n">
        <v>2.05</v>
      </c>
      <c r="Y193" t="n">
        <v>4</v>
      </c>
      <c r="Z193" t="n">
        <v>10</v>
      </c>
    </row>
    <row r="194">
      <c r="A194" t="n">
        <v>7</v>
      </c>
      <c r="B194" t="n">
        <v>75</v>
      </c>
      <c r="C194" t="inlineStr">
        <is>
          <t xml:space="preserve">CONCLUIDO	</t>
        </is>
      </c>
      <c r="D194" t="n">
        <v>2.3918</v>
      </c>
      <c r="E194" t="n">
        <v>41.81</v>
      </c>
      <c r="F194" t="n">
        <v>38.31</v>
      </c>
      <c r="G194" t="n">
        <v>57.47</v>
      </c>
      <c r="H194" t="n">
        <v>0.88</v>
      </c>
      <c r="I194" t="n">
        <v>40</v>
      </c>
      <c r="J194" t="n">
        <v>160.28</v>
      </c>
      <c r="K194" t="n">
        <v>49.1</v>
      </c>
      <c r="L194" t="n">
        <v>8</v>
      </c>
      <c r="M194" t="n">
        <v>38</v>
      </c>
      <c r="N194" t="n">
        <v>28.19</v>
      </c>
      <c r="O194" t="n">
        <v>20001.93</v>
      </c>
      <c r="P194" t="n">
        <v>429.66</v>
      </c>
      <c r="Q194" t="n">
        <v>1186.62</v>
      </c>
      <c r="R194" t="n">
        <v>217.24</v>
      </c>
      <c r="S194" t="n">
        <v>144.12</v>
      </c>
      <c r="T194" t="n">
        <v>30707.7</v>
      </c>
      <c r="U194" t="n">
        <v>0.66</v>
      </c>
      <c r="V194" t="n">
        <v>0.83</v>
      </c>
      <c r="W194" t="n">
        <v>19.04</v>
      </c>
      <c r="X194" t="n">
        <v>1.8</v>
      </c>
      <c r="Y194" t="n">
        <v>4</v>
      </c>
      <c r="Z194" t="n">
        <v>10</v>
      </c>
    </row>
    <row r="195">
      <c r="A195" t="n">
        <v>8</v>
      </c>
      <c r="B195" t="n">
        <v>75</v>
      </c>
      <c r="C195" t="inlineStr">
        <is>
          <t xml:space="preserve">CONCLUIDO	</t>
        </is>
      </c>
      <c r="D195" t="n">
        <v>2.4142</v>
      </c>
      <c r="E195" t="n">
        <v>41.42</v>
      </c>
      <c r="F195" t="n">
        <v>38.08</v>
      </c>
      <c r="G195" t="n">
        <v>65.27</v>
      </c>
      <c r="H195" t="n">
        <v>0.99</v>
      </c>
      <c r="I195" t="n">
        <v>35</v>
      </c>
      <c r="J195" t="n">
        <v>161.71</v>
      </c>
      <c r="K195" t="n">
        <v>49.1</v>
      </c>
      <c r="L195" t="n">
        <v>9</v>
      </c>
      <c r="M195" t="n">
        <v>33</v>
      </c>
      <c r="N195" t="n">
        <v>28.61</v>
      </c>
      <c r="O195" t="n">
        <v>20177.64</v>
      </c>
      <c r="P195" t="n">
        <v>421.66</v>
      </c>
      <c r="Q195" t="n">
        <v>1186.56</v>
      </c>
      <c r="R195" t="n">
        <v>209.3</v>
      </c>
      <c r="S195" t="n">
        <v>144.12</v>
      </c>
      <c r="T195" t="n">
        <v>26759.13</v>
      </c>
      <c r="U195" t="n">
        <v>0.6899999999999999</v>
      </c>
      <c r="V195" t="n">
        <v>0.83</v>
      </c>
      <c r="W195" t="n">
        <v>19.03</v>
      </c>
      <c r="X195" t="n">
        <v>1.56</v>
      </c>
      <c r="Y195" t="n">
        <v>4</v>
      </c>
      <c r="Z195" t="n">
        <v>10</v>
      </c>
    </row>
    <row r="196">
      <c r="A196" t="n">
        <v>9</v>
      </c>
      <c r="B196" t="n">
        <v>75</v>
      </c>
      <c r="C196" t="inlineStr">
        <is>
          <t xml:space="preserve">CONCLUIDO	</t>
        </is>
      </c>
      <c r="D196" t="n">
        <v>2.4308</v>
      </c>
      <c r="E196" t="n">
        <v>41.14</v>
      </c>
      <c r="F196" t="n">
        <v>37.92</v>
      </c>
      <c r="G196" t="n">
        <v>73.38</v>
      </c>
      <c r="H196" t="n">
        <v>1.09</v>
      </c>
      <c r="I196" t="n">
        <v>31</v>
      </c>
      <c r="J196" t="n">
        <v>163.13</v>
      </c>
      <c r="K196" t="n">
        <v>49.1</v>
      </c>
      <c r="L196" t="n">
        <v>10</v>
      </c>
      <c r="M196" t="n">
        <v>29</v>
      </c>
      <c r="N196" t="n">
        <v>29.04</v>
      </c>
      <c r="O196" t="n">
        <v>20353.94</v>
      </c>
      <c r="P196" t="n">
        <v>414.54</v>
      </c>
      <c r="Q196" t="n">
        <v>1186.59</v>
      </c>
      <c r="R196" t="n">
        <v>203.8</v>
      </c>
      <c r="S196" t="n">
        <v>144.12</v>
      </c>
      <c r="T196" t="n">
        <v>24030.94</v>
      </c>
      <c r="U196" t="n">
        <v>0.71</v>
      </c>
      <c r="V196" t="n">
        <v>0.84</v>
      </c>
      <c r="W196" t="n">
        <v>19.03</v>
      </c>
      <c r="X196" t="n">
        <v>1.4</v>
      </c>
      <c r="Y196" t="n">
        <v>4</v>
      </c>
      <c r="Z196" t="n">
        <v>10</v>
      </c>
    </row>
    <row r="197">
      <c r="A197" t="n">
        <v>10</v>
      </c>
      <c r="B197" t="n">
        <v>75</v>
      </c>
      <c r="C197" t="inlineStr">
        <is>
          <t xml:space="preserve">CONCLUIDO	</t>
        </is>
      </c>
      <c r="D197" t="n">
        <v>2.446</v>
      </c>
      <c r="E197" t="n">
        <v>40.88</v>
      </c>
      <c r="F197" t="n">
        <v>37.75</v>
      </c>
      <c r="G197" t="n">
        <v>80.90000000000001</v>
      </c>
      <c r="H197" t="n">
        <v>1.18</v>
      </c>
      <c r="I197" t="n">
        <v>28</v>
      </c>
      <c r="J197" t="n">
        <v>164.57</v>
      </c>
      <c r="K197" t="n">
        <v>49.1</v>
      </c>
      <c r="L197" t="n">
        <v>11</v>
      </c>
      <c r="M197" t="n">
        <v>26</v>
      </c>
      <c r="N197" t="n">
        <v>29.47</v>
      </c>
      <c r="O197" t="n">
        <v>20530.82</v>
      </c>
      <c r="P197" t="n">
        <v>406.67</v>
      </c>
      <c r="Q197" t="n">
        <v>1186.48</v>
      </c>
      <c r="R197" t="n">
        <v>198.37</v>
      </c>
      <c r="S197" t="n">
        <v>144.12</v>
      </c>
      <c r="T197" t="n">
        <v>21331.24</v>
      </c>
      <c r="U197" t="n">
        <v>0.73</v>
      </c>
      <c r="V197" t="n">
        <v>0.84</v>
      </c>
      <c r="W197" t="n">
        <v>19.02</v>
      </c>
      <c r="X197" t="n">
        <v>1.24</v>
      </c>
      <c r="Y197" t="n">
        <v>4</v>
      </c>
      <c r="Z197" t="n">
        <v>10</v>
      </c>
    </row>
    <row r="198">
      <c r="A198" t="n">
        <v>11</v>
      </c>
      <c r="B198" t="n">
        <v>75</v>
      </c>
      <c r="C198" t="inlineStr">
        <is>
          <t xml:space="preserve">CONCLUIDO	</t>
        </is>
      </c>
      <c r="D198" t="n">
        <v>2.4605</v>
      </c>
      <c r="E198" t="n">
        <v>40.64</v>
      </c>
      <c r="F198" t="n">
        <v>37.6</v>
      </c>
      <c r="G198" t="n">
        <v>90.25</v>
      </c>
      <c r="H198" t="n">
        <v>1.28</v>
      </c>
      <c r="I198" t="n">
        <v>25</v>
      </c>
      <c r="J198" t="n">
        <v>166.01</v>
      </c>
      <c r="K198" t="n">
        <v>49.1</v>
      </c>
      <c r="L198" t="n">
        <v>12</v>
      </c>
      <c r="M198" t="n">
        <v>23</v>
      </c>
      <c r="N198" t="n">
        <v>29.91</v>
      </c>
      <c r="O198" t="n">
        <v>20708.3</v>
      </c>
      <c r="P198" t="n">
        <v>399.46</v>
      </c>
      <c r="Q198" t="n">
        <v>1186.31</v>
      </c>
      <c r="R198" t="n">
        <v>193.34</v>
      </c>
      <c r="S198" t="n">
        <v>144.12</v>
      </c>
      <c r="T198" t="n">
        <v>18829.31</v>
      </c>
      <c r="U198" t="n">
        <v>0.75</v>
      </c>
      <c r="V198" t="n">
        <v>0.84</v>
      </c>
      <c r="W198" t="n">
        <v>19.01</v>
      </c>
      <c r="X198" t="n">
        <v>1.09</v>
      </c>
      <c r="Y198" t="n">
        <v>4</v>
      </c>
      <c r="Z198" t="n">
        <v>10</v>
      </c>
    </row>
    <row r="199">
      <c r="A199" t="n">
        <v>12</v>
      </c>
      <c r="B199" t="n">
        <v>75</v>
      </c>
      <c r="C199" t="inlineStr">
        <is>
          <t xml:space="preserve">CONCLUIDO	</t>
        </is>
      </c>
      <c r="D199" t="n">
        <v>2.47</v>
      </c>
      <c r="E199" t="n">
        <v>40.49</v>
      </c>
      <c r="F199" t="n">
        <v>37.51</v>
      </c>
      <c r="G199" t="n">
        <v>97.84</v>
      </c>
      <c r="H199" t="n">
        <v>1.38</v>
      </c>
      <c r="I199" t="n">
        <v>23</v>
      </c>
      <c r="J199" t="n">
        <v>167.45</v>
      </c>
      <c r="K199" t="n">
        <v>49.1</v>
      </c>
      <c r="L199" t="n">
        <v>13</v>
      </c>
      <c r="M199" t="n">
        <v>21</v>
      </c>
      <c r="N199" t="n">
        <v>30.36</v>
      </c>
      <c r="O199" t="n">
        <v>20886.38</v>
      </c>
      <c r="P199" t="n">
        <v>393.21</v>
      </c>
      <c r="Q199" t="n">
        <v>1186.38</v>
      </c>
      <c r="R199" t="n">
        <v>190.08</v>
      </c>
      <c r="S199" t="n">
        <v>144.12</v>
      </c>
      <c r="T199" t="n">
        <v>17213.26</v>
      </c>
      <c r="U199" t="n">
        <v>0.76</v>
      </c>
      <c r="V199" t="n">
        <v>0.84</v>
      </c>
      <c r="W199" t="n">
        <v>19.01</v>
      </c>
      <c r="X199" t="n">
        <v>1</v>
      </c>
      <c r="Y199" t="n">
        <v>4</v>
      </c>
      <c r="Z199" t="n">
        <v>10</v>
      </c>
    </row>
    <row r="200">
      <c r="A200" t="n">
        <v>13</v>
      </c>
      <c r="B200" t="n">
        <v>75</v>
      </c>
      <c r="C200" t="inlineStr">
        <is>
          <t xml:space="preserve">CONCLUIDO	</t>
        </is>
      </c>
      <c r="D200" t="n">
        <v>2.4785</v>
      </c>
      <c r="E200" t="n">
        <v>40.35</v>
      </c>
      <c r="F200" t="n">
        <v>37.43</v>
      </c>
      <c r="G200" t="n">
        <v>106.94</v>
      </c>
      <c r="H200" t="n">
        <v>1.47</v>
      </c>
      <c r="I200" t="n">
        <v>21</v>
      </c>
      <c r="J200" t="n">
        <v>168.9</v>
      </c>
      <c r="K200" t="n">
        <v>49.1</v>
      </c>
      <c r="L200" t="n">
        <v>14</v>
      </c>
      <c r="M200" t="n">
        <v>19</v>
      </c>
      <c r="N200" t="n">
        <v>30.81</v>
      </c>
      <c r="O200" t="n">
        <v>21065.06</v>
      </c>
      <c r="P200" t="n">
        <v>386.51</v>
      </c>
      <c r="Q200" t="n">
        <v>1186.41</v>
      </c>
      <c r="R200" t="n">
        <v>187.5</v>
      </c>
      <c r="S200" t="n">
        <v>144.12</v>
      </c>
      <c r="T200" t="n">
        <v>15932.16</v>
      </c>
      <c r="U200" t="n">
        <v>0.77</v>
      </c>
      <c r="V200" t="n">
        <v>0.85</v>
      </c>
      <c r="W200" t="n">
        <v>19.01</v>
      </c>
      <c r="X200" t="n">
        <v>0.92</v>
      </c>
      <c r="Y200" t="n">
        <v>4</v>
      </c>
      <c r="Z200" t="n">
        <v>10</v>
      </c>
    </row>
    <row r="201">
      <c r="A201" t="n">
        <v>14</v>
      </c>
      <c r="B201" t="n">
        <v>75</v>
      </c>
      <c r="C201" t="inlineStr">
        <is>
          <t xml:space="preserve">CONCLUIDO	</t>
        </is>
      </c>
      <c r="D201" t="n">
        <v>2.4826</v>
      </c>
      <c r="E201" t="n">
        <v>40.28</v>
      </c>
      <c r="F201" t="n">
        <v>37.39</v>
      </c>
      <c r="G201" t="n">
        <v>112.18</v>
      </c>
      <c r="H201" t="n">
        <v>1.56</v>
      </c>
      <c r="I201" t="n">
        <v>20</v>
      </c>
      <c r="J201" t="n">
        <v>170.35</v>
      </c>
      <c r="K201" t="n">
        <v>49.1</v>
      </c>
      <c r="L201" t="n">
        <v>15</v>
      </c>
      <c r="M201" t="n">
        <v>18</v>
      </c>
      <c r="N201" t="n">
        <v>31.26</v>
      </c>
      <c r="O201" t="n">
        <v>21244.37</v>
      </c>
      <c r="P201" t="n">
        <v>378.11</v>
      </c>
      <c r="Q201" t="n">
        <v>1186.36</v>
      </c>
      <c r="R201" t="n">
        <v>186.13</v>
      </c>
      <c r="S201" t="n">
        <v>144.12</v>
      </c>
      <c r="T201" t="n">
        <v>15252.06</v>
      </c>
      <c r="U201" t="n">
        <v>0.77</v>
      </c>
      <c r="V201" t="n">
        <v>0.85</v>
      </c>
      <c r="W201" t="n">
        <v>19.01</v>
      </c>
      <c r="X201" t="n">
        <v>0.88</v>
      </c>
      <c r="Y201" t="n">
        <v>4</v>
      </c>
      <c r="Z201" t="n">
        <v>10</v>
      </c>
    </row>
    <row r="202">
      <c r="A202" t="n">
        <v>15</v>
      </c>
      <c r="B202" t="n">
        <v>75</v>
      </c>
      <c r="C202" t="inlineStr">
        <is>
          <t xml:space="preserve">CONCLUIDO	</t>
        </is>
      </c>
      <c r="D202" t="n">
        <v>2.4927</v>
      </c>
      <c r="E202" t="n">
        <v>40.12</v>
      </c>
      <c r="F202" t="n">
        <v>37.29</v>
      </c>
      <c r="G202" t="n">
        <v>124.3</v>
      </c>
      <c r="H202" t="n">
        <v>1.65</v>
      </c>
      <c r="I202" t="n">
        <v>18</v>
      </c>
      <c r="J202" t="n">
        <v>171.81</v>
      </c>
      <c r="K202" t="n">
        <v>49.1</v>
      </c>
      <c r="L202" t="n">
        <v>16</v>
      </c>
      <c r="M202" t="n">
        <v>12</v>
      </c>
      <c r="N202" t="n">
        <v>31.72</v>
      </c>
      <c r="O202" t="n">
        <v>21424.29</v>
      </c>
      <c r="P202" t="n">
        <v>373.3</v>
      </c>
      <c r="Q202" t="n">
        <v>1186.42</v>
      </c>
      <c r="R202" t="n">
        <v>182.7</v>
      </c>
      <c r="S202" t="n">
        <v>144.12</v>
      </c>
      <c r="T202" t="n">
        <v>13547.98</v>
      </c>
      <c r="U202" t="n">
        <v>0.79</v>
      </c>
      <c r="V202" t="n">
        <v>0.85</v>
      </c>
      <c r="W202" t="n">
        <v>19</v>
      </c>
      <c r="X202" t="n">
        <v>0.78</v>
      </c>
      <c r="Y202" t="n">
        <v>4</v>
      </c>
      <c r="Z202" t="n">
        <v>10</v>
      </c>
    </row>
    <row r="203">
      <c r="A203" t="n">
        <v>16</v>
      </c>
      <c r="B203" t="n">
        <v>75</v>
      </c>
      <c r="C203" t="inlineStr">
        <is>
          <t xml:space="preserve">CONCLUIDO	</t>
        </is>
      </c>
      <c r="D203" t="n">
        <v>2.4976</v>
      </c>
      <c r="E203" t="n">
        <v>40.04</v>
      </c>
      <c r="F203" t="n">
        <v>37.24</v>
      </c>
      <c r="G203" t="n">
        <v>131.45</v>
      </c>
      <c r="H203" t="n">
        <v>1.74</v>
      </c>
      <c r="I203" t="n">
        <v>17</v>
      </c>
      <c r="J203" t="n">
        <v>173.28</v>
      </c>
      <c r="K203" t="n">
        <v>49.1</v>
      </c>
      <c r="L203" t="n">
        <v>17</v>
      </c>
      <c r="M203" t="n">
        <v>3</v>
      </c>
      <c r="N203" t="n">
        <v>32.18</v>
      </c>
      <c r="O203" t="n">
        <v>21604.83</v>
      </c>
      <c r="P203" t="n">
        <v>369.19</v>
      </c>
      <c r="Q203" t="n">
        <v>1186.42</v>
      </c>
      <c r="R203" t="n">
        <v>180.8</v>
      </c>
      <c r="S203" t="n">
        <v>144.12</v>
      </c>
      <c r="T203" t="n">
        <v>12598.5</v>
      </c>
      <c r="U203" t="n">
        <v>0.8</v>
      </c>
      <c r="V203" t="n">
        <v>0.85</v>
      </c>
      <c r="W203" t="n">
        <v>19.01</v>
      </c>
      <c r="X203" t="n">
        <v>0.73</v>
      </c>
      <c r="Y203" t="n">
        <v>4</v>
      </c>
      <c r="Z203" t="n">
        <v>10</v>
      </c>
    </row>
    <row r="204">
      <c r="A204" t="n">
        <v>17</v>
      </c>
      <c r="B204" t="n">
        <v>75</v>
      </c>
      <c r="C204" t="inlineStr">
        <is>
          <t xml:space="preserve">CONCLUIDO	</t>
        </is>
      </c>
      <c r="D204" t="n">
        <v>2.4978</v>
      </c>
      <c r="E204" t="n">
        <v>40.04</v>
      </c>
      <c r="F204" t="n">
        <v>37.24</v>
      </c>
      <c r="G204" t="n">
        <v>131.43</v>
      </c>
      <c r="H204" t="n">
        <v>1.83</v>
      </c>
      <c r="I204" t="n">
        <v>17</v>
      </c>
      <c r="J204" t="n">
        <v>174.75</v>
      </c>
      <c r="K204" t="n">
        <v>49.1</v>
      </c>
      <c r="L204" t="n">
        <v>18</v>
      </c>
      <c r="M204" t="n">
        <v>0</v>
      </c>
      <c r="N204" t="n">
        <v>32.65</v>
      </c>
      <c r="O204" t="n">
        <v>21786.02</v>
      </c>
      <c r="P204" t="n">
        <v>371.42</v>
      </c>
      <c r="Q204" t="n">
        <v>1186.54</v>
      </c>
      <c r="R204" t="n">
        <v>180.45</v>
      </c>
      <c r="S204" t="n">
        <v>144.12</v>
      </c>
      <c r="T204" t="n">
        <v>12424.85</v>
      </c>
      <c r="U204" t="n">
        <v>0.8</v>
      </c>
      <c r="V204" t="n">
        <v>0.85</v>
      </c>
      <c r="W204" t="n">
        <v>19.02</v>
      </c>
      <c r="X204" t="n">
        <v>0.73</v>
      </c>
      <c r="Y204" t="n">
        <v>4</v>
      </c>
      <c r="Z204" t="n">
        <v>10</v>
      </c>
    </row>
    <row r="205">
      <c r="A205" t="n">
        <v>0</v>
      </c>
      <c r="B205" t="n">
        <v>95</v>
      </c>
      <c r="C205" t="inlineStr">
        <is>
          <t xml:space="preserve">CONCLUIDO	</t>
        </is>
      </c>
      <c r="D205" t="n">
        <v>0.9432</v>
      </c>
      <c r="E205" t="n">
        <v>106.02</v>
      </c>
      <c r="F205" t="n">
        <v>75.22</v>
      </c>
      <c r="G205" t="n">
        <v>5.93</v>
      </c>
      <c r="H205" t="n">
        <v>0.1</v>
      </c>
      <c r="I205" t="n">
        <v>761</v>
      </c>
      <c r="J205" t="n">
        <v>185.69</v>
      </c>
      <c r="K205" t="n">
        <v>53.44</v>
      </c>
      <c r="L205" t="n">
        <v>1</v>
      </c>
      <c r="M205" t="n">
        <v>759</v>
      </c>
      <c r="N205" t="n">
        <v>36.26</v>
      </c>
      <c r="O205" t="n">
        <v>23136.14</v>
      </c>
      <c r="P205" t="n">
        <v>1032.2</v>
      </c>
      <c r="Q205" t="n">
        <v>1196.74</v>
      </c>
      <c r="R205" t="n">
        <v>1469.83</v>
      </c>
      <c r="S205" t="n">
        <v>144.12</v>
      </c>
      <c r="T205" t="n">
        <v>653394.59</v>
      </c>
      <c r="U205" t="n">
        <v>0.1</v>
      </c>
      <c r="V205" t="n">
        <v>0.42</v>
      </c>
      <c r="W205" t="n">
        <v>20.22</v>
      </c>
      <c r="X205" t="n">
        <v>38.57</v>
      </c>
      <c r="Y205" t="n">
        <v>4</v>
      </c>
      <c r="Z205" t="n">
        <v>10</v>
      </c>
    </row>
    <row r="206">
      <c r="A206" t="n">
        <v>1</v>
      </c>
      <c r="B206" t="n">
        <v>95</v>
      </c>
      <c r="C206" t="inlineStr">
        <is>
          <t xml:space="preserve">CONCLUIDO	</t>
        </is>
      </c>
      <c r="D206" t="n">
        <v>1.6904</v>
      </c>
      <c r="E206" t="n">
        <v>59.16</v>
      </c>
      <c r="F206" t="n">
        <v>47.79</v>
      </c>
      <c r="G206" t="n">
        <v>12</v>
      </c>
      <c r="H206" t="n">
        <v>0.19</v>
      </c>
      <c r="I206" t="n">
        <v>239</v>
      </c>
      <c r="J206" t="n">
        <v>187.21</v>
      </c>
      <c r="K206" t="n">
        <v>53.44</v>
      </c>
      <c r="L206" t="n">
        <v>2</v>
      </c>
      <c r="M206" t="n">
        <v>237</v>
      </c>
      <c r="N206" t="n">
        <v>36.77</v>
      </c>
      <c r="O206" t="n">
        <v>23322.88</v>
      </c>
      <c r="P206" t="n">
        <v>655.92</v>
      </c>
      <c r="Q206" t="n">
        <v>1189.16</v>
      </c>
      <c r="R206" t="n">
        <v>537.46</v>
      </c>
      <c r="S206" t="n">
        <v>144.12</v>
      </c>
      <c r="T206" t="n">
        <v>189819.75</v>
      </c>
      <c r="U206" t="n">
        <v>0.27</v>
      </c>
      <c r="V206" t="n">
        <v>0.66</v>
      </c>
      <c r="W206" t="n">
        <v>19.37</v>
      </c>
      <c r="X206" t="n">
        <v>11.24</v>
      </c>
      <c r="Y206" t="n">
        <v>4</v>
      </c>
      <c r="Z206" t="n">
        <v>10</v>
      </c>
    </row>
    <row r="207">
      <c r="A207" t="n">
        <v>2</v>
      </c>
      <c r="B207" t="n">
        <v>95</v>
      </c>
      <c r="C207" t="inlineStr">
        <is>
          <t xml:space="preserve">CONCLUIDO	</t>
        </is>
      </c>
      <c r="D207" t="n">
        <v>1.9636</v>
      </c>
      <c r="E207" t="n">
        <v>50.93</v>
      </c>
      <c r="F207" t="n">
        <v>43.14</v>
      </c>
      <c r="G207" t="n">
        <v>18.1</v>
      </c>
      <c r="H207" t="n">
        <v>0.28</v>
      </c>
      <c r="I207" t="n">
        <v>143</v>
      </c>
      <c r="J207" t="n">
        <v>188.73</v>
      </c>
      <c r="K207" t="n">
        <v>53.44</v>
      </c>
      <c r="L207" t="n">
        <v>3</v>
      </c>
      <c r="M207" t="n">
        <v>141</v>
      </c>
      <c r="N207" t="n">
        <v>37.29</v>
      </c>
      <c r="O207" t="n">
        <v>23510.33</v>
      </c>
      <c r="P207" t="n">
        <v>589.15</v>
      </c>
      <c r="Q207" t="n">
        <v>1188.32</v>
      </c>
      <c r="R207" t="n">
        <v>380.2</v>
      </c>
      <c r="S207" t="n">
        <v>144.12</v>
      </c>
      <c r="T207" t="n">
        <v>111669.39</v>
      </c>
      <c r="U207" t="n">
        <v>0.38</v>
      </c>
      <c r="V207" t="n">
        <v>0.74</v>
      </c>
      <c r="W207" t="n">
        <v>19.21</v>
      </c>
      <c r="X207" t="n">
        <v>6.6</v>
      </c>
      <c r="Y207" t="n">
        <v>4</v>
      </c>
      <c r="Z207" t="n">
        <v>10</v>
      </c>
    </row>
    <row r="208">
      <c r="A208" t="n">
        <v>3</v>
      </c>
      <c r="B208" t="n">
        <v>95</v>
      </c>
      <c r="C208" t="inlineStr">
        <is>
          <t xml:space="preserve">CONCLUIDO	</t>
        </is>
      </c>
      <c r="D208" t="n">
        <v>2.1057</v>
      </c>
      <c r="E208" t="n">
        <v>47.49</v>
      </c>
      <c r="F208" t="n">
        <v>41.22</v>
      </c>
      <c r="G208" t="n">
        <v>24.25</v>
      </c>
      <c r="H208" t="n">
        <v>0.37</v>
      </c>
      <c r="I208" t="n">
        <v>102</v>
      </c>
      <c r="J208" t="n">
        <v>190.25</v>
      </c>
      <c r="K208" t="n">
        <v>53.44</v>
      </c>
      <c r="L208" t="n">
        <v>4</v>
      </c>
      <c r="M208" t="n">
        <v>100</v>
      </c>
      <c r="N208" t="n">
        <v>37.82</v>
      </c>
      <c r="O208" t="n">
        <v>23698.48</v>
      </c>
      <c r="P208" t="n">
        <v>559.6900000000001</v>
      </c>
      <c r="Q208" t="n">
        <v>1187.45</v>
      </c>
      <c r="R208" t="n">
        <v>315.6</v>
      </c>
      <c r="S208" t="n">
        <v>144.12</v>
      </c>
      <c r="T208" t="n">
        <v>79575.84</v>
      </c>
      <c r="U208" t="n">
        <v>0.46</v>
      </c>
      <c r="V208" t="n">
        <v>0.77</v>
      </c>
      <c r="W208" t="n">
        <v>19.14</v>
      </c>
      <c r="X208" t="n">
        <v>4.7</v>
      </c>
      <c r="Y208" t="n">
        <v>4</v>
      </c>
      <c r="Z208" t="n">
        <v>10</v>
      </c>
    </row>
    <row r="209">
      <c r="A209" t="n">
        <v>4</v>
      </c>
      <c r="B209" t="n">
        <v>95</v>
      </c>
      <c r="C209" t="inlineStr">
        <is>
          <t xml:space="preserve">CONCLUIDO	</t>
        </is>
      </c>
      <c r="D209" t="n">
        <v>2.1962</v>
      </c>
      <c r="E209" t="n">
        <v>45.53</v>
      </c>
      <c r="F209" t="n">
        <v>40.12</v>
      </c>
      <c r="G209" t="n">
        <v>30.47</v>
      </c>
      <c r="H209" t="n">
        <v>0.46</v>
      </c>
      <c r="I209" t="n">
        <v>79</v>
      </c>
      <c r="J209" t="n">
        <v>191.78</v>
      </c>
      <c r="K209" t="n">
        <v>53.44</v>
      </c>
      <c r="L209" t="n">
        <v>5</v>
      </c>
      <c r="M209" t="n">
        <v>77</v>
      </c>
      <c r="N209" t="n">
        <v>38.35</v>
      </c>
      <c r="O209" t="n">
        <v>23887.36</v>
      </c>
      <c r="P209" t="n">
        <v>541.1900000000001</v>
      </c>
      <c r="Q209" t="n">
        <v>1187</v>
      </c>
      <c r="R209" t="n">
        <v>278.23</v>
      </c>
      <c r="S209" t="n">
        <v>144.12</v>
      </c>
      <c r="T209" t="n">
        <v>61004.29</v>
      </c>
      <c r="U209" t="n">
        <v>0.52</v>
      </c>
      <c r="V209" t="n">
        <v>0.79</v>
      </c>
      <c r="W209" t="n">
        <v>19.11</v>
      </c>
      <c r="X209" t="n">
        <v>3.6</v>
      </c>
      <c r="Y209" t="n">
        <v>4</v>
      </c>
      <c r="Z209" t="n">
        <v>10</v>
      </c>
    </row>
    <row r="210">
      <c r="A210" t="n">
        <v>5</v>
      </c>
      <c r="B210" t="n">
        <v>95</v>
      </c>
      <c r="C210" t="inlineStr">
        <is>
          <t xml:space="preserve">CONCLUIDO	</t>
        </is>
      </c>
      <c r="D210" t="n">
        <v>2.255</v>
      </c>
      <c r="E210" t="n">
        <v>44.34</v>
      </c>
      <c r="F210" t="n">
        <v>39.46</v>
      </c>
      <c r="G210" t="n">
        <v>36.42</v>
      </c>
      <c r="H210" t="n">
        <v>0.55</v>
      </c>
      <c r="I210" t="n">
        <v>65</v>
      </c>
      <c r="J210" t="n">
        <v>193.32</v>
      </c>
      <c r="K210" t="n">
        <v>53.44</v>
      </c>
      <c r="L210" t="n">
        <v>6</v>
      </c>
      <c r="M210" t="n">
        <v>63</v>
      </c>
      <c r="N210" t="n">
        <v>38.89</v>
      </c>
      <c r="O210" t="n">
        <v>24076.95</v>
      </c>
      <c r="P210" t="n">
        <v>528.72</v>
      </c>
      <c r="Q210" t="n">
        <v>1187.11</v>
      </c>
      <c r="R210" t="n">
        <v>255.94</v>
      </c>
      <c r="S210" t="n">
        <v>144.12</v>
      </c>
      <c r="T210" t="n">
        <v>49930.33</v>
      </c>
      <c r="U210" t="n">
        <v>0.5600000000000001</v>
      </c>
      <c r="V210" t="n">
        <v>0.8</v>
      </c>
      <c r="W210" t="n">
        <v>19.08</v>
      </c>
      <c r="X210" t="n">
        <v>2.94</v>
      </c>
      <c r="Y210" t="n">
        <v>4</v>
      </c>
      <c r="Z210" t="n">
        <v>10</v>
      </c>
    </row>
    <row r="211">
      <c r="A211" t="n">
        <v>6</v>
      </c>
      <c r="B211" t="n">
        <v>95</v>
      </c>
      <c r="C211" t="inlineStr">
        <is>
          <t xml:space="preserve">CONCLUIDO	</t>
        </is>
      </c>
      <c r="D211" t="n">
        <v>2.2977</v>
      </c>
      <c r="E211" t="n">
        <v>43.52</v>
      </c>
      <c r="F211" t="n">
        <v>39.01</v>
      </c>
      <c r="G211" t="n">
        <v>42.55</v>
      </c>
      <c r="H211" t="n">
        <v>0.64</v>
      </c>
      <c r="I211" t="n">
        <v>55</v>
      </c>
      <c r="J211" t="n">
        <v>194.86</v>
      </c>
      <c r="K211" t="n">
        <v>53.44</v>
      </c>
      <c r="L211" t="n">
        <v>7</v>
      </c>
      <c r="M211" t="n">
        <v>53</v>
      </c>
      <c r="N211" t="n">
        <v>39.43</v>
      </c>
      <c r="O211" t="n">
        <v>24267.28</v>
      </c>
      <c r="P211" t="n">
        <v>518.8200000000001</v>
      </c>
      <c r="Q211" t="n">
        <v>1186.98</v>
      </c>
      <c r="R211" t="n">
        <v>240.77</v>
      </c>
      <c r="S211" t="n">
        <v>144.12</v>
      </c>
      <c r="T211" t="n">
        <v>42395.54</v>
      </c>
      <c r="U211" t="n">
        <v>0.6</v>
      </c>
      <c r="V211" t="n">
        <v>0.8100000000000001</v>
      </c>
      <c r="W211" t="n">
        <v>19.06</v>
      </c>
      <c r="X211" t="n">
        <v>2.49</v>
      </c>
      <c r="Y211" t="n">
        <v>4</v>
      </c>
      <c r="Z211" t="n">
        <v>10</v>
      </c>
    </row>
    <row r="212">
      <c r="A212" t="n">
        <v>7</v>
      </c>
      <c r="B212" t="n">
        <v>95</v>
      </c>
      <c r="C212" t="inlineStr">
        <is>
          <t xml:space="preserve">CONCLUIDO	</t>
        </is>
      </c>
      <c r="D212" t="n">
        <v>2.3343</v>
      </c>
      <c r="E212" t="n">
        <v>42.84</v>
      </c>
      <c r="F212" t="n">
        <v>38.62</v>
      </c>
      <c r="G212" t="n">
        <v>49.3</v>
      </c>
      <c r="H212" t="n">
        <v>0.72</v>
      </c>
      <c r="I212" t="n">
        <v>47</v>
      </c>
      <c r="J212" t="n">
        <v>196.41</v>
      </c>
      <c r="K212" t="n">
        <v>53.44</v>
      </c>
      <c r="L212" t="n">
        <v>8</v>
      </c>
      <c r="M212" t="n">
        <v>45</v>
      </c>
      <c r="N212" t="n">
        <v>39.98</v>
      </c>
      <c r="O212" t="n">
        <v>24458.36</v>
      </c>
      <c r="P212" t="n">
        <v>510.16</v>
      </c>
      <c r="Q212" t="n">
        <v>1186.79</v>
      </c>
      <c r="R212" t="n">
        <v>227.82</v>
      </c>
      <c r="S212" t="n">
        <v>144.12</v>
      </c>
      <c r="T212" t="n">
        <v>35962.51</v>
      </c>
      <c r="U212" t="n">
        <v>0.63</v>
      </c>
      <c r="V212" t="n">
        <v>0.82</v>
      </c>
      <c r="W212" t="n">
        <v>19.05</v>
      </c>
      <c r="X212" t="n">
        <v>2.11</v>
      </c>
      <c r="Y212" t="n">
        <v>4</v>
      </c>
      <c r="Z212" t="n">
        <v>10</v>
      </c>
    </row>
    <row r="213">
      <c r="A213" t="n">
        <v>8</v>
      </c>
      <c r="B213" t="n">
        <v>95</v>
      </c>
      <c r="C213" t="inlineStr">
        <is>
          <t xml:space="preserve">CONCLUIDO	</t>
        </is>
      </c>
      <c r="D213" t="n">
        <v>2.3566</v>
      </c>
      <c r="E213" t="n">
        <v>42.43</v>
      </c>
      <c r="F213" t="n">
        <v>38.4</v>
      </c>
      <c r="G213" t="n">
        <v>54.86</v>
      </c>
      <c r="H213" t="n">
        <v>0.8100000000000001</v>
      </c>
      <c r="I213" t="n">
        <v>42</v>
      </c>
      <c r="J213" t="n">
        <v>197.97</v>
      </c>
      <c r="K213" t="n">
        <v>53.44</v>
      </c>
      <c r="L213" t="n">
        <v>9</v>
      </c>
      <c r="M213" t="n">
        <v>40</v>
      </c>
      <c r="N213" t="n">
        <v>40.53</v>
      </c>
      <c r="O213" t="n">
        <v>24650.18</v>
      </c>
      <c r="P213" t="n">
        <v>503.25</v>
      </c>
      <c r="Q213" t="n">
        <v>1186.7</v>
      </c>
      <c r="R213" t="n">
        <v>220.12</v>
      </c>
      <c r="S213" t="n">
        <v>144.12</v>
      </c>
      <c r="T213" t="n">
        <v>32135.46</v>
      </c>
      <c r="U213" t="n">
        <v>0.65</v>
      </c>
      <c r="V213" t="n">
        <v>0.83</v>
      </c>
      <c r="W213" t="n">
        <v>19.05</v>
      </c>
      <c r="X213" t="n">
        <v>1.89</v>
      </c>
      <c r="Y213" t="n">
        <v>4</v>
      </c>
      <c r="Z213" t="n">
        <v>10</v>
      </c>
    </row>
    <row r="214">
      <c r="A214" t="n">
        <v>9</v>
      </c>
      <c r="B214" t="n">
        <v>95</v>
      </c>
      <c r="C214" t="inlineStr">
        <is>
          <t xml:space="preserve">CONCLUIDO	</t>
        </is>
      </c>
      <c r="D214" t="n">
        <v>2.3805</v>
      </c>
      <c r="E214" t="n">
        <v>42.01</v>
      </c>
      <c r="F214" t="n">
        <v>38.16</v>
      </c>
      <c r="G214" t="n">
        <v>61.89</v>
      </c>
      <c r="H214" t="n">
        <v>0.89</v>
      </c>
      <c r="I214" t="n">
        <v>37</v>
      </c>
      <c r="J214" t="n">
        <v>199.53</v>
      </c>
      <c r="K214" t="n">
        <v>53.44</v>
      </c>
      <c r="L214" t="n">
        <v>10</v>
      </c>
      <c r="M214" t="n">
        <v>35</v>
      </c>
      <c r="N214" t="n">
        <v>41.1</v>
      </c>
      <c r="O214" t="n">
        <v>24842.77</v>
      </c>
      <c r="P214" t="n">
        <v>496.97</v>
      </c>
      <c r="Q214" t="n">
        <v>1186.74</v>
      </c>
      <c r="R214" t="n">
        <v>212.6</v>
      </c>
      <c r="S214" t="n">
        <v>144.12</v>
      </c>
      <c r="T214" t="n">
        <v>28400.02</v>
      </c>
      <c r="U214" t="n">
        <v>0.68</v>
      </c>
      <c r="V214" t="n">
        <v>0.83</v>
      </c>
      <c r="W214" t="n">
        <v>19.03</v>
      </c>
      <c r="X214" t="n">
        <v>1.65</v>
      </c>
      <c r="Y214" t="n">
        <v>4</v>
      </c>
      <c r="Z214" t="n">
        <v>10</v>
      </c>
    </row>
    <row r="215">
      <c r="A215" t="n">
        <v>10</v>
      </c>
      <c r="B215" t="n">
        <v>95</v>
      </c>
      <c r="C215" t="inlineStr">
        <is>
          <t xml:space="preserve">CONCLUIDO	</t>
        </is>
      </c>
      <c r="D215" t="n">
        <v>2.3995</v>
      </c>
      <c r="E215" t="n">
        <v>41.68</v>
      </c>
      <c r="F215" t="n">
        <v>37.98</v>
      </c>
      <c r="G215" t="n">
        <v>69.05</v>
      </c>
      <c r="H215" t="n">
        <v>0.97</v>
      </c>
      <c r="I215" t="n">
        <v>33</v>
      </c>
      <c r="J215" t="n">
        <v>201.1</v>
      </c>
      <c r="K215" t="n">
        <v>53.44</v>
      </c>
      <c r="L215" t="n">
        <v>11</v>
      </c>
      <c r="M215" t="n">
        <v>31</v>
      </c>
      <c r="N215" t="n">
        <v>41.66</v>
      </c>
      <c r="O215" t="n">
        <v>25036.12</v>
      </c>
      <c r="P215" t="n">
        <v>490.16</v>
      </c>
      <c r="Q215" t="n">
        <v>1186.58</v>
      </c>
      <c r="R215" t="n">
        <v>206.02</v>
      </c>
      <c r="S215" t="n">
        <v>144.12</v>
      </c>
      <c r="T215" t="n">
        <v>25129.57</v>
      </c>
      <c r="U215" t="n">
        <v>0.7</v>
      </c>
      <c r="V215" t="n">
        <v>0.83</v>
      </c>
      <c r="W215" t="n">
        <v>19.03</v>
      </c>
      <c r="X215" t="n">
        <v>1.47</v>
      </c>
      <c r="Y215" t="n">
        <v>4</v>
      </c>
      <c r="Z215" t="n">
        <v>10</v>
      </c>
    </row>
    <row r="216">
      <c r="A216" t="n">
        <v>11</v>
      </c>
      <c r="B216" t="n">
        <v>95</v>
      </c>
      <c r="C216" t="inlineStr">
        <is>
          <t xml:space="preserve">CONCLUIDO	</t>
        </is>
      </c>
      <c r="D216" t="n">
        <v>2.4142</v>
      </c>
      <c r="E216" t="n">
        <v>41.42</v>
      </c>
      <c r="F216" t="n">
        <v>37.84</v>
      </c>
      <c r="G216" t="n">
        <v>75.67</v>
      </c>
      <c r="H216" t="n">
        <v>1.05</v>
      </c>
      <c r="I216" t="n">
        <v>30</v>
      </c>
      <c r="J216" t="n">
        <v>202.67</v>
      </c>
      <c r="K216" t="n">
        <v>53.44</v>
      </c>
      <c r="L216" t="n">
        <v>12</v>
      </c>
      <c r="M216" t="n">
        <v>28</v>
      </c>
      <c r="N216" t="n">
        <v>42.24</v>
      </c>
      <c r="O216" t="n">
        <v>25230.25</v>
      </c>
      <c r="P216" t="n">
        <v>484.84</v>
      </c>
      <c r="Q216" t="n">
        <v>1186.35</v>
      </c>
      <c r="R216" t="n">
        <v>201.26</v>
      </c>
      <c r="S216" t="n">
        <v>144.12</v>
      </c>
      <c r="T216" t="n">
        <v>22768.04</v>
      </c>
      <c r="U216" t="n">
        <v>0.72</v>
      </c>
      <c r="V216" t="n">
        <v>0.84</v>
      </c>
      <c r="W216" t="n">
        <v>19.02</v>
      </c>
      <c r="X216" t="n">
        <v>1.33</v>
      </c>
      <c r="Y216" t="n">
        <v>4</v>
      </c>
      <c r="Z216" t="n">
        <v>10</v>
      </c>
    </row>
    <row r="217">
      <c r="A217" t="n">
        <v>12</v>
      </c>
      <c r="B217" t="n">
        <v>95</v>
      </c>
      <c r="C217" t="inlineStr">
        <is>
          <t xml:space="preserve">CONCLUIDO	</t>
        </is>
      </c>
      <c r="D217" t="n">
        <v>2.4239</v>
      </c>
      <c r="E217" t="n">
        <v>41.26</v>
      </c>
      <c r="F217" t="n">
        <v>37.74</v>
      </c>
      <c r="G217" t="n">
        <v>80.88</v>
      </c>
      <c r="H217" t="n">
        <v>1.13</v>
      </c>
      <c r="I217" t="n">
        <v>28</v>
      </c>
      <c r="J217" t="n">
        <v>204.25</v>
      </c>
      <c r="K217" t="n">
        <v>53.44</v>
      </c>
      <c r="L217" t="n">
        <v>13</v>
      </c>
      <c r="M217" t="n">
        <v>26</v>
      </c>
      <c r="N217" t="n">
        <v>42.82</v>
      </c>
      <c r="O217" t="n">
        <v>25425.3</v>
      </c>
      <c r="P217" t="n">
        <v>479.52</v>
      </c>
      <c r="Q217" t="n">
        <v>1186.54</v>
      </c>
      <c r="R217" t="n">
        <v>198.04</v>
      </c>
      <c r="S217" t="n">
        <v>144.12</v>
      </c>
      <c r="T217" t="n">
        <v>21163.62</v>
      </c>
      <c r="U217" t="n">
        <v>0.73</v>
      </c>
      <c r="V217" t="n">
        <v>0.84</v>
      </c>
      <c r="W217" t="n">
        <v>19.02</v>
      </c>
      <c r="X217" t="n">
        <v>1.23</v>
      </c>
      <c r="Y217" t="n">
        <v>4</v>
      </c>
      <c r="Z217" t="n">
        <v>10</v>
      </c>
    </row>
    <row r="218">
      <c r="A218" t="n">
        <v>13</v>
      </c>
      <c r="B218" t="n">
        <v>95</v>
      </c>
      <c r="C218" t="inlineStr">
        <is>
          <t xml:space="preserve">CONCLUIDO	</t>
        </is>
      </c>
      <c r="D218" t="n">
        <v>2.4327</v>
      </c>
      <c r="E218" t="n">
        <v>41.11</v>
      </c>
      <c r="F218" t="n">
        <v>37.67</v>
      </c>
      <c r="G218" t="n">
        <v>86.93000000000001</v>
      </c>
      <c r="H218" t="n">
        <v>1.21</v>
      </c>
      <c r="I218" t="n">
        <v>26</v>
      </c>
      <c r="J218" t="n">
        <v>205.84</v>
      </c>
      <c r="K218" t="n">
        <v>53.44</v>
      </c>
      <c r="L218" t="n">
        <v>14</v>
      </c>
      <c r="M218" t="n">
        <v>24</v>
      </c>
      <c r="N218" t="n">
        <v>43.4</v>
      </c>
      <c r="O218" t="n">
        <v>25621.03</v>
      </c>
      <c r="P218" t="n">
        <v>475.3</v>
      </c>
      <c r="Q218" t="n">
        <v>1186.55</v>
      </c>
      <c r="R218" t="n">
        <v>195.71</v>
      </c>
      <c r="S218" t="n">
        <v>144.12</v>
      </c>
      <c r="T218" t="n">
        <v>20009.31</v>
      </c>
      <c r="U218" t="n">
        <v>0.74</v>
      </c>
      <c r="V218" t="n">
        <v>0.84</v>
      </c>
      <c r="W218" t="n">
        <v>19.01</v>
      </c>
      <c r="X218" t="n">
        <v>1.16</v>
      </c>
      <c r="Y218" t="n">
        <v>4</v>
      </c>
      <c r="Z218" t="n">
        <v>10</v>
      </c>
    </row>
    <row r="219">
      <c r="A219" t="n">
        <v>14</v>
      </c>
      <c r="B219" t="n">
        <v>95</v>
      </c>
      <c r="C219" t="inlineStr">
        <is>
          <t xml:space="preserve">CONCLUIDO	</t>
        </is>
      </c>
      <c r="D219" t="n">
        <v>2.4434</v>
      </c>
      <c r="E219" t="n">
        <v>40.93</v>
      </c>
      <c r="F219" t="n">
        <v>37.56</v>
      </c>
      <c r="G219" t="n">
        <v>93.91</v>
      </c>
      <c r="H219" t="n">
        <v>1.28</v>
      </c>
      <c r="I219" t="n">
        <v>24</v>
      </c>
      <c r="J219" t="n">
        <v>207.43</v>
      </c>
      <c r="K219" t="n">
        <v>53.44</v>
      </c>
      <c r="L219" t="n">
        <v>15</v>
      </c>
      <c r="M219" t="n">
        <v>22</v>
      </c>
      <c r="N219" t="n">
        <v>44</v>
      </c>
      <c r="O219" t="n">
        <v>25817.56</v>
      </c>
      <c r="P219" t="n">
        <v>469.78</v>
      </c>
      <c r="Q219" t="n">
        <v>1186.39</v>
      </c>
      <c r="R219" t="n">
        <v>192.18</v>
      </c>
      <c r="S219" t="n">
        <v>144.12</v>
      </c>
      <c r="T219" t="n">
        <v>18255.44</v>
      </c>
      <c r="U219" t="n">
        <v>0.75</v>
      </c>
      <c r="V219" t="n">
        <v>0.84</v>
      </c>
      <c r="W219" t="n">
        <v>19.01</v>
      </c>
      <c r="X219" t="n">
        <v>1.05</v>
      </c>
      <c r="Y219" t="n">
        <v>4</v>
      </c>
      <c r="Z219" t="n">
        <v>10</v>
      </c>
    </row>
    <row r="220">
      <c r="A220" t="n">
        <v>15</v>
      </c>
      <c r="B220" t="n">
        <v>95</v>
      </c>
      <c r="C220" t="inlineStr">
        <is>
          <t xml:space="preserve">CONCLUIDO	</t>
        </is>
      </c>
      <c r="D220" t="n">
        <v>2.4549</v>
      </c>
      <c r="E220" t="n">
        <v>40.74</v>
      </c>
      <c r="F220" t="n">
        <v>37.45</v>
      </c>
      <c r="G220" t="n">
        <v>102.13</v>
      </c>
      <c r="H220" t="n">
        <v>1.36</v>
      </c>
      <c r="I220" t="n">
        <v>22</v>
      </c>
      <c r="J220" t="n">
        <v>209.03</v>
      </c>
      <c r="K220" t="n">
        <v>53.44</v>
      </c>
      <c r="L220" t="n">
        <v>16</v>
      </c>
      <c r="M220" t="n">
        <v>20</v>
      </c>
      <c r="N220" t="n">
        <v>44.6</v>
      </c>
      <c r="O220" t="n">
        <v>26014.91</v>
      </c>
      <c r="P220" t="n">
        <v>464.71</v>
      </c>
      <c r="Q220" t="n">
        <v>1186.44</v>
      </c>
      <c r="R220" t="n">
        <v>187.97</v>
      </c>
      <c r="S220" t="n">
        <v>144.12</v>
      </c>
      <c r="T220" t="n">
        <v>16161.83</v>
      </c>
      <c r="U220" t="n">
        <v>0.77</v>
      </c>
      <c r="V220" t="n">
        <v>0.85</v>
      </c>
      <c r="W220" t="n">
        <v>19.01</v>
      </c>
      <c r="X220" t="n">
        <v>0.9399999999999999</v>
      </c>
      <c r="Y220" t="n">
        <v>4</v>
      </c>
      <c r="Z220" t="n">
        <v>10</v>
      </c>
    </row>
    <row r="221">
      <c r="A221" t="n">
        <v>16</v>
      </c>
      <c r="B221" t="n">
        <v>95</v>
      </c>
      <c r="C221" t="inlineStr">
        <is>
          <t xml:space="preserve">CONCLUIDO	</t>
        </is>
      </c>
      <c r="D221" t="n">
        <v>2.4595</v>
      </c>
      <c r="E221" t="n">
        <v>40.66</v>
      </c>
      <c r="F221" t="n">
        <v>37.41</v>
      </c>
      <c r="G221" t="n">
        <v>106.88</v>
      </c>
      <c r="H221" t="n">
        <v>1.43</v>
      </c>
      <c r="I221" t="n">
        <v>21</v>
      </c>
      <c r="J221" t="n">
        <v>210.64</v>
      </c>
      <c r="K221" t="n">
        <v>53.44</v>
      </c>
      <c r="L221" t="n">
        <v>17</v>
      </c>
      <c r="M221" t="n">
        <v>19</v>
      </c>
      <c r="N221" t="n">
        <v>45.21</v>
      </c>
      <c r="O221" t="n">
        <v>26213.09</v>
      </c>
      <c r="P221" t="n">
        <v>459.99</v>
      </c>
      <c r="Q221" t="n">
        <v>1186.43</v>
      </c>
      <c r="R221" t="n">
        <v>186.71</v>
      </c>
      <c r="S221" t="n">
        <v>144.12</v>
      </c>
      <c r="T221" t="n">
        <v>15534.48</v>
      </c>
      <c r="U221" t="n">
        <v>0.77</v>
      </c>
      <c r="V221" t="n">
        <v>0.85</v>
      </c>
      <c r="W221" t="n">
        <v>19.01</v>
      </c>
      <c r="X221" t="n">
        <v>0.9</v>
      </c>
      <c r="Y221" t="n">
        <v>4</v>
      </c>
      <c r="Z221" t="n">
        <v>10</v>
      </c>
    </row>
    <row r="222">
      <c r="A222" t="n">
        <v>17</v>
      </c>
      <c r="B222" t="n">
        <v>95</v>
      </c>
      <c r="C222" t="inlineStr">
        <is>
          <t xml:space="preserve">CONCLUIDO	</t>
        </is>
      </c>
      <c r="D222" t="n">
        <v>2.4638</v>
      </c>
      <c r="E222" t="n">
        <v>40.59</v>
      </c>
      <c r="F222" t="n">
        <v>37.38</v>
      </c>
      <c r="G222" t="n">
        <v>112.13</v>
      </c>
      <c r="H222" t="n">
        <v>1.51</v>
      </c>
      <c r="I222" t="n">
        <v>20</v>
      </c>
      <c r="J222" t="n">
        <v>212.25</v>
      </c>
      <c r="K222" t="n">
        <v>53.44</v>
      </c>
      <c r="L222" t="n">
        <v>18</v>
      </c>
      <c r="M222" t="n">
        <v>18</v>
      </c>
      <c r="N222" t="n">
        <v>45.82</v>
      </c>
      <c r="O222" t="n">
        <v>26412.11</v>
      </c>
      <c r="P222" t="n">
        <v>454.15</v>
      </c>
      <c r="Q222" t="n">
        <v>1186.33</v>
      </c>
      <c r="R222" t="n">
        <v>185.66</v>
      </c>
      <c r="S222" t="n">
        <v>144.12</v>
      </c>
      <c r="T222" t="n">
        <v>15017.94</v>
      </c>
      <c r="U222" t="n">
        <v>0.78</v>
      </c>
      <c r="V222" t="n">
        <v>0.85</v>
      </c>
      <c r="W222" t="n">
        <v>19.01</v>
      </c>
      <c r="X222" t="n">
        <v>0.86</v>
      </c>
      <c r="Y222" t="n">
        <v>4</v>
      </c>
      <c r="Z222" t="n">
        <v>10</v>
      </c>
    </row>
    <row r="223">
      <c r="A223" t="n">
        <v>18</v>
      </c>
      <c r="B223" t="n">
        <v>95</v>
      </c>
      <c r="C223" t="inlineStr">
        <is>
          <t xml:space="preserve">CONCLUIDO	</t>
        </is>
      </c>
      <c r="D223" t="n">
        <v>2.4742</v>
      </c>
      <c r="E223" t="n">
        <v>40.42</v>
      </c>
      <c r="F223" t="n">
        <v>37.28</v>
      </c>
      <c r="G223" t="n">
        <v>124.26</v>
      </c>
      <c r="H223" t="n">
        <v>1.58</v>
      </c>
      <c r="I223" t="n">
        <v>18</v>
      </c>
      <c r="J223" t="n">
        <v>213.87</v>
      </c>
      <c r="K223" t="n">
        <v>53.44</v>
      </c>
      <c r="L223" t="n">
        <v>19</v>
      </c>
      <c r="M223" t="n">
        <v>16</v>
      </c>
      <c r="N223" t="n">
        <v>46.44</v>
      </c>
      <c r="O223" t="n">
        <v>26611.98</v>
      </c>
      <c r="P223" t="n">
        <v>449.65</v>
      </c>
      <c r="Q223" t="n">
        <v>1186.26</v>
      </c>
      <c r="R223" t="n">
        <v>182.55</v>
      </c>
      <c r="S223" t="n">
        <v>144.12</v>
      </c>
      <c r="T223" t="n">
        <v>13473.3</v>
      </c>
      <c r="U223" t="n">
        <v>0.79</v>
      </c>
      <c r="V223" t="n">
        <v>0.85</v>
      </c>
      <c r="W223" t="n">
        <v>19</v>
      </c>
      <c r="X223" t="n">
        <v>0.77</v>
      </c>
      <c r="Y223" t="n">
        <v>4</v>
      </c>
      <c r="Z223" t="n">
        <v>10</v>
      </c>
    </row>
    <row r="224">
      <c r="A224" t="n">
        <v>19</v>
      </c>
      <c r="B224" t="n">
        <v>95</v>
      </c>
      <c r="C224" t="inlineStr">
        <is>
          <t xml:space="preserve">CONCLUIDO	</t>
        </is>
      </c>
      <c r="D224" t="n">
        <v>2.4801</v>
      </c>
      <c r="E224" t="n">
        <v>40.32</v>
      </c>
      <c r="F224" t="n">
        <v>37.22</v>
      </c>
      <c r="G224" t="n">
        <v>131.36</v>
      </c>
      <c r="H224" t="n">
        <v>1.65</v>
      </c>
      <c r="I224" t="n">
        <v>17</v>
      </c>
      <c r="J224" t="n">
        <v>215.5</v>
      </c>
      <c r="K224" t="n">
        <v>53.44</v>
      </c>
      <c r="L224" t="n">
        <v>20</v>
      </c>
      <c r="M224" t="n">
        <v>15</v>
      </c>
      <c r="N224" t="n">
        <v>47.07</v>
      </c>
      <c r="O224" t="n">
        <v>26812.71</v>
      </c>
      <c r="P224" t="n">
        <v>444.36</v>
      </c>
      <c r="Q224" t="n">
        <v>1186.3</v>
      </c>
      <c r="R224" t="n">
        <v>180.62</v>
      </c>
      <c r="S224" t="n">
        <v>144.12</v>
      </c>
      <c r="T224" t="n">
        <v>12509.23</v>
      </c>
      <c r="U224" t="n">
        <v>0.8</v>
      </c>
      <c r="V224" t="n">
        <v>0.85</v>
      </c>
      <c r="W224" t="n">
        <v>18.99</v>
      </c>
      <c r="X224" t="n">
        <v>0.71</v>
      </c>
      <c r="Y224" t="n">
        <v>4</v>
      </c>
      <c r="Z224" t="n">
        <v>10</v>
      </c>
    </row>
    <row r="225">
      <c r="A225" t="n">
        <v>20</v>
      </c>
      <c r="B225" t="n">
        <v>95</v>
      </c>
      <c r="C225" t="inlineStr">
        <is>
          <t xml:space="preserve">CONCLUIDO	</t>
        </is>
      </c>
      <c r="D225" t="n">
        <v>2.4847</v>
      </c>
      <c r="E225" t="n">
        <v>40.25</v>
      </c>
      <c r="F225" t="n">
        <v>37.18</v>
      </c>
      <c r="G225" t="n">
        <v>139.43</v>
      </c>
      <c r="H225" t="n">
        <v>1.72</v>
      </c>
      <c r="I225" t="n">
        <v>16</v>
      </c>
      <c r="J225" t="n">
        <v>217.14</v>
      </c>
      <c r="K225" t="n">
        <v>53.44</v>
      </c>
      <c r="L225" t="n">
        <v>21</v>
      </c>
      <c r="M225" t="n">
        <v>14</v>
      </c>
      <c r="N225" t="n">
        <v>47.7</v>
      </c>
      <c r="O225" t="n">
        <v>27014.3</v>
      </c>
      <c r="P225" t="n">
        <v>439</v>
      </c>
      <c r="Q225" t="n">
        <v>1186.36</v>
      </c>
      <c r="R225" t="n">
        <v>178.9</v>
      </c>
      <c r="S225" t="n">
        <v>144.12</v>
      </c>
      <c r="T225" t="n">
        <v>11655.3</v>
      </c>
      <c r="U225" t="n">
        <v>0.8100000000000001</v>
      </c>
      <c r="V225" t="n">
        <v>0.85</v>
      </c>
      <c r="W225" t="n">
        <v>19.01</v>
      </c>
      <c r="X225" t="n">
        <v>0.67</v>
      </c>
      <c r="Y225" t="n">
        <v>4</v>
      </c>
      <c r="Z225" t="n">
        <v>10</v>
      </c>
    </row>
    <row r="226">
      <c r="A226" t="n">
        <v>21</v>
      </c>
      <c r="B226" t="n">
        <v>95</v>
      </c>
      <c r="C226" t="inlineStr">
        <is>
          <t xml:space="preserve">CONCLUIDO	</t>
        </is>
      </c>
      <c r="D226" t="n">
        <v>2.483</v>
      </c>
      <c r="E226" t="n">
        <v>40.27</v>
      </c>
      <c r="F226" t="n">
        <v>37.21</v>
      </c>
      <c r="G226" t="n">
        <v>139.54</v>
      </c>
      <c r="H226" t="n">
        <v>1.79</v>
      </c>
      <c r="I226" t="n">
        <v>16</v>
      </c>
      <c r="J226" t="n">
        <v>218.78</v>
      </c>
      <c r="K226" t="n">
        <v>53.44</v>
      </c>
      <c r="L226" t="n">
        <v>22</v>
      </c>
      <c r="M226" t="n">
        <v>14</v>
      </c>
      <c r="N226" t="n">
        <v>48.34</v>
      </c>
      <c r="O226" t="n">
        <v>27216.79</v>
      </c>
      <c r="P226" t="n">
        <v>436.44</v>
      </c>
      <c r="Q226" t="n">
        <v>1186.42</v>
      </c>
      <c r="R226" t="n">
        <v>180.06</v>
      </c>
      <c r="S226" t="n">
        <v>144.12</v>
      </c>
      <c r="T226" t="n">
        <v>12233.75</v>
      </c>
      <c r="U226" t="n">
        <v>0.8</v>
      </c>
      <c r="V226" t="n">
        <v>0.85</v>
      </c>
      <c r="W226" t="n">
        <v>19</v>
      </c>
      <c r="X226" t="n">
        <v>0.7</v>
      </c>
      <c r="Y226" t="n">
        <v>4</v>
      </c>
      <c r="Z226" t="n">
        <v>10</v>
      </c>
    </row>
    <row r="227">
      <c r="A227" t="n">
        <v>22</v>
      </c>
      <c r="B227" t="n">
        <v>95</v>
      </c>
      <c r="C227" t="inlineStr">
        <is>
          <t xml:space="preserve">CONCLUIDO	</t>
        </is>
      </c>
      <c r="D227" t="n">
        <v>2.4882</v>
      </c>
      <c r="E227" t="n">
        <v>40.19</v>
      </c>
      <c r="F227" t="n">
        <v>37.16</v>
      </c>
      <c r="G227" t="n">
        <v>148.65</v>
      </c>
      <c r="H227" t="n">
        <v>1.85</v>
      </c>
      <c r="I227" t="n">
        <v>15</v>
      </c>
      <c r="J227" t="n">
        <v>220.43</v>
      </c>
      <c r="K227" t="n">
        <v>53.44</v>
      </c>
      <c r="L227" t="n">
        <v>23</v>
      </c>
      <c r="M227" t="n">
        <v>12</v>
      </c>
      <c r="N227" t="n">
        <v>48.99</v>
      </c>
      <c r="O227" t="n">
        <v>27420.16</v>
      </c>
      <c r="P227" t="n">
        <v>432.85</v>
      </c>
      <c r="Q227" t="n">
        <v>1186.37</v>
      </c>
      <c r="R227" t="n">
        <v>178.46</v>
      </c>
      <c r="S227" t="n">
        <v>144.12</v>
      </c>
      <c r="T227" t="n">
        <v>11439.11</v>
      </c>
      <c r="U227" t="n">
        <v>0.8100000000000001</v>
      </c>
      <c r="V227" t="n">
        <v>0.85</v>
      </c>
      <c r="W227" t="n">
        <v>19</v>
      </c>
      <c r="X227" t="n">
        <v>0.65</v>
      </c>
      <c r="Y227" t="n">
        <v>4</v>
      </c>
      <c r="Z227" t="n">
        <v>10</v>
      </c>
    </row>
    <row r="228">
      <c r="A228" t="n">
        <v>23</v>
      </c>
      <c r="B228" t="n">
        <v>95</v>
      </c>
      <c r="C228" t="inlineStr">
        <is>
          <t xml:space="preserve">CONCLUIDO	</t>
        </is>
      </c>
      <c r="D228" t="n">
        <v>2.4936</v>
      </c>
      <c r="E228" t="n">
        <v>40.1</v>
      </c>
      <c r="F228" t="n">
        <v>37.11</v>
      </c>
      <c r="G228" t="n">
        <v>159.05</v>
      </c>
      <c r="H228" t="n">
        <v>1.92</v>
      </c>
      <c r="I228" t="n">
        <v>14</v>
      </c>
      <c r="J228" t="n">
        <v>222.08</v>
      </c>
      <c r="K228" t="n">
        <v>53.44</v>
      </c>
      <c r="L228" t="n">
        <v>24</v>
      </c>
      <c r="M228" t="n">
        <v>7</v>
      </c>
      <c r="N228" t="n">
        <v>49.65</v>
      </c>
      <c r="O228" t="n">
        <v>27624.44</v>
      </c>
      <c r="P228" t="n">
        <v>427.77</v>
      </c>
      <c r="Q228" t="n">
        <v>1186.4</v>
      </c>
      <c r="R228" t="n">
        <v>176.65</v>
      </c>
      <c r="S228" t="n">
        <v>144.12</v>
      </c>
      <c r="T228" t="n">
        <v>10538.9</v>
      </c>
      <c r="U228" t="n">
        <v>0.82</v>
      </c>
      <c r="V228" t="n">
        <v>0.85</v>
      </c>
      <c r="W228" t="n">
        <v>19</v>
      </c>
      <c r="X228" t="n">
        <v>0.6</v>
      </c>
      <c r="Y228" t="n">
        <v>4</v>
      </c>
      <c r="Z228" t="n">
        <v>10</v>
      </c>
    </row>
    <row r="229">
      <c r="A229" t="n">
        <v>24</v>
      </c>
      <c r="B229" t="n">
        <v>95</v>
      </c>
      <c r="C229" t="inlineStr">
        <is>
          <t xml:space="preserve">CONCLUIDO	</t>
        </is>
      </c>
      <c r="D229" t="n">
        <v>2.4936</v>
      </c>
      <c r="E229" t="n">
        <v>40.1</v>
      </c>
      <c r="F229" t="n">
        <v>37.11</v>
      </c>
      <c r="G229" t="n">
        <v>159.05</v>
      </c>
      <c r="H229" t="n">
        <v>1.99</v>
      </c>
      <c r="I229" t="n">
        <v>14</v>
      </c>
      <c r="J229" t="n">
        <v>223.75</v>
      </c>
      <c r="K229" t="n">
        <v>53.44</v>
      </c>
      <c r="L229" t="n">
        <v>25</v>
      </c>
      <c r="M229" t="n">
        <v>3</v>
      </c>
      <c r="N229" t="n">
        <v>50.31</v>
      </c>
      <c r="O229" t="n">
        <v>27829.77</v>
      </c>
      <c r="P229" t="n">
        <v>429.11</v>
      </c>
      <c r="Q229" t="n">
        <v>1186.39</v>
      </c>
      <c r="R229" t="n">
        <v>176.39</v>
      </c>
      <c r="S229" t="n">
        <v>144.12</v>
      </c>
      <c r="T229" t="n">
        <v>10413.28</v>
      </c>
      <c r="U229" t="n">
        <v>0.82</v>
      </c>
      <c r="V229" t="n">
        <v>0.85</v>
      </c>
      <c r="W229" t="n">
        <v>19.01</v>
      </c>
      <c r="X229" t="n">
        <v>0.6</v>
      </c>
      <c r="Y229" t="n">
        <v>4</v>
      </c>
      <c r="Z229" t="n">
        <v>10</v>
      </c>
    </row>
    <row r="230">
      <c r="A230" t="n">
        <v>25</v>
      </c>
      <c r="B230" t="n">
        <v>95</v>
      </c>
      <c r="C230" t="inlineStr">
        <is>
          <t xml:space="preserve">CONCLUIDO	</t>
        </is>
      </c>
      <c r="D230" t="n">
        <v>2.4932</v>
      </c>
      <c r="E230" t="n">
        <v>40.11</v>
      </c>
      <c r="F230" t="n">
        <v>37.12</v>
      </c>
      <c r="G230" t="n">
        <v>159.08</v>
      </c>
      <c r="H230" t="n">
        <v>2.05</v>
      </c>
      <c r="I230" t="n">
        <v>14</v>
      </c>
      <c r="J230" t="n">
        <v>225.42</v>
      </c>
      <c r="K230" t="n">
        <v>53.44</v>
      </c>
      <c r="L230" t="n">
        <v>26</v>
      </c>
      <c r="M230" t="n">
        <v>0</v>
      </c>
      <c r="N230" t="n">
        <v>50.98</v>
      </c>
      <c r="O230" t="n">
        <v>28035.92</v>
      </c>
      <c r="P230" t="n">
        <v>430.99</v>
      </c>
      <c r="Q230" t="n">
        <v>1186.5</v>
      </c>
      <c r="R230" t="n">
        <v>176.5</v>
      </c>
      <c r="S230" t="n">
        <v>144.12</v>
      </c>
      <c r="T230" t="n">
        <v>10464.11</v>
      </c>
      <c r="U230" t="n">
        <v>0.82</v>
      </c>
      <c r="V230" t="n">
        <v>0.85</v>
      </c>
      <c r="W230" t="n">
        <v>19.01</v>
      </c>
      <c r="X230" t="n">
        <v>0.61</v>
      </c>
      <c r="Y230" t="n">
        <v>4</v>
      </c>
      <c r="Z230" t="n">
        <v>10</v>
      </c>
    </row>
    <row r="231">
      <c r="A231" t="n">
        <v>0</v>
      </c>
      <c r="B231" t="n">
        <v>55</v>
      </c>
      <c r="C231" t="inlineStr">
        <is>
          <t xml:space="preserve">CONCLUIDO	</t>
        </is>
      </c>
      <c r="D231" t="n">
        <v>1.4464</v>
      </c>
      <c r="E231" t="n">
        <v>69.14</v>
      </c>
      <c r="F231" t="n">
        <v>56.97</v>
      </c>
      <c r="G231" t="n">
        <v>8.1</v>
      </c>
      <c r="H231" t="n">
        <v>0.15</v>
      </c>
      <c r="I231" t="n">
        <v>422</v>
      </c>
      <c r="J231" t="n">
        <v>116.05</v>
      </c>
      <c r="K231" t="n">
        <v>43.4</v>
      </c>
      <c r="L231" t="n">
        <v>1</v>
      </c>
      <c r="M231" t="n">
        <v>420</v>
      </c>
      <c r="N231" t="n">
        <v>16.65</v>
      </c>
      <c r="O231" t="n">
        <v>14546.17</v>
      </c>
      <c r="P231" t="n">
        <v>576.78</v>
      </c>
      <c r="Q231" t="n">
        <v>1191.84</v>
      </c>
      <c r="R231" t="n">
        <v>848.97</v>
      </c>
      <c r="S231" t="n">
        <v>144.12</v>
      </c>
      <c r="T231" t="n">
        <v>344659.39</v>
      </c>
      <c r="U231" t="n">
        <v>0.17</v>
      </c>
      <c r="V231" t="n">
        <v>0.5600000000000001</v>
      </c>
      <c r="W231" t="n">
        <v>19.65</v>
      </c>
      <c r="X231" t="n">
        <v>20.38</v>
      </c>
      <c r="Y231" t="n">
        <v>4</v>
      </c>
      <c r="Z231" t="n">
        <v>10</v>
      </c>
    </row>
    <row r="232">
      <c r="A232" t="n">
        <v>1</v>
      </c>
      <c r="B232" t="n">
        <v>55</v>
      </c>
      <c r="C232" t="inlineStr">
        <is>
          <t xml:space="preserve">CONCLUIDO	</t>
        </is>
      </c>
      <c r="D232" t="n">
        <v>2.0062</v>
      </c>
      <c r="E232" t="n">
        <v>49.85</v>
      </c>
      <c r="F232" t="n">
        <v>43.94</v>
      </c>
      <c r="G232" t="n">
        <v>16.48</v>
      </c>
      <c r="H232" t="n">
        <v>0.3</v>
      </c>
      <c r="I232" t="n">
        <v>160</v>
      </c>
      <c r="J232" t="n">
        <v>117.34</v>
      </c>
      <c r="K232" t="n">
        <v>43.4</v>
      </c>
      <c r="L232" t="n">
        <v>2</v>
      </c>
      <c r="M232" t="n">
        <v>158</v>
      </c>
      <c r="N232" t="n">
        <v>16.94</v>
      </c>
      <c r="O232" t="n">
        <v>14705.49</v>
      </c>
      <c r="P232" t="n">
        <v>439.7</v>
      </c>
      <c r="Q232" t="n">
        <v>1188.25</v>
      </c>
      <c r="R232" t="n">
        <v>407.37</v>
      </c>
      <c r="S232" t="n">
        <v>144.12</v>
      </c>
      <c r="T232" t="n">
        <v>125169.38</v>
      </c>
      <c r="U232" t="n">
        <v>0.35</v>
      </c>
      <c r="V232" t="n">
        <v>0.72</v>
      </c>
      <c r="W232" t="n">
        <v>19.23</v>
      </c>
      <c r="X232" t="n">
        <v>7.4</v>
      </c>
      <c r="Y232" t="n">
        <v>4</v>
      </c>
      <c r="Z232" t="n">
        <v>10</v>
      </c>
    </row>
    <row r="233">
      <c r="A233" t="n">
        <v>2</v>
      </c>
      <c r="B233" t="n">
        <v>55</v>
      </c>
      <c r="C233" t="inlineStr">
        <is>
          <t xml:space="preserve">CONCLUIDO	</t>
        </is>
      </c>
      <c r="D233" t="n">
        <v>2.2009</v>
      </c>
      <c r="E233" t="n">
        <v>45.44</v>
      </c>
      <c r="F233" t="n">
        <v>41.01</v>
      </c>
      <c r="G233" t="n">
        <v>25.11</v>
      </c>
      <c r="H233" t="n">
        <v>0.45</v>
      </c>
      <c r="I233" t="n">
        <v>98</v>
      </c>
      <c r="J233" t="n">
        <v>118.63</v>
      </c>
      <c r="K233" t="n">
        <v>43.4</v>
      </c>
      <c r="L233" t="n">
        <v>3</v>
      </c>
      <c r="M233" t="n">
        <v>96</v>
      </c>
      <c r="N233" t="n">
        <v>17.23</v>
      </c>
      <c r="O233" t="n">
        <v>14865.24</v>
      </c>
      <c r="P233" t="n">
        <v>403.86</v>
      </c>
      <c r="Q233" t="n">
        <v>1187.33</v>
      </c>
      <c r="R233" t="n">
        <v>308.4</v>
      </c>
      <c r="S233" t="n">
        <v>144.12</v>
      </c>
      <c r="T233" t="n">
        <v>75996.8</v>
      </c>
      <c r="U233" t="n">
        <v>0.47</v>
      </c>
      <c r="V233" t="n">
        <v>0.77</v>
      </c>
      <c r="W233" t="n">
        <v>19.13</v>
      </c>
      <c r="X233" t="n">
        <v>4.49</v>
      </c>
      <c r="Y233" t="n">
        <v>4</v>
      </c>
      <c r="Z233" t="n">
        <v>10</v>
      </c>
    </row>
    <row r="234">
      <c r="A234" t="n">
        <v>3</v>
      </c>
      <c r="B234" t="n">
        <v>55</v>
      </c>
      <c r="C234" t="inlineStr">
        <is>
          <t xml:space="preserve">CONCLUIDO	</t>
        </is>
      </c>
      <c r="D234" t="n">
        <v>2.302</v>
      </c>
      <c r="E234" t="n">
        <v>43.44</v>
      </c>
      <c r="F234" t="n">
        <v>39.69</v>
      </c>
      <c r="G234" t="n">
        <v>34.02</v>
      </c>
      <c r="H234" t="n">
        <v>0.59</v>
      </c>
      <c r="I234" t="n">
        <v>70</v>
      </c>
      <c r="J234" t="n">
        <v>119.93</v>
      </c>
      <c r="K234" t="n">
        <v>43.4</v>
      </c>
      <c r="L234" t="n">
        <v>4</v>
      </c>
      <c r="M234" t="n">
        <v>68</v>
      </c>
      <c r="N234" t="n">
        <v>17.53</v>
      </c>
      <c r="O234" t="n">
        <v>15025.44</v>
      </c>
      <c r="P234" t="n">
        <v>383.87</v>
      </c>
      <c r="Q234" t="n">
        <v>1187.28</v>
      </c>
      <c r="R234" t="n">
        <v>263.64</v>
      </c>
      <c r="S234" t="n">
        <v>144.12</v>
      </c>
      <c r="T234" t="n">
        <v>53756.73</v>
      </c>
      <c r="U234" t="n">
        <v>0.55</v>
      </c>
      <c r="V234" t="n">
        <v>0.8</v>
      </c>
      <c r="W234" t="n">
        <v>19.09</v>
      </c>
      <c r="X234" t="n">
        <v>3.17</v>
      </c>
      <c r="Y234" t="n">
        <v>4</v>
      </c>
      <c r="Z234" t="n">
        <v>10</v>
      </c>
    </row>
    <row r="235">
      <c r="A235" t="n">
        <v>4</v>
      </c>
      <c r="B235" t="n">
        <v>55</v>
      </c>
      <c r="C235" t="inlineStr">
        <is>
          <t xml:space="preserve">CONCLUIDO	</t>
        </is>
      </c>
      <c r="D235" t="n">
        <v>2.3644</v>
      </c>
      <c r="E235" t="n">
        <v>42.29</v>
      </c>
      <c r="F235" t="n">
        <v>38.92</v>
      </c>
      <c r="G235" t="n">
        <v>43.24</v>
      </c>
      <c r="H235" t="n">
        <v>0.73</v>
      </c>
      <c r="I235" t="n">
        <v>54</v>
      </c>
      <c r="J235" t="n">
        <v>121.23</v>
      </c>
      <c r="K235" t="n">
        <v>43.4</v>
      </c>
      <c r="L235" t="n">
        <v>5</v>
      </c>
      <c r="M235" t="n">
        <v>52</v>
      </c>
      <c r="N235" t="n">
        <v>17.83</v>
      </c>
      <c r="O235" t="n">
        <v>15186.08</v>
      </c>
      <c r="P235" t="n">
        <v>369.08</v>
      </c>
      <c r="Q235" t="n">
        <v>1186.88</v>
      </c>
      <c r="R235" t="n">
        <v>237.98</v>
      </c>
      <c r="S235" t="n">
        <v>144.12</v>
      </c>
      <c r="T235" t="n">
        <v>41007.96</v>
      </c>
      <c r="U235" t="n">
        <v>0.61</v>
      </c>
      <c r="V235" t="n">
        <v>0.8100000000000001</v>
      </c>
      <c r="W235" t="n">
        <v>19.05</v>
      </c>
      <c r="X235" t="n">
        <v>2.4</v>
      </c>
      <c r="Y235" t="n">
        <v>4</v>
      </c>
      <c r="Z235" t="n">
        <v>10</v>
      </c>
    </row>
    <row r="236">
      <c r="A236" t="n">
        <v>5</v>
      </c>
      <c r="B236" t="n">
        <v>55</v>
      </c>
      <c r="C236" t="inlineStr">
        <is>
          <t xml:space="preserve">CONCLUIDO	</t>
        </is>
      </c>
      <c r="D236" t="n">
        <v>2.4033</v>
      </c>
      <c r="E236" t="n">
        <v>41.61</v>
      </c>
      <c r="F236" t="n">
        <v>38.47</v>
      </c>
      <c r="G236" t="n">
        <v>52.46</v>
      </c>
      <c r="H236" t="n">
        <v>0.86</v>
      </c>
      <c r="I236" t="n">
        <v>44</v>
      </c>
      <c r="J236" t="n">
        <v>122.54</v>
      </c>
      <c r="K236" t="n">
        <v>43.4</v>
      </c>
      <c r="L236" t="n">
        <v>6</v>
      </c>
      <c r="M236" t="n">
        <v>42</v>
      </c>
      <c r="N236" t="n">
        <v>18.14</v>
      </c>
      <c r="O236" t="n">
        <v>15347.16</v>
      </c>
      <c r="P236" t="n">
        <v>357.51</v>
      </c>
      <c r="Q236" t="n">
        <v>1186.63</v>
      </c>
      <c r="R236" t="n">
        <v>222.79</v>
      </c>
      <c r="S236" t="n">
        <v>144.12</v>
      </c>
      <c r="T236" t="n">
        <v>33460.31</v>
      </c>
      <c r="U236" t="n">
        <v>0.65</v>
      </c>
      <c r="V236" t="n">
        <v>0.82</v>
      </c>
      <c r="W236" t="n">
        <v>19.04</v>
      </c>
      <c r="X236" t="n">
        <v>1.96</v>
      </c>
      <c r="Y236" t="n">
        <v>4</v>
      </c>
      <c r="Z236" t="n">
        <v>10</v>
      </c>
    </row>
    <row r="237">
      <c r="A237" t="n">
        <v>6</v>
      </c>
      <c r="B237" t="n">
        <v>55</v>
      </c>
      <c r="C237" t="inlineStr">
        <is>
          <t xml:space="preserve">CONCLUIDO	</t>
        </is>
      </c>
      <c r="D237" t="n">
        <v>2.4306</v>
      </c>
      <c r="E237" t="n">
        <v>41.14</v>
      </c>
      <c r="F237" t="n">
        <v>38.17</v>
      </c>
      <c r="G237" t="n">
        <v>61.9</v>
      </c>
      <c r="H237" t="n">
        <v>1</v>
      </c>
      <c r="I237" t="n">
        <v>37</v>
      </c>
      <c r="J237" t="n">
        <v>123.85</v>
      </c>
      <c r="K237" t="n">
        <v>43.4</v>
      </c>
      <c r="L237" t="n">
        <v>7</v>
      </c>
      <c r="M237" t="n">
        <v>35</v>
      </c>
      <c r="N237" t="n">
        <v>18.45</v>
      </c>
      <c r="O237" t="n">
        <v>15508.69</v>
      </c>
      <c r="P237" t="n">
        <v>347.33</v>
      </c>
      <c r="Q237" t="n">
        <v>1186.76</v>
      </c>
      <c r="R237" t="n">
        <v>212.72</v>
      </c>
      <c r="S237" t="n">
        <v>144.12</v>
      </c>
      <c r="T237" t="n">
        <v>28461.23</v>
      </c>
      <c r="U237" t="n">
        <v>0.68</v>
      </c>
      <c r="V237" t="n">
        <v>0.83</v>
      </c>
      <c r="W237" t="n">
        <v>19.03</v>
      </c>
      <c r="X237" t="n">
        <v>1.66</v>
      </c>
      <c r="Y237" t="n">
        <v>4</v>
      </c>
      <c r="Z237" t="n">
        <v>10</v>
      </c>
    </row>
    <row r="238">
      <c r="A238" t="n">
        <v>7</v>
      </c>
      <c r="B238" t="n">
        <v>55</v>
      </c>
      <c r="C238" t="inlineStr">
        <is>
          <t xml:space="preserve">CONCLUIDO	</t>
        </is>
      </c>
      <c r="D238" t="n">
        <v>2.4525</v>
      </c>
      <c r="E238" t="n">
        <v>40.77</v>
      </c>
      <c r="F238" t="n">
        <v>37.93</v>
      </c>
      <c r="G238" t="n">
        <v>71.11</v>
      </c>
      <c r="H238" t="n">
        <v>1.13</v>
      </c>
      <c r="I238" t="n">
        <v>32</v>
      </c>
      <c r="J238" t="n">
        <v>125.16</v>
      </c>
      <c r="K238" t="n">
        <v>43.4</v>
      </c>
      <c r="L238" t="n">
        <v>8</v>
      </c>
      <c r="M238" t="n">
        <v>30</v>
      </c>
      <c r="N238" t="n">
        <v>18.76</v>
      </c>
      <c r="O238" t="n">
        <v>15670.68</v>
      </c>
      <c r="P238" t="n">
        <v>336.6</v>
      </c>
      <c r="Q238" t="n">
        <v>1186.74</v>
      </c>
      <c r="R238" t="n">
        <v>204.07</v>
      </c>
      <c r="S238" t="n">
        <v>144.12</v>
      </c>
      <c r="T238" t="n">
        <v>24159.31</v>
      </c>
      <c r="U238" t="n">
        <v>0.71</v>
      </c>
      <c r="V238" t="n">
        <v>0.84</v>
      </c>
      <c r="W238" t="n">
        <v>19.03</v>
      </c>
      <c r="X238" t="n">
        <v>1.41</v>
      </c>
      <c r="Y238" t="n">
        <v>4</v>
      </c>
      <c r="Z238" t="n">
        <v>10</v>
      </c>
    </row>
    <row r="239">
      <c r="A239" t="n">
        <v>8</v>
      </c>
      <c r="B239" t="n">
        <v>55</v>
      </c>
      <c r="C239" t="inlineStr">
        <is>
          <t xml:space="preserve">CONCLUIDO	</t>
        </is>
      </c>
      <c r="D239" t="n">
        <v>2.4737</v>
      </c>
      <c r="E239" t="n">
        <v>40.43</v>
      </c>
      <c r="F239" t="n">
        <v>37.7</v>
      </c>
      <c r="G239" t="n">
        <v>83.77</v>
      </c>
      <c r="H239" t="n">
        <v>1.26</v>
      </c>
      <c r="I239" t="n">
        <v>27</v>
      </c>
      <c r="J239" t="n">
        <v>126.48</v>
      </c>
      <c r="K239" t="n">
        <v>43.4</v>
      </c>
      <c r="L239" t="n">
        <v>9</v>
      </c>
      <c r="M239" t="n">
        <v>25</v>
      </c>
      <c r="N239" t="n">
        <v>19.08</v>
      </c>
      <c r="O239" t="n">
        <v>15833.12</v>
      </c>
      <c r="P239" t="n">
        <v>325.83</v>
      </c>
      <c r="Q239" t="n">
        <v>1186.54</v>
      </c>
      <c r="R239" t="n">
        <v>196.77</v>
      </c>
      <c r="S239" t="n">
        <v>144.12</v>
      </c>
      <c r="T239" t="n">
        <v>20537.57</v>
      </c>
      <c r="U239" t="n">
        <v>0.73</v>
      </c>
      <c r="V239" t="n">
        <v>0.84</v>
      </c>
      <c r="W239" t="n">
        <v>19.01</v>
      </c>
      <c r="X239" t="n">
        <v>1.18</v>
      </c>
      <c r="Y239" t="n">
        <v>4</v>
      </c>
      <c r="Z239" t="n">
        <v>10</v>
      </c>
    </row>
    <row r="240">
      <c r="A240" t="n">
        <v>9</v>
      </c>
      <c r="B240" t="n">
        <v>55</v>
      </c>
      <c r="C240" t="inlineStr">
        <is>
          <t xml:space="preserve">CONCLUIDO	</t>
        </is>
      </c>
      <c r="D240" t="n">
        <v>2.4859</v>
      </c>
      <c r="E240" t="n">
        <v>40.23</v>
      </c>
      <c r="F240" t="n">
        <v>37.57</v>
      </c>
      <c r="G240" t="n">
        <v>93.92</v>
      </c>
      <c r="H240" t="n">
        <v>1.38</v>
      </c>
      <c r="I240" t="n">
        <v>24</v>
      </c>
      <c r="J240" t="n">
        <v>127.8</v>
      </c>
      <c r="K240" t="n">
        <v>43.4</v>
      </c>
      <c r="L240" t="n">
        <v>10</v>
      </c>
      <c r="M240" t="n">
        <v>19</v>
      </c>
      <c r="N240" t="n">
        <v>19.4</v>
      </c>
      <c r="O240" t="n">
        <v>15996.02</v>
      </c>
      <c r="P240" t="n">
        <v>317.42</v>
      </c>
      <c r="Q240" t="n">
        <v>1186.42</v>
      </c>
      <c r="R240" t="n">
        <v>192.14</v>
      </c>
      <c r="S240" t="n">
        <v>144.12</v>
      </c>
      <c r="T240" t="n">
        <v>18234.57</v>
      </c>
      <c r="U240" t="n">
        <v>0.75</v>
      </c>
      <c r="V240" t="n">
        <v>0.84</v>
      </c>
      <c r="W240" t="n">
        <v>19.02</v>
      </c>
      <c r="X240" t="n">
        <v>1.06</v>
      </c>
      <c r="Y240" t="n">
        <v>4</v>
      </c>
      <c r="Z240" t="n">
        <v>10</v>
      </c>
    </row>
    <row r="241">
      <c r="A241" t="n">
        <v>10</v>
      </c>
      <c r="B241" t="n">
        <v>55</v>
      </c>
      <c r="C241" t="inlineStr">
        <is>
          <t xml:space="preserve">CONCLUIDO	</t>
        </is>
      </c>
      <c r="D241" t="n">
        <v>2.4881</v>
      </c>
      <c r="E241" t="n">
        <v>40.19</v>
      </c>
      <c r="F241" t="n">
        <v>37.56</v>
      </c>
      <c r="G241" t="n">
        <v>97.98</v>
      </c>
      <c r="H241" t="n">
        <v>1.5</v>
      </c>
      <c r="I241" t="n">
        <v>23</v>
      </c>
      <c r="J241" t="n">
        <v>129.13</v>
      </c>
      <c r="K241" t="n">
        <v>43.4</v>
      </c>
      <c r="L241" t="n">
        <v>11</v>
      </c>
      <c r="M241" t="n">
        <v>0</v>
      </c>
      <c r="N241" t="n">
        <v>19.73</v>
      </c>
      <c r="O241" t="n">
        <v>16159.39</v>
      </c>
      <c r="P241" t="n">
        <v>315.45</v>
      </c>
      <c r="Q241" t="n">
        <v>1186.77</v>
      </c>
      <c r="R241" t="n">
        <v>190.78</v>
      </c>
      <c r="S241" t="n">
        <v>144.12</v>
      </c>
      <c r="T241" t="n">
        <v>17561.98</v>
      </c>
      <c r="U241" t="n">
        <v>0.76</v>
      </c>
      <c r="V241" t="n">
        <v>0.84</v>
      </c>
      <c r="W241" t="n">
        <v>19.04</v>
      </c>
      <c r="X241" t="n">
        <v>1.05</v>
      </c>
      <c r="Y241" t="n">
        <v>4</v>
      </c>
      <c r="Z24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INDEX(resultados!$A$2:$ZZ$241, 1, MATCH($B$1, resultados!$A$1:$ZZ$1, 0))</f>
        <v/>
      </c>
      <c r="B7">
        <f>INDEX(resultados!$A$2:$ZZ$241, 1, MATCH($B$2, resultados!$A$1:$ZZ$1, 0))</f>
        <v/>
      </c>
      <c r="C7">
        <f>INDEX(resultados!$A$2:$ZZ$241, 1, MATCH($B$3, resultados!$A$1:$ZZ$1, 0))</f>
        <v/>
      </c>
    </row>
    <row r="8">
      <c r="A8">
        <f>INDEX(resultados!$A$2:$ZZ$241, 2, MATCH($B$1, resultados!$A$1:$ZZ$1, 0))</f>
        <v/>
      </c>
      <c r="B8">
        <f>INDEX(resultados!$A$2:$ZZ$241, 2, MATCH($B$2, resultados!$A$1:$ZZ$1, 0))</f>
        <v/>
      </c>
      <c r="C8">
        <f>INDEX(resultados!$A$2:$ZZ$241, 2, MATCH($B$3, resultados!$A$1:$ZZ$1, 0))</f>
        <v/>
      </c>
    </row>
    <row r="9">
      <c r="A9">
        <f>INDEX(resultados!$A$2:$ZZ$241, 3, MATCH($B$1, resultados!$A$1:$ZZ$1, 0))</f>
        <v/>
      </c>
      <c r="B9">
        <f>INDEX(resultados!$A$2:$ZZ$241, 3, MATCH($B$2, resultados!$A$1:$ZZ$1, 0))</f>
        <v/>
      </c>
      <c r="C9">
        <f>INDEX(resultados!$A$2:$ZZ$241, 3, MATCH($B$3, resultados!$A$1:$ZZ$1, 0))</f>
        <v/>
      </c>
    </row>
    <row r="10">
      <c r="A10">
        <f>INDEX(resultados!$A$2:$ZZ$241, 4, MATCH($B$1, resultados!$A$1:$ZZ$1, 0))</f>
        <v/>
      </c>
      <c r="B10">
        <f>INDEX(resultados!$A$2:$ZZ$241, 4, MATCH($B$2, resultados!$A$1:$ZZ$1, 0))</f>
        <v/>
      </c>
      <c r="C10">
        <f>INDEX(resultados!$A$2:$ZZ$241, 4, MATCH($B$3, resultados!$A$1:$ZZ$1, 0))</f>
        <v/>
      </c>
    </row>
    <row r="11">
      <c r="A11">
        <f>INDEX(resultados!$A$2:$ZZ$241, 5, MATCH($B$1, resultados!$A$1:$ZZ$1, 0))</f>
        <v/>
      </c>
      <c r="B11">
        <f>INDEX(resultados!$A$2:$ZZ$241, 5, MATCH($B$2, resultados!$A$1:$ZZ$1, 0))</f>
        <v/>
      </c>
      <c r="C11">
        <f>INDEX(resultados!$A$2:$ZZ$241, 5, MATCH($B$3, resultados!$A$1:$ZZ$1, 0))</f>
        <v/>
      </c>
    </row>
    <row r="12">
      <c r="A12">
        <f>INDEX(resultados!$A$2:$ZZ$241, 6, MATCH($B$1, resultados!$A$1:$ZZ$1, 0))</f>
        <v/>
      </c>
      <c r="B12">
        <f>INDEX(resultados!$A$2:$ZZ$241, 6, MATCH($B$2, resultados!$A$1:$ZZ$1, 0))</f>
        <v/>
      </c>
      <c r="C12">
        <f>INDEX(resultados!$A$2:$ZZ$241, 6, MATCH($B$3, resultados!$A$1:$ZZ$1, 0))</f>
        <v/>
      </c>
    </row>
    <row r="13">
      <c r="A13">
        <f>INDEX(resultados!$A$2:$ZZ$241, 7, MATCH($B$1, resultados!$A$1:$ZZ$1, 0))</f>
        <v/>
      </c>
      <c r="B13">
        <f>INDEX(resultados!$A$2:$ZZ$241, 7, MATCH($B$2, resultados!$A$1:$ZZ$1, 0))</f>
        <v/>
      </c>
      <c r="C13">
        <f>INDEX(resultados!$A$2:$ZZ$241, 7, MATCH($B$3, resultados!$A$1:$ZZ$1, 0))</f>
        <v/>
      </c>
    </row>
    <row r="14">
      <c r="A14">
        <f>INDEX(resultados!$A$2:$ZZ$241, 8, MATCH($B$1, resultados!$A$1:$ZZ$1, 0))</f>
        <v/>
      </c>
      <c r="B14">
        <f>INDEX(resultados!$A$2:$ZZ$241, 8, MATCH($B$2, resultados!$A$1:$ZZ$1, 0))</f>
        <v/>
      </c>
      <c r="C14">
        <f>INDEX(resultados!$A$2:$ZZ$241, 8, MATCH($B$3, resultados!$A$1:$ZZ$1, 0))</f>
        <v/>
      </c>
    </row>
    <row r="15">
      <c r="A15">
        <f>INDEX(resultados!$A$2:$ZZ$241, 9, MATCH($B$1, resultados!$A$1:$ZZ$1, 0))</f>
        <v/>
      </c>
      <c r="B15">
        <f>INDEX(resultados!$A$2:$ZZ$241, 9, MATCH($B$2, resultados!$A$1:$ZZ$1, 0))</f>
        <v/>
      </c>
      <c r="C15">
        <f>INDEX(resultados!$A$2:$ZZ$241, 9, MATCH($B$3, resultados!$A$1:$ZZ$1, 0))</f>
        <v/>
      </c>
    </row>
    <row r="16">
      <c r="A16">
        <f>INDEX(resultados!$A$2:$ZZ$241, 10, MATCH($B$1, resultados!$A$1:$ZZ$1, 0))</f>
        <v/>
      </c>
      <c r="B16">
        <f>INDEX(resultados!$A$2:$ZZ$241, 10, MATCH($B$2, resultados!$A$1:$ZZ$1, 0))</f>
        <v/>
      </c>
      <c r="C16">
        <f>INDEX(resultados!$A$2:$ZZ$241, 10, MATCH($B$3, resultados!$A$1:$ZZ$1, 0))</f>
        <v/>
      </c>
    </row>
    <row r="17">
      <c r="A17">
        <f>INDEX(resultados!$A$2:$ZZ$241, 11, MATCH($B$1, resultados!$A$1:$ZZ$1, 0))</f>
        <v/>
      </c>
      <c r="B17">
        <f>INDEX(resultados!$A$2:$ZZ$241, 11, MATCH($B$2, resultados!$A$1:$ZZ$1, 0))</f>
        <v/>
      </c>
      <c r="C17">
        <f>INDEX(resultados!$A$2:$ZZ$241, 11, MATCH($B$3, resultados!$A$1:$ZZ$1, 0))</f>
        <v/>
      </c>
    </row>
    <row r="18">
      <c r="A18">
        <f>INDEX(resultados!$A$2:$ZZ$241, 12, MATCH($B$1, resultados!$A$1:$ZZ$1, 0))</f>
        <v/>
      </c>
      <c r="B18">
        <f>INDEX(resultados!$A$2:$ZZ$241, 12, MATCH($B$2, resultados!$A$1:$ZZ$1, 0))</f>
        <v/>
      </c>
      <c r="C18">
        <f>INDEX(resultados!$A$2:$ZZ$241, 12, MATCH($B$3, resultados!$A$1:$ZZ$1, 0))</f>
        <v/>
      </c>
    </row>
    <row r="19">
      <c r="A19">
        <f>INDEX(resultados!$A$2:$ZZ$241, 13, MATCH($B$1, resultados!$A$1:$ZZ$1, 0))</f>
        <v/>
      </c>
      <c r="B19">
        <f>INDEX(resultados!$A$2:$ZZ$241, 13, MATCH($B$2, resultados!$A$1:$ZZ$1, 0))</f>
        <v/>
      </c>
      <c r="C19">
        <f>INDEX(resultados!$A$2:$ZZ$241, 13, MATCH($B$3, resultados!$A$1:$ZZ$1, 0))</f>
        <v/>
      </c>
    </row>
    <row r="20">
      <c r="A20">
        <f>INDEX(resultados!$A$2:$ZZ$241, 14, MATCH($B$1, resultados!$A$1:$ZZ$1, 0))</f>
        <v/>
      </c>
      <c r="B20">
        <f>INDEX(resultados!$A$2:$ZZ$241, 14, MATCH($B$2, resultados!$A$1:$ZZ$1, 0))</f>
        <v/>
      </c>
      <c r="C20">
        <f>INDEX(resultados!$A$2:$ZZ$241, 14, MATCH($B$3, resultados!$A$1:$ZZ$1, 0))</f>
        <v/>
      </c>
    </row>
    <row r="21">
      <c r="A21">
        <f>INDEX(resultados!$A$2:$ZZ$241, 15, MATCH($B$1, resultados!$A$1:$ZZ$1, 0))</f>
        <v/>
      </c>
      <c r="B21">
        <f>INDEX(resultados!$A$2:$ZZ$241, 15, MATCH($B$2, resultados!$A$1:$ZZ$1, 0))</f>
        <v/>
      </c>
      <c r="C21">
        <f>INDEX(resultados!$A$2:$ZZ$241, 15, MATCH($B$3, resultados!$A$1:$ZZ$1, 0))</f>
        <v/>
      </c>
    </row>
    <row r="22">
      <c r="A22">
        <f>INDEX(resultados!$A$2:$ZZ$241, 16, MATCH($B$1, resultados!$A$1:$ZZ$1, 0))</f>
        <v/>
      </c>
      <c r="B22">
        <f>INDEX(resultados!$A$2:$ZZ$241, 16, MATCH($B$2, resultados!$A$1:$ZZ$1, 0))</f>
        <v/>
      </c>
      <c r="C22">
        <f>INDEX(resultados!$A$2:$ZZ$241, 16, MATCH($B$3, resultados!$A$1:$ZZ$1, 0))</f>
        <v/>
      </c>
    </row>
    <row r="23">
      <c r="A23">
        <f>INDEX(resultados!$A$2:$ZZ$241, 17, MATCH($B$1, resultados!$A$1:$ZZ$1, 0))</f>
        <v/>
      </c>
      <c r="B23">
        <f>INDEX(resultados!$A$2:$ZZ$241, 17, MATCH($B$2, resultados!$A$1:$ZZ$1, 0))</f>
        <v/>
      </c>
      <c r="C23">
        <f>INDEX(resultados!$A$2:$ZZ$241, 17, MATCH($B$3, resultados!$A$1:$ZZ$1, 0))</f>
        <v/>
      </c>
    </row>
    <row r="24">
      <c r="A24">
        <f>INDEX(resultados!$A$2:$ZZ$241, 18, MATCH($B$1, resultados!$A$1:$ZZ$1, 0))</f>
        <v/>
      </c>
      <c r="B24">
        <f>INDEX(resultados!$A$2:$ZZ$241, 18, MATCH($B$2, resultados!$A$1:$ZZ$1, 0))</f>
        <v/>
      </c>
      <c r="C24">
        <f>INDEX(resultados!$A$2:$ZZ$241, 18, MATCH($B$3, resultados!$A$1:$ZZ$1, 0))</f>
        <v/>
      </c>
    </row>
    <row r="25">
      <c r="A25">
        <f>INDEX(resultados!$A$2:$ZZ$241, 19, MATCH($B$1, resultados!$A$1:$ZZ$1, 0))</f>
        <v/>
      </c>
      <c r="B25">
        <f>INDEX(resultados!$A$2:$ZZ$241, 19, MATCH($B$2, resultados!$A$1:$ZZ$1, 0))</f>
        <v/>
      </c>
      <c r="C25">
        <f>INDEX(resultados!$A$2:$ZZ$241, 19, MATCH($B$3, resultados!$A$1:$ZZ$1, 0))</f>
        <v/>
      </c>
    </row>
    <row r="26">
      <c r="A26">
        <f>INDEX(resultados!$A$2:$ZZ$241, 20, MATCH($B$1, resultados!$A$1:$ZZ$1, 0))</f>
        <v/>
      </c>
      <c r="B26">
        <f>INDEX(resultados!$A$2:$ZZ$241, 20, MATCH($B$2, resultados!$A$1:$ZZ$1, 0))</f>
        <v/>
      </c>
      <c r="C26">
        <f>INDEX(resultados!$A$2:$ZZ$241, 20, MATCH($B$3, resultados!$A$1:$ZZ$1, 0))</f>
        <v/>
      </c>
    </row>
    <row r="27">
      <c r="A27">
        <f>INDEX(resultados!$A$2:$ZZ$241, 21, MATCH($B$1, resultados!$A$1:$ZZ$1, 0))</f>
        <v/>
      </c>
      <c r="B27">
        <f>INDEX(resultados!$A$2:$ZZ$241, 21, MATCH($B$2, resultados!$A$1:$ZZ$1, 0))</f>
        <v/>
      </c>
      <c r="C27">
        <f>INDEX(resultados!$A$2:$ZZ$241, 21, MATCH($B$3, resultados!$A$1:$ZZ$1, 0))</f>
        <v/>
      </c>
    </row>
    <row r="28">
      <c r="A28">
        <f>INDEX(resultados!$A$2:$ZZ$241, 22, MATCH($B$1, resultados!$A$1:$ZZ$1, 0))</f>
        <v/>
      </c>
      <c r="B28">
        <f>INDEX(resultados!$A$2:$ZZ$241, 22, MATCH($B$2, resultados!$A$1:$ZZ$1, 0))</f>
        <v/>
      </c>
      <c r="C28">
        <f>INDEX(resultados!$A$2:$ZZ$241, 22, MATCH($B$3, resultados!$A$1:$ZZ$1, 0))</f>
        <v/>
      </c>
    </row>
    <row r="29">
      <c r="A29">
        <f>INDEX(resultados!$A$2:$ZZ$241, 23, MATCH($B$1, resultados!$A$1:$ZZ$1, 0))</f>
        <v/>
      </c>
      <c r="B29">
        <f>INDEX(resultados!$A$2:$ZZ$241, 23, MATCH($B$2, resultados!$A$1:$ZZ$1, 0))</f>
        <v/>
      </c>
      <c r="C29">
        <f>INDEX(resultados!$A$2:$ZZ$241, 23, MATCH($B$3, resultados!$A$1:$ZZ$1, 0))</f>
        <v/>
      </c>
    </row>
    <row r="30">
      <c r="A30">
        <f>INDEX(resultados!$A$2:$ZZ$241, 24, MATCH($B$1, resultados!$A$1:$ZZ$1, 0))</f>
        <v/>
      </c>
      <c r="B30">
        <f>INDEX(resultados!$A$2:$ZZ$241, 24, MATCH($B$2, resultados!$A$1:$ZZ$1, 0))</f>
        <v/>
      </c>
      <c r="C30">
        <f>INDEX(resultados!$A$2:$ZZ$241, 24, MATCH($B$3, resultados!$A$1:$ZZ$1, 0))</f>
        <v/>
      </c>
    </row>
    <row r="31">
      <c r="A31">
        <f>INDEX(resultados!$A$2:$ZZ$241, 25, MATCH($B$1, resultados!$A$1:$ZZ$1, 0))</f>
        <v/>
      </c>
      <c r="B31">
        <f>INDEX(resultados!$A$2:$ZZ$241, 25, MATCH($B$2, resultados!$A$1:$ZZ$1, 0))</f>
        <v/>
      </c>
      <c r="C31">
        <f>INDEX(resultados!$A$2:$ZZ$241, 25, MATCH($B$3, resultados!$A$1:$ZZ$1, 0))</f>
        <v/>
      </c>
    </row>
    <row r="32">
      <c r="A32">
        <f>INDEX(resultados!$A$2:$ZZ$241, 26, MATCH($B$1, resultados!$A$1:$ZZ$1, 0))</f>
        <v/>
      </c>
      <c r="B32">
        <f>INDEX(resultados!$A$2:$ZZ$241, 26, MATCH($B$2, resultados!$A$1:$ZZ$1, 0))</f>
        <v/>
      </c>
      <c r="C32">
        <f>INDEX(resultados!$A$2:$ZZ$241, 26, MATCH($B$3, resultados!$A$1:$ZZ$1, 0))</f>
        <v/>
      </c>
    </row>
    <row r="33">
      <c r="A33">
        <f>INDEX(resultados!$A$2:$ZZ$241, 27, MATCH($B$1, resultados!$A$1:$ZZ$1, 0))</f>
        <v/>
      </c>
      <c r="B33">
        <f>INDEX(resultados!$A$2:$ZZ$241, 27, MATCH($B$2, resultados!$A$1:$ZZ$1, 0))</f>
        <v/>
      </c>
      <c r="C33">
        <f>INDEX(resultados!$A$2:$ZZ$241, 27, MATCH($B$3, resultados!$A$1:$ZZ$1, 0))</f>
        <v/>
      </c>
    </row>
    <row r="34">
      <c r="A34">
        <f>INDEX(resultados!$A$2:$ZZ$241, 28, MATCH($B$1, resultados!$A$1:$ZZ$1, 0))</f>
        <v/>
      </c>
      <c r="B34">
        <f>INDEX(resultados!$A$2:$ZZ$241, 28, MATCH($B$2, resultados!$A$1:$ZZ$1, 0))</f>
        <v/>
      </c>
      <c r="C34">
        <f>INDEX(resultados!$A$2:$ZZ$241, 28, MATCH($B$3, resultados!$A$1:$ZZ$1, 0))</f>
        <v/>
      </c>
    </row>
    <row r="35">
      <c r="A35">
        <f>INDEX(resultados!$A$2:$ZZ$241, 29, MATCH($B$1, resultados!$A$1:$ZZ$1, 0))</f>
        <v/>
      </c>
      <c r="B35">
        <f>INDEX(resultados!$A$2:$ZZ$241, 29, MATCH($B$2, resultados!$A$1:$ZZ$1, 0))</f>
        <v/>
      </c>
      <c r="C35">
        <f>INDEX(resultados!$A$2:$ZZ$241, 29, MATCH($B$3, resultados!$A$1:$ZZ$1, 0))</f>
        <v/>
      </c>
    </row>
    <row r="36">
      <c r="A36">
        <f>INDEX(resultados!$A$2:$ZZ$241, 30, MATCH($B$1, resultados!$A$1:$ZZ$1, 0))</f>
        <v/>
      </c>
      <c r="B36">
        <f>INDEX(resultados!$A$2:$ZZ$241, 30, MATCH($B$2, resultados!$A$1:$ZZ$1, 0))</f>
        <v/>
      </c>
      <c r="C36">
        <f>INDEX(resultados!$A$2:$ZZ$241, 30, MATCH($B$3, resultados!$A$1:$ZZ$1, 0))</f>
        <v/>
      </c>
    </row>
    <row r="37">
      <c r="A37">
        <f>INDEX(resultados!$A$2:$ZZ$241, 31, MATCH($B$1, resultados!$A$1:$ZZ$1, 0))</f>
        <v/>
      </c>
      <c r="B37">
        <f>INDEX(resultados!$A$2:$ZZ$241, 31, MATCH($B$2, resultados!$A$1:$ZZ$1, 0))</f>
        <v/>
      </c>
      <c r="C37">
        <f>INDEX(resultados!$A$2:$ZZ$241, 31, MATCH($B$3, resultados!$A$1:$ZZ$1, 0))</f>
        <v/>
      </c>
    </row>
    <row r="38">
      <c r="A38">
        <f>INDEX(resultados!$A$2:$ZZ$241, 32, MATCH($B$1, resultados!$A$1:$ZZ$1, 0))</f>
        <v/>
      </c>
      <c r="B38">
        <f>INDEX(resultados!$A$2:$ZZ$241, 32, MATCH($B$2, resultados!$A$1:$ZZ$1, 0))</f>
        <v/>
      </c>
      <c r="C38">
        <f>INDEX(resultados!$A$2:$ZZ$241, 32, MATCH($B$3, resultados!$A$1:$ZZ$1, 0))</f>
        <v/>
      </c>
    </row>
    <row r="39">
      <c r="A39">
        <f>INDEX(resultados!$A$2:$ZZ$241, 33, MATCH($B$1, resultados!$A$1:$ZZ$1, 0))</f>
        <v/>
      </c>
      <c r="B39">
        <f>INDEX(resultados!$A$2:$ZZ$241, 33, MATCH($B$2, resultados!$A$1:$ZZ$1, 0))</f>
        <v/>
      </c>
      <c r="C39">
        <f>INDEX(resultados!$A$2:$ZZ$241, 33, MATCH($B$3, resultados!$A$1:$ZZ$1, 0))</f>
        <v/>
      </c>
    </row>
    <row r="40">
      <c r="A40">
        <f>INDEX(resultados!$A$2:$ZZ$241, 34, MATCH($B$1, resultados!$A$1:$ZZ$1, 0))</f>
        <v/>
      </c>
      <c r="B40">
        <f>INDEX(resultados!$A$2:$ZZ$241, 34, MATCH($B$2, resultados!$A$1:$ZZ$1, 0))</f>
        <v/>
      </c>
      <c r="C40">
        <f>INDEX(resultados!$A$2:$ZZ$241, 34, MATCH($B$3, resultados!$A$1:$ZZ$1, 0))</f>
        <v/>
      </c>
    </row>
    <row r="41">
      <c r="A41">
        <f>INDEX(resultados!$A$2:$ZZ$241, 35, MATCH($B$1, resultados!$A$1:$ZZ$1, 0))</f>
        <v/>
      </c>
      <c r="B41">
        <f>INDEX(resultados!$A$2:$ZZ$241, 35, MATCH($B$2, resultados!$A$1:$ZZ$1, 0))</f>
        <v/>
      </c>
      <c r="C41">
        <f>INDEX(resultados!$A$2:$ZZ$241, 35, MATCH($B$3, resultados!$A$1:$ZZ$1, 0))</f>
        <v/>
      </c>
    </row>
    <row r="42">
      <c r="A42">
        <f>INDEX(resultados!$A$2:$ZZ$241, 36, MATCH($B$1, resultados!$A$1:$ZZ$1, 0))</f>
        <v/>
      </c>
      <c r="B42">
        <f>INDEX(resultados!$A$2:$ZZ$241, 36, MATCH($B$2, resultados!$A$1:$ZZ$1, 0))</f>
        <v/>
      </c>
      <c r="C42">
        <f>INDEX(resultados!$A$2:$ZZ$241, 36, MATCH($B$3, resultados!$A$1:$ZZ$1, 0))</f>
        <v/>
      </c>
    </row>
    <row r="43">
      <c r="A43">
        <f>INDEX(resultados!$A$2:$ZZ$241, 37, MATCH($B$1, resultados!$A$1:$ZZ$1, 0))</f>
        <v/>
      </c>
      <c r="B43">
        <f>INDEX(resultados!$A$2:$ZZ$241, 37, MATCH($B$2, resultados!$A$1:$ZZ$1, 0))</f>
        <v/>
      </c>
      <c r="C43">
        <f>INDEX(resultados!$A$2:$ZZ$241, 37, MATCH($B$3, resultados!$A$1:$ZZ$1, 0))</f>
        <v/>
      </c>
    </row>
    <row r="44">
      <c r="A44">
        <f>INDEX(resultados!$A$2:$ZZ$241, 38, MATCH($B$1, resultados!$A$1:$ZZ$1, 0))</f>
        <v/>
      </c>
      <c r="B44">
        <f>INDEX(resultados!$A$2:$ZZ$241, 38, MATCH($B$2, resultados!$A$1:$ZZ$1, 0))</f>
        <v/>
      </c>
      <c r="C44">
        <f>INDEX(resultados!$A$2:$ZZ$241, 38, MATCH($B$3, resultados!$A$1:$ZZ$1, 0))</f>
        <v/>
      </c>
    </row>
    <row r="45">
      <c r="A45">
        <f>INDEX(resultados!$A$2:$ZZ$241, 39, MATCH($B$1, resultados!$A$1:$ZZ$1, 0))</f>
        <v/>
      </c>
      <c r="B45">
        <f>INDEX(resultados!$A$2:$ZZ$241, 39, MATCH($B$2, resultados!$A$1:$ZZ$1, 0))</f>
        <v/>
      </c>
      <c r="C45">
        <f>INDEX(resultados!$A$2:$ZZ$241, 39, MATCH($B$3, resultados!$A$1:$ZZ$1, 0))</f>
        <v/>
      </c>
    </row>
    <row r="46">
      <c r="A46">
        <f>INDEX(resultados!$A$2:$ZZ$241, 40, MATCH($B$1, resultados!$A$1:$ZZ$1, 0))</f>
        <v/>
      </c>
      <c r="B46">
        <f>INDEX(resultados!$A$2:$ZZ$241, 40, MATCH($B$2, resultados!$A$1:$ZZ$1, 0))</f>
        <v/>
      </c>
      <c r="C46">
        <f>INDEX(resultados!$A$2:$ZZ$241, 40, MATCH($B$3, resultados!$A$1:$ZZ$1, 0))</f>
        <v/>
      </c>
    </row>
    <row r="47">
      <c r="A47">
        <f>INDEX(resultados!$A$2:$ZZ$241, 41, MATCH($B$1, resultados!$A$1:$ZZ$1, 0))</f>
        <v/>
      </c>
      <c r="B47">
        <f>INDEX(resultados!$A$2:$ZZ$241, 41, MATCH($B$2, resultados!$A$1:$ZZ$1, 0))</f>
        <v/>
      </c>
      <c r="C47">
        <f>INDEX(resultados!$A$2:$ZZ$241, 41, MATCH($B$3, resultados!$A$1:$ZZ$1, 0))</f>
        <v/>
      </c>
    </row>
    <row r="48">
      <c r="A48">
        <f>INDEX(resultados!$A$2:$ZZ$241, 42, MATCH($B$1, resultados!$A$1:$ZZ$1, 0))</f>
        <v/>
      </c>
      <c r="B48">
        <f>INDEX(resultados!$A$2:$ZZ$241, 42, MATCH($B$2, resultados!$A$1:$ZZ$1, 0))</f>
        <v/>
      </c>
      <c r="C48">
        <f>INDEX(resultados!$A$2:$ZZ$241, 42, MATCH($B$3, resultados!$A$1:$ZZ$1, 0))</f>
        <v/>
      </c>
    </row>
    <row r="49">
      <c r="A49">
        <f>INDEX(resultados!$A$2:$ZZ$241, 43, MATCH($B$1, resultados!$A$1:$ZZ$1, 0))</f>
        <v/>
      </c>
      <c r="B49">
        <f>INDEX(resultados!$A$2:$ZZ$241, 43, MATCH($B$2, resultados!$A$1:$ZZ$1, 0))</f>
        <v/>
      </c>
      <c r="C49">
        <f>INDEX(resultados!$A$2:$ZZ$241, 43, MATCH($B$3, resultados!$A$1:$ZZ$1, 0))</f>
        <v/>
      </c>
    </row>
    <row r="50">
      <c r="A50">
        <f>INDEX(resultados!$A$2:$ZZ$241, 44, MATCH($B$1, resultados!$A$1:$ZZ$1, 0))</f>
        <v/>
      </c>
      <c r="B50">
        <f>INDEX(resultados!$A$2:$ZZ$241, 44, MATCH($B$2, resultados!$A$1:$ZZ$1, 0))</f>
        <v/>
      </c>
      <c r="C50">
        <f>INDEX(resultados!$A$2:$ZZ$241, 44, MATCH($B$3, resultados!$A$1:$ZZ$1, 0))</f>
        <v/>
      </c>
    </row>
    <row r="51">
      <c r="A51">
        <f>INDEX(resultados!$A$2:$ZZ$241, 45, MATCH($B$1, resultados!$A$1:$ZZ$1, 0))</f>
        <v/>
      </c>
      <c r="B51">
        <f>INDEX(resultados!$A$2:$ZZ$241, 45, MATCH($B$2, resultados!$A$1:$ZZ$1, 0))</f>
        <v/>
      </c>
      <c r="C51">
        <f>INDEX(resultados!$A$2:$ZZ$241, 45, MATCH($B$3, resultados!$A$1:$ZZ$1, 0))</f>
        <v/>
      </c>
    </row>
    <row r="52">
      <c r="A52">
        <f>INDEX(resultados!$A$2:$ZZ$241, 46, MATCH($B$1, resultados!$A$1:$ZZ$1, 0))</f>
        <v/>
      </c>
      <c r="B52">
        <f>INDEX(resultados!$A$2:$ZZ$241, 46, MATCH($B$2, resultados!$A$1:$ZZ$1, 0))</f>
        <v/>
      </c>
      <c r="C52">
        <f>INDEX(resultados!$A$2:$ZZ$241, 46, MATCH($B$3, resultados!$A$1:$ZZ$1, 0))</f>
        <v/>
      </c>
    </row>
    <row r="53">
      <c r="A53">
        <f>INDEX(resultados!$A$2:$ZZ$241, 47, MATCH($B$1, resultados!$A$1:$ZZ$1, 0))</f>
        <v/>
      </c>
      <c r="B53">
        <f>INDEX(resultados!$A$2:$ZZ$241, 47, MATCH($B$2, resultados!$A$1:$ZZ$1, 0))</f>
        <v/>
      </c>
      <c r="C53">
        <f>INDEX(resultados!$A$2:$ZZ$241, 47, MATCH($B$3, resultados!$A$1:$ZZ$1, 0))</f>
        <v/>
      </c>
    </row>
    <row r="54">
      <c r="A54">
        <f>INDEX(resultados!$A$2:$ZZ$241, 48, MATCH($B$1, resultados!$A$1:$ZZ$1, 0))</f>
        <v/>
      </c>
      <c r="B54">
        <f>INDEX(resultados!$A$2:$ZZ$241, 48, MATCH($B$2, resultados!$A$1:$ZZ$1, 0))</f>
        <v/>
      </c>
      <c r="C54">
        <f>INDEX(resultados!$A$2:$ZZ$241, 48, MATCH($B$3, resultados!$A$1:$ZZ$1, 0))</f>
        <v/>
      </c>
    </row>
    <row r="55">
      <c r="A55">
        <f>INDEX(resultados!$A$2:$ZZ$241, 49, MATCH($B$1, resultados!$A$1:$ZZ$1, 0))</f>
        <v/>
      </c>
      <c r="B55">
        <f>INDEX(resultados!$A$2:$ZZ$241, 49, MATCH($B$2, resultados!$A$1:$ZZ$1, 0))</f>
        <v/>
      </c>
      <c r="C55">
        <f>INDEX(resultados!$A$2:$ZZ$241, 49, MATCH($B$3, resultados!$A$1:$ZZ$1, 0))</f>
        <v/>
      </c>
    </row>
    <row r="56">
      <c r="A56">
        <f>INDEX(resultados!$A$2:$ZZ$241, 50, MATCH($B$1, resultados!$A$1:$ZZ$1, 0))</f>
        <v/>
      </c>
      <c r="B56">
        <f>INDEX(resultados!$A$2:$ZZ$241, 50, MATCH($B$2, resultados!$A$1:$ZZ$1, 0))</f>
        <v/>
      </c>
      <c r="C56">
        <f>INDEX(resultados!$A$2:$ZZ$241, 50, MATCH($B$3, resultados!$A$1:$ZZ$1, 0))</f>
        <v/>
      </c>
    </row>
    <row r="57">
      <c r="A57">
        <f>INDEX(resultados!$A$2:$ZZ$241, 51, MATCH($B$1, resultados!$A$1:$ZZ$1, 0))</f>
        <v/>
      </c>
      <c r="B57">
        <f>INDEX(resultados!$A$2:$ZZ$241, 51, MATCH($B$2, resultados!$A$1:$ZZ$1, 0))</f>
        <v/>
      </c>
      <c r="C57">
        <f>INDEX(resultados!$A$2:$ZZ$241, 51, MATCH($B$3, resultados!$A$1:$ZZ$1, 0))</f>
        <v/>
      </c>
    </row>
    <row r="58">
      <c r="A58">
        <f>INDEX(resultados!$A$2:$ZZ$241, 52, MATCH($B$1, resultados!$A$1:$ZZ$1, 0))</f>
        <v/>
      </c>
      <c r="B58">
        <f>INDEX(resultados!$A$2:$ZZ$241, 52, MATCH($B$2, resultados!$A$1:$ZZ$1, 0))</f>
        <v/>
      </c>
      <c r="C58">
        <f>INDEX(resultados!$A$2:$ZZ$241, 52, MATCH($B$3, resultados!$A$1:$ZZ$1, 0))</f>
        <v/>
      </c>
    </row>
    <row r="59">
      <c r="A59">
        <f>INDEX(resultados!$A$2:$ZZ$241, 53, MATCH($B$1, resultados!$A$1:$ZZ$1, 0))</f>
        <v/>
      </c>
      <c r="B59">
        <f>INDEX(resultados!$A$2:$ZZ$241, 53, MATCH($B$2, resultados!$A$1:$ZZ$1, 0))</f>
        <v/>
      </c>
      <c r="C59">
        <f>INDEX(resultados!$A$2:$ZZ$241, 53, MATCH($B$3, resultados!$A$1:$ZZ$1, 0))</f>
        <v/>
      </c>
    </row>
    <row r="60">
      <c r="A60">
        <f>INDEX(resultados!$A$2:$ZZ$241, 54, MATCH($B$1, resultados!$A$1:$ZZ$1, 0))</f>
        <v/>
      </c>
      <c r="B60">
        <f>INDEX(resultados!$A$2:$ZZ$241, 54, MATCH($B$2, resultados!$A$1:$ZZ$1, 0))</f>
        <v/>
      </c>
      <c r="C60">
        <f>INDEX(resultados!$A$2:$ZZ$241, 54, MATCH($B$3, resultados!$A$1:$ZZ$1, 0))</f>
        <v/>
      </c>
    </row>
    <row r="61">
      <c r="A61">
        <f>INDEX(resultados!$A$2:$ZZ$241, 55, MATCH($B$1, resultados!$A$1:$ZZ$1, 0))</f>
        <v/>
      </c>
      <c r="B61">
        <f>INDEX(resultados!$A$2:$ZZ$241, 55, MATCH($B$2, resultados!$A$1:$ZZ$1, 0))</f>
        <v/>
      </c>
      <c r="C61">
        <f>INDEX(resultados!$A$2:$ZZ$241, 55, MATCH($B$3, resultados!$A$1:$ZZ$1, 0))</f>
        <v/>
      </c>
    </row>
    <row r="62">
      <c r="A62">
        <f>INDEX(resultados!$A$2:$ZZ$241, 56, MATCH($B$1, resultados!$A$1:$ZZ$1, 0))</f>
        <v/>
      </c>
      <c r="B62">
        <f>INDEX(resultados!$A$2:$ZZ$241, 56, MATCH($B$2, resultados!$A$1:$ZZ$1, 0))</f>
        <v/>
      </c>
      <c r="C62">
        <f>INDEX(resultados!$A$2:$ZZ$241, 56, MATCH($B$3, resultados!$A$1:$ZZ$1, 0))</f>
        <v/>
      </c>
    </row>
    <row r="63">
      <c r="A63">
        <f>INDEX(resultados!$A$2:$ZZ$241, 57, MATCH($B$1, resultados!$A$1:$ZZ$1, 0))</f>
        <v/>
      </c>
      <c r="B63">
        <f>INDEX(resultados!$A$2:$ZZ$241, 57, MATCH($B$2, resultados!$A$1:$ZZ$1, 0))</f>
        <v/>
      </c>
      <c r="C63">
        <f>INDEX(resultados!$A$2:$ZZ$241, 57, MATCH($B$3, resultados!$A$1:$ZZ$1, 0))</f>
        <v/>
      </c>
    </row>
    <row r="64">
      <c r="A64">
        <f>INDEX(resultados!$A$2:$ZZ$241, 58, MATCH($B$1, resultados!$A$1:$ZZ$1, 0))</f>
        <v/>
      </c>
      <c r="B64">
        <f>INDEX(resultados!$A$2:$ZZ$241, 58, MATCH($B$2, resultados!$A$1:$ZZ$1, 0))</f>
        <v/>
      </c>
      <c r="C64">
        <f>INDEX(resultados!$A$2:$ZZ$241, 58, MATCH($B$3, resultados!$A$1:$ZZ$1, 0))</f>
        <v/>
      </c>
    </row>
    <row r="65">
      <c r="A65">
        <f>INDEX(resultados!$A$2:$ZZ$241, 59, MATCH($B$1, resultados!$A$1:$ZZ$1, 0))</f>
        <v/>
      </c>
      <c r="B65">
        <f>INDEX(resultados!$A$2:$ZZ$241, 59, MATCH($B$2, resultados!$A$1:$ZZ$1, 0))</f>
        <v/>
      </c>
      <c r="C65">
        <f>INDEX(resultados!$A$2:$ZZ$241, 59, MATCH($B$3, resultados!$A$1:$ZZ$1, 0))</f>
        <v/>
      </c>
    </row>
    <row r="66">
      <c r="A66">
        <f>INDEX(resultados!$A$2:$ZZ$241, 60, MATCH($B$1, resultados!$A$1:$ZZ$1, 0))</f>
        <v/>
      </c>
      <c r="B66">
        <f>INDEX(resultados!$A$2:$ZZ$241, 60, MATCH($B$2, resultados!$A$1:$ZZ$1, 0))</f>
        <v/>
      </c>
      <c r="C66">
        <f>INDEX(resultados!$A$2:$ZZ$241, 60, MATCH($B$3, resultados!$A$1:$ZZ$1, 0))</f>
        <v/>
      </c>
    </row>
    <row r="67">
      <c r="A67">
        <f>INDEX(resultados!$A$2:$ZZ$241, 61, MATCH($B$1, resultados!$A$1:$ZZ$1, 0))</f>
        <v/>
      </c>
      <c r="B67">
        <f>INDEX(resultados!$A$2:$ZZ$241, 61, MATCH($B$2, resultados!$A$1:$ZZ$1, 0))</f>
        <v/>
      </c>
      <c r="C67">
        <f>INDEX(resultados!$A$2:$ZZ$241, 61, MATCH($B$3, resultados!$A$1:$ZZ$1, 0))</f>
        <v/>
      </c>
    </row>
    <row r="68">
      <c r="A68">
        <f>INDEX(resultados!$A$2:$ZZ$241, 62, MATCH($B$1, resultados!$A$1:$ZZ$1, 0))</f>
        <v/>
      </c>
      <c r="B68">
        <f>INDEX(resultados!$A$2:$ZZ$241, 62, MATCH($B$2, resultados!$A$1:$ZZ$1, 0))</f>
        <v/>
      </c>
      <c r="C68">
        <f>INDEX(resultados!$A$2:$ZZ$241, 62, MATCH($B$3, resultados!$A$1:$ZZ$1, 0))</f>
        <v/>
      </c>
    </row>
    <row r="69">
      <c r="A69">
        <f>INDEX(resultados!$A$2:$ZZ$241, 63, MATCH($B$1, resultados!$A$1:$ZZ$1, 0))</f>
        <v/>
      </c>
      <c r="B69">
        <f>INDEX(resultados!$A$2:$ZZ$241, 63, MATCH($B$2, resultados!$A$1:$ZZ$1, 0))</f>
        <v/>
      </c>
      <c r="C69">
        <f>INDEX(resultados!$A$2:$ZZ$241, 63, MATCH($B$3, resultados!$A$1:$ZZ$1, 0))</f>
        <v/>
      </c>
    </row>
    <row r="70">
      <c r="A70">
        <f>INDEX(resultados!$A$2:$ZZ$241, 64, MATCH($B$1, resultados!$A$1:$ZZ$1, 0))</f>
        <v/>
      </c>
      <c r="B70">
        <f>INDEX(resultados!$A$2:$ZZ$241, 64, MATCH($B$2, resultados!$A$1:$ZZ$1, 0))</f>
        <v/>
      </c>
      <c r="C70">
        <f>INDEX(resultados!$A$2:$ZZ$241, 64, MATCH($B$3, resultados!$A$1:$ZZ$1, 0))</f>
        <v/>
      </c>
    </row>
    <row r="71">
      <c r="A71">
        <f>INDEX(resultados!$A$2:$ZZ$241, 65, MATCH($B$1, resultados!$A$1:$ZZ$1, 0))</f>
        <v/>
      </c>
      <c r="B71">
        <f>INDEX(resultados!$A$2:$ZZ$241, 65, MATCH($B$2, resultados!$A$1:$ZZ$1, 0))</f>
        <v/>
      </c>
      <c r="C71">
        <f>INDEX(resultados!$A$2:$ZZ$241, 65, MATCH($B$3, resultados!$A$1:$ZZ$1, 0))</f>
        <v/>
      </c>
    </row>
    <row r="72">
      <c r="A72">
        <f>INDEX(resultados!$A$2:$ZZ$241, 66, MATCH($B$1, resultados!$A$1:$ZZ$1, 0))</f>
        <v/>
      </c>
      <c r="B72">
        <f>INDEX(resultados!$A$2:$ZZ$241, 66, MATCH($B$2, resultados!$A$1:$ZZ$1, 0))</f>
        <v/>
      </c>
      <c r="C72">
        <f>INDEX(resultados!$A$2:$ZZ$241, 66, MATCH($B$3, resultados!$A$1:$ZZ$1, 0))</f>
        <v/>
      </c>
    </row>
    <row r="73">
      <c r="A73">
        <f>INDEX(resultados!$A$2:$ZZ$241, 67, MATCH($B$1, resultados!$A$1:$ZZ$1, 0))</f>
        <v/>
      </c>
      <c r="B73">
        <f>INDEX(resultados!$A$2:$ZZ$241, 67, MATCH($B$2, resultados!$A$1:$ZZ$1, 0))</f>
        <v/>
      </c>
      <c r="C73">
        <f>INDEX(resultados!$A$2:$ZZ$241, 67, MATCH($B$3, resultados!$A$1:$ZZ$1, 0))</f>
        <v/>
      </c>
    </row>
    <row r="74">
      <c r="A74">
        <f>INDEX(resultados!$A$2:$ZZ$241, 68, MATCH($B$1, resultados!$A$1:$ZZ$1, 0))</f>
        <v/>
      </c>
      <c r="B74">
        <f>INDEX(resultados!$A$2:$ZZ$241, 68, MATCH($B$2, resultados!$A$1:$ZZ$1, 0))</f>
        <v/>
      </c>
      <c r="C74">
        <f>INDEX(resultados!$A$2:$ZZ$241, 68, MATCH($B$3, resultados!$A$1:$ZZ$1, 0))</f>
        <v/>
      </c>
    </row>
    <row r="75">
      <c r="A75">
        <f>INDEX(resultados!$A$2:$ZZ$241, 69, MATCH($B$1, resultados!$A$1:$ZZ$1, 0))</f>
        <v/>
      </c>
      <c r="B75">
        <f>INDEX(resultados!$A$2:$ZZ$241, 69, MATCH($B$2, resultados!$A$1:$ZZ$1, 0))</f>
        <v/>
      </c>
      <c r="C75">
        <f>INDEX(resultados!$A$2:$ZZ$241, 69, MATCH($B$3, resultados!$A$1:$ZZ$1, 0))</f>
        <v/>
      </c>
    </row>
    <row r="76">
      <c r="A76">
        <f>INDEX(resultados!$A$2:$ZZ$241, 70, MATCH($B$1, resultados!$A$1:$ZZ$1, 0))</f>
        <v/>
      </c>
      <c r="B76">
        <f>INDEX(resultados!$A$2:$ZZ$241, 70, MATCH($B$2, resultados!$A$1:$ZZ$1, 0))</f>
        <v/>
      </c>
      <c r="C76">
        <f>INDEX(resultados!$A$2:$ZZ$241, 70, MATCH($B$3, resultados!$A$1:$ZZ$1, 0))</f>
        <v/>
      </c>
    </row>
    <row r="77">
      <c r="A77">
        <f>INDEX(resultados!$A$2:$ZZ$241, 71, MATCH($B$1, resultados!$A$1:$ZZ$1, 0))</f>
        <v/>
      </c>
      <c r="B77">
        <f>INDEX(resultados!$A$2:$ZZ$241, 71, MATCH($B$2, resultados!$A$1:$ZZ$1, 0))</f>
        <v/>
      </c>
      <c r="C77">
        <f>INDEX(resultados!$A$2:$ZZ$241, 71, MATCH($B$3, resultados!$A$1:$ZZ$1, 0))</f>
        <v/>
      </c>
    </row>
    <row r="78">
      <c r="A78">
        <f>INDEX(resultados!$A$2:$ZZ$241, 72, MATCH($B$1, resultados!$A$1:$ZZ$1, 0))</f>
        <v/>
      </c>
      <c r="B78">
        <f>INDEX(resultados!$A$2:$ZZ$241, 72, MATCH($B$2, resultados!$A$1:$ZZ$1, 0))</f>
        <v/>
      </c>
      <c r="C78">
        <f>INDEX(resultados!$A$2:$ZZ$241, 72, MATCH($B$3, resultados!$A$1:$ZZ$1, 0))</f>
        <v/>
      </c>
    </row>
    <row r="79">
      <c r="A79">
        <f>INDEX(resultados!$A$2:$ZZ$241, 73, MATCH($B$1, resultados!$A$1:$ZZ$1, 0))</f>
        <v/>
      </c>
      <c r="B79">
        <f>INDEX(resultados!$A$2:$ZZ$241, 73, MATCH($B$2, resultados!$A$1:$ZZ$1, 0))</f>
        <v/>
      </c>
      <c r="C79">
        <f>INDEX(resultados!$A$2:$ZZ$241, 73, MATCH($B$3, resultados!$A$1:$ZZ$1, 0))</f>
        <v/>
      </c>
    </row>
    <row r="80">
      <c r="A80">
        <f>INDEX(resultados!$A$2:$ZZ$241, 74, MATCH($B$1, resultados!$A$1:$ZZ$1, 0))</f>
        <v/>
      </c>
      <c r="B80">
        <f>INDEX(resultados!$A$2:$ZZ$241, 74, MATCH($B$2, resultados!$A$1:$ZZ$1, 0))</f>
        <v/>
      </c>
      <c r="C80">
        <f>INDEX(resultados!$A$2:$ZZ$241, 74, MATCH($B$3, resultados!$A$1:$ZZ$1, 0))</f>
        <v/>
      </c>
    </row>
    <row r="81">
      <c r="A81">
        <f>INDEX(resultados!$A$2:$ZZ$241, 75, MATCH($B$1, resultados!$A$1:$ZZ$1, 0))</f>
        <v/>
      </c>
      <c r="B81">
        <f>INDEX(resultados!$A$2:$ZZ$241, 75, MATCH($B$2, resultados!$A$1:$ZZ$1, 0))</f>
        <v/>
      </c>
      <c r="C81">
        <f>INDEX(resultados!$A$2:$ZZ$241, 75, MATCH($B$3, resultados!$A$1:$ZZ$1, 0))</f>
        <v/>
      </c>
    </row>
    <row r="82">
      <c r="A82">
        <f>INDEX(resultados!$A$2:$ZZ$241, 76, MATCH($B$1, resultados!$A$1:$ZZ$1, 0))</f>
        <v/>
      </c>
      <c r="B82">
        <f>INDEX(resultados!$A$2:$ZZ$241, 76, MATCH($B$2, resultados!$A$1:$ZZ$1, 0))</f>
        <v/>
      </c>
      <c r="C82">
        <f>INDEX(resultados!$A$2:$ZZ$241, 76, MATCH($B$3, resultados!$A$1:$ZZ$1, 0))</f>
        <v/>
      </c>
    </row>
    <row r="83">
      <c r="A83">
        <f>INDEX(resultados!$A$2:$ZZ$241, 77, MATCH($B$1, resultados!$A$1:$ZZ$1, 0))</f>
        <v/>
      </c>
      <c r="B83">
        <f>INDEX(resultados!$A$2:$ZZ$241, 77, MATCH($B$2, resultados!$A$1:$ZZ$1, 0))</f>
        <v/>
      </c>
      <c r="C83">
        <f>INDEX(resultados!$A$2:$ZZ$241, 77, MATCH($B$3, resultados!$A$1:$ZZ$1, 0))</f>
        <v/>
      </c>
    </row>
    <row r="84">
      <c r="A84">
        <f>INDEX(resultados!$A$2:$ZZ$241, 78, MATCH($B$1, resultados!$A$1:$ZZ$1, 0))</f>
        <v/>
      </c>
      <c r="B84">
        <f>INDEX(resultados!$A$2:$ZZ$241, 78, MATCH($B$2, resultados!$A$1:$ZZ$1, 0))</f>
        <v/>
      </c>
      <c r="C84">
        <f>INDEX(resultados!$A$2:$ZZ$241, 78, MATCH($B$3, resultados!$A$1:$ZZ$1, 0))</f>
        <v/>
      </c>
    </row>
    <row r="85">
      <c r="A85">
        <f>INDEX(resultados!$A$2:$ZZ$241, 79, MATCH($B$1, resultados!$A$1:$ZZ$1, 0))</f>
        <v/>
      </c>
      <c r="B85">
        <f>INDEX(resultados!$A$2:$ZZ$241, 79, MATCH($B$2, resultados!$A$1:$ZZ$1, 0))</f>
        <v/>
      </c>
      <c r="C85">
        <f>INDEX(resultados!$A$2:$ZZ$241, 79, MATCH($B$3, resultados!$A$1:$ZZ$1, 0))</f>
        <v/>
      </c>
    </row>
    <row r="86">
      <c r="A86">
        <f>INDEX(resultados!$A$2:$ZZ$241, 80, MATCH($B$1, resultados!$A$1:$ZZ$1, 0))</f>
        <v/>
      </c>
      <c r="B86">
        <f>INDEX(resultados!$A$2:$ZZ$241, 80, MATCH($B$2, resultados!$A$1:$ZZ$1, 0))</f>
        <v/>
      </c>
      <c r="C86">
        <f>INDEX(resultados!$A$2:$ZZ$241, 80, MATCH($B$3, resultados!$A$1:$ZZ$1, 0))</f>
        <v/>
      </c>
    </row>
    <row r="87">
      <c r="A87">
        <f>INDEX(resultados!$A$2:$ZZ$241, 81, MATCH($B$1, resultados!$A$1:$ZZ$1, 0))</f>
        <v/>
      </c>
      <c r="B87">
        <f>INDEX(resultados!$A$2:$ZZ$241, 81, MATCH($B$2, resultados!$A$1:$ZZ$1, 0))</f>
        <v/>
      </c>
      <c r="C87">
        <f>INDEX(resultados!$A$2:$ZZ$241, 81, MATCH($B$3, resultados!$A$1:$ZZ$1, 0))</f>
        <v/>
      </c>
    </row>
    <row r="88">
      <c r="A88">
        <f>INDEX(resultados!$A$2:$ZZ$241, 82, MATCH($B$1, resultados!$A$1:$ZZ$1, 0))</f>
        <v/>
      </c>
      <c r="B88">
        <f>INDEX(resultados!$A$2:$ZZ$241, 82, MATCH($B$2, resultados!$A$1:$ZZ$1, 0))</f>
        <v/>
      </c>
      <c r="C88">
        <f>INDEX(resultados!$A$2:$ZZ$241, 82, MATCH($B$3, resultados!$A$1:$ZZ$1, 0))</f>
        <v/>
      </c>
    </row>
    <row r="89">
      <c r="A89">
        <f>INDEX(resultados!$A$2:$ZZ$241, 83, MATCH($B$1, resultados!$A$1:$ZZ$1, 0))</f>
        <v/>
      </c>
      <c r="B89">
        <f>INDEX(resultados!$A$2:$ZZ$241, 83, MATCH($B$2, resultados!$A$1:$ZZ$1, 0))</f>
        <v/>
      </c>
      <c r="C89">
        <f>INDEX(resultados!$A$2:$ZZ$241, 83, MATCH($B$3, resultados!$A$1:$ZZ$1, 0))</f>
        <v/>
      </c>
    </row>
    <row r="90">
      <c r="A90">
        <f>INDEX(resultados!$A$2:$ZZ$241, 84, MATCH($B$1, resultados!$A$1:$ZZ$1, 0))</f>
        <v/>
      </c>
      <c r="B90">
        <f>INDEX(resultados!$A$2:$ZZ$241, 84, MATCH($B$2, resultados!$A$1:$ZZ$1, 0))</f>
        <v/>
      </c>
      <c r="C90">
        <f>INDEX(resultados!$A$2:$ZZ$241, 84, MATCH($B$3, resultados!$A$1:$ZZ$1, 0))</f>
        <v/>
      </c>
    </row>
    <row r="91">
      <c r="A91">
        <f>INDEX(resultados!$A$2:$ZZ$241, 85, MATCH($B$1, resultados!$A$1:$ZZ$1, 0))</f>
        <v/>
      </c>
      <c r="B91">
        <f>INDEX(resultados!$A$2:$ZZ$241, 85, MATCH($B$2, resultados!$A$1:$ZZ$1, 0))</f>
        <v/>
      </c>
      <c r="C91">
        <f>INDEX(resultados!$A$2:$ZZ$241, 85, MATCH($B$3, resultados!$A$1:$ZZ$1, 0))</f>
        <v/>
      </c>
    </row>
    <row r="92">
      <c r="A92">
        <f>INDEX(resultados!$A$2:$ZZ$241, 86, MATCH($B$1, resultados!$A$1:$ZZ$1, 0))</f>
        <v/>
      </c>
      <c r="B92">
        <f>INDEX(resultados!$A$2:$ZZ$241, 86, MATCH($B$2, resultados!$A$1:$ZZ$1, 0))</f>
        <v/>
      </c>
      <c r="C92">
        <f>INDEX(resultados!$A$2:$ZZ$241, 86, MATCH($B$3, resultados!$A$1:$ZZ$1, 0))</f>
        <v/>
      </c>
    </row>
    <row r="93">
      <c r="A93">
        <f>INDEX(resultados!$A$2:$ZZ$241, 87, MATCH($B$1, resultados!$A$1:$ZZ$1, 0))</f>
        <v/>
      </c>
      <c r="B93">
        <f>INDEX(resultados!$A$2:$ZZ$241, 87, MATCH($B$2, resultados!$A$1:$ZZ$1, 0))</f>
        <v/>
      </c>
      <c r="C93">
        <f>INDEX(resultados!$A$2:$ZZ$241, 87, MATCH($B$3, resultados!$A$1:$ZZ$1, 0))</f>
        <v/>
      </c>
    </row>
    <row r="94">
      <c r="A94">
        <f>INDEX(resultados!$A$2:$ZZ$241, 88, MATCH($B$1, resultados!$A$1:$ZZ$1, 0))</f>
        <v/>
      </c>
      <c r="B94">
        <f>INDEX(resultados!$A$2:$ZZ$241, 88, MATCH($B$2, resultados!$A$1:$ZZ$1, 0))</f>
        <v/>
      </c>
      <c r="C94">
        <f>INDEX(resultados!$A$2:$ZZ$241, 88, MATCH($B$3, resultados!$A$1:$ZZ$1, 0))</f>
        <v/>
      </c>
    </row>
    <row r="95">
      <c r="A95">
        <f>INDEX(resultados!$A$2:$ZZ$241, 89, MATCH($B$1, resultados!$A$1:$ZZ$1, 0))</f>
        <v/>
      </c>
      <c r="B95">
        <f>INDEX(resultados!$A$2:$ZZ$241, 89, MATCH($B$2, resultados!$A$1:$ZZ$1, 0))</f>
        <v/>
      </c>
      <c r="C95">
        <f>INDEX(resultados!$A$2:$ZZ$241, 89, MATCH($B$3, resultados!$A$1:$ZZ$1, 0))</f>
        <v/>
      </c>
    </row>
    <row r="96">
      <c r="A96">
        <f>INDEX(resultados!$A$2:$ZZ$241, 90, MATCH($B$1, resultados!$A$1:$ZZ$1, 0))</f>
        <v/>
      </c>
      <c r="B96">
        <f>INDEX(resultados!$A$2:$ZZ$241, 90, MATCH($B$2, resultados!$A$1:$ZZ$1, 0))</f>
        <v/>
      </c>
      <c r="C96">
        <f>INDEX(resultados!$A$2:$ZZ$241, 90, MATCH($B$3, resultados!$A$1:$ZZ$1, 0))</f>
        <v/>
      </c>
    </row>
    <row r="97">
      <c r="A97">
        <f>INDEX(resultados!$A$2:$ZZ$241, 91, MATCH($B$1, resultados!$A$1:$ZZ$1, 0))</f>
        <v/>
      </c>
      <c r="B97">
        <f>INDEX(resultados!$A$2:$ZZ$241, 91, MATCH($B$2, resultados!$A$1:$ZZ$1, 0))</f>
        <v/>
      </c>
      <c r="C97">
        <f>INDEX(resultados!$A$2:$ZZ$241, 91, MATCH($B$3, resultados!$A$1:$ZZ$1, 0))</f>
        <v/>
      </c>
    </row>
    <row r="98">
      <c r="A98">
        <f>INDEX(resultados!$A$2:$ZZ$241, 92, MATCH($B$1, resultados!$A$1:$ZZ$1, 0))</f>
        <v/>
      </c>
      <c r="B98">
        <f>INDEX(resultados!$A$2:$ZZ$241, 92, MATCH($B$2, resultados!$A$1:$ZZ$1, 0))</f>
        <v/>
      </c>
      <c r="C98">
        <f>INDEX(resultados!$A$2:$ZZ$241, 92, MATCH($B$3, resultados!$A$1:$ZZ$1, 0))</f>
        <v/>
      </c>
    </row>
    <row r="99">
      <c r="A99">
        <f>INDEX(resultados!$A$2:$ZZ$241, 93, MATCH($B$1, resultados!$A$1:$ZZ$1, 0))</f>
        <v/>
      </c>
      <c r="B99">
        <f>INDEX(resultados!$A$2:$ZZ$241, 93, MATCH($B$2, resultados!$A$1:$ZZ$1, 0))</f>
        <v/>
      </c>
      <c r="C99">
        <f>INDEX(resultados!$A$2:$ZZ$241, 93, MATCH($B$3, resultados!$A$1:$ZZ$1, 0))</f>
        <v/>
      </c>
    </row>
    <row r="100">
      <c r="A100">
        <f>INDEX(resultados!$A$2:$ZZ$241, 94, MATCH($B$1, resultados!$A$1:$ZZ$1, 0))</f>
        <v/>
      </c>
      <c r="B100">
        <f>INDEX(resultados!$A$2:$ZZ$241, 94, MATCH($B$2, resultados!$A$1:$ZZ$1, 0))</f>
        <v/>
      </c>
      <c r="C100">
        <f>INDEX(resultados!$A$2:$ZZ$241, 94, MATCH($B$3, resultados!$A$1:$ZZ$1, 0))</f>
        <v/>
      </c>
    </row>
    <row r="101">
      <c r="A101">
        <f>INDEX(resultados!$A$2:$ZZ$241, 95, MATCH($B$1, resultados!$A$1:$ZZ$1, 0))</f>
        <v/>
      </c>
      <c r="B101">
        <f>INDEX(resultados!$A$2:$ZZ$241, 95, MATCH($B$2, resultados!$A$1:$ZZ$1, 0))</f>
        <v/>
      </c>
      <c r="C101">
        <f>INDEX(resultados!$A$2:$ZZ$241, 95, MATCH($B$3, resultados!$A$1:$ZZ$1, 0))</f>
        <v/>
      </c>
    </row>
    <row r="102">
      <c r="A102">
        <f>INDEX(resultados!$A$2:$ZZ$241, 96, MATCH($B$1, resultados!$A$1:$ZZ$1, 0))</f>
        <v/>
      </c>
      <c r="B102">
        <f>INDEX(resultados!$A$2:$ZZ$241, 96, MATCH($B$2, resultados!$A$1:$ZZ$1, 0))</f>
        <v/>
      </c>
      <c r="C102">
        <f>INDEX(resultados!$A$2:$ZZ$241, 96, MATCH($B$3, resultados!$A$1:$ZZ$1, 0))</f>
        <v/>
      </c>
    </row>
    <row r="103">
      <c r="A103">
        <f>INDEX(resultados!$A$2:$ZZ$241, 97, MATCH($B$1, resultados!$A$1:$ZZ$1, 0))</f>
        <v/>
      </c>
      <c r="B103">
        <f>INDEX(resultados!$A$2:$ZZ$241, 97, MATCH($B$2, resultados!$A$1:$ZZ$1, 0))</f>
        <v/>
      </c>
      <c r="C103">
        <f>INDEX(resultados!$A$2:$ZZ$241, 97, MATCH($B$3, resultados!$A$1:$ZZ$1, 0))</f>
        <v/>
      </c>
    </row>
    <row r="104">
      <c r="A104">
        <f>INDEX(resultados!$A$2:$ZZ$241, 98, MATCH($B$1, resultados!$A$1:$ZZ$1, 0))</f>
        <v/>
      </c>
      <c r="B104">
        <f>INDEX(resultados!$A$2:$ZZ$241, 98, MATCH($B$2, resultados!$A$1:$ZZ$1, 0))</f>
        <v/>
      </c>
      <c r="C104">
        <f>INDEX(resultados!$A$2:$ZZ$241, 98, MATCH($B$3, resultados!$A$1:$ZZ$1, 0))</f>
        <v/>
      </c>
    </row>
    <row r="105">
      <c r="A105">
        <f>INDEX(resultados!$A$2:$ZZ$241, 99, MATCH($B$1, resultados!$A$1:$ZZ$1, 0))</f>
        <v/>
      </c>
      <c r="B105">
        <f>INDEX(resultados!$A$2:$ZZ$241, 99, MATCH($B$2, resultados!$A$1:$ZZ$1, 0))</f>
        <v/>
      </c>
      <c r="C105">
        <f>INDEX(resultados!$A$2:$ZZ$241, 99, MATCH($B$3, resultados!$A$1:$ZZ$1, 0))</f>
        <v/>
      </c>
    </row>
    <row r="106">
      <c r="A106">
        <f>INDEX(resultados!$A$2:$ZZ$241, 100, MATCH($B$1, resultados!$A$1:$ZZ$1, 0))</f>
        <v/>
      </c>
      <c r="B106">
        <f>INDEX(resultados!$A$2:$ZZ$241, 100, MATCH($B$2, resultados!$A$1:$ZZ$1, 0))</f>
        <v/>
      </c>
      <c r="C106">
        <f>INDEX(resultados!$A$2:$ZZ$241, 100, MATCH($B$3, resultados!$A$1:$ZZ$1, 0))</f>
        <v/>
      </c>
    </row>
    <row r="107">
      <c r="A107">
        <f>INDEX(resultados!$A$2:$ZZ$241, 101, MATCH($B$1, resultados!$A$1:$ZZ$1, 0))</f>
        <v/>
      </c>
      <c r="B107">
        <f>INDEX(resultados!$A$2:$ZZ$241, 101, MATCH($B$2, resultados!$A$1:$ZZ$1, 0))</f>
        <v/>
      </c>
      <c r="C107">
        <f>INDEX(resultados!$A$2:$ZZ$241, 101, MATCH($B$3, resultados!$A$1:$ZZ$1, 0))</f>
        <v/>
      </c>
    </row>
    <row r="108">
      <c r="A108">
        <f>INDEX(resultados!$A$2:$ZZ$241, 102, MATCH($B$1, resultados!$A$1:$ZZ$1, 0))</f>
        <v/>
      </c>
      <c r="B108">
        <f>INDEX(resultados!$A$2:$ZZ$241, 102, MATCH($B$2, resultados!$A$1:$ZZ$1, 0))</f>
        <v/>
      </c>
      <c r="C108">
        <f>INDEX(resultados!$A$2:$ZZ$241, 102, MATCH($B$3, resultados!$A$1:$ZZ$1, 0))</f>
        <v/>
      </c>
    </row>
    <row r="109">
      <c r="A109">
        <f>INDEX(resultados!$A$2:$ZZ$241, 103, MATCH($B$1, resultados!$A$1:$ZZ$1, 0))</f>
        <v/>
      </c>
      <c r="B109">
        <f>INDEX(resultados!$A$2:$ZZ$241, 103, MATCH($B$2, resultados!$A$1:$ZZ$1, 0))</f>
        <v/>
      </c>
      <c r="C109">
        <f>INDEX(resultados!$A$2:$ZZ$241, 103, MATCH($B$3, resultados!$A$1:$ZZ$1, 0))</f>
        <v/>
      </c>
    </row>
    <row r="110">
      <c r="A110">
        <f>INDEX(resultados!$A$2:$ZZ$241, 104, MATCH($B$1, resultados!$A$1:$ZZ$1, 0))</f>
        <v/>
      </c>
      <c r="B110">
        <f>INDEX(resultados!$A$2:$ZZ$241, 104, MATCH($B$2, resultados!$A$1:$ZZ$1, 0))</f>
        <v/>
      </c>
      <c r="C110">
        <f>INDEX(resultados!$A$2:$ZZ$241, 104, MATCH($B$3, resultados!$A$1:$ZZ$1, 0))</f>
        <v/>
      </c>
    </row>
    <row r="111">
      <c r="A111">
        <f>INDEX(resultados!$A$2:$ZZ$241, 105, MATCH($B$1, resultados!$A$1:$ZZ$1, 0))</f>
        <v/>
      </c>
      <c r="B111">
        <f>INDEX(resultados!$A$2:$ZZ$241, 105, MATCH($B$2, resultados!$A$1:$ZZ$1, 0))</f>
        <v/>
      </c>
      <c r="C111">
        <f>INDEX(resultados!$A$2:$ZZ$241, 105, MATCH($B$3, resultados!$A$1:$ZZ$1, 0))</f>
        <v/>
      </c>
    </row>
    <row r="112">
      <c r="A112">
        <f>INDEX(resultados!$A$2:$ZZ$241, 106, MATCH($B$1, resultados!$A$1:$ZZ$1, 0))</f>
        <v/>
      </c>
      <c r="B112">
        <f>INDEX(resultados!$A$2:$ZZ$241, 106, MATCH($B$2, resultados!$A$1:$ZZ$1, 0))</f>
        <v/>
      </c>
      <c r="C112">
        <f>INDEX(resultados!$A$2:$ZZ$241, 106, MATCH($B$3, resultados!$A$1:$ZZ$1, 0))</f>
        <v/>
      </c>
    </row>
    <row r="113">
      <c r="A113">
        <f>INDEX(resultados!$A$2:$ZZ$241, 107, MATCH($B$1, resultados!$A$1:$ZZ$1, 0))</f>
        <v/>
      </c>
      <c r="B113">
        <f>INDEX(resultados!$A$2:$ZZ$241, 107, MATCH($B$2, resultados!$A$1:$ZZ$1, 0))</f>
        <v/>
      </c>
      <c r="C113">
        <f>INDEX(resultados!$A$2:$ZZ$241, 107, MATCH($B$3, resultados!$A$1:$ZZ$1, 0))</f>
        <v/>
      </c>
    </row>
    <row r="114">
      <c r="A114">
        <f>INDEX(resultados!$A$2:$ZZ$241, 108, MATCH($B$1, resultados!$A$1:$ZZ$1, 0))</f>
        <v/>
      </c>
      <c r="B114">
        <f>INDEX(resultados!$A$2:$ZZ$241, 108, MATCH($B$2, resultados!$A$1:$ZZ$1, 0))</f>
        <v/>
      </c>
      <c r="C114">
        <f>INDEX(resultados!$A$2:$ZZ$241, 108, MATCH($B$3, resultados!$A$1:$ZZ$1, 0))</f>
        <v/>
      </c>
    </row>
    <row r="115">
      <c r="A115">
        <f>INDEX(resultados!$A$2:$ZZ$241, 109, MATCH($B$1, resultados!$A$1:$ZZ$1, 0))</f>
        <v/>
      </c>
      <c r="B115">
        <f>INDEX(resultados!$A$2:$ZZ$241, 109, MATCH($B$2, resultados!$A$1:$ZZ$1, 0))</f>
        <v/>
      </c>
      <c r="C115">
        <f>INDEX(resultados!$A$2:$ZZ$241, 109, MATCH($B$3, resultados!$A$1:$ZZ$1, 0))</f>
        <v/>
      </c>
    </row>
    <row r="116">
      <c r="A116">
        <f>INDEX(resultados!$A$2:$ZZ$241, 110, MATCH($B$1, resultados!$A$1:$ZZ$1, 0))</f>
        <v/>
      </c>
      <c r="B116">
        <f>INDEX(resultados!$A$2:$ZZ$241, 110, MATCH($B$2, resultados!$A$1:$ZZ$1, 0))</f>
        <v/>
      </c>
      <c r="C116">
        <f>INDEX(resultados!$A$2:$ZZ$241, 110, MATCH($B$3, resultados!$A$1:$ZZ$1, 0))</f>
        <v/>
      </c>
    </row>
    <row r="117">
      <c r="A117">
        <f>INDEX(resultados!$A$2:$ZZ$241, 111, MATCH($B$1, resultados!$A$1:$ZZ$1, 0))</f>
        <v/>
      </c>
      <c r="B117">
        <f>INDEX(resultados!$A$2:$ZZ$241, 111, MATCH($B$2, resultados!$A$1:$ZZ$1, 0))</f>
        <v/>
      </c>
      <c r="C117">
        <f>INDEX(resultados!$A$2:$ZZ$241, 111, MATCH($B$3, resultados!$A$1:$ZZ$1, 0))</f>
        <v/>
      </c>
    </row>
    <row r="118">
      <c r="A118">
        <f>INDEX(resultados!$A$2:$ZZ$241, 112, MATCH($B$1, resultados!$A$1:$ZZ$1, 0))</f>
        <v/>
      </c>
      <c r="B118">
        <f>INDEX(resultados!$A$2:$ZZ$241, 112, MATCH($B$2, resultados!$A$1:$ZZ$1, 0))</f>
        <v/>
      </c>
      <c r="C118">
        <f>INDEX(resultados!$A$2:$ZZ$241, 112, MATCH($B$3, resultados!$A$1:$ZZ$1, 0))</f>
        <v/>
      </c>
    </row>
    <row r="119">
      <c r="A119">
        <f>INDEX(resultados!$A$2:$ZZ$241, 113, MATCH($B$1, resultados!$A$1:$ZZ$1, 0))</f>
        <v/>
      </c>
      <c r="B119">
        <f>INDEX(resultados!$A$2:$ZZ$241, 113, MATCH($B$2, resultados!$A$1:$ZZ$1, 0))</f>
        <v/>
      </c>
      <c r="C119">
        <f>INDEX(resultados!$A$2:$ZZ$241, 113, MATCH($B$3, resultados!$A$1:$ZZ$1, 0))</f>
        <v/>
      </c>
    </row>
    <row r="120">
      <c r="A120">
        <f>INDEX(resultados!$A$2:$ZZ$241, 114, MATCH($B$1, resultados!$A$1:$ZZ$1, 0))</f>
        <v/>
      </c>
      <c r="B120">
        <f>INDEX(resultados!$A$2:$ZZ$241, 114, MATCH($B$2, resultados!$A$1:$ZZ$1, 0))</f>
        <v/>
      </c>
      <c r="C120">
        <f>INDEX(resultados!$A$2:$ZZ$241, 114, MATCH($B$3, resultados!$A$1:$ZZ$1, 0))</f>
        <v/>
      </c>
    </row>
    <row r="121">
      <c r="A121">
        <f>INDEX(resultados!$A$2:$ZZ$241, 115, MATCH($B$1, resultados!$A$1:$ZZ$1, 0))</f>
        <v/>
      </c>
      <c r="B121">
        <f>INDEX(resultados!$A$2:$ZZ$241, 115, MATCH($B$2, resultados!$A$1:$ZZ$1, 0))</f>
        <v/>
      </c>
      <c r="C121">
        <f>INDEX(resultados!$A$2:$ZZ$241, 115, MATCH($B$3, resultados!$A$1:$ZZ$1, 0))</f>
        <v/>
      </c>
    </row>
    <row r="122">
      <c r="A122">
        <f>INDEX(resultados!$A$2:$ZZ$241, 116, MATCH($B$1, resultados!$A$1:$ZZ$1, 0))</f>
        <v/>
      </c>
      <c r="B122">
        <f>INDEX(resultados!$A$2:$ZZ$241, 116, MATCH($B$2, resultados!$A$1:$ZZ$1, 0))</f>
        <v/>
      </c>
      <c r="C122">
        <f>INDEX(resultados!$A$2:$ZZ$241, 116, MATCH($B$3, resultados!$A$1:$ZZ$1, 0))</f>
        <v/>
      </c>
    </row>
    <row r="123">
      <c r="A123">
        <f>INDEX(resultados!$A$2:$ZZ$241, 117, MATCH($B$1, resultados!$A$1:$ZZ$1, 0))</f>
        <v/>
      </c>
      <c r="B123">
        <f>INDEX(resultados!$A$2:$ZZ$241, 117, MATCH($B$2, resultados!$A$1:$ZZ$1, 0))</f>
        <v/>
      </c>
      <c r="C123">
        <f>INDEX(resultados!$A$2:$ZZ$241, 117, MATCH($B$3, resultados!$A$1:$ZZ$1, 0))</f>
        <v/>
      </c>
    </row>
    <row r="124">
      <c r="A124">
        <f>INDEX(resultados!$A$2:$ZZ$241, 118, MATCH($B$1, resultados!$A$1:$ZZ$1, 0))</f>
        <v/>
      </c>
      <c r="B124">
        <f>INDEX(resultados!$A$2:$ZZ$241, 118, MATCH($B$2, resultados!$A$1:$ZZ$1, 0))</f>
        <v/>
      </c>
      <c r="C124">
        <f>INDEX(resultados!$A$2:$ZZ$241, 118, MATCH($B$3, resultados!$A$1:$ZZ$1, 0))</f>
        <v/>
      </c>
    </row>
    <row r="125">
      <c r="A125">
        <f>INDEX(resultados!$A$2:$ZZ$241, 119, MATCH($B$1, resultados!$A$1:$ZZ$1, 0))</f>
        <v/>
      </c>
      <c r="B125">
        <f>INDEX(resultados!$A$2:$ZZ$241, 119, MATCH($B$2, resultados!$A$1:$ZZ$1, 0))</f>
        <v/>
      </c>
      <c r="C125">
        <f>INDEX(resultados!$A$2:$ZZ$241, 119, MATCH($B$3, resultados!$A$1:$ZZ$1, 0))</f>
        <v/>
      </c>
    </row>
    <row r="126">
      <c r="A126">
        <f>INDEX(resultados!$A$2:$ZZ$241, 120, MATCH($B$1, resultados!$A$1:$ZZ$1, 0))</f>
        <v/>
      </c>
      <c r="B126">
        <f>INDEX(resultados!$A$2:$ZZ$241, 120, MATCH($B$2, resultados!$A$1:$ZZ$1, 0))</f>
        <v/>
      </c>
      <c r="C126">
        <f>INDEX(resultados!$A$2:$ZZ$241, 120, MATCH($B$3, resultados!$A$1:$ZZ$1, 0))</f>
        <v/>
      </c>
    </row>
    <row r="127">
      <c r="A127">
        <f>INDEX(resultados!$A$2:$ZZ$241, 121, MATCH($B$1, resultados!$A$1:$ZZ$1, 0))</f>
        <v/>
      </c>
      <c r="B127">
        <f>INDEX(resultados!$A$2:$ZZ$241, 121, MATCH($B$2, resultados!$A$1:$ZZ$1, 0))</f>
        <v/>
      </c>
      <c r="C127">
        <f>INDEX(resultados!$A$2:$ZZ$241, 121, MATCH($B$3, resultados!$A$1:$ZZ$1, 0))</f>
        <v/>
      </c>
    </row>
    <row r="128">
      <c r="A128">
        <f>INDEX(resultados!$A$2:$ZZ$241, 122, MATCH($B$1, resultados!$A$1:$ZZ$1, 0))</f>
        <v/>
      </c>
      <c r="B128">
        <f>INDEX(resultados!$A$2:$ZZ$241, 122, MATCH($B$2, resultados!$A$1:$ZZ$1, 0))</f>
        <v/>
      </c>
      <c r="C128">
        <f>INDEX(resultados!$A$2:$ZZ$241, 122, MATCH($B$3, resultados!$A$1:$ZZ$1, 0))</f>
        <v/>
      </c>
    </row>
    <row r="129">
      <c r="A129">
        <f>INDEX(resultados!$A$2:$ZZ$241, 123, MATCH($B$1, resultados!$A$1:$ZZ$1, 0))</f>
        <v/>
      </c>
      <c r="B129">
        <f>INDEX(resultados!$A$2:$ZZ$241, 123, MATCH($B$2, resultados!$A$1:$ZZ$1, 0))</f>
        <v/>
      </c>
      <c r="C129">
        <f>INDEX(resultados!$A$2:$ZZ$241, 123, MATCH($B$3, resultados!$A$1:$ZZ$1, 0))</f>
        <v/>
      </c>
    </row>
    <row r="130">
      <c r="A130">
        <f>INDEX(resultados!$A$2:$ZZ$241, 124, MATCH($B$1, resultados!$A$1:$ZZ$1, 0))</f>
        <v/>
      </c>
      <c r="B130">
        <f>INDEX(resultados!$A$2:$ZZ$241, 124, MATCH($B$2, resultados!$A$1:$ZZ$1, 0))</f>
        <v/>
      </c>
      <c r="C130">
        <f>INDEX(resultados!$A$2:$ZZ$241, 124, MATCH($B$3, resultados!$A$1:$ZZ$1, 0))</f>
        <v/>
      </c>
    </row>
    <row r="131">
      <c r="A131">
        <f>INDEX(resultados!$A$2:$ZZ$241, 125, MATCH($B$1, resultados!$A$1:$ZZ$1, 0))</f>
        <v/>
      </c>
      <c r="B131">
        <f>INDEX(resultados!$A$2:$ZZ$241, 125, MATCH($B$2, resultados!$A$1:$ZZ$1, 0))</f>
        <v/>
      </c>
      <c r="C131">
        <f>INDEX(resultados!$A$2:$ZZ$241, 125, MATCH($B$3, resultados!$A$1:$ZZ$1, 0))</f>
        <v/>
      </c>
    </row>
    <row r="132">
      <c r="A132">
        <f>INDEX(resultados!$A$2:$ZZ$241, 126, MATCH($B$1, resultados!$A$1:$ZZ$1, 0))</f>
        <v/>
      </c>
      <c r="B132">
        <f>INDEX(resultados!$A$2:$ZZ$241, 126, MATCH($B$2, resultados!$A$1:$ZZ$1, 0))</f>
        <v/>
      </c>
      <c r="C132">
        <f>INDEX(resultados!$A$2:$ZZ$241, 126, MATCH($B$3, resultados!$A$1:$ZZ$1, 0))</f>
        <v/>
      </c>
    </row>
    <row r="133">
      <c r="A133">
        <f>INDEX(resultados!$A$2:$ZZ$241, 127, MATCH($B$1, resultados!$A$1:$ZZ$1, 0))</f>
        <v/>
      </c>
      <c r="B133">
        <f>INDEX(resultados!$A$2:$ZZ$241, 127, MATCH($B$2, resultados!$A$1:$ZZ$1, 0))</f>
        <v/>
      </c>
      <c r="C133">
        <f>INDEX(resultados!$A$2:$ZZ$241, 127, MATCH($B$3, resultados!$A$1:$ZZ$1, 0))</f>
        <v/>
      </c>
    </row>
    <row r="134">
      <c r="A134">
        <f>INDEX(resultados!$A$2:$ZZ$241, 128, MATCH($B$1, resultados!$A$1:$ZZ$1, 0))</f>
        <v/>
      </c>
      <c r="B134">
        <f>INDEX(resultados!$A$2:$ZZ$241, 128, MATCH($B$2, resultados!$A$1:$ZZ$1, 0))</f>
        <v/>
      </c>
      <c r="C134">
        <f>INDEX(resultados!$A$2:$ZZ$241, 128, MATCH($B$3, resultados!$A$1:$ZZ$1, 0))</f>
        <v/>
      </c>
    </row>
    <row r="135">
      <c r="A135">
        <f>INDEX(resultados!$A$2:$ZZ$241, 129, MATCH($B$1, resultados!$A$1:$ZZ$1, 0))</f>
        <v/>
      </c>
      <c r="B135">
        <f>INDEX(resultados!$A$2:$ZZ$241, 129, MATCH($B$2, resultados!$A$1:$ZZ$1, 0))</f>
        <v/>
      </c>
      <c r="C135">
        <f>INDEX(resultados!$A$2:$ZZ$241, 129, MATCH($B$3, resultados!$A$1:$ZZ$1, 0))</f>
        <v/>
      </c>
    </row>
    <row r="136">
      <c r="A136">
        <f>INDEX(resultados!$A$2:$ZZ$241, 130, MATCH($B$1, resultados!$A$1:$ZZ$1, 0))</f>
        <v/>
      </c>
      <c r="B136">
        <f>INDEX(resultados!$A$2:$ZZ$241, 130, MATCH($B$2, resultados!$A$1:$ZZ$1, 0))</f>
        <v/>
      </c>
      <c r="C136">
        <f>INDEX(resultados!$A$2:$ZZ$241, 130, MATCH($B$3, resultados!$A$1:$ZZ$1, 0))</f>
        <v/>
      </c>
    </row>
    <row r="137">
      <c r="A137">
        <f>INDEX(resultados!$A$2:$ZZ$241, 131, MATCH($B$1, resultados!$A$1:$ZZ$1, 0))</f>
        <v/>
      </c>
      <c r="B137">
        <f>INDEX(resultados!$A$2:$ZZ$241, 131, MATCH($B$2, resultados!$A$1:$ZZ$1, 0))</f>
        <v/>
      </c>
      <c r="C137">
        <f>INDEX(resultados!$A$2:$ZZ$241, 131, MATCH($B$3, resultados!$A$1:$ZZ$1, 0))</f>
        <v/>
      </c>
    </row>
    <row r="138">
      <c r="A138">
        <f>INDEX(resultados!$A$2:$ZZ$241, 132, MATCH($B$1, resultados!$A$1:$ZZ$1, 0))</f>
        <v/>
      </c>
      <c r="B138">
        <f>INDEX(resultados!$A$2:$ZZ$241, 132, MATCH($B$2, resultados!$A$1:$ZZ$1, 0))</f>
        <v/>
      </c>
      <c r="C138">
        <f>INDEX(resultados!$A$2:$ZZ$241, 132, MATCH($B$3, resultados!$A$1:$ZZ$1, 0))</f>
        <v/>
      </c>
    </row>
    <row r="139">
      <c r="A139">
        <f>INDEX(resultados!$A$2:$ZZ$241, 133, MATCH($B$1, resultados!$A$1:$ZZ$1, 0))</f>
        <v/>
      </c>
      <c r="B139">
        <f>INDEX(resultados!$A$2:$ZZ$241, 133, MATCH($B$2, resultados!$A$1:$ZZ$1, 0))</f>
        <v/>
      </c>
      <c r="C139">
        <f>INDEX(resultados!$A$2:$ZZ$241, 133, MATCH($B$3, resultados!$A$1:$ZZ$1, 0))</f>
        <v/>
      </c>
    </row>
    <row r="140">
      <c r="A140">
        <f>INDEX(resultados!$A$2:$ZZ$241, 134, MATCH($B$1, resultados!$A$1:$ZZ$1, 0))</f>
        <v/>
      </c>
      <c r="B140">
        <f>INDEX(resultados!$A$2:$ZZ$241, 134, MATCH($B$2, resultados!$A$1:$ZZ$1, 0))</f>
        <v/>
      </c>
      <c r="C140">
        <f>INDEX(resultados!$A$2:$ZZ$241, 134, MATCH($B$3, resultados!$A$1:$ZZ$1, 0))</f>
        <v/>
      </c>
    </row>
    <row r="141">
      <c r="A141">
        <f>INDEX(resultados!$A$2:$ZZ$241, 135, MATCH($B$1, resultados!$A$1:$ZZ$1, 0))</f>
        <v/>
      </c>
      <c r="B141">
        <f>INDEX(resultados!$A$2:$ZZ$241, 135, MATCH($B$2, resultados!$A$1:$ZZ$1, 0))</f>
        <v/>
      </c>
      <c r="C141">
        <f>INDEX(resultados!$A$2:$ZZ$241, 135, MATCH($B$3, resultados!$A$1:$ZZ$1, 0))</f>
        <v/>
      </c>
    </row>
    <row r="142">
      <c r="A142">
        <f>INDEX(resultados!$A$2:$ZZ$241, 136, MATCH($B$1, resultados!$A$1:$ZZ$1, 0))</f>
        <v/>
      </c>
      <c r="B142">
        <f>INDEX(resultados!$A$2:$ZZ$241, 136, MATCH($B$2, resultados!$A$1:$ZZ$1, 0))</f>
        <v/>
      </c>
      <c r="C142">
        <f>INDEX(resultados!$A$2:$ZZ$241, 136, MATCH($B$3, resultados!$A$1:$ZZ$1, 0))</f>
        <v/>
      </c>
    </row>
    <row r="143">
      <c r="A143">
        <f>INDEX(resultados!$A$2:$ZZ$241, 137, MATCH($B$1, resultados!$A$1:$ZZ$1, 0))</f>
        <v/>
      </c>
      <c r="B143">
        <f>INDEX(resultados!$A$2:$ZZ$241, 137, MATCH($B$2, resultados!$A$1:$ZZ$1, 0))</f>
        <v/>
      </c>
      <c r="C143">
        <f>INDEX(resultados!$A$2:$ZZ$241, 137, MATCH($B$3, resultados!$A$1:$ZZ$1, 0))</f>
        <v/>
      </c>
    </row>
    <row r="144">
      <c r="A144">
        <f>INDEX(resultados!$A$2:$ZZ$241, 138, MATCH($B$1, resultados!$A$1:$ZZ$1, 0))</f>
        <v/>
      </c>
      <c r="B144">
        <f>INDEX(resultados!$A$2:$ZZ$241, 138, MATCH($B$2, resultados!$A$1:$ZZ$1, 0))</f>
        <v/>
      </c>
      <c r="C144">
        <f>INDEX(resultados!$A$2:$ZZ$241, 138, MATCH($B$3, resultados!$A$1:$ZZ$1, 0))</f>
        <v/>
      </c>
    </row>
    <row r="145">
      <c r="A145">
        <f>INDEX(resultados!$A$2:$ZZ$241, 139, MATCH($B$1, resultados!$A$1:$ZZ$1, 0))</f>
        <v/>
      </c>
      <c r="B145">
        <f>INDEX(resultados!$A$2:$ZZ$241, 139, MATCH($B$2, resultados!$A$1:$ZZ$1, 0))</f>
        <v/>
      </c>
      <c r="C145">
        <f>INDEX(resultados!$A$2:$ZZ$241, 139, MATCH($B$3, resultados!$A$1:$ZZ$1, 0))</f>
        <v/>
      </c>
    </row>
    <row r="146">
      <c r="A146">
        <f>INDEX(resultados!$A$2:$ZZ$241, 140, MATCH($B$1, resultados!$A$1:$ZZ$1, 0))</f>
        <v/>
      </c>
      <c r="B146">
        <f>INDEX(resultados!$A$2:$ZZ$241, 140, MATCH($B$2, resultados!$A$1:$ZZ$1, 0))</f>
        <v/>
      </c>
      <c r="C146">
        <f>INDEX(resultados!$A$2:$ZZ$241, 140, MATCH($B$3, resultados!$A$1:$ZZ$1, 0))</f>
        <v/>
      </c>
    </row>
    <row r="147">
      <c r="A147">
        <f>INDEX(resultados!$A$2:$ZZ$241, 141, MATCH($B$1, resultados!$A$1:$ZZ$1, 0))</f>
        <v/>
      </c>
      <c r="B147">
        <f>INDEX(resultados!$A$2:$ZZ$241, 141, MATCH($B$2, resultados!$A$1:$ZZ$1, 0))</f>
        <v/>
      </c>
      <c r="C147">
        <f>INDEX(resultados!$A$2:$ZZ$241, 141, MATCH($B$3, resultados!$A$1:$ZZ$1, 0))</f>
        <v/>
      </c>
    </row>
    <row r="148">
      <c r="A148">
        <f>INDEX(resultados!$A$2:$ZZ$241, 142, MATCH($B$1, resultados!$A$1:$ZZ$1, 0))</f>
        <v/>
      </c>
      <c r="B148">
        <f>INDEX(resultados!$A$2:$ZZ$241, 142, MATCH($B$2, resultados!$A$1:$ZZ$1, 0))</f>
        <v/>
      </c>
      <c r="C148">
        <f>INDEX(resultados!$A$2:$ZZ$241, 142, MATCH($B$3, resultados!$A$1:$ZZ$1, 0))</f>
        <v/>
      </c>
    </row>
    <row r="149">
      <c r="A149">
        <f>INDEX(resultados!$A$2:$ZZ$241, 143, MATCH($B$1, resultados!$A$1:$ZZ$1, 0))</f>
        <v/>
      </c>
      <c r="B149">
        <f>INDEX(resultados!$A$2:$ZZ$241, 143, MATCH($B$2, resultados!$A$1:$ZZ$1, 0))</f>
        <v/>
      </c>
      <c r="C149">
        <f>INDEX(resultados!$A$2:$ZZ$241, 143, MATCH($B$3, resultados!$A$1:$ZZ$1, 0))</f>
        <v/>
      </c>
    </row>
    <row r="150">
      <c r="A150">
        <f>INDEX(resultados!$A$2:$ZZ$241, 144, MATCH($B$1, resultados!$A$1:$ZZ$1, 0))</f>
        <v/>
      </c>
      <c r="B150">
        <f>INDEX(resultados!$A$2:$ZZ$241, 144, MATCH($B$2, resultados!$A$1:$ZZ$1, 0))</f>
        <v/>
      </c>
      <c r="C150">
        <f>INDEX(resultados!$A$2:$ZZ$241, 144, MATCH($B$3, resultados!$A$1:$ZZ$1, 0))</f>
        <v/>
      </c>
    </row>
    <row r="151">
      <c r="A151">
        <f>INDEX(resultados!$A$2:$ZZ$241, 145, MATCH($B$1, resultados!$A$1:$ZZ$1, 0))</f>
        <v/>
      </c>
      <c r="B151">
        <f>INDEX(resultados!$A$2:$ZZ$241, 145, MATCH($B$2, resultados!$A$1:$ZZ$1, 0))</f>
        <v/>
      </c>
      <c r="C151">
        <f>INDEX(resultados!$A$2:$ZZ$241, 145, MATCH($B$3, resultados!$A$1:$ZZ$1, 0))</f>
        <v/>
      </c>
    </row>
    <row r="152">
      <c r="A152">
        <f>INDEX(resultados!$A$2:$ZZ$241, 146, MATCH($B$1, resultados!$A$1:$ZZ$1, 0))</f>
        <v/>
      </c>
      <c r="B152">
        <f>INDEX(resultados!$A$2:$ZZ$241, 146, MATCH($B$2, resultados!$A$1:$ZZ$1, 0))</f>
        <v/>
      </c>
      <c r="C152">
        <f>INDEX(resultados!$A$2:$ZZ$241, 146, MATCH($B$3, resultados!$A$1:$ZZ$1, 0))</f>
        <v/>
      </c>
    </row>
    <row r="153">
      <c r="A153">
        <f>INDEX(resultados!$A$2:$ZZ$241, 147, MATCH($B$1, resultados!$A$1:$ZZ$1, 0))</f>
        <v/>
      </c>
      <c r="B153">
        <f>INDEX(resultados!$A$2:$ZZ$241, 147, MATCH($B$2, resultados!$A$1:$ZZ$1, 0))</f>
        <v/>
      </c>
      <c r="C153">
        <f>INDEX(resultados!$A$2:$ZZ$241, 147, MATCH($B$3, resultados!$A$1:$ZZ$1, 0))</f>
        <v/>
      </c>
    </row>
    <row r="154">
      <c r="A154">
        <f>INDEX(resultados!$A$2:$ZZ$241, 148, MATCH($B$1, resultados!$A$1:$ZZ$1, 0))</f>
        <v/>
      </c>
      <c r="B154">
        <f>INDEX(resultados!$A$2:$ZZ$241, 148, MATCH($B$2, resultados!$A$1:$ZZ$1, 0))</f>
        <v/>
      </c>
      <c r="C154">
        <f>INDEX(resultados!$A$2:$ZZ$241, 148, MATCH($B$3, resultados!$A$1:$ZZ$1, 0))</f>
        <v/>
      </c>
    </row>
    <row r="155">
      <c r="A155">
        <f>INDEX(resultados!$A$2:$ZZ$241, 149, MATCH($B$1, resultados!$A$1:$ZZ$1, 0))</f>
        <v/>
      </c>
      <c r="B155">
        <f>INDEX(resultados!$A$2:$ZZ$241, 149, MATCH($B$2, resultados!$A$1:$ZZ$1, 0))</f>
        <v/>
      </c>
      <c r="C155">
        <f>INDEX(resultados!$A$2:$ZZ$241, 149, MATCH($B$3, resultados!$A$1:$ZZ$1, 0))</f>
        <v/>
      </c>
    </row>
    <row r="156">
      <c r="A156">
        <f>INDEX(resultados!$A$2:$ZZ$241, 150, MATCH($B$1, resultados!$A$1:$ZZ$1, 0))</f>
        <v/>
      </c>
      <c r="B156">
        <f>INDEX(resultados!$A$2:$ZZ$241, 150, MATCH($B$2, resultados!$A$1:$ZZ$1, 0))</f>
        <v/>
      </c>
      <c r="C156">
        <f>INDEX(resultados!$A$2:$ZZ$241, 150, MATCH($B$3, resultados!$A$1:$ZZ$1, 0))</f>
        <v/>
      </c>
    </row>
    <row r="157">
      <c r="A157">
        <f>INDEX(resultados!$A$2:$ZZ$241, 151, MATCH($B$1, resultados!$A$1:$ZZ$1, 0))</f>
        <v/>
      </c>
      <c r="B157">
        <f>INDEX(resultados!$A$2:$ZZ$241, 151, MATCH($B$2, resultados!$A$1:$ZZ$1, 0))</f>
        <v/>
      </c>
      <c r="C157">
        <f>INDEX(resultados!$A$2:$ZZ$241, 151, MATCH($B$3, resultados!$A$1:$ZZ$1, 0))</f>
        <v/>
      </c>
    </row>
    <row r="158">
      <c r="A158">
        <f>INDEX(resultados!$A$2:$ZZ$241, 152, MATCH($B$1, resultados!$A$1:$ZZ$1, 0))</f>
        <v/>
      </c>
      <c r="B158">
        <f>INDEX(resultados!$A$2:$ZZ$241, 152, MATCH($B$2, resultados!$A$1:$ZZ$1, 0))</f>
        <v/>
      </c>
      <c r="C158">
        <f>INDEX(resultados!$A$2:$ZZ$241, 152, MATCH($B$3, resultados!$A$1:$ZZ$1, 0))</f>
        <v/>
      </c>
    </row>
    <row r="159">
      <c r="A159">
        <f>INDEX(resultados!$A$2:$ZZ$241, 153, MATCH($B$1, resultados!$A$1:$ZZ$1, 0))</f>
        <v/>
      </c>
      <c r="B159">
        <f>INDEX(resultados!$A$2:$ZZ$241, 153, MATCH($B$2, resultados!$A$1:$ZZ$1, 0))</f>
        <v/>
      </c>
      <c r="C159">
        <f>INDEX(resultados!$A$2:$ZZ$241, 153, MATCH($B$3, resultados!$A$1:$ZZ$1, 0))</f>
        <v/>
      </c>
    </row>
    <row r="160">
      <c r="A160">
        <f>INDEX(resultados!$A$2:$ZZ$241, 154, MATCH($B$1, resultados!$A$1:$ZZ$1, 0))</f>
        <v/>
      </c>
      <c r="B160">
        <f>INDEX(resultados!$A$2:$ZZ$241, 154, MATCH($B$2, resultados!$A$1:$ZZ$1, 0))</f>
        <v/>
      </c>
      <c r="C160">
        <f>INDEX(resultados!$A$2:$ZZ$241, 154, MATCH($B$3, resultados!$A$1:$ZZ$1, 0))</f>
        <v/>
      </c>
    </row>
    <row r="161">
      <c r="A161">
        <f>INDEX(resultados!$A$2:$ZZ$241, 155, MATCH($B$1, resultados!$A$1:$ZZ$1, 0))</f>
        <v/>
      </c>
      <c r="B161">
        <f>INDEX(resultados!$A$2:$ZZ$241, 155, MATCH($B$2, resultados!$A$1:$ZZ$1, 0))</f>
        <v/>
      </c>
      <c r="C161">
        <f>INDEX(resultados!$A$2:$ZZ$241, 155, MATCH($B$3, resultados!$A$1:$ZZ$1, 0))</f>
        <v/>
      </c>
    </row>
    <row r="162">
      <c r="A162">
        <f>INDEX(resultados!$A$2:$ZZ$241, 156, MATCH($B$1, resultados!$A$1:$ZZ$1, 0))</f>
        <v/>
      </c>
      <c r="B162">
        <f>INDEX(resultados!$A$2:$ZZ$241, 156, MATCH($B$2, resultados!$A$1:$ZZ$1, 0))</f>
        <v/>
      </c>
      <c r="C162">
        <f>INDEX(resultados!$A$2:$ZZ$241, 156, MATCH($B$3, resultados!$A$1:$ZZ$1, 0))</f>
        <v/>
      </c>
    </row>
    <row r="163">
      <c r="A163">
        <f>INDEX(resultados!$A$2:$ZZ$241, 157, MATCH($B$1, resultados!$A$1:$ZZ$1, 0))</f>
        <v/>
      </c>
      <c r="B163">
        <f>INDEX(resultados!$A$2:$ZZ$241, 157, MATCH($B$2, resultados!$A$1:$ZZ$1, 0))</f>
        <v/>
      </c>
      <c r="C163">
        <f>INDEX(resultados!$A$2:$ZZ$241, 157, MATCH($B$3, resultados!$A$1:$ZZ$1, 0))</f>
        <v/>
      </c>
    </row>
    <row r="164">
      <c r="A164">
        <f>INDEX(resultados!$A$2:$ZZ$241, 158, MATCH($B$1, resultados!$A$1:$ZZ$1, 0))</f>
        <v/>
      </c>
      <c r="B164">
        <f>INDEX(resultados!$A$2:$ZZ$241, 158, MATCH($B$2, resultados!$A$1:$ZZ$1, 0))</f>
        <v/>
      </c>
      <c r="C164">
        <f>INDEX(resultados!$A$2:$ZZ$241, 158, MATCH($B$3, resultados!$A$1:$ZZ$1, 0))</f>
        <v/>
      </c>
    </row>
    <row r="165">
      <c r="A165">
        <f>INDEX(resultados!$A$2:$ZZ$241, 159, MATCH($B$1, resultados!$A$1:$ZZ$1, 0))</f>
        <v/>
      </c>
      <c r="B165">
        <f>INDEX(resultados!$A$2:$ZZ$241, 159, MATCH($B$2, resultados!$A$1:$ZZ$1, 0))</f>
        <v/>
      </c>
      <c r="C165">
        <f>INDEX(resultados!$A$2:$ZZ$241, 159, MATCH($B$3, resultados!$A$1:$ZZ$1, 0))</f>
        <v/>
      </c>
    </row>
    <row r="166">
      <c r="A166">
        <f>INDEX(resultados!$A$2:$ZZ$241, 160, MATCH($B$1, resultados!$A$1:$ZZ$1, 0))</f>
        <v/>
      </c>
      <c r="B166">
        <f>INDEX(resultados!$A$2:$ZZ$241, 160, MATCH($B$2, resultados!$A$1:$ZZ$1, 0))</f>
        <v/>
      </c>
      <c r="C166">
        <f>INDEX(resultados!$A$2:$ZZ$241, 160, MATCH($B$3, resultados!$A$1:$ZZ$1, 0))</f>
        <v/>
      </c>
    </row>
    <row r="167">
      <c r="A167">
        <f>INDEX(resultados!$A$2:$ZZ$241, 161, MATCH($B$1, resultados!$A$1:$ZZ$1, 0))</f>
        <v/>
      </c>
      <c r="B167">
        <f>INDEX(resultados!$A$2:$ZZ$241, 161, MATCH($B$2, resultados!$A$1:$ZZ$1, 0))</f>
        <v/>
      </c>
      <c r="C167">
        <f>INDEX(resultados!$A$2:$ZZ$241, 161, MATCH($B$3, resultados!$A$1:$ZZ$1, 0))</f>
        <v/>
      </c>
    </row>
    <row r="168">
      <c r="A168">
        <f>INDEX(resultados!$A$2:$ZZ$241, 162, MATCH($B$1, resultados!$A$1:$ZZ$1, 0))</f>
        <v/>
      </c>
      <c r="B168">
        <f>INDEX(resultados!$A$2:$ZZ$241, 162, MATCH($B$2, resultados!$A$1:$ZZ$1, 0))</f>
        <v/>
      </c>
      <c r="C168">
        <f>INDEX(resultados!$A$2:$ZZ$241, 162, MATCH($B$3, resultados!$A$1:$ZZ$1, 0))</f>
        <v/>
      </c>
    </row>
    <row r="169">
      <c r="A169">
        <f>INDEX(resultados!$A$2:$ZZ$241, 163, MATCH($B$1, resultados!$A$1:$ZZ$1, 0))</f>
        <v/>
      </c>
      <c r="B169">
        <f>INDEX(resultados!$A$2:$ZZ$241, 163, MATCH($B$2, resultados!$A$1:$ZZ$1, 0))</f>
        <v/>
      </c>
      <c r="C169">
        <f>INDEX(resultados!$A$2:$ZZ$241, 163, MATCH($B$3, resultados!$A$1:$ZZ$1, 0))</f>
        <v/>
      </c>
    </row>
    <row r="170">
      <c r="A170">
        <f>INDEX(resultados!$A$2:$ZZ$241, 164, MATCH($B$1, resultados!$A$1:$ZZ$1, 0))</f>
        <v/>
      </c>
      <c r="B170">
        <f>INDEX(resultados!$A$2:$ZZ$241, 164, MATCH($B$2, resultados!$A$1:$ZZ$1, 0))</f>
        <v/>
      </c>
      <c r="C170">
        <f>INDEX(resultados!$A$2:$ZZ$241, 164, MATCH($B$3, resultados!$A$1:$ZZ$1, 0))</f>
        <v/>
      </c>
    </row>
    <row r="171">
      <c r="A171">
        <f>INDEX(resultados!$A$2:$ZZ$241, 165, MATCH($B$1, resultados!$A$1:$ZZ$1, 0))</f>
        <v/>
      </c>
      <c r="B171">
        <f>INDEX(resultados!$A$2:$ZZ$241, 165, MATCH($B$2, resultados!$A$1:$ZZ$1, 0))</f>
        <v/>
      </c>
      <c r="C171">
        <f>INDEX(resultados!$A$2:$ZZ$241, 165, MATCH($B$3, resultados!$A$1:$ZZ$1, 0))</f>
        <v/>
      </c>
    </row>
    <row r="172">
      <c r="A172">
        <f>INDEX(resultados!$A$2:$ZZ$241, 166, MATCH($B$1, resultados!$A$1:$ZZ$1, 0))</f>
        <v/>
      </c>
      <c r="B172">
        <f>INDEX(resultados!$A$2:$ZZ$241, 166, MATCH($B$2, resultados!$A$1:$ZZ$1, 0))</f>
        <v/>
      </c>
      <c r="C172">
        <f>INDEX(resultados!$A$2:$ZZ$241, 166, MATCH($B$3, resultados!$A$1:$ZZ$1, 0))</f>
        <v/>
      </c>
    </row>
    <row r="173">
      <c r="A173">
        <f>INDEX(resultados!$A$2:$ZZ$241, 167, MATCH($B$1, resultados!$A$1:$ZZ$1, 0))</f>
        <v/>
      </c>
      <c r="B173">
        <f>INDEX(resultados!$A$2:$ZZ$241, 167, MATCH($B$2, resultados!$A$1:$ZZ$1, 0))</f>
        <v/>
      </c>
      <c r="C173">
        <f>INDEX(resultados!$A$2:$ZZ$241, 167, MATCH($B$3, resultados!$A$1:$ZZ$1, 0))</f>
        <v/>
      </c>
    </row>
    <row r="174">
      <c r="A174">
        <f>INDEX(resultados!$A$2:$ZZ$241, 168, MATCH($B$1, resultados!$A$1:$ZZ$1, 0))</f>
        <v/>
      </c>
      <c r="B174">
        <f>INDEX(resultados!$A$2:$ZZ$241, 168, MATCH($B$2, resultados!$A$1:$ZZ$1, 0))</f>
        <v/>
      </c>
      <c r="C174">
        <f>INDEX(resultados!$A$2:$ZZ$241, 168, MATCH($B$3, resultados!$A$1:$ZZ$1, 0))</f>
        <v/>
      </c>
    </row>
    <row r="175">
      <c r="A175">
        <f>INDEX(resultados!$A$2:$ZZ$241, 169, MATCH($B$1, resultados!$A$1:$ZZ$1, 0))</f>
        <v/>
      </c>
      <c r="B175">
        <f>INDEX(resultados!$A$2:$ZZ$241, 169, MATCH($B$2, resultados!$A$1:$ZZ$1, 0))</f>
        <v/>
      </c>
      <c r="C175">
        <f>INDEX(resultados!$A$2:$ZZ$241, 169, MATCH($B$3, resultados!$A$1:$ZZ$1, 0))</f>
        <v/>
      </c>
    </row>
    <row r="176">
      <c r="A176">
        <f>INDEX(resultados!$A$2:$ZZ$241, 170, MATCH($B$1, resultados!$A$1:$ZZ$1, 0))</f>
        <v/>
      </c>
      <c r="B176">
        <f>INDEX(resultados!$A$2:$ZZ$241, 170, MATCH($B$2, resultados!$A$1:$ZZ$1, 0))</f>
        <v/>
      </c>
      <c r="C176">
        <f>INDEX(resultados!$A$2:$ZZ$241, 170, MATCH($B$3, resultados!$A$1:$ZZ$1, 0))</f>
        <v/>
      </c>
    </row>
    <row r="177">
      <c r="A177">
        <f>INDEX(resultados!$A$2:$ZZ$241, 171, MATCH($B$1, resultados!$A$1:$ZZ$1, 0))</f>
        <v/>
      </c>
      <c r="B177">
        <f>INDEX(resultados!$A$2:$ZZ$241, 171, MATCH($B$2, resultados!$A$1:$ZZ$1, 0))</f>
        <v/>
      </c>
      <c r="C177">
        <f>INDEX(resultados!$A$2:$ZZ$241, 171, MATCH($B$3, resultados!$A$1:$ZZ$1, 0))</f>
        <v/>
      </c>
    </row>
    <row r="178">
      <c r="A178">
        <f>INDEX(resultados!$A$2:$ZZ$241, 172, MATCH($B$1, resultados!$A$1:$ZZ$1, 0))</f>
        <v/>
      </c>
      <c r="B178">
        <f>INDEX(resultados!$A$2:$ZZ$241, 172, MATCH($B$2, resultados!$A$1:$ZZ$1, 0))</f>
        <v/>
      </c>
      <c r="C178">
        <f>INDEX(resultados!$A$2:$ZZ$241, 172, MATCH($B$3, resultados!$A$1:$ZZ$1, 0))</f>
        <v/>
      </c>
    </row>
    <row r="179">
      <c r="A179">
        <f>INDEX(resultados!$A$2:$ZZ$241, 173, MATCH($B$1, resultados!$A$1:$ZZ$1, 0))</f>
        <v/>
      </c>
      <c r="B179">
        <f>INDEX(resultados!$A$2:$ZZ$241, 173, MATCH($B$2, resultados!$A$1:$ZZ$1, 0))</f>
        <v/>
      </c>
      <c r="C179">
        <f>INDEX(resultados!$A$2:$ZZ$241, 173, MATCH($B$3, resultados!$A$1:$ZZ$1, 0))</f>
        <v/>
      </c>
    </row>
    <row r="180">
      <c r="A180">
        <f>INDEX(resultados!$A$2:$ZZ$241, 174, MATCH($B$1, resultados!$A$1:$ZZ$1, 0))</f>
        <v/>
      </c>
      <c r="B180">
        <f>INDEX(resultados!$A$2:$ZZ$241, 174, MATCH($B$2, resultados!$A$1:$ZZ$1, 0))</f>
        <v/>
      </c>
      <c r="C180">
        <f>INDEX(resultados!$A$2:$ZZ$241, 174, MATCH($B$3, resultados!$A$1:$ZZ$1, 0))</f>
        <v/>
      </c>
    </row>
    <row r="181">
      <c r="A181">
        <f>INDEX(resultados!$A$2:$ZZ$241, 175, MATCH($B$1, resultados!$A$1:$ZZ$1, 0))</f>
        <v/>
      </c>
      <c r="B181">
        <f>INDEX(resultados!$A$2:$ZZ$241, 175, MATCH($B$2, resultados!$A$1:$ZZ$1, 0))</f>
        <v/>
      </c>
      <c r="C181">
        <f>INDEX(resultados!$A$2:$ZZ$241, 175, MATCH($B$3, resultados!$A$1:$ZZ$1, 0))</f>
        <v/>
      </c>
    </row>
    <row r="182">
      <c r="A182">
        <f>INDEX(resultados!$A$2:$ZZ$241, 176, MATCH($B$1, resultados!$A$1:$ZZ$1, 0))</f>
        <v/>
      </c>
      <c r="B182">
        <f>INDEX(resultados!$A$2:$ZZ$241, 176, MATCH($B$2, resultados!$A$1:$ZZ$1, 0))</f>
        <v/>
      </c>
      <c r="C182">
        <f>INDEX(resultados!$A$2:$ZZ$241, 176, MATCH($B$3, resultados!$A$1:$ZZ$1, 0))</f>
        <v/>
      </c>
    </row>
    <row r="183">
      <c r="A183">
        <f>INDEX(resultados!$A$2:$ZZ$241, 177, MATCH($B$1, resultados!$A$1:$ZZ$1, 0))</f>
        <v/>
      </c>
      <c r="B183">
        <f>INDEX(resultados!$A$2:$ZZ$241, 177, MATCH($B$2, resultados!$A$1:$ZZ$1, 0))</f>
        <v/>
      </c>
      <c r="C183">
        <f>INDEX(resultados!$A$2:$ZZ$241, 177, MATCH($B$3, resultados!$A$1:$ZZ$1, 0))</f>
        <v/>
      </c>
    </row>
    <row r="184">
      <c r="A184">
        <f>INDEX(resultados!$A$2:$ZZ$241, 178, MATCH($B$1, resultados!$A$1:$ZZ$1, 0))</f>
        <v/>
      </c>
      <c r="B184">
        <f>INDEX(resultados!$A$2:$ZZ$241, 178, MATCH($B$2, resultados!$A$1:$ZZ$1, 0))</f>
        <v/>
      </c>
      <c r="C184">
        <f>INDEX(resultados!$A$2:$ZZ$241, 178, MATCH($B$3, resultados!$A$1:$ZZ$1, 0))</f>
        <v/>
      </c>
    </row>
    <row r="185">
      <c r="A185">
        <f>INDEX(resultados!$A$2:$ZZ$241, 179, MATCH($B$1, resultados!$A$1:$ZZ$1, 0))</f>
        <v/>
      </c>
      <c r="B185">
        <f>INDEX(resultados!$A$2:$ZZ$241, 179, MATCH($B$2, resultados!$A$1:$ZZ$1, 0))</f>
        <v/>
      </c>
      <c r="C185">
        <f>INDEX(resultados!$A$2:$ZZ$241, 179, MATCH($B$3, resultados!$A$1:$ZZ$1, 0))</f>
        <v/>
      </c>
    </row>
    <row r="186">
      <c r="A186">
        <f>INDEX(resultados!$A$2:$ZZ$241, 180, MATCH($B$1, resultados!$A$1:$ZZ$1, 0))</f>
        <v/>
      </c>
      <c r="B186">
        <f>INDEX(resultados!$A$2:$ZZ$241, 180, MATCH($B$2, resultados!$A$1:$ZZ$1, 0))</f>
        <v/>
      </c>
      <c r="C186">
        <f>INDEX(resultados!$A$2:$ZZ$241, 180, MATCH($B$3, resultados!$A$1:$ZZ$1, 0))</f>
        <v/>
      </c>
    </row>
    <row r="187">
      <c r="A187">
        <f>INDEX(resultados!$A$2:$ZZ$241, 181, MATCH($B$1, resultados!$A$1:$ZZ$1, 0))</f>
        <v/>
      </c>
      <c r="B187">
        <f>INDEX(resultados!$A$2:$ZZ$241, 181, MATCH($B$2, resultados!$A$1:$ZZ$1, 0))</f>
        <v/>
      </c>
      <c r="C187">
        <f>INDEX(resultados!$A$2:$ZZ$241, 181, MATCH($B$3, resultados!$A$1:$ZZ$1, 0))</f>
        <v/>
      </c>
    </row>
    <row r="188">
      <c r="A188">
        <f>INDEX(resultados!$A$2:$ZZ$241, 182, MATCH($B$1, resultados!$A$1:$ZZ$1, 0))</f>
        <v/>
      </c>
      <c r="B188">
        <f>INDEX(resultados!$A$2:$ZZ$241, 182, MATCH($B$2, resultados!$A$1:$ZZ$1, 0))</f>
        <v/>
      </c>
      <c r="C188">
        <f>INDEX(resultados!$A$2:$ZZ$241, 182, MATCH($B$3, resultados!$A$1:$ZZ$1, 0))</f>
        <v/>
      </c>
    </row>
    <row r="189">
      <c r="A189">
        <f>INDEX(resultados!$A$2:$ZZ$241, 183, MATCH($B$1, resultados!$A$1:$ZZ$1, 0))</f>
        <v/>
      </c>
      <c r="B189">
        <f>INDEX(resultados!$A$2:$ZZ$241, 183, MATCH($B$2, resultados!$A$1:$ZZ$1, 0))</f>
        <v/>
      </c>
      <c r="C189">
        <f>INDEX(resultados!$A$2:$ZZ$241, 183, MATCH($B$3, resultados!$A$1:$ZZ$1, 0))</f>
        <v/>
      </c>
    </row>
    <row r="190">
      <c r="A190">
        <f>INDEX(resultados!$A$2:$ZZ$241, 184, MATCH($B$1, resultados!$A$1:$ZZ$1, 0))</f>
        <v/>
      </c>
      <c r="B190">
        <f>INDEX(resultados!$A$2:$ZZ$241, 184, MATCH($B$2, resultados!$A$1:$ZZ$1, 0))</f>
        <v/>
      </c>
      <c r="C190">
        <f>INDEX(resultados!$A$2:$ZZ$241, 184, MATCH($B$3, resultados!$A$1:$ZZ$1, 0))</f>
        <v/>
      </c>
    </row>
    <row r="191">
      <c r="A191">
        <f>INDEX(resultados!$A$2:$ZZ$241, 185, MATCH($B$1, resultados!$A$1:$ZZ$1, 0))</f>
        <v/>
      </c>
      <c r="B191">
        <f>INDEX(resultados!$A$2:$ZZ$241, 185, MATCH($B$2, resultados!$A$1:$ZZ$1, 0))</f>
        <v/>
      </c>
      <c r="C191">
        <f>INDEX(resultados!$A$2:$ZZ$241, 185, MATCH($B$3, resultados!$A$1:$ZZ$1, 0))</f>
        <v/>
      </c>
    </row>
    <row r="192">
      <c r="A192">
        <f>INDEX(resultados!$A$2:$ZZ$241, 186, MATCH($B$1, resultados!$A$1:$ZZ$1, 0))</f>
        <v/>
      </c>
      <c r="B192">
        <f>INDEX(resultados!$A$2:$ZZ$241, 186, MATCH($B$2, resultados!$A$1:$ZZ$1, 0))</f>
        <v/>
      </c>
      <c r="C192">
        <f>INDEX(resultados!$A$2:$ZZ$241, 186, MATCH($B$3, resultados!$A$1:$ZZ$1, 0))</f>
        <v/>
      </c>
    </row>
    <row r="193">
      <c r="A193">
        <f>INDEX(resultados!$A$2:$ZZ$241, 187, MATCH($B$1, resultados!$A$1:$ZZ$1, 0))</f>
        <v/>
      </c>
      <c r="B193">
        <f>INDEX(resultados!$A$2:$ZZ$241, 187, MATCH($B$2, resultados!$A$1:$ZZ$1, 0))</f>
        <v/>
      </c>
      <c r="C193">
        <f>INDEX(resultados!$A$2:$ZZ$241, 187, MATCH($B$3, resultados!$A$1:$ZZ$1, 0))</f>
        <v/>
      </c>
    </row>
    <row r="194">
      <c r="A194">
        <f>INDEX(resultados!$A$2:$ZZ$241, 188, MATCH($B$1, resultados!$A$1:$ZZ$1, 0))</f>
        <v/>
      </c>
      <c r="B194">
        <f>INDEX(resultados!$A$2:$ZZ$241, 188, MATCH($B$2, resultados!$A$1:$ZZ$1, 0))</f>
        <v/>
      </c>
      <c r="C194">
        <f>INDEX(resultados!$A$2:$ZZ$241, 188, MATCH($B$3, resultados!$A$1:$ZZ$1, 0))</f>
        <v/>
      </c>
    </row>
    <row r="195">
      <c r="A195">
        <f>INDEX(resultados!$A$2:$ZZ$241, 189, MATCH($B$1, resultados!$A$1:$ZZ$1, 0))</f>
        <v/>
      </c>
      <c r="B195">
        <f>INDEX(resultados!$A$2:$ZZ$241, 189, MATCH($B$2, resultados!$A$1:$ZZ$1, 0))</f>
        <v/>
      </c>
      <c r="C195">
        <f>INDEX(resultados!$A$2:$ZZ$241, 189, MATCH($B$3, resultados!$A$1:$ZZ$1, 0))</f>
        <v/>
      </c>
    </row>
    <row r="196">
      <c r="A196">
        <f>INDEX(resultados!$A$2:$ZZ$241, 190, MATCH($B$1, resultados!$A$1:$ZZ$1, 0))</f>
        <v/>
      </c>
      <c r="B196">
        <f>INDEX(resultados!$A$2:$ZZ$241, 190, MATCH($B$2, resultados!$A$1:$ZZ$1, 0))</f>
        <v/>
      </c>
      <c r="C196">
        <f>INDEX(resultados!$A$2:$ZZ$241, 190, MATCH($B$3, resultados!$A$1:$ZZ$1, 0))</f>
        <v/>
      </c>
    </row>
    <row r="197">
      <c r="A197">
        <f>INDEX(resultados!$A$2:$ZZ$241, 191, MATCH($B$1, resultados!$A$1:$ZZ$1, 0))</f>
        <v/>
      </c>
      <c r="B197">
        <f>INDEX(resultados!$A$2:$ZZ$241, 191, MATCH($B$2, resultados!$A$1:$ZZ$1, 0))</f>
        <v/>
      </c>
      <c r="C197">
        <f>INDEX(resultados!$A$2:$ZZ$241, 191, MATCH($B$3, resultados!$A$1:$ZZ$1, 0))</f>
        <v/>
      </c>
    </row>
    <row r="198">
      <c r="A198">
        <f>INDEX(resultados!$A$2:$ZZ$241, 192, MATCH($B$1, resultados!$A$1:$ZZ$1, 0))</f>
        <v/>
      </c>
      <c r="B198">
        <f>INDEX(resultados!$A$2:$ZZ$241, 192, MATCH($B$2, resultados!$A$1:$ZZ$1, 0))</f>
        <v/>
      </c>
      <c r="C198">
        <f>INDEX(resultados!$A$2:$ZZ$241, 192, MATCH($B$3, resultados!$A$1:$ZZ$1, 0))</f>
        <v/>
      </c>
    </row>
    <row r="199">
      <c r="A199">
        <f>INDEX(resultados!$A$2:$ZZ$241, 193, MATCH($B$1, resultados!$A$1:$ZZ$1, 0))</f>
        <v/>
      </c>
      <c r="B199">
        <f>INDEX(resultados!$A$2:$ZZ$241, 193, MATCH($B$2, resultados!$A$1:$ZZ$1, 0))</f>
        <v/>
      </c>
      <c r="C199">
        <f>INDEX(resultados!$A$2:$ZZ$241, 193, MATCH($B$3, resultados!$A$1:$ZZ$1, 0))</f>
        <v/>
      </c>
    </row>
    <row r="200">
      <c r="A200">
        <f>INDEX(resultados!$A$2:$ZZ$241, 194, MATCH($B$1, resultados!$A$1:$ZZ$1, 0))</f>
        <v/>
      </c>
      <c r="B200">
        <f>INDEX(resultados!$A$2:$ZZ$241, 194, MATCH($B$2, resultados!$A$1:$ZZ$1, 0))</f>
        <v/>
      </c>
      <c r="C200">
        <f>INDEX(resultados!$A$2:$ZZ$241, 194, MATCH($B$3, resultados!$A$1:$ZZ$1, 0))</f>
        <v/>
      </c>
    </row>
    <row r="201">
      <c r="A201">
        <f>INDEX(resultados!$A$2:$ZZ$241, 195, MATCH($B$1, resultados!$A$1:$ZZ$1, 0))</f>
        <v/>
      </c>
      <c r="B201">
        <f>INDEX(resultados!$A$2:$ZZ$241, 195, MATCH($B$2, resultados!$A$1:$ZZ$1, 0))</f>
        <v/>
      </c>
      <c r="C201">
        <f>INDEX(resultados!$A$2:$ZZ$241, 195, MATCH($B$3, resultados!$A$1:$ZZ$1, 0))</f>
        <v/>
      </c>
    </row>
    <row r="202">
      <c r="A202">
        <f>INDEX(resultados!$A$2:$ZZ$241, 196, MATCH($B$1, resultados!$A$1:$ZZ$1, 0))</f>
        <v/>
      </c>
      <c r="B202">
        <f>INDEX(resultados!$A$2:$ZZ$241, 196, MATCH($B$2, resultados!$A$1:$ZZ$1, 0))</f>
        <v/>
      </c>
      <c r="C202">
        <f>INDEX(resultados!$A$2:$ZZ$241, 196, MATCH($B$3, resultados!$A$1:$ZZ$1, 0))</f>
        <v/>
      </c>
    </row>
    <row r="203">
      <c r="A203">
        <f>INDEX(resultados!$A$2:$ZZ$241, 197, MATCH($B$1, resultados!$A$1:$ZZ$1, 0))</f>
        <v/>
      </c>
      <c r="B203">
        <f>INDEX(resultados!$A$2:$ZZ$241, 197, MATCH($B$2, resultados!$A$1:$ZZ$1, 0))</f>
        <v/>
      </c>
      <c r="C203">
        <f>INDEX(resultados!$A$2:$ZZ$241, 197, MATCH($B$3, resultados!$A$1:$ZZ$1, 0))</f>
        <v/>
      </c>
    </row>
    <row r="204">
      <c r="A204">
        <f>INDEX(resultados!$A$2:$ZZ$241, 198, MATCH($B$1, resultados!$A$1:$ZZ$1, 0))</f>
        <v/>
      </c>
      <c r="B204">
        <f>INDEX(resultados!$A$2:$ZZ$241, 198, MATCH($B$2, resultados!$A$1:$ZZ$1, 0))</f>
        <v/>
      </c>
      <c r="C204">
        <f>INDEX(resultados!$A$2:$ZZ$241, 198, MATCH($B$3, resultados!$A$1:$ZZ$1, 0))</f>
        <v/>
      </c>
    </row>
    <row r="205">
      <c r="A205">
        <f>INDEX(resultados!$A$2:$ZZ$241, 199, MATCH($B$1, resultados!$A$1:$ZZ$1, 0))</f>
        <v/>
      </c>
      <c r="B205">
        <f>INDEX(resultados!$A$2:$ZZ$241, 199, MATCH($B$2, resultados!$A$1:$ZZ$1, 0))</f>
        <v/>
      </c>
      <c r="C205">
        <f>INDEX(resultados!$A$2:$ZZ$241, 199, MATCH($B$3, resultados!$A$1:$ZZ$1, 0))</f>
        <v/>
      </c>
    </row>
    <row r="206">
      <c r="A206">
        <f>INDEX(resultados!$A$2:$ZZ$241, 200, MATCH($B$1, resultados!$A$1:$ZZ$1, 0))</f>
        <v/>
      </c>
      <c r="B206">
        <f>INDEX(resultados!$A$2:$ZZ$241, 200, MATCH($B$2, resultados!$A$1:$ZZ$1, 0))</f>
        <v/>
      </c>
      <c r="C206">
        <f>INDEX(resultados!$A$2:$ZZ$241, 200, MATCH($B$3, resultados!$A$1:$ZZ$1, 0))</f>
        <v/>
      </c>
    </row>
    <row r="207">
      <c r="A207">
        <f>INDEX(resultados!$A$2:$ZZ$241, 201, MATCH($B$1, resultados!$A$1:$ZZ$1, 0))</f>
        <v/>
      </c>
      <c r="B207">
        <f>INDEX(resultados!$A$2:$ZZ$241, 201, MATCH($B$2, resultados!$A$1:$ZZ$1, 0))</f>
        <v/>
      </c>
      <c r="C207">
        <f>INDEX(resultados!$A$2:$ZZ$241, 201, MATCH($B$3, resultados!$A$1:$ZZ$1, 0))</f>
        <v/>
      </c>
    </row>
    <row r="208">
      <c r="A208">
        <f>INDEX(resultados!$A$2:$ZZ$241, 202, MATCH($B$1, resultados!$A$1:$ZZ$1, 0))</f>
        <v/>
      </c>
      <c r="B208">
        <f>INDEX(resultados!$A$2:$ZZ$241, 202, MATCH($B$2, resultados!$A$1:$ZZ$1, 0))</f>
        <v/>
      </c>
      <c r="C208">
        <f>INDEX(resultados!$A$2:$ZZ$241, 202, MATCH($B$3, resultados!$A$1:$ZZ$1, 0))</f>
        <v/>
      </c>
    </row>
    <row r="209">
      <c r="A209">
        <f>INDEX(resultados!$A$2:$ZZ$241, 203, MATCH($B$1, resultados!$A$1:$ZZ$1, 0))</f>
        <v/>
      </c>
      <c r="B209">
        <f>INDEX(resultados!$A$2:$ZZ$241, 203, MATCH($B$2, resultados!$A$1:$ZZ$1, 0))</f>
        <v/>
      </c>
      <c r="C209">
        <f>INDEX(resultados!$A$2:$ZZ$241, 203, MATCH($B$3, resultados!$A$1:$ZZ$1, 0))</f>
        <v/>
      </c>
    </row>
    <row r="210">
      <c r="A210">
        <f>INDEX(resultados!$A$2:$ZZ$241, 204, MATCH($B$1, resultados!$A$1:$ZZ$1, 0))</f>
        <v/>
      </c>
      <c r="B210">
        <f>INDEX(resultados!$A$2:$ZZ$241, 204, MATCH($B$2, resultados!$A$1:$ZZ$1, 0))</f>
        <v/>
      </c>
      <c r="C210">
        <f>INDEX(resultados!$A$2:$ZZ$241, 204, MATCH($B$3, resultados!$A$1:$ZZ$1, 0))</f>
        <v/>
      </c>
    </row>
    <row r="211">
      <c r="A211">
        <f>INDEX(resultados!$A$2:$ZZ$241, 205, MATCH($B$1, resultados!$A$1:$ZZ$1, 0))</f>
        <v/>
      </c>
      <c r="B211">
        <f>INDEX(resultados!$A$2:$ZZ$241, 205, MATCH($B$2, resultados!$A$1:$ZZ$1, 0))</f>
        <v/>
      </c>
      <c r="C211">
        <f>INDEX(resultados!$A$2:$ZZ$241, 205, MATCH($B$3, resultados!$A$1:$ZZ$1, 0))</f>
        <v/>
      </c>
    </row>
    <row r="212">
      <c r="A212">
        <f>INDEX(resultados!$A$2:$ZZ$241, 206, MATCH($B$1, resultados!$A$1:$ZZ$1, 0))</f>
        <v/>
      </c>
      <c r="B212">
        <f>INDEX(resultados!$A$2:$ZZ$241, 206, MATCH($B$2, resultados!$A$1:$ZZ$1, 0))</f>
        <v/>
      </c>
      <c r="C212">
        <f>INDEX(resultados!$A$2:$ZZ$241, 206, MATCH($B$3, resultados!$A$1:$ZZ$1, 0))</f>
        <v/>
      </c>
    </row>
    <row r="213">
      <c r="A213">
        <f>INDEX(resultados!$A$2:$ZZ$241, 207, MATCH($B$1, resultados!$A$1:$ZZ$1, 0))</f>
        <v/>
      </c>
      <c r="B213">
        <f>INDEX(resultados!$A$2:$ZZ$241, 207, MATCH($B$2, resultados!$A$1:$ZZ$1, 0))</f>
        <v/>
      </c>
      <c r="C213">
        <f>INDEX(resultados!$A$2:$ZZ$241, 207, MATCH($B$3, resultados!$A$1:$ZZ$1, 0))</f>
        <v/>
      </c>
    </row>
    <row r="214">
      <c r="A214">
        <f>INDEX(resultados!$A$2:$ZZ$241, 208, MATCH($B$1, resultados!$A$1:$ZZ$1, 0))</f>
        <v/>
      </c>
      <c r="B214">
        <f>INDEX(resultados!$A$2:$ZZ$241, 208, MATCH($B$2, resultados!$A$1:$ZZ$1, 0))</f>
        <v/>
      </c>
      <c r="C214">
        <f>INDEX(resultados!$A$2:$ZZ$241, 208, MATCH($B$3, resultados!$A$1:$ZZ$1, 0))</f>
        <v/>
      </c>
    </row>
    <row r="215">
      <c r="A215">
        <f>INDEX(resultados!$A$2:$ZZ$241, 209, MATCH($B$1, resultados!$A$1:$ZZ$1, 0))</f>
        <v/>
      </c>
      <c r="B215">
        <f>INDEX(resultados!$A$2:$ZZ$241, 209, MATCH($B$2, resultados!$A$1:$ZZ$1, 0))</f>
        <v/>
      </c>
      <c r="C215">
        <f>INDEX(resultados!$A$2:$ZZ$241, 209, MATCH($B$3, resultados!$A$1:$ZZ$1, 0))</f>
        <v/>
      </c>
    </row>
    <row r="216">
      <c r="A216">
        <f>INDEX(resultados!$A$2:$ZZ$241, 210, MATCH($B$1, resultados!$A$1:$ZZ$1, 0))</f>
        <v/>
      </c>
      <c r="B216">
        <f>INDEX(resultados!$A$2:$ZZ$241, 210, MATCH($B$2, resultados!$A$1:$ZZ$1, 0))</f>
        <v/>
      </c>
      <c r="C216">
        <f>INDEX(resultados!$A$2:$ZZ$241, 210, MATCH($B$3, resultados!$A$1:$ZZ$1, 0))</f>
        <v/>
      </c>
    </row>
    <row r="217">
      <c r="A217">
        <f>INDEX(resultados!$A$2:$ZZ$241, 211, MATCH($B$1, resultados!$A$1:$ZZ$1, 0))</f>
        <v/>
      </c>
      <c r="B217">
        <f>INDEX(resultados!$A$2:$ZZ$241, 211, MATCH($B$2, resultados!$A$1:$ZZ$1, 0))</f>
        <v/>
      </c>
      <c r="C217">
        <f>INDEX(resultados!$A$2:$ZZ$241, 211, MATCH($B$3, resultados!$A$1:$ZZ$1, 0))</f>
        <v/>
      </c>
    </row>
    <row r="218">
      <c r="A218">
        <f>INDEX(resultados!$A$2:$ZZ$241, 212, MATCH($B$1, resultados!$A$1:$ZZ$1, 0))</f>
        <v/>
      </c>
      <c r="B218">
        <f>INDEX(resultados!$A$2:$ZZ$241, 212, MATCH($B$2, resultados!$A$1:$ZZ$1, 0))</f>
        <v/>
      </c>
      <c r="C218">
        <f>INDEX(resultados!$A$2:$ZZ$241, 212, MATCH($B$3, resultados!$A$1:$ZZ$1, 0))</f>
        <v/>
      </c>
    </row>
    <row r="219">
      <c r="A219">
        <f>INDEX(resultados!$A$2:$ZZ$241, 213, MATCH($B$1, resultados!$A$1:$ZZ$1, 0))</f>
        <v/>
      </c>
      <c r="B219">
        <f>INDEX(resultados!$A$2:$ZZ$241, 213, MATCH($B$2, resultados!$A$1:$ZZ$1, 0))</f>
        <v/>
      </c>
      <c r="C219">
        <f>INDEX(resultados!$A$2:$ZZ$241, 213, MATCH($B$3, resultados!$A$1:$ZZ$1, 0))</f>
        <v/>
      </c>
    </row>
    <row r="220">
      <c r="A220">
        <f>INDEX(resultados!$A$2:$ZZ$241, 214, MATCH($B$1, resultados!$A$1:$ZZ$1, 0))</f>
        <v/>
      </c>
      <c r="B220">
        <f>INDEX(resultados!$A$2:$ZZ$241, 214, MATCH($B$2, resultados!$A$1:$ZZ$1, 0))</f>
        <v/>
      </c>
      <c r="C220">
        <f>INDEX(resultados!$A$2:$ZZ$241, 214, MATCH($B$3, resultados!$A$1:$ZZ$1, 0))</f>
        <v/>
      </c>
    </row>
    <row r="221">
      <c r="A221">
        <f>INDEX(resultados!$A$2:$ZZ$241, 215, MATCH($B$1, resultados!$A$1:$ZZ$1, 0))</f>
        <v/>
      </c>
      <c r="B221">
        <f>INDEX(resultados!$A$2:$ZZ$241, 215, MATCH($B$2, resultados!$A$1:$ZZ$1, 0))</f>
        <v/>
      </c>
      <c r="C221">
        <f>INDEX(resultados!$A$2:$ZZ$241, 215, MATCH($B$3, resultados!$A$1:$ZZ$1, 0))</f>
        <v/>
      </c>
    </row>
    <row r="222">
      <c r="A222">
        <f>INDEX(resultados!$A$2:$ZZ$241, 216, MATCH($B$1, resultados!$A$1:$ZZ$1, 0))</f>
        <v/>
      </c>
      <c r="B222">
        <f>INDEX(resultados!$A$2:$ZZ$241, 216, MATCH($B$2, resultados!$A$1:$ZZ$1, 0))</f>
        <v/>
      </c>
      <c r="C222">
        <f>INDEX(resultados!$A$2:$ZZ$241, 216, MATCH($B$3, resultados!$A$1:$ZZ$1, 0))</f>
        <v/>
      </c>
    </row>
    <row r="223">
      <c r="A223">
        <f>INDEX(resultados!$A$2:$ZZ$241, 217, MATCH($B$1, resultados!$A$1:$ZZ$1, 0))</f>
        <v/>
      </c>
      <c r="B223">
        <f>INDEX(resultados!$A$2:$ZZ$241, 217, MATCH($B$2, resultados!$A$1:$ZZ$1, 0))</f>
        <v/>
      </c>
      <c r="C223">
        <f>INDEX(resultados!$A$2:$ZZ$241, 217, MATCH($B$3, resultados!$A$1:$ZZ$1, 0))</f>
        <v/>
      </c>
    </row>
    <row r="224">
      <c r="A224">
        <f>INDEX(resultados!$A$2:$ZZ$241, 218, MATCH($B$1, resultados!$A$1:$ZZ$1, 0))</f>
        <v/>
      </c>
      <c r="B224">
        <f>INDEX(resultados!$A$2:$ZZ$241, 218, MATCH($B$2, resultados!$A$1:$ZZ$1, 0))</f>
        <v/>
      </c>
      <c r="C224">
        <f>INDEX(resultados!$A$2:$ZZ$241, 218, MATCH($B$3, resultados!$A$1:$ZZ$1, 0))</f>
        <v/>
      </c>
    </row>
    <row r="225">
      <c r="A225">
        <f>INDEX(resultados!$A$2:$ZZ$241, 219, MATCH($B$1, resultados!$A$1:$ZZ$1, 0))</f>
        <v/>
      </c>
      <c r="B225">
        <f>INDEX(resultados!$A$2:$ZZ$241, 219, MATCH($B$2, resultados!$A$1:$ZZ$1, 0))</f>
        <v/>
      </c>
      <c r="C225">
        <f>INDEX(resultados!$A$2:$ZZ$241, 219, MATCH($B$3, resultados!$A$1:$ZZ$1, 0))</f>
        <v/>
      </c>
    </row>
    <row r="226">
      <c r="A226">
        <f>INDEX(resultados!$A$2:$ZZ$241, 220, MATCH($B$1, resultados!$A$1:$ZZ$1, 0))</f>
        <v/>
      </c>
      <c r="B226">
        <f>INDEX(resultados!$A$2:$ZZ$241, 220, MATCH($B$2, resultados!$A$1:$ZZ$1, 0))</f>
        <v/>
      </c>
      <c r="C226">
        <f>INDEX(resultados!$A$2:$ZZ$241, 220, MATCH($B$3, resultados!$A$1:$ZZ$1, 0))</f>
        <v/>
      </c>
    </row>
    <row r="227">
      <c r="A227">
        <f>INDEX(resultados!$A$2:$ZZ$241, 221, MATCH($B$1, resultados!$A$1:$ZZ$1, 0))</f>
        <v/>
      </c>
      <c r="B227">
        <f>INDEX(resultados!$A$2:$ZZ$241, 221, MATCH($B$2, resultados!$A$1:$ZZ$1, 0))</f>
        <v/>
      </c>
      <c r="C227">
        <f>INDEX(resultados!$A$2:$ZZ$241, 221, MATCH($B$3, resultados!$A$1:$ZZ$1, 0))</f>
        <v/>
      </c>
    </row>
    <row r="228">
      <c r="A228">
        <f>INDEX(resultados!$A$2:$ZZ$241, 222, MATCH($B$1, resultados!$A$1:$ZZ$1, 0))</f>
        <v/>
      </c>
      <c r="B228">
        <f>INDEX(resultados!$A$2:$ZZ$241, 222, MATCH($B$2, resultados!$A$1:$ZZ$1, 0))</f>
        <v/>
      </c>
      <c r="C228">
        <f>INDEX(resultados!$A$2:$ZZ$241, 222, MATCH($B$3, resultados!$A$1:$ZZ$1, 0))</f>
        <v/>
      </c>
    </row>
    <row r="229">
      <c r="A229">
        <f>INDEX(resultados!$A$2:$ZZ$241, 223, MATCH($B$1, resultados!$A$1:$ZZ$1, 0))</f>
        <v/>
      </c>
      <c r="B229">
        <f>INDEX(resultados!$A$2:$ZZ$241, 223, MATCH($B$2, resultados!$A$1:$ZZ$1, 0))</f>
        <v/>
      </c>
      <c r="C229">
        <f>INDEX(resultados!$A$2:$ZZ$241, 223, MATCH($B$3, resultados!$A$1:$ZZ$1, 0))</f>
        <v/>
      </c>
    </row>
    <row r="230">
      <c r="A230">
        <f>INDEX(resultados!$A$2:$ZZ$241, 224, MATCH($B$1, resultados!$A$1:$ZZ$1, 0))</f>
        <v/>
      </c>
      <c r="B230">
        <f>INDEX(resultados!$A$2:$ZZ$241, 224, MATCH($B$2, resultados!$A$1:$ZZ$1, 0))</f>
        <v/>
      </c>
      <c r="C230">
        <f>INDEX(resultados!$A$2:$ZZ$241, 224, MATCH($B$3, resultados!$A$1:$ZZ$1, 0))</f>
        <v/>
      </c>
    </row>
    <row r="231">
      <c r="A231">
        <f>INDEX(resultados!$A$2:$ZZ$241, 225, MATCH($B$1, resultados!$A$1:$ZZ$1, 0))</f>
        <v/>
      </c>
      <c r="B231">
        <f>INDEX(resultados!$A$2:$ZZ$241, 225, MATCH($B$2, resultados!$A$1:$ZZ$1, 0))</f>
        <v/>
      </c>
      <c r="C231">
        <f>INDEX(resultados!$A$2:$ZZ$241, 225, MATCH($B$3, resultados!$A$1:$ZZ$1, 0))</f>
        <v/>
      </c>
    </row>
    <row r="232">
      <c r="A232">
        <f>INDEX(resultados!$A$2:$ZZ$241, 226, MATCH($B$1, resultados!$A$1:$ZZ$1, 0))</f>
        <v/>
      </c>
      <c r="B232">
        <f>INDEX(resultados!$A$2:$ZZ$241, 226, MATCH($B$2, resultados!$A$1:$ZZ$1, 0))</f>
        <v/>
      </c>
      <c r="C232">
        <f>INDEX(resultados!$A$2:$ZZ$241, 226, MATCH($B$3, resultados!$A$1:$ZZ$1, 0))</f>
        <v/>
      </c>
    </row>
    <row r="233">
      <c r="A233">
        <f>INDEX(resultados!$A$2:$ZZ$241, 227, MATCH($B$1, resultados!$A$1:$ZZ$1, 0))</f>
        <v/>
      </c>
      <c r="B233">
        <f>INDEX(resultados!$A$2:$ZZ$241, 227, MATCH($B$2, resultados!$A$1:$ZZ$1, 0))</f>
        <v/>
      </c>
      <c r="C233">
        <f>INDEX(resultados!$A$2:$ZZ$241, 227, MATCH($B$3, resultados!$A$1:$ZZ$1, 0))</f>
        <v/>
      </c>
    </row>
    <row r="234">
      <c r="A234">
        <f>INDEX(resultados!$A$2:$ZZ$241, 228, MATCH($B$1, resultados!$A$1:$ZZ$1, 0))</f>
        <v/>
      </c>
      <c r="B234">
        <f>INDEX(resultados!$A$2:$ZZ$241, 228, MATCH($B$2, resultados!$A$1:$ZZ$1, 0))</f>
        <v/>
      </c>
      <c r="C234">
        <f>INDEX(resultados!$A$2:$ZZ$241, 228, MATCH($B$3, resultados!$A$1:$ZZ$1, 0))</f>
        <v/>
      </c>
    </row>
    <row r="235">
      <c r="A235">
        <f>INDEX(resultados!$A$2:$ZZ$241, 229, MATCH($B$1, resultados!$A$1:$ZZ$1, 0))</f>
        <v/>
      </c>
      <c r="B235">
        <f>INDEX(resultados!$A$2:$ZZ$241, 229, MATCH($B$2, resultados!$A$1:$ZZ$1, 0))</f>
        <v/>
      </c>
      <c r="C235">
        <f>INDEX(resultados!$A$2:$ZZ$241, 229, MATCH($B$3, resultados!$A$1:$ZZ$1, 0))</f>
        <v/>
      </c>
    </row>
    <row r="236">
      <c r="A236">
        <f>INDEX(resultados!$A$2:$ZZ$241, 230, MATCH($B$1, resultados!$A$1:$ZZ$1, 0))</f>
        <v/>
      </c>
      <c r="B236">
        <f>INDEX(resultados!$A$2:$ZZ$241, 230, MATCH($B$2, resultados!$A$1:$ZZ$1, 0))</f>
        <v/>
      </c>
      <c r="C236">
        <f>INDEX(resultados!$A$2:$ZZ$241, 230, MATCH($B$3, resultados!$A$1:$ZZ$1, 0))</f>
        <v/>
      </c>
    </row>
    <row r="237">
      <c r="A237">
        <f>INDEX(resultados!$A$2:$ZZ$241, 231, MATCH($B$1, resultados!$A$1:$ZZ$1, 0))</f>
        <v/>
      </c>
      <c r="B237">
        <f>INDEX(resultados!$A$2:$ZZ$241, 231, MATCH($B$2, resultados!$A$1:$ZZ$1, 0))</f>
        <v/>
      </c>
      <c r="C237">
        <f>INDEX(resultados!$A$2:$ZZ$241, 231, MATCH($B$3, resultados!$A$1:$ZZ$1, 0))</f>
        <v/>
      </c>
    </row>
    <row r="238">
      <c r="A238">
        <f>INDEX(resultados!$A$2:$ZZ$241, 232, MATCH($B$1, resultados!$A$1:$ZZ$1, 0))</f>
        <v/>
      </c>
      <c r="B238">
        <f>INDEX(resultados!$A$2:$ZZ$241, 232, MATCH($B$2, resultados!$A$1:$ZZ$1, 0))</f>
        <v/>
      </c>
      <c r="C238">
        <f>INDEX(resultados!$A$2:$ZZ$241, 232, MATCH($B$3, resultados!$A$1:$ZZ$1, 0))</f>
        <v/>
      </c>
    </row>
    <row r="239">
      <c r="A239">
        <f>INDEX(resultados!$A$2:$ZZ$241, 233, MATCH($B$1, resultados!$A$1:$ZZ$1, 0))</f>
        <v/>
      </c>
      <c r="B239">
        <f>INDEX(resultados!$A$2:$ZZ$241, 233, MATCH($B$2, resultados!$A$1:$ZZ$1, 0))</f>
        <v/>
      </c>
      <c r="C239">
        <f>INDEX(resultados!$A$2:$ZZ$241, 233, MATCH($B$3, resultados!$A$1:$ZZ$1, 0))</f>
        <v/>
      </c>
    </row>
    <row r="240">
      <c r="A240">
        <f>INDEX(resultados!$A$2:$ZZ$241, 234, MATCH($B$1, resultados!$A$1:$ZZ$1, 0))</f>
        <v/>
      </c>
      <c r="B240">
        <f>INDEX(resultados!$A$2:$ZZ$241, 234, MATCH($B$2, resultados!$A$1:$ZZ$1, 0))</f>
        <v/>
      </c>
      <c r="C240">
        <f>INDEX(resultados!$A$2:$ZZ$241, 234, MATCH($B$3, resultados!$A$1:$ZZ$1, 0))</f>
        <v/>
      </c>
    </row>
    <row r="241">
      <c r="A241">
        <f>INDEX(resultados!$A$2:$ZZ$241, 235, MATCH($B$1, resultados!$A$1:$ZZ$1, 0))</f>
        <v/>
      </c>
      <c r="B241">
        <f>INDEX(resultados!$A$2:$ZZ$241, 235, MATCH($B$2, resultados!$A$1:$ZZ$1, 0))</f>
        <v/>
      </c>
      <c r="C241">
        <f>INDEX(resultados!$A$2:$ZZ$241, 235, MATCH($B$3, resultados!$A$1:$ZZ$1, 0))</f>
        <v/>
      </c>
    </row>
    <row r="242">
      <c r="A242">
        <f>INDEX(resultados!$A$2:$ZZ$241, 236, MATCH($B$1, resultados!$A$1:$ZZ$1, 0))</f>
        <v/>
      </c>
      <c r="B242">
        <f>INDEX(resultados!$A$2:$ZZ$241, 236, MATCH($B$2, resultados!$A$1:$ZZ$1, 0))</f>
        <v/>
      </c>
      <c r="C242">
        <f>INDEX(resultados!$A$2:$ZZ$241, 236, MATCH($B$3, resultados!$A$1:$ZZ$1, 0))</f>
        <v/>
      </c>
    </row>
    <row r="243">
      <c r="A243">
        <f>INDEX(resultados!$A$2:$ZZ$241, 237, MATCH($B$1, resultados!$A$1:$ZZ$1, 0))</f>
        <v/>
      </c>
      <c r="B243">
        <f>INDEX(resultados!$A$2:$ZZ$241, 237, MATCH($B$2, resultados!$A$1:$ZZ$1, 0))</f>
        <v/>
      </c>
      <c r="C243">
        <f>INDEX(resultados!$A$2:$ZZ$241, 237, MATCH($B$3, resultados!$A$1:$ZZ$1, 0))</f>
        <v/>
      </c>
    </row>
    <row r="244">
      <c r="A244">
        <f>INDEX(resultados!$A$2:$ZZ$241, 238, MATCH($B$1, resultados!$A$1:$ZZ$1, 0))</f>
        <v/>
      </c>
      <c r="B244">
        <f>INDEX(resultados!$A$2:$ZZ$241, 238, MATCH($B$2, resultados!$A$1:$ZZ$1, 0))</f>
        <v/>
      </c>
      <c r="C244">
        <f>INDEX(resultados!$A$2:$ZZ$241, 238, MATCH($B$3, resultados!$A$1:$ZZ$1, 0))</f>
        <v/>
      </c>
    </row>
    <row r="245">
      <c r="A245">
        <f>INDEX(resultados!$A$2:$ZZ$241, 239, MATCH($B$1, resultados!$A$1:$ZZ$1, 0))</f>
        <v/>
      </c>
      <c r="B245">
        <f>INDEX(resultados!$A$2:$ZZ$241, 239, MATCH($B$2, resultados!$A$1:$ZZ$1, 0))</f>
        <v/>
      </c>
      <c r="C245">
        <f>INDEX(resultados!$A$2:$ZZ$241, 239, MATCH($B$3, resultados!$A$1:$ZZ$1, 0))</f>
        <v/>
      </c>
    </row>
    <row r="246">
      <c r="A246">
        <f>INDEX(resultados!$A$2:$ZZ$241, 240, MATCH($B$1, resultados!$A$1:$ZZ$1, 0))</f>
        <v/>
      </c>
      <c r="B246">
        <f>INDEX(resultados!$A$2:$ZZ$241, 240, MATCH($B$2, resultados!$A$1:$ZZ$1, 0))</f>
        <v/>
      </c>
      <c r="C246">
        <f>INDEX(resultados!$A$2:$ZZ$241, 240,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1.8373</v>
      </c>
      <c r="E2" t="n">
        <v>54.43</v>
      </c>
      <c r="F2" t="n">
        <v>48.62</v>
      </c>
      <c r="G2" t="n">
        <v>11.44</v>
      </c>
      <c r="H2" t="n">
        <v>0.24</v>
      </c>
      <c r="I2" t="n">
        <v>255</v>
      </c>
      <c r="J2" t="n">
        <v>71.52</v>
      </c>
      <c r="K2" t="n">
        <v>32.27</v>
      </c>
      <c r="L2" t="n">
        <v>1</v>
      </c>
      <c r="M2" t="n">
        <v>253</v>
      </c>
      <c r="N2" t="n">
        <v>8.25</v>
      </c>
      <c r="O2" t="n">
        <v>9054.6</v>
      </c>
      <c r="P2" t="n">
        <v>349.91</v>
      </c>
      <c r="Q2" t="n">
        <v>1189.93</v>
      </c>
      <c r="R2" t="n">
        <v>565.28</v>
      </c>
      <c r="S2" t="n">
        <v>144.12</v>
      </c>
      <c r="T2" t="n">
        <v>203651.95</v>
      </c>
      <c r="U2" t="n">
        <v>0.25</v>
      </c>
      <c r="V2" t="n">
        <v>0.65</v>
      </c>
      <c r="W2" t="n">
        <v>19.4</v>
      </c>
      <c r="X2" t="n">
        <v>12.06</v>
      </c>
      <c r="Y2" t="n">
        <v>4</v>
      </c>
      <c r="Z2" t="n">
        <v>10</v>
      </c>
      <c r="AA2" t="n">
        <v>327.4801849899066</v>
      </c>
      <c r="AB2" t="n">
        <v>448.0728365093063</v>
      </c>
      <c r="AC2" t="n">
        <v>405.3093938670331</v>
      </c>
      <c r="AD2" t="n">
        <v>327480.1849899066</v>
      </c>
      <c r="AE2" t="n">
        <v>448072.8365093063</v>
      </c>
      <c r="AF2" t="n">
        <v>6.846746685580768e-06</v>
      </c>
      <c r="AG2" t="n">
        <v>5.669791666666666</v>
      </c>
      <c r="AH2" t="n">
        <v>405309.3938670331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2.2331</v>
      </c>
      <c r="E3" t="n">
        <v>44.78</v>
      </c>
      <c r="F3" t="n">
        <v>41.32</v>
      </c>
      <c r="G3" t="n">
        <v>23.84</v>
      </c>
      <c r="H3" t="n">
        <v>0.48</v>
      </c>
      <c r="I3" t="n">
        <v>104</v>
      </c>
      <c r="J3" t="n">
        <v>72.7</v>
      </c>
      <c r="K3" t="n">
        <v>32.27</v>
      </c>
      <c r="L3" t="n">
        <v>2</v>
      </c>
      <c r="M3" t="n">
        <v>102</v>
      </c>
      <c r="N3" t="n">
        <v>8.43</v>
      </c>
      <c r="O3" t="n">
        <v>9200.25</v>
      </c>
      <c r="P3" t="n">
        <v>285.74</v>
      </c>
      <c r="Q3" t="n">
        <v>1187.34</v>
      </c>
      <c r="R3" t="n">
        <v>318.87</v>
      </c>
      <c r="S3" t="n">
        <v>144.12</v>
      </c>
      <c r="T3" t="n">
        <v>81201.88</v>
      </c>
      <c r="U3" t="n">
        <v>0.45</v>
      </c>
      <c r="V3" t="n">
        <v>0.77</v>
      </c>
      <c r="W3" t="n">
        <v>19.14</v>
      </c>
      <c r="X3" t="n">
        <v>4.79</v>
      </c>
      <c r="Y3" t="n">
        <v>4</v>
      </c>
      <c r="Z3" t="n">
        <v>10</v>
      </c>
      <c r="AA3" t="n">
        <v>242.3922911465</v>
      </c>
      <c r="AB3" t="n">
        <v>331.6518263396555</v>
      </c>
      <c r="AC3" t="n">
        <v>299.9994415101593</v>
      </c>
      <c r="AD3" t="n">
        <v>242392.2911465</v>
      </c>
      <c r="AE3" t="n">
        <v>331651.8263396556</v>
      </c>
      <c r="AF3" t="n">
        <v>8.3217057767215e-06</v>
      </c>
      <c r="AG3" t="n">
        <v>4.664583333333334</v>
      </c>
      <c r="AH3" t="n">
        <v>299999.4415101593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2.3711</v>
      </c>
      <c r="E4" t="n">
        <v>42.17</v>
      </c>
      <c r="F4" t="n">
        <v>39.35</v>
      </c>
      <c r="G4" t="n">
        <v>37.48</v>
      </c>
      <c r="H4" t="n">
        <v>0.71</v>
      </c>
      <c r="I4" t="n">
        <v>63</v>
      </c>
      <c r="J4" t="n">
        <v>73.88</v>
      </c>
      <c r="K4" t="n">
        <v>32.27</v>
      </c>
      <c r="L4" t="n">
        <v>3</v>
      </c>
      <c r="M4" t="n">
        <v>61</v>
      </c>
      <c r="N4" t="n">
        <v>8.609999999999999</v>
      </c>
      <c r="O4" t="n">
        <v>9346.23</v>
      </c>
      <c r="P4" t="n">
        <v>258.97</v>
      </c>
      <c r="Q4" t="n">
        <v>1187.05</v>
      </c>
      <c r="R4" t="n">
        <v>252.2</v>
      </c>
      <c r="S4" t="n">
        <v>144.12</v>
      </c>
      <c r="T4" t="n">
        <v>48072.69</v>
      </c>
      <c r="U4" t="n">
        <v>0.57</v>
      </c>
      <c r="V4" t="n">
        <v>0.8100000000000001</v>
      </c>
      <c r="W4" t="n">
        <v>19.08</v>
      </c>
      <c r="X4" t="n">
        <v>2.83</v>
      </c>
      <c r="Y4" t="n">
        <v>4</v>
      </c>
      <c r="Z4" t="n">
        <v>10</v>
      </c>
      <c r="AA4" t="n">
        <v>210.9608897791221</v>
      </c>
      <c r="AB4" t="n">
        <v>288.6459963332676</v>
      </c>
      <c r="AC4" t="n">
        <v>261.0980275605058</v>
      </c>
      <c r="AD4" t="n">
        <v>210960.8897791221</v>
      </c>
      <c r="AE4" t="n">
        <v>288645.9963332677</v>
      </c>
      <c r="AF4" t="n">
        <v>8.835966399706396e-06</v>
      </c>
      <c r="AG4" t="n">
        <v>4.392708333333334</v>
      </c>
      <c r="AH4" t="n">
        <v>261098.0275605058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2.4379</v>
      </c>
      <c r="E5" t="n">
        <v>41.02</v>
      </c>
      <c r="F5" t="n">
        <v>38.49</v>
      </c>
      <c r="G5" t="n">
        <v>52.49</v>
      </c>
      <c r="H5" t="n">
        <v>0.93</v>
      </c>
      <c r="I5" t="n">
        <v>44</v>
      </c>
      <c r="J5" t="n">
        <v>75.06999999999999</v>
      </c>
      <c r="K5" t="n">
        <v>32.27</v>
      </c>
      <c r="L5" t="n">
        <v>4</v>
      </c>
      <c r="M5" t="n">
        <v>38</v>
      </c>
      <c r="N5" t="n">
        <v>8.800000000000001</v>
      </c>
      <c r="O5" t="n">
        <v>9492.549999999999</v>
      </c>
      <c r="P5" t="n">
        <v>239.01</v>
      </c>
      <c r="Q5" t="n">
        <v>1186.91</v>
      </c>
      <c r="R5" t="n">
        <v>223.07</v>
      </c>
      <c r="S5" t="n">
        <v>144.12</v>
      </c>
      <c r="T5" t="n">
        <v>33602.3</v>
      </c>
      <c r="U5" t="n">
        <v>0.65</v>
      </c>
      <c r="V5" t="n">
        <v>0.82</v>
      </c>
      <c r="W5" t="n">
        <v>19.05</v>
      </c>
      <c r="X5" t="n">
        <v>1.97</v>
      </c>
      <c r="Y5" t="n">
        <v>4</v>
      </c>
      <c r="Z5" t="n">
        <v>10</v>
      </c>
      <c r="AA5" t="n">
        <v>199.1728639050918</v>
      </c>
      <c r="AB5" t="n">
        <v>272.5170992814293</v>
      </c>
      <c r="AC5" t="n">
        <v>246.5084498062406</v>
      </c>
      <c r="AD5" t="n">
        <v>199172.8639050918</v>
      </c>
      <c r="AE5" t="n">
        <v>272517.0992814293</v>
      </c>
      <c r="AF5" t="n">
        <v>9.084898353441112e-06</v>
      </c>
      <c r="AG5" t="n">
        <v>4.272916666666667</v>
      </c>
      <c r="AH5" t="n">
        <v>246508.4498062406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2.4464</v>
      </c>
      <c r="E6" t="n">
        <v>40.88</v>
      </c>
      <c r="F6" t="n">
        <v>38.39</v>
      </c>
      <c r="G6" t="n">
        <v>56.19</v>
      </c>
      <c r="H6" t="n">
        <v>1.15</v>
      </c>
      <c r="I6" t="n">
        <v>41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237.33</v>
      </c>
      <c r="Q6" t="n">
        <v>1187.13</v>
      </c>
      <c r="R6" t="n">
        <v>218.38</v>
      </c>
      <c r="S6" t="n">
        <v>144.12</v>
      </c>
      <c r="T6" t="n">
        <v>31268.89</v>
      </c>
      <c r="U6" t="n">
        <v>0.66</v>
      </c>
      <c r="V6" t="n">
        <v>0.83</v>
      </c>
      <c r="W6" t="n">
        <v>19.09</v>
      </c>
      <c r="X6" t="n">
        <v>1.88</v>
      </c>
      <c r="Y6" t="n">
        <v>4</v>
      </c>
      <c r="Z6" t="n">
        <v>10</v>
      </c>
      <c r="AA6" t="n">
        <v>198.0348868817835</v>
      </c>
      <c r="AB6" t="n">
        <v>270.9600689141367</v>
      </c>
      <c r="AC6" t="n">
        <v>245.100020231896</v>
      </c>
      <c r="AD6" t="n">
        <v>198034.8868817835</v>
      </c>
      <c r="AE6" t="n">
        <v>270960.0689141367</v>
      </c>
      <c r="AF6" t="n">
        <v>9.11657382659598e-06</v>
      </c>
      <c r="AG6" t="n">
        <v>4.258333333333334</v>
      </c>
      <c r="AH6" t="n">
        <v>245100.020231896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2.1724</v>
      </c>
      <c r="E2" t="n">
        <v>46.03</v>
      </c>
      <c r="F2" t="n">
        <v>42.82</v>
      </c>
      <c r="G2" t="n">
        <v>18.89</v>
      </c>
      <c r="H2" t="n">
        <v>0.43</v>
      </c>
      <c r="I2" t="n">
        <v>136</v>
      </c>
      <c r="J2" t="n">
        <v>39.78</v>
      </c>
      <c r="K2" t="n">
        <v>19.54</v>
      </c>
      <c r="L2" t="n">
        <v>1</v>
      </c>
      <c r="M2" t="n">
        <v>134</v>
      </c>
      <c r="N2" t="n">
        <v>4.24</v>
      </c>
      <c r="O2" t="n">
        <v>5140</v>
      </c>
      <c r="P2" t="n">
        <v>186.66</v>
      </c>
      <c r="Q2" t="n">
        <v>1187.89</v>
      </c>
      <c r="R2" t="n">
        <v>369.29</v>
      </c>
      <c r="S2" t="n">
        <v>144.12</v>
      </c>
      <c r="T2" t="n">
        <v>106248.91</v>
      </c>
      <c r="U2" t="n">
        <v>0.39</v>
      </c>
      <c r="V2" t="n">
        <v>0.74</v>
      </c>
      <c r="W2" t="n">
        <v>19.2</v>
      </c>
      <c r="X2" t="n">
        <v>6.29</v>
      </c>
      <c r="Y2" t="n">
        <v>4</v>
      </c>
      <c r="Z2" t="n">
        <v>10</v>
      </c>
      <c r="AA2" t="n">
        <v>190.6143146481186</v>
      </c>
      <c r="AB2" t="n">
        <v>260.8069146114993</v>
      </c>
      <c r="AC2" t="n">
        <v>235.9158687258576</v>
      </c>
      <c r="AD2" t="n">
        <v>190614.3146481186</v>
      </c>
      <c r="AE2" t="n">
        <v>260806.9146114993</v>
      </c>
      <c r="AF2" t="n">
        <v>9.507022144627017e-06</v>
      </c>
      <c r="AG2" t="n">
        <v>4.794791666666667</v>
      </c>
      <c r="AH2" t="n">
        <v>235915.8687258576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2.3332</v>
      </c>
      <c r="E3" t="n">
        <v>42.86</v>
      </c>
      <c r="F3" t="n">
        <v>40.26</v>
      </c>
      <c r="G3" t="n">
        <v>29.82</v>
      </c>
      <c r="H3" t="n">
        <v>0.84</v>
      </c>
      <c r="I3" t="n">
        <v>81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164.55</v>
      </c>
      <c r="Q3" t="n">
        <v>1188.29</v>
      </c>
      <c r="R3" t="n">
        <v>279.49</v>
      </c>
      <c r="S3" t="n">
        <v>144.12</v>
      </c>
      <c r="T3" t="n">
        <v>61623.65</v>
      </c>
      <c r="U3" t="n">
        <v>0.52</v>
      </c>
      <c r="V3" t="n">
        <v>0.79</v>
      </c>
      <c r="W3" t="n">
        <v>19.21</v>
      </c>
      <c r="X3" t="n">
        <v>3.74</v>
      </c>
      <c r="Y3" t="n">
        <v>4</v>
      </c>
      <c r="Z3" t="n">
        <v>10</v>
      </c>
      <c r="AA3" t="n">
        <v>162.973387101093</v>
      </c>
      <c r="AB3" t="n">
        <v>222.9873781100175</v>
      </c>
      <c r="AC3" t="n">
        <v>201.7057757080123</v>
      </c>
      <c r="AD3" t="n">
        <v>162973.387101093</v>
      </c>
      <c r="AE3" t="n">
        <v>222987.3781100175</v>
      </c>
      <c r="AF3" t="n">
        <v>1.021072733743498e-05</v>
      </c>
      <c r="AG3" t="n">
        <v>4.464583333333334</v>
      </c>
      <c r="AH3" t="n">
        <v>201705.7757080123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1.2457</v>
      </c>
      <c r="E2" t="n">
        <v>80.28</v>
      </c>
      <c r="F2" t="n">
        <v>62.71</v>
      </c>
      <c r="G2" t="n">
        <v>7.09</v>
      </c>
      <c r="H2" t="n">
        <v>0.12</v>
      </c>
      <c r="I2" t="n">
        <v>531</v>
      </c>
      <c r="J2" t="n">
        <v>141.81</v>
      </c>
      <c r="K2" t="n">
        <v>47.83</v>
      </c>
      <c r="L2" t="n">
        <v>1</v>
      </c>
      <c r="M2" t="n">
        <v>529</v>
      </c>
      <c r="N2" t="n">
        <v>22.98</v>
      </c>
      <c r="O2" t="n">
        <v>17723.39</v>
      </c>
      <c r="P2" t="n">
        <v>724.49</v>
      </c>
      <c r="Q2" t="n">
        <v>1192.75</v>
      </c>
      <c r="R2" t="n">
        <v>1042.62</v>
      </c>
      <c r="S2" t="n">
        <v>144.12</v>
      </c>
      <c r="T2" t="n">
        <v>440942.66</v>
      </c>
      <c r="U2" t="n">
        <v>0.14</v>
      </c>
      <c r="V2" t="n">
        <v>0.51</v>
      </c>
      <c r="W2" t="n">
        <v>19.88</v>
      </c>
      <c r="X2" t="n">
        <v>26.1</v>
      </c>
      <c r="Y2" t="n">
        <v>4</v>
      </c>
      <c r="Z2" t="n">
        <v>10</v>
      </c>
      <c r="AA2" t="n">
        <v>838.5186331785945</v>
      </c>
      <c r="AB2" t="n">
        <v>1147.298186746226</v>
      </c>
      <c r="AC2" t="n">
        <v>1037.801658046284</v>
      </c>
      <c r="AD2" t="n">
        <v>838518.6331785945</v>
      </c>
      <c r="AE2" t="n">
        <v>1147298.186746226</v>
      </c>
      <c r="AF2" t="n">
        <v>3.71961351586353e-06</v>
      </c>
      <c r="AG2" t="n">
        <v>8.362499999999999</v>
      </c>
      <c r="AH2" t="n">
        <v>1037801.658046284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1.8825</v>
      </c>
      <c r="E3" t="n">
        <v>53.12</v>
      </c>
      <c r="F3" t="n">
        <v>45.41</v>
      </c>
      <c r="G3" t="n">
        <v>14.34</v>
      </c>
      <c r="H3" t="n">
        <v>0.25</v>
      </c>
      <c r="I3" t="n">
        <v>190</v>
      </c>
      <c r="J3" t="n">
        <v>143.17</v>
      </c>
      <c r="K3" t="n">
        <v>47.83</v>
      </c>
      <c r="L3" t="n">
        <v>2</v>
      </c>
      <c r="M3" t="n">
        <v>188</v>
      </c>
      <c r="N3" t="n">
        <v>23.34</v>
      </c>
      <c r="O3" t="n">
        <v>17891.86</v>
      </c>
      <c r="P3" t="n">
        <v>521.64</v>
      </c>
      <c r="Q3" t="n">
        <v>1188.88</v>
      </c>
      <c r="R3" t="n">
        <v>456.77</v>
      </c>
      <c r="S3" t="n">
        <v>144.12</v>
      </c>
      <c r="T3" t="n">
        <v>149721.03</v>
      </c>
      <c r="U3" t="n">
        <v>0.32</v>
      </c>
      <c r="V3" t="n">
        <v>0.7</v>
      </c>
      <c r="W3" t="n">
        <v>19.28</v>
      </c>
      <c r="X3" t="n">
        <v>8.859999999999999</v>
      </c>
      <c r="Y3" t="n">
        <v>4</v>
      </c>
      <c r="Z3" t="n">
        <v>10</v>
      </c>
      <c r="AA3" t="n">
        <v>433.2907201592358</v>
      </c>
      <c r="AB3" t="n">
        <v>592.8474787593409</v>
      </c>
      <c r="AC3" t="n">
        <v>536.2669474532111</v>
      </c>
      <c r="AD3" t="n">
        <v>433290.7201592358</v>
      </c>
      <c r="AE3" t="n">
        <v>592847.4787593409</v>
      </c>
      <c r="AF3" t="n">
        <v>5.621074451001923e-06</v>
      </c>
      <c r="AG3" t="n">
        <v>5.533333333333332</v>
      </c>
      <c r="AH3" t="n">
        <v>536266.9474532111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2.1078</v>
      </c>
      <c r="E4" t="n">
        <v>47.44</v>
      </c>
      <c r="F4" t="n">
        <v>41.86</v>
      </c>
      <c r="G4" t="n">
        <v>21.65</v>
      </c>
      <c r="H4" t="n">
        <v>0.37</v>
      </c>
      <c r="I4" t="n">
        <v>116</v>
      </c>
      <c r="J4" t="n">
        <v>144.54</v>
      </c>
      <c r="K4" t="n">
        <v>47.83</v>
      </c>
      <c r="L4" t="n">
        <v>3</v>
      </c>
      <c r="M4" t="n">
        <v>114</v>
      </c>
      <c r="N4" t="n">
        <v>23.71</v>
      </c>
      <c r="O4" t="n">
        <v>18060.85</v>
      </c>
      <c r="P4" t="n">
        <v>475.96</v>
      </c>
      <c r="Q4" t="n">
        <v>1187.66</v>
      </c>
      <c r="R4" t="n">
        <v>337.19</v>
      </c>
      <c r="S4" t="n">
        <v>144.12</v>
      </c>
      <c r="T4" t="n">
        <v>90300.35000000001</v>
      </c>
      <c r="U4" t="n">
        <v>0.43</v>
      </c>
      <c r="V4" t="n">
        <v>0.76</v>
      </c>
      <c r="W4" t="n">
        <v>19.16</v>
      </c>
      <c r="X4" t="n">
        <v>5.33</v>
      </c>
      <c r="Y4" t="n">
        <v>4</v>
      </c>
      <c r="Z4" t="n">
        <v>10</v>
      </c>
      <c r="AA4" t="n">
        <v>361.6814754154199</v>
      </c>
      <c r="AB4" t="n">
        <v>494.8685509239373</v>
      </c>
      <c r="AC4" t="n">
        <v>447.6389909761294</v>
      </c>
      <c r="AD4" t="n">
        <v>361681.4754154198</v>
      </c>
      <c r="AE4" t="n">
        <v>494868.5509239373</v>
      </c>
      <c r="AF4" t="n">
        <v>6.29381180760789e-06</v>
      </c>
      <c r="AG4" t="n">
        <v>4.941666666666666</v>
      </c>
      <c r="AH4" t="n">
        <v>447638.9909761294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2.2253</v>
      </c>
      <c r="E5" t="n">
        <v>44.94</v>
      </c>
      <c r="F5" t="n">
        <v>40.31</v>
      </c>
      <c r="G5" t="n">
        <v>29.14</v>
      </c>
      <c r="H5" t="n">
        <v>0.49</v>
      </c>
      <c r="I5" t="n">
        <v>83</v>
      </c>
      <c r="J5" t="n">
        <v>145.92</v>
      </c>
      <c r="K5" t="n">
        <v>47.83</v>
      </c>
      <c r="L5" t="n">
        <v>4</v>
      </c>
      <c r="M5" t="n">
        <v>81</v>
      </c>
      <c r="N5" t="n">
        <v>24.09</v>
      </c>
      <c r="O5" t="n">
        <v>18230.35</v>
      </c>
      <c r="P5" t="n">
        <v>453.35</v>
      </c>
      <c r="Q5" t="n">
        <v>1187.11</v>
      </c>
      <c r="R5" t="n">
        <v>284.61</v>
      </c>
      <c r="S5" t="n">
        <v>144.12</v>
      </c>
      <c r="T5" t="n">
        <v>64173.62</v>
      </c>
      <c r="U5" t="n">
        <v>0.51</v>
      </c>
      <c r="V5" t="n">
        <v>0.79</v>
      </c>
      <c r="W5" t="n">
        <v>19.11</v>
      </c>
      <c r="X5" t="n">
        <v>3.79</v>
      </c>
      <c r="Y5" t="n">
        <v>4</v>
      </c>
      <c r="Z5" t="n">
        <v>10</v>
      </c>
      <c r="AA5" t="n">
        <v>336.2070603352747</v>
      </c>
      <c r="AB5" t="n">
        <v>460.013332359407</v>
      </c>
      <c r="AC5" t="n">
        <v>416.1103055517913</v>
      </c>
      <c r="AD5" t="n">
        <v>336207.0603352747</v>
      </c>
      <c r="AE5" t="n">
        <v>460013.332359407</v>
      </c>
      <c r="AF5" t="n">
        <v>6.64466240415117e-06</v>
      </c>
      <c r="AG5" t="n">
        <v>4.681249999999999</v>
      </c>
      <c r="AH5" t="n">
        <v>416110.3055517913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2.299</v>
      </c>
      <c r="E6" t="n">
        <v>43.5</v>
      </c>
      <c r="F6" t="n">
        <v>39.42</v>
      </c>
      <c r="G6" t="n">
        <v>36.96</v>
      </c>
      <c r="H6" t="n">
        <v>0.6</v>
      </c>
      <c r="I6" t="n">
        <v>64</v>
      </c>
      <c r="J6" t="n">
        <v>147.3</v>
      </c>
      <c r="K6" t="n">
        <v>47.83</v>
      </c>
      <c r="L6" t="n">
        <v>5</v>
      </c>
      <c r="M6" t="n">
        <v>62</v>
      </c>
      <c r="N6" t="n">
        <v>24.47</v>
      </c>
      <c r="O6" t="n">
        <v>18400.38</v>
      </c>
      <c r="P6" t="n">
        <v>437.9</v>
      </c>
      <c r="Q6" t="n">
        <v>1186.68</v>
      </c>
      <c r="R6" t="n">
        <v>254.5</v>
      </c>
      <c r="S6" t="n">
        <v>144.12</v>
      </c>
      <c r="T6" t="n">
        <v>49216.6</v>
      </c>
      <c r="U6" t="n">
        <v>0.57</v>
      </c>
      <c r="V6" t="n">
        <v>0.8</v>
      </c>
      <c r="W6" t="n">
        <v>19.08</v>
      </c>
      <c r="X6" t="n">
        <v>2.9</v>
      </c>
      <c r="Y6" t="n">
        <v>4</v>
      </c>
      <c r="Z6" t="n">
        <v>10</v>
      </c>
      <c r="AA6" t="n">
        <v>309.8525958529924</v>
      </c>
      <c r="AB6" t="n">
        <v>423.9539913778329</v>
      </c>
      <c r="AC6" t="n">
        <v>383.4924174638958</v>
      </c>
      <c r="AD6" t="n">
        <v>309852.5958529924</v>
      </c>
      <c r="AE6" t="n">
        <v>423953.9913778329</v>
      </c>
      <c r="AF6" t="n">
        <v>6.864727842153211e-06</v>
      </c>
      <c r="AG6" t="n">
        <v>4.53125</v>
      </c>
      <c r="AH6" t="n">
        <v>383492.4174638958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2.3468</v>
      </c>
      <c r="E7" t="n">
        <v>42.61</v>
      </c>
      <c r="F7" t="n">
        <v>38.88</v>
      </c>
      <c r="G7" t="n">
        <v>44.86</v>
      </c>
      <c r="H7" t="n">
        <v>0.71</v>
      </c>
      <c r="I7" t="n">
        <v>52</v>
      </c>
      <c r="J7" t="n">
        <v>148.68</v>
      </c>
      <c r="K7" t="n">
        <v>47.83</v>
      </c>
      <c r="L7" t="n">
        <v>6</v>
      </c>
      <c r="M7" t="n">
        <v>50</v>
      </c>
      <c r="N7" t="n">
        <v>24.85</v>
      </c>
      <c r="O7" t="n">
        <v>18570.94</v>
      </c>
      <c r="P7" t="n">
        <v>426.13</v>
      </c>
      <c r="Q7" t="n">
        <v>1186.96</v>
      </c>
      <c r="R7" t="n">
        <v>236.09</v>
      </c>
      <c r="S7" t="n">
        <v>144.12</v>
      </c>
      <c r="T7" t="n">
        <v>40068.83</v>
      </c>
      <c r="U7" t="n">
        <v>0.61</v>
      </c>
      <c r="V7" t="n">
        <v>0.82</v>
      </c>
      <c r="W7" t="n">
        <v>19.07</v>
      </c>
      <c r="X7" t="n">
        <v>2.36</v>
      </c>
      <c r="Y7" t="n">
        <v>4</v>
      </c>
      <c r="Z7" t="n">
        <v>10</v>
      </c>
      <c r="AA7" t="n">
        <v>299.8635633275345</v>
      </c>
      <c r="AB7" t="n">
        <v>410.2865563914884</v>
      </c>
      <c r="AC7" t="n">
        <v>371.1293832902826</v>
      </c>
      <c r="AD7" t="n">
        <v>299863.5633275345</v>
      </c>
      <c r="AE7" t="n">
        <v>410286.5563914884</v>
      </c>
      <c r="AF7" t="n">
        <v>7.007456850789542e-06</v>
      </c>
      <c r="AG7" t="n">
        <v>4.438541666666667</v>
      </c>
      <c r="AH7" t="n">
        <v>371129.3832902826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2.3819</v>
      </c>
      <c r="E8" t="n">
        <v>41.98</v>
      </c>
      <c r="F8" t="n">
        <v>38.48</v>
      </c>
      <c r="G8" t="n">
        <v>52.48</v>
      </c>
      <c r="H8" t="n">
        <v>0.83</v>
      </c>
      <c r="I8" t="n">
        <v>44</v>
      </c>
      <c r="J8" t="n">
        <v>150.07</v>
      </c>
      <c r="K8" t="n">
        <v>47.83</v>
      </c>
      <c r="L8" t="n">
        <v>7</v>
      </c>
      <c r="M8" t="n">
        <v>42</v>
      </c>
      <c r="N8" t="n">
        <v>25.24</v>
      </c>
      <c r="O8" t="n">
        <v>18742.03</v>
      </c>
      <c r="P8" t="n">
        <v>416.5</v>
      </c>
      <c r="Q8" t="n">
        <v>1186.56</v>
      </c>
      <c r="R8" t="n">
        <v>223.15</v>
      </c>
      <c r="S8" t="n">
        <v>144.12</v>
      </c>
      <c r="T8" t="n">
        <v>33642.32</v>
      </c>
      <c r="U8" t="n">
        <v>0.65</v>
      </c>
      <c r="V8" t="n">
        <v>0.82</v>
      </c>
      <c r="W8" t="n">
        <v>19.04</v>
      </c>
      <c r="X8" t="n">
        <v>1.97</v>
      </c>
      <c r="Y8" t="n">
        <v>4</v>
      </c>
      <c r="Z8" t="n">
        <v>10</v>
      </c>
      <c r="AA8" t="n">
        <v>292.5386338228798</v>
      </c>
      <c r="AB8" t="n">
        <v>400.2642646901372</v>
      </c>
      <c r="AC8" t="n">
        <v>362.0636050425335</v>
      </c>
      <c r="AD8" t="n">
        <v>292538.6338228798</v>
      </c>
      <c r="AE8" t="n">
        <v>400264.2646901372</v>
      </c>
      <c r="AF8" t="n">
        <v>7.11226413537396e-06</v>
      </c>
      <c r="AG8" t="n">
        <v>4.372916666666666</v>
      </c>
      <c r="AH8" t="n">
        <v>362063.6050425335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2.4073</v>
      </c>
      <c r="E9" t="n">
        <v>41.54</v>
      </c>
      <c r="F9" t="n">
        <v>38.21</v>
      </c>
      <c r="G9" t="n">
        <v>60.34</v>
      </c>
      <c r="H9" t="n">
        <v>0.9399999999999999</v>
      </c>
      <c r="I9" t="n">
        <v>38</v>
      </c>
      <c r="J9" t="n">
        <v>151.46</v>
      </c>
      <c r="K9" t="n">
        <v>47.83</v>
      </c>
      <c r="L9" t="n">
        <v>8</v>
      </c>
      <c r="M9" t="n">
        <v>36</v>
      </c>
      <c r="N9" t="n">
        <v>25.63</v>
      </c>
      <c r="O9" t="n">
        <v>18913.66</v>
      </c>
      <c r="P9" t="n">
        <v>407.7</v>
      </c>
      <c r="Q9" t="n">
        <v>1186.55</v>
      </c>
      <c r="R9" t="n">
        <v>213.95</v>
      </c>
      <c r="S9" t="n">
        <v>144.12</v>
      </c>
      <c r="T9" t="n">
        <v>29073.04</v>
      </c>
      <c r="U9" t="n">
        <v>0.67</v>
      </c>
      <c r="V9" t="n">
        <v>0.83</v>
      </c>
      <c r="W9" t="n">
        <v>19.03</v>
      </c>
      <c r="X9" t="n">
        <v>1.7</v>
      </c>
      <c r="Y9" t="n">
        <v>4</v>
      </c>
      <c r="Z9" t="n">
        <v>10</v>
      </c>
      <c r="AA9" t="n">
        <v>286.7377488445147</v>
      </c>
      <c r="AB9" t="n">
        <v>392.3272379457545</v>
      </c>
      <c r="AC9" t="n">
        <v>354.8840769909477</v>
      </c>
      <c r="AD9" t="n">
        <v>286737.7488445147</v>
      </c>
      <c r="AE9" t="n">
        <v>392327.2379457545</v>
      </c>
      <c r="AF9" t="n">
        <v>7.188107583477785e-06</v>
      </c>
      <c r="AG9" t="n">
        <v>4.327083333333333</v>
      </c>
      <c r="AH9" t="n">
        <v>354884.0769909477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2.4305</v>
      </c>
      <c r="E10" t="n">
        <v>41.14</v>
      </c>
      <c r="F10" t="n">
        <v>37.96</v>
      </c>
      <c r="G10" t="n">
        <v>69.02</v>
      </c>
      <c r="H10" t="n">
        <v>1.04</v>
      </c>
      <c r="I10" t="n">
        <v>33</v>
      </c>
      <c r="J10" t="n">
        <v>152.85</v>
      </c>
      <c r="K10" t="n">
        <v>47.83</v>
      </c>
      <c r="L10" t="n">
        <v>9</v>
      </c>
      <c r="M10" t="n">
        <v>31</v>
      </c>
      <c r="N10" t="n">
        <v>26.03</v>
      </c>
      <c r="O10" t="n">
        <v>19085.83</v>
      </c>
      <c r="P10" t="n">
        <v>399.13</v>
      </c>
      <c r="Q10" t="n">
        <v>1186.52</v>
      </c>
      <c r="R10" t="n">
        <v>205.45</v>
      </c>
      <c r="S10" t="n">
        <v>144.12</v>
      </c>
      <c r="T10" t="n">
        <v>24845.86</v>
      </c>
      <c r="U10" t="n">
        <v>0.7</v>
      </c>
      <c r="V10" t="n">
        <v>0.83</v>
      </c>
      <c r="W10" t="n">
        <v>19.03</v>
      </c>
      <c r="X10" t="n">
        <v>1.45</v>
      </c>
      <c r="Y10" t="n">
        <v>4</v>
      </c>
      <c r="Z10" t="n">
        <v>10</v>
      </c>
      <c r="AA10" t="n">
        <v>281.3496046155337</v>
      </c>
      <c r="AB10" t="n">
        <v>384.954941303516</v>
      </c>
      <c r="AC10" t="n">
        <v>348.2153819931611</v>
      </c>
      <c r="AD10" t="n">
        <v>281349.6046155337</v>
      </c>
      <c r="AE10" t="n">
        <v>384954.941303516</v>
      </c>
      <c r="AF10" t="n">
        <v>7.257381914029308e-06</v>
      </c>
      <c r="AG10" t="n">
        <v>4.285416666666666</v>
      </c>
      <c r="AH10" t="n">
        <v>348215.3819931612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2.4469</v>
      </c>
      <c r="E11" t="n">
        <v>40.87</v>
      </c>
      <c r="F11" t="n">
        <v>37.8</v>
      </c>
      <c r="G11" t="n">
        <v>78.20999999999999</v>
      </c>
      <c r="H11" t="n">
        <v>1.15</v>
      </c>
      <c r="I11" t="n">
        <v>29</v>
      </c>
      <c r="J11" t="n">
        <v>154.25</v>
      </c>
      <c r="K11" t="n">
        <v>47.83</v>
      </c>
      <c r="L11" t="n">
        <v>10</v>
      </c>
      <c r="M11" t="n">
        <v>27</v>
      </c>
      <c r="N11" t="n">
        <v>26.43</v>
      </c>
      <c r="O11" t="n">
        <v>19258.55</v>
      </c>
      <c r="P11" t="n">
        <v>391.03</v>
      </c>
      <c r="Q11" t="n">
        <v>1186.53</v>
      </c>
      <c r="R11" t="n">
        <v>200.14</v>
      </c>
      <c r="S11" t="n">
        <v>144.12</v>
      </c>
      <c r="T11" t="n">
        <v>22211.15</v>
      </c>
      <c r="U11" t="n">
        <v>0.72</v>
      </c>
      <c r="V11" t="n">
        <v>0.84</v>
      </c>
      <c r="W11" t="n">
        <v>19.02</v>
      </c>
      <c r="X11" t="n">
        <v>1.29</v>
      </c>
      <c r="Y11" t="n">
        <v>4</v>
      </c>
      <c r="Z11" t="n">
        <v>10</v>
      </c>
      <c r="AA11" t="n">
        <v>276.9002521397048</v>
      </c>
      <c r="AB11" t="n">
        <v>378.8671409545091</v>
      </c>
      <c r="AC11" t="n">
        <v>342.708592765182</v>
      </c>
      <c r="AD11" t="n">
        <v>276900.2521397048</v>
      </c>
      <c r="AE11" t="n">
        <v>378867.1409545091</v>
      </c>
      <c r="AF11" t="n">
        <v>7.306351699419178e-06</v>
      </c>
      <c r="AG11" t="n">
        <v>4.257291666666666</v>
      </c>
      <c r="AH11" t="n">
        <v>342708.592765182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2.4604</v>
      </c>
      <c r="E12" t="n">
        <v>40.64</v>
      </c>
      <c r="F12" t="n">
        <v>37.66</v>
      </c>
      <c r="G12" t="n">
        <v>86.92</v>
      </c>
      <c r="H12" t="n">
        <v>1.25</v>
      </c>
      <c r="I12" t="n">
        <v>26</v>
      </c>
      <c r="J12" t="n">
        <v>155.66</v>
      </c>
      <c r="K12" t="n">
        <v>47.83</v>
      </c>
      <c r="L12" t="n">
        <v>11</v>
      </c>
      <c r="M12" t="n">
        <v>24</v>
      </c>
      <c r="N12" t="n">
        <v>26.83</v>
      </c>
      <c r="O12" t="n">
        <v>19431.82</v>
      </c>
      <c r="P12" t="n">
        <v>383.54</v>
      </c>
      <c r="Q12" t="n">
        <v>1186.47</v>
      </c>
      <c r="R12" t="n">
        <v>195.12</v>
      </c>
      <c r="S12" t="n">
        <v>144.12</v>
      </c>
      <c r="T12" t="n">
        <v>19716.76</v>
      </c>
      <c r="U12" t="n">
        <v>0.74</v>
      </c>
      <c r="V12" t="n">
        <v>0.84</v>
      </c>
      <c r="W12" t="n">
        <v>19.02</v>
      </c>
      <c r="X12" t="n">
        <v>1.15</v>
      </c>
      <c r="Y12" t="n">
        <v>4</v>
      </c>
      <c r="Z12" t="n">
        <v>10</v>
      </c>
      <c r="AA12" t="n">
        <v>272.9791112902402</v>
      </c>
      <c r="AB12" t="n">
        <v>373.5020630557462</v>
      </c>
      <c r="AC12" t="n">
        <v>337.855550371143</v>
      </c>
      <c r="AD12" t="n">
        <v>272979.1112902401</v>
      </c>
      <c r="AE12" t="n">
        <v>373502.0630557463</v>
      </c>
      <c r="AF12" t="n">
        <v>7.346662193490109e-06</v>
      </c>
      <c r="AG12" t="n">
        <v>4.233333333333333</v>
      </c>
      <c r="AH12" t="n">
        <v>337855.550371143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2.4699</v>
      </c>
      <c r="E13" t="n">
        <v>40.49</v>
      </c>
      <c r="F13" t="n">
        <v>37.56</v>
      </c>
      <c r="G13" t="n">
        <v>93.91</v>
      </c>
      <c r="H13" t="n">
        <v>1.35</v>
      </c>
      <c r="I13" t="n">
        <v>24</v>
      </c>
      <c r="J13" t="n">
        <v>157.07</v>
      </c>
      <c r="K13" t="n">
        <v>47.83</v>
      </c>
      <c r="L13" t="n">
        <v>12</v>
      </c>
      <c r="M13" t="n">
        <v>22</v>
      </c>
      <c r="N13" t="n">
        <v>27.24</v>
      </c>
      <c r="O13" t="n">
        <v>19605.66</v>
      </c>
      <c r="P13" t="n">
        <v>376.64</v>
      </c>
      <c r="Q13" t="n">
        <v>1186.46</v>
      </c>
      <c r="R13" t="n">
        <v>192.14</v>
      </c>
      <c r="S13" t="n">
        <v>144.12</v>
      </c>
      <c r="T13" t="n">
        <v>18236.45</v>
      </c>
      <c r="U13" t="n">
        <v>0.75</v>
      </c>
      <c r="V13" t="n">
        <v>0.84</v>
      </c>
      <c r="W13" t="n">
        <v>19.01</v>
      </c>
      <c r="X13" t="n">
        <v>1.05</v>
      </c>
      <c r="Y13" t="n">
        <v>4</v>
      </c>
      <c r="Z13" t="n">
        <v>10</v>
      </c>
      <c r="AA13" t="n">
        <v>269.6689758738533</v>
      </c>
      <c r="AB13" t="n">
        <v>368.9729897461777</v>
      </c>
      <c r="AC13" t="n">
        <v>333.7587254616453</v>
      </c>
      <c r="AD13" t="n">
        <v>269668.9758738533</v>
      </c>
      <c r="AE13" t="n">
        <v>368972.9897461777</v>
      </c>
      <c r="AF13" t="n">
        <v>7.375028837465949e-06</v>
      </c>
      <c r="AG13" t="n">
        <v>4.217708333333333</v>
      </c>
      <c r="AH13" t="n">
        <v>333758.7254616453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2.4793</v>
      </c>
      <c r="E14" t="n">
        <v>40.33</v>
      </c>
      <c r="F14" t="n">
        <v>37.47</v>
      </c>
      <c r="G14" t="n">
        <v>102.19</v>
      </c>
      <c r="H14" t="n">
        <v>1.45</v>
      </c>
      <c r="I14" t="n">
        <v>22</v>
      </c>
      <c r="J14" t="n">
        <v>158.48</v>
      </c>
      <c r="K14" t="n">
        <v>47.83</v>
      </c>
      <c r="L14" t="n">
        <v>13</v>
      </c>
      <c r="M14" t="n">
        <v>20</v>
      </c>
      <c r="N14" t="n">
        <v>27.65</v>
      </c>
      <c r="O14" t="n">
        <v>19780.06</v>
      </c>
      <c r="P14" t="n">
        <v>369.81</v>
      </c>
      <c r="Q14" t="n">
        <v>1186.45</v>
      </c>
      <c r="R14" t="n">
        <v>188.82</v>
      </c>
      <c r="S14" t="n">
        <v>144.12</v>
      </c>
      <c r="T14" t="n">
        <v>16588.48</v>
      </c>
      <c r="U14" t="n">
        <v>0.76</v>
      </c>
      <c r="V14" t="n">
        <v>0.85</v>
      </c>
      <c r="W14" t="n">
        <v>19.01</v>
      </c>
      <c r="X14" t="n">
        <v>0.96</v>
      </c>
      <c r="Y14" t="n">
        <v>4</v>
      </c>
      <c r="Z14" t="n">
        <v>10</v>
      </c>
      <c r="AA14" t="n">
        <v>266.4306438265918</v>
      </c>
      <c r="AB14" t="n">
        <v>364.5421609739876</v>
      </c>
      <c r="AC14" t="n">
        <v>329.7507687687657</v>
      </c>
      <c r="AD14" t="n">
        <v>266430.6438265918</v>
      </c>
      <c r="AE14" t="n">
        <v>364542.1609739875</v>
      </c>
      <c r="AF14" t="n">
        <v>7.403096885189411e-06</v>
      </c>
      <c r="AG14" t="n">
        <v>4.201041666666666</v>
      </c>
      <c r="AH14" t="n">
        <v>329750.7687687657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2.4886</v>
      </c>
      <c r="E15" t="n">
        <v>40.18</v>
      </c>
      <c r="F15" t="n">
        <v>37.38</v>
      </c>
      <c r="G15" t="n">
        <v>112.13</v>
      </c>
      <c r="H15" t="n">
        <v>1.55</v>
      </c>
      <c r="I15" t="n">
        <v>20</v>
      </c>
      <c r="J15" t="n">
        <v>159.9</v>
      </c>
      <c r="K15" t="n">
        <v>47.83</v>
      </c>
      <c r="L15" t="n">
        <v>14</v>
      </c>
      <c r="M15" t="n">
        <v>17</v>
      </c>
      <c r="N15" t="n">
        <v>28.07</v>
      </c>
      <c r="O15" t="n">
        <v>19955.16</v>
      </c>
      <c r="P15" t="n">
        <v>362.75</v>
      </c>
      <c r="Q15" t="n">
        <v>1186.37</v>
      </c>
      <c r="R15" t="n">
        <v>185.62</v>
      </c>
      <c r="S15" t="n">
        <v>144.12</v>
      </c>
      <c r="T15" t="n">
        <v>14997.74</v>
      </c>
      <c r="U15" t="n">
        <v>0.78</v>
      </c>
      <c r="V15" t="n">
        <v>0.85</v>
      </c>
      <c r="W15" t="n">
        <v>19.01</v>
      </c>
      <c r="X15" t="n">
        <v>0.87</v>
      </c>
      <c r="Y15" t="n">
        <v>4</v>
      </c>
      <c r="Z15" t="n">
        <v>10</v>
      </c>
      <c r="AA15" t="n">
        <v>263.1435651914179</v>
      </c>
      <c r="AB15" t="n">
        <v>360.0446349696679</v>
      </c>
      <c r="AC15" t="n">
        <v>325.682480333981</v>
      </c>
      <c r="AD15" t="n">
        <v>263143.5651914179</v>
      </c>
      <c r="AE15" t="n">
        <v>360044.6349696679</v>
      </c>
      <c r="AF15" t="n">
        <v>7.430866336660496e-06</v>
      </c>
      <c r="AG15" t="n">
        <v>4.185416666666667</v>
      </c>
      <c r="AH15" t="n">
        <v>325682.480333981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2.4933</v>
      </c>
      <c r="E16" t="n">
        <v>40.11</v>
      </c>
      <c r="F16" t="n">
        <v>37.33</v>
      </c>
      <c r="G16" t="n">
        <v>117.88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7</v>
      </c>
      <c r="N16" t="n">
        <v>28.5</v>
      </c>
      <c r="O16" t="n">
        <v>20130.71</v>
      </c>
      <c r="P16" t="n">
        <v>356.3</v>
      </c>
      <c r="Q16" t="n">
        <v>1186.32</v>
      </c>
      <c r="R16" t="n">
        <v>183.68</v>
      </c>
      <c r="S16" t="n">
        <v>144.12</v>
      </c>
      <c r="T16" t="n">
        <v>14031.19</v>
      </c>
      <c r="U16" t="n">
        <v>0.78</v>
      </c>
      <c r="V16" t="n">
        <v>0.85</v>
      </c>
      <c r="W16" t="n">
        <v>19.02</v>
      </c>
      <c r="X16" t="n">
        <v>0.82</v>
      </c>
      <c r="Y16" t="n">
        <v>4</v>
      </c>
      <c r="Z16" t="n">
        <v>10</v>
      </c>
      <c r="AA16" t="n">
        <v>260.4787277868061</v>
      </c>
      <c r="AB16" t="n">
        <v>356.398486868349</v>
      </c>
      <c r="AC16" t="n">
        <v>322.3843154900509</v>
      </c>
      <c r="AD16" t="n">
        <v>260478.7277868061</v>
      </c>
      <c r="AE16" t="n">
        <v>356398.486868349</v>
      </c>
      <c r="AF16" t="n">
        <v>7.444900360522228e-06</v>
      </c>
      <c r="AG16" t="n">
        <v>4.178125000000001</v>
      </c>
      <c r="AH16" t="n">
        <v>322384.3154900509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2.4982</v>
      </c>
      <c r="E17" t="n">
        <v>40.03</v>
      </c>
      <c r="F17" t="n">
        <v>37.28</v>
      </c>
      <c r="G17" t="n">
        <v>124.27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356.72</v>
      </c>
      <c r="Q17" t="n">
        <v>1186.45</v>
      </c>
      <c r="R17" t="n">
        <v>181.91</v>
      </c>
      <c r="S17" t="n">
        <v>144.12</v>
      </c>
      <c r="T17" t="n">
        <v>13149.79</v>
      </c>
      <c r="U17" t="n">
        <v>0.79</v>
      </c>
      <c r="V17" t="n">
        <v>0.85</v>
      </c>
      <c r="W17" t="n">
        <v>19.02</v>
      </c>
      <c r="X17" t="n">
        <v>0.77</v>
      </c>
      <c r="Y17" t="n">
        <v>4</v>
      </c>
      <c r="Z17" t="n">
        <v>10</v>
      </c>
      <c r="AA17" t="n">
        <v>260.2043237600224</v>
      </c>
      <c r="AB17" t="n">
        <v>356.0230351730522</v>
      </c>
      <c r="AC17" t="n">
        <v>322.0446963776035</v>
      </c>
      <c r="AD17" t="n">
        <v>260204.3237600224</v>
      </c>
      <c r="AE17" t="n">
        <v>356023.0351730522</v>
      </c>
      <c r="AF17" t="n">
        <v>7.459531576888714e-06</v>
      </c>
      <c r="AG17" t="n">
        <v>4.169791666666667</v>
      </c>
      <c r="AH17" t="n">
        <v>322044.6963776036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1.0026</v>
      </c>
      <c r="E2" t="n">
        <v>99.73999999999999</v>
      </c>
      <c r="F2" t="n">
        <v>72.18000000000001</v>
      </c>
      <c r="G2" t="n">
        <v>6.13</v>
      </c>
      <c r="H2" t="n">
        <v>0.1</v>
      </c>
      <c r="I2" t="n">
        <v>707</v>
      </c>
      <c r="J2" t="n">
        <v>176.73</v>
      </c>
      <c r="K2" t="n">
        <v>52.44</v>
      </c>
      <c r="L2" t="n">
        <v>1</v>
      </c>
      <c r="M2" t="n">
        <v>705</v>
      </c>
      <c r="N2" t="n">
        <v>33.29</v>
      </c>
      <c r="O2" t="n">
        <v>22031.19</v>
      </c>
      <c r="P2" t="n">
        <v>960.08</v>
      </c>
      <c r="Q2" t="n">
        <v>1195.77</v>
      </c>
      <c r="R2" t="n">
        <v>1366.27</v>
      </c>
      <c r="S2" t="n">
        <v>144.12</v>
      </c>
      <c r="T2" t="n">
        <v>601887.1</v>
      </c>
      <c r="U2" t="n">
        <v>0.11</v>
      </c>
      <c r="V2" t="n">
        <v>0.44</v>
      </c>
      <c r="W2" t="n">
        <v>20.13</v>
      </c>
      <c r="X2" t="n">
        <v>35.54</v>
      </c>
      <c r="Y2" t="n">
        <v>4</v>
      </c>
      <c r="Z2" t="n">
        <v>10</v>
      </c>
      <c r="AA2" t="n">
        <v>1313.043632065148</v>
      </c>
      <c r="AB2" t="n">
        <v>1796.564224788272</v>
      </c>
      <c r="AC2" t="n">
        <v>1625.102656668205</v>
      </c>
      <c r="AD2" t="n">
        <v>1313043.632065148</v>
      </c>
      <c r="AE2" t="n">
        <v>1796564.224788272</v>
      </c>
      <c r="AF2" t="n">
        <v>2.789431266794676e-06</v>
      </c>
      <c r="AG2" t="n">
        <v>10.38958333333333</v>
      </c>
      <c r="AH2" t="n">
        <v>1625102.656668205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1.727</v>
      </c>
      <c r="E3" t="n">
        <v>57.9</v>
      </c>
      <c r="F3" t="n">
        <v>47.34</v>
      </c>
      <c r="G3" t="n">
        <v>12.4</v>
      </c>
      <c r="H3" t="n">
        <v>0.2</v>
      </c>
      <c r="I3" t="n">
        <v>229</v>
      </c>
      <c r="J3" t="n">
        <v>178.21</v>
      </c>
      <c r="K3" t="n">
        <v>52.44</v>
      </c>
      <c r="L3" t="n">
        <v>2</v>
      </c>
      <c r="M3" t="n">
        <v>227</v>
      </c>
      <c r="N3" t="n">
        <v>33.77</v>
      </c>
      <c r="O3" t="n">
        <v>22213.89</v>
      </c>
      <c r="P3" t="n">
        <v>629.26</v>
      </c>
      <c r="Q3" t="n">
        <v>1189.4</v>
      </c>
      <c r="R3" t="n">
        <v>521.17</v>
      </c>
      <c r="S3" t="n">
        <v>144.12</v>
      </c>
      <c r="T3" t="n">
        <v>181725.14</v>
      </c>
      <c r="U3" t="n">
        <v>0.28</v>
      </c>
      <c r="V3" t="n">
        <v>0.67</v>
      </c>
      <c r="W3" t="n">
        <v>19.38</v>
      </c>
      <c r="X3" t="n">
        <v>10.79</v>
      </c>
      <c r="Y3" t="n">
        <v>4</v>
      </c>
      <c r="Z3" t="n">
        <v>10</v>
      </c>
      <c r="AA3" t="n">
        <v>547.673785458163</v>
      </c>
      <c r="AB3" t="n">
        <v>749.3514349260296</v>
      </c>
      <c r="AC3" t="n">
        <v>677.8343856980326</v>
      </c>
      <c r="AD3" t="n">
        <v>547673.785458163</v>
      </c>
      <c r="AE3" t="n">
        <v>749351.4349260295</v>
      </c>
      <c r="AF3" t="n">
        <v>4.804855174301223e-06</v>
      </c>
      <c r="AG3" t="n">
        <v>6.03125</v>
      </c>
      <c r="AH3" t="n">
        <v>677834.3856980327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1.9945</v>
      </c>
      <c r="E4" t="n">
        <v>50.14</v>
      </c>
      <c r="F4" t="n">
        <v>42.85</v>
      </c>
      <c r="G4" t="n">
        <v>18.77</v>
      </c>
      <c r="H4" t="n">
        <v>0.3</v>
      </c>
      <c r="I4" t="n">
        <v>137</v>
      </c>
      <c r="J4" t="n">
        <v>179.7</v>
      </c>
      <c r="K4" t="n">
        <v>52.44</v>
      </c>
      <c r="L4" t="n">
        <v>3</v>
      </c>
      <c r="M4" t="n">
        <v>135</v>
      </c>
      <c r="N4" t="n">
        <v>34.26</v>
      </c>
      <c r="O4" t="n">
        <v>22397.24</v>
      </c>
      <c r="P4" t="n">
        <v>566.3</v>
      </c>
      <c r="Q4" t="n">
        <v>1187.96</v>
      </c>
      <c r="R4" t="n">
        <v>370.18</v>
      </c>
      <c r="S4" t="n">
        <v>144.12</v>
      </c>
      <c r="T4" t="n">
        <v>106690.08</v>
      </c>
      <c r="U4" t="n">
        <v>0.39</v>
      </c>
      <c r="V4" t="n">
        <v>0.74</v>
      </c>
      <c r="W4" t="n">
        <v>19.2</v>
      </c>
      <c r="X4" t="n">
        <v>6.32</v>
      </c>
      <c r="Y4" t="n">
        <v>4</v>
      </c>
      <c r="Z4" t="n">
        <v>10</v>
      </c>
      <c r="AA4" t="n">
        <v>430.1858555185502</v>
      </c>
      <c r="AB4" t="n">
        <v>588.5992659809943</v>
      </c>
      <c r="AC4" t="n">
        <v>532.4241781400258</v>
      </c>
      <c r="AD4" t="n">
        <v>430185.8555185502</v>
      </c>
      <c r="AE4" t="n">
        <v>588599.2659809943</v>
      </c>
      <c r="AF4" t="n">
        <v>5.549093019770579e-06</v>
      </c>
      <c r="AG4" t="n">
        <v>5.222916666666666</v>
      </c>
      <c r="AH4" t="n">
        <v>532424.1781400258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2.1317</v>
      </c>
      <c r="E5" t="n">
        <v>46.91</v>
      </c>
      <c r="F5" t="n">
        <v>41.01</v>
      </c>
      <c r="G5" t="n">
        <v>25.11</v>
      </c>
      <c r="H5" t="n">
        <v>0.39</v>
      </c>
      <c r="I5" t="n">
        <v>98</v>
      </c>
      <c r="J5" t="n">
        <v>181.19</v>
      </c>
      <c r="K5" t="n">
        <v>52.44</v>
      </c>
      <c r="L5" t="n">
        <v>4</v>
      </c>
      <c r="M5" t="n">
        <v>96</v>
      </c>
      <c r="N5" t="n">
        <v>34.75</v>
      </c>
      <c r="O5" t="n">
        <v>22581.25</v>
      </c>
      <c r="P5" t="n">
        <v>538.33</v>
      </c>
      <c r="Q5" t="n">
        <v>1187.5</v>
      </c>
      <c r="R5" t="n">
        <v>308.11</v>
      </c>
      <c r="S5" t="n">
        <v>144.12</v>
      </c>
      <c r="T5" t="n">
        <v>75852.24000000001</v>
      </c>
      <c r="U5" t="n">
        <v>0.47</v>
      </c>
      <c r="V5" t="n">
        <v>0.77</v>
      </c>
      <c r="W5" t="n">
        <v>19.14</v>
      </c>
      <c r="X5" t="n">
        <v>4.48</v>
      </c>
      <c r="Y5" t="n">
        <v>4</v>
      </c>
      <c r="Z5" t="n">
        <v>10</v>
      </c>
      <c r="AA5" t="n">
        <v>393.7832102874595</v>
      </c>
      <c r="AB5" t="n">
        <v>538.7915608044522</v>
      </c>
      <c r="AC5" t="n">
        <v>487.3700504399794</v>
      </c>
      <c r="AD5" t="n">
        <v>393783.2102874595</v>
      </c>
      <c r="AE5" t="n">
        <v>538791.5608044522</v>
      </c>
      <c r="AF5" t="n">
        <v>5.930810524063647e-06</v>
      </c>
      <c r="AG5" t="n">
        <v>4.886458333333333</v>
      </c>
      <c r="AH5" t="n">
        <v>487370.0504399794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2.2175</v>
      </c>
      <c r="E6" t="n">
        <v>45.1</v>
      </c>
      <c r="F6" t="n">
        <v>39.97</v>
      </c>
      <c r="G6" t="n">
        <v>31.56</v>
      </c>
      <c r="H6" t="n">
        <v>0.49</v>
      </c>
      <c r="I6" t="n">
        <v>76</v>
      </c>
      <c r="J6" t="n">
        <v>182.69</v>
      </c>
      <c r="K6" t="n">
        <v>52.44</v>
      </c>
      <c r="L6" t="n">
        <v>5</v>
      </c>
      <c r="M6" t="n">
        <v>74</v>
      </c>
      <c r="N6" t="n">
        <v>35.25</v>
      </c>
      <c r="O6" t="n">
        <v>22766.06</v>
      </c>
      <c r="P6" t="n">
        <v>520.87</v>
      </c>
      <c r="Q6" t="n">
        <v>1187.36</v>
      </c>
      <c r="R6" t="n">
        <v>273.17</v>
      </c>
      <c r="S6" t="n">
        <v>144.12</v>
      </c>
      <c r="T6" t="n">
        <v>58489.08</v>
      </c>
      <c r="U6" t="n">
        <v>0.53</v>
      </c>
      <c r="V6" t="n">
        <v>0.79</v>
      </c>
      <c r="W6" t="n">
        <v>19.1</v>
      </c>
      <c r="X6" t="n">
        <v>3.45</v>
      </c>
      <c r="Y6" t="n">
        <v>4</v>
      </c>
      <c r="Z6" t="n">
        <v>10</v>
      </c>
      <c r="AA6" t="n">
        <v>373.6135936367251</v>
      </c>
      <c r="AB6" t="n">
        <v>511.1946014822311</v>
      </c>
      <c r="AC6" t="n">
        <v>462.4069061828955</v>
      </c>
      <c r="AD6" t="n">
        <v>373613.593636725</v>
      </c>
      <c r="AE6" t="n">
        <v>511194.6014822311</v>
      </c>
      <c r="AF6" t="n">
        <v>6.169523074124471e-06</v>
      </c>
      <c r="AG6" t="n">
        <v>4.697916666666667</v>
      </c>
      <c r="AH6" t="n">
        <v>462406.9061828955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2.2763</v>
      </c>
      <c r="E7" t="n">
        <v>43.93</v>
      </c>
      <c r="F7" t="n">
        <v>39.31</v>
      </c>
      <c r="G7" t="n">
        <v>38.04</v>
      </c>
      <c r="H7" t="n">
        <v>0.58</v>
      </c>
      <c r="I7" t="n">
        <v>62</v>
      </c>
      <c r="J7" t="n">
        <v>184.19</v>
      </c>
      <c r="K7" t="n">
        <v>52.44</v>
      </c>
      <c r="L7" t="n">
        <v>6</v>
      </c>
      <c r="M7" t="n">
        <v>60</v>
      </c>
      <c r="N7" t="n">
        <v>35.75</v>
      </c>
      <c r="O7" t="n">
        <v>22951.43</v>
      </c>
      <c r="P7" t="n">
        <v>508.24</v>
      </c>
      <c r="Q7" t="n">
        <v>1186.88</v>
      </c>
      <c r="R7" t="n">
        <v>250.62</v>
      </c>
      <c r="S7" t="n">
        <v>144.12</v>
      </c>
      <c r="T7" t="n">
        <v>47283.8</v>
      </c>
      <c r="U7" t="n">
        <v>0.58</v>
      </c>
      <c r="V7" t="n">
        <v>0.8100000000000001</v>
      </c>
      <c r="W7" t="n">
        <v>19.08</v>
      </c>
      <c r="X7" t="n">
        <v>2.79</v>
      </c>
      <c r="Y7" t="n">
        <v>4</v>
      </c>
      <c r="Z7" t="n">
        <v>10</v>
      </c>
      <c r="AA7" t="n">
        <v>348.6905791525286</v>
      </c>
      <c r="AB7" t="n">
        <v>477.0938335391551</v>
      </c>
      <c r="AC7" t="n">
        <v>431.5606676715783</v>
      </c>
      <c r="AD7" t="n">
        <v>348690.5791525286</v>
      </c>
      <c r="AE7" t="n">
        <v>477093.8335391551</v>
      </c>
      <c r="AF7" t="n">
        <v>6.333116290250072e-06</v>
      </c>
      <c r="AG7" t="n">
        <v>4.576041666666667</v>
      </c>
      <c r="AH7" t="n">
        <v>431560.6676715783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2.3138</v>
      </c>
      <c r="E8" t="n">
        <v>43.22</v>
      </c>
      <c r="F8" t="n">
        <v>38.91</v>
      </c>
      <c r="G8" t="n">
        <v>44.05</v>
      </c>
      <c r="H8" t="n">
        <v>0.67</v>
      </c>
      <c r="I8" t="n">
        <v>53</v>
      </c>
      <c r="J8" t="n">
        <v>185.7</v>
      </c>
      <c r="K8" t="n">
        <v>52.44</v>
      </c>
      <c r="L8" t="n">
        <v>7</v>
      </c>
      <c r="M8" t="n">
        <v>51</v>
      </c>
      <c r="N8" t="n">
        <v>36.26</v>
      </c>
      <c r="O8" t="n">
        <v>23137.49</v>
      </c>
      <c r="P8" t="n">
        <v>499.14</v>
      </c>
      <c r="Q8" t="n">
        <v>1186.75</v>
      </c>
      <c r="R8" t="n">
        <v>237.74</v>
      </c>
      <c r="S8" t="n">
        <v>144.12</v>
      </c>
      <c r="T8" t="n">
        <v>40888.69</v>
      </c>
      <c r="U8" t="n">
        <v>0.61</v>
      </c>
      <c r="V8" t="n">
        <v>0.8100000000000001</v>
      </c>
      <c r="W8" t="n">
        <v>19.06</v>
      </c>
      <c r="X8" t="n">
        <v>2.4</v>
      </c>
      <c r="Y8" t="n">
        <v>4</v>
      </c>
      <c r="Z8" t="n">
        <v>10</v>
      </c>
      <c r="AA8" t="n">
        <v>340.3220120303358</v>
      </c>
      <c r="AB8" t="n">
        <v>465.6435908074461</v>
      </c>
      <c r="AC8" t="n">
        <v>421.203220035667</v>
      </c>
      <c r="AD8" t="n">
        <v>340322.0120303358</v>
      </c>
      <c r="AE8" t="n">
        <v>465643.590807446</v>
      </c>
      <c r="AF8" t="n">
        <v>6.43744869849344e-06</v>
      </c>
      <c r="AG8" t="n">
        <v>4.502083333333333</v>
      </c>
      <c r="AH8" t="n">
        <v>421203.2200356669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2.3507</v>
      </c>
      <c r="E9" t="n">
        <v>42.54</v>
      </c>
      <c r="F9" t="n">
        <v>38.52</v>
      </c>
      <c r="G9" t="n">
        <v>51.36</v>
      </c>
      <c r="H9" t="n">
        <v>0.76</v>
      </c>
      <c r="I9" t="n">
        <v>45</v>
      </c>
      <c r="J9" t="n">
        <v>187.22</v>
      </c>
      <c r="K9" t="n">
        <v>52.44</v>
      </c>
      <c r="L9" t="n">
        <v>8</v>
      </c>
      <c r="M9" t="n">
        <v>43</v>
      </c>
      <c r="N9" t="n">
        <v>36.78</v>
      </c>
      <c r="O9" t="n">
        <v>23324.24</v>
      </c>
      <c r="P9" t="n">
        <v>490.12</v>
      </c>
      <c r="Q9" t="n">
        <v>1186.64</v>
      </c>
      <c r="R9" t="n">
        <v>224.66</v>
      </c>
      <c r="S9" t="n">
        <v>144.12</v>
      </c>
      <c r="T9" t="n">
        <v>34393.03</v>
      </c>
      <c r="U9" t="n">
        <v>0.64</v>
      </c>
      <c r="V9" t="n">
        <v>0.82</v>
      </c>
      <c r="W9" t="n">
        <v>19.03</v>
      </c>
      <c r="X9" t="n">
        <v>2</v>
      </c>
      <c r="Y9" t="n">
        <v>4</v>
      </c>
      <c r="Z9" t="n">
        <v>10</v>
      </c>
      <c r="AA9" t="n">
        <v>332.1591455674226</v>
      </c>
      <c r="AB9" t="n">
        <v>454.4747967926358</v>
      </c>
      <c r="AC9" t="n">
        <v>411.1003600461293</v>
      </c>
      <c r="AD9" t="n">
        <v>332159.1455674226</v>
      </c>
      <c r="AE9" t="n">
        <v>454474.7967926358</v>
      </c>
      <c r="AF9" t="n">
        <v>6.540111788204913e-06</v>
      </c>
      <c r="AG9" t="n">
        <v>4.431249999999999</v>
      </c>
      <c r="AH9" t="n">
        <v>411100.3600461293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2.3721</v>
      </c>
      <c r="E10" t="n">
        <v>42.16</v>
      </c>
      <c r="F10" t="n">
        <v>38.31</v>
      </c>
      <c r="G10" t="n">
        <v>57.47</v>
      </c>
      <c r="H10" t="n">
        <v>0.85</v>
      </c>
      <c r="I10" t="n">
        <v>40</v>
      </c>
      <c r="J10" t="n">
        <v>188.74</v>
      </c>
      <c r="K10" t="n">
        <v>52.44</v>
      </c>
      <c r="L10" t="n">
        <v>9</v>
      </c>
      <c r="M10" t="n">
        <v>38</v>
      </c>
      <c r="N10" t="n">
        <v>37.3</v>
      </c>
      <c r="O10" t="n">
        <v>23511.69</v>
      </c>
      <c r="P10" t="n">
        <v>483.62</v>
      </c>
      <c r="Q10" t="n">
        <v>1186.6</v>
      </c>
      <c r="R10" t="n">
        <v>217.43</v>
      </c>
      <c r="S10" t="n">
        <v>144.12</v>
      </c>
      <c r="T10" t="n">
        <v>30799.68</v>
      </c>
      <c r="U10" t="n">
        <v>0.66</v>
      </c>
      <c r="V10" t="n">
        <v>0.83</v>
      </c>
      <c r="W10" t="n">
        <v>19.04</v>
      </c>
      <c r="X10" t="n">
        <v>1.8</v>
      </c>
      <c r="Y10" t="n">
        <v>4</v>
      </c>
      <c r="Z10" t="n">
        <v>10</v>
      </c>
      <c r="AA10" t="n">
        <v>327.1992290656908</v>
      </c>
      <c r="AB10" t="n">
        <v>447.6884202188937</v>
      </c>
      <c r="AC10" t="n">
        <v>404.9616657278457</v>
      </c>
      <c r="AD10" t="n">
        <v>327199.2290656908</v>
      </c>
      <c r="AE10" t="n">
        <v>447688.4202188937</v>
      </c>
      <c r="AF10" t="n">
        <v>6.599650815842462e-06</v>
      </c>
      <c r="AG10" t="n">
        <v>4.391666666666667</v>
      </c>
      <c r="AH10" t="n">
        <v>404961.6657278457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2.3914</v>
      </c>
      <c r="E11" t="n">
        <v>41.82</v>
      </c>
      <c r="F11" t="n">
        <v>38.12</v>
      </c>
      <c r="G11" t="n">
        <v>63.53</v>
      </c>
      <c r="H11" t="n">
        <v>0.93</v>
      </c>
      <c r="I11" t="n">
        <v>36</v>
      </c>
      <c r="J11" t="n">
        <v>190.26</v>
      </c>
      <c r="K11" t="n">
        <v>52.44</v>
      </c>
      <c r="L11" t="n">
        <v>10</v>
      </c>
      <c r="M11" t="n">
        <v>34</v>
      </c>
      <c r="N11" t="n">
        <v>37.82</v>
      </c>
      <c r="O11" t="n">
        <v>23699.85</v>
      </c>
      <c r="P11" t="n">
        <v>477.13</v>
      </c>
      <c r="Q11" t="n">
        <v>1186.54</v>
      </c>
      <c r="R11" t="n">
        <v>210.76</v>
      </c>
      <c r="S11" t="n">
        <v>144.12</v>
      </c>
      <c r="T11" t="n">
        <v>27483.85</v>
      </c>
      <c r="U11" t="n">
        <v>0.68</v>
      </c>
      <c r="V11" t="n">
        <v>0.83</v>
      </c>
      <c r="W11" t="n">
        <v>19.03</v>
      </c>
      <c r="X11" t="n">
        <v>1.6</v>
      </c>
      <c r="Y11" t="n">
        <v>4</v>
      </c>
      <c r="Z11" t="n">
        <v>10</v>
      </c>
      <c r="AA11" t="n">
        <v>322.5725563560496</v>
      </c>
      <c r="AB11" t="n">
        <v>441.3580025031682</v>
      </c>
      <c r="AC11" t="n">
        <v>399.2354141941121</v>
      </c>
      <c r="AD11" t="n">
        <v>322572.5563560496</v>
      </c>
      <c r="AE11" t="n">
        <v>441358.0025031682</v>
      </c>
      <c r="AF11" t="n">
        <v>6.653347228618382e-06</v>
      </c>
      <c r="AG11" t="n">
        <v>4.35625</v>
      </c>
      <c r="AH11" t="n">
        <v>399235.4141941121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2.4105</v>
      </c>
      <c r="E12" t="n">
        <v>41.48</v>
      </c>
      <c r="F12" t="n">
        <v>37.93</v>
      </c>
      <c r="G12" t="n">
        <v>71.11</v>
      </c>
      <c r="H12" t="n">
        <v>1.02</v>
      </c>
      <c r="I12" t="n">
        <v>32</v>
      </c>
      <c r="J12" t="n">
        <v>191.79</v>
      </c>
      <c r="K12" t="n">
        <v>52.44</v>
      </c>
      <c r="L12" t="n">
        <v>11</v>
      </c>
      <c r="M12" t="n">
        <v>30</v>
      </c>
      <c r="N12" t="n">
        <v>38.35</v>
      </c>
      <c r="O12" t="n">
        <v>23888.73</v>
      </c>
      <c r="P12" t="n">
        <v>471</v>
      </c>
      <c r="Q12" t="n">
        <v>1186.53</v>
      </c>
      <c r="R12" t="n">
        <v>204.44</v>
      </c>
      <c r="S12" t="n">
        <v>144.12</v>
      </c>
      <c r="T12" t="n">
        <v>24346.43</v>
      </c>
      <c r="U12" t="n">
        <v>0.7</v>
      </c>
      <c r="V12" t="n">
        <v>0.84</v>
      </c>
      <c r="W12" t="n">
        <v>19.02</v>
      </c>
      <c r="X12" t="n">
        <v>1.41</v>
      </c>
      <c r="Y12" t="n">
        <v>4</v>
      </c>
      <c r="Z12" t="n">
        <v>10</v>
      </c>
      <c r="AA12" t="n">
        <v>318.1692785596844</v>
      </c>
      <c r="AB12" t="n">
        <v>435.333243563275</v>
      </c>
      <c r="AC12" t="n">
        <v>393.78564979164</v>
      </c>
      <c r="AD12" t="n">
        <v>318169.2785596843</v>
      </c>
      <c r="AE12" t="n">
        <v>435333.243563275</v>
      </c>
      <c r="AF12" t="n">
        <v>6.70648720188367e-06</v>
      </c>
      <c r="AG12" t="n">
        <v>4.320833333333333</v>
      </c>
      <c r="AH12" t="n">
        <v>393785.64979164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2.4261</v>
      </c>
      <c r="E13" t="n">
        <v>41.22</v>
      </c>
      <c r="F13" t="n">
        <v>37.77</v>
      </c>
      <c r="G13" t="n">
        <v>78.14</v>
      </c>
      <c r="H13" t="n">
        <v>1.1</v>
      </c>
      <c r="I13" t="n">
        <v>29</v>
      </c>
      <c r="J13" t="n">
        <v>193.33</v>
      </c>
      <c r="K13" t="n">
        <v>52.44</v>
      </c>
      <c r="L13" t="n">
        <v>12</v>
      </c>
      <c r="M13" t="n">
        <v>27</v>
      </c>
      <c r="N13" t="n">
        <v>38.89</v>
      </c>
      <c r="O13" t="n">
        <v>24078.33</v>
      </c>
      <c r="P13" t="n">
        <v>464.35</v>
      </c>
      <c r="Q13" t="n">
        <v>1186.58</v>
      </c>
      <c r="R13" t="n">
        <v>198.99</v>
      </c>
      <c r="S13" t="n">
        <v>144.12</v>
      </c>
      <c r="T13" t="n">
        <v>21636.39</v>
      </c>
      <c r="U13" t="n">
        <v>0.72</v>
      </c>
      <c r="V13" t="n">
        <v>0.84</v>
      </c>
      <c r="W13" t="n">
        <v>19.02</v>
      </c>
      <c r="X13" t="n">
        <v>1.25</v>
      </c>
      <c r="Y13" t="n">
        <v>4</v>
      </c>
      <c r="Z13" t="n">
        <v>10</v>
      </c>
      <c r="AA13" t="n">
        <v>314.0266883634634</v>
      </c>
      <c r="AB13" t="n">
        <v>429.6651688986244</v>
      </c>
      <c r="AC13" t="n">
        <v>388.658528217791</v>
      </c>
      <c r="AD13" t="n">
        <v>314026.6883634634</v>
      </c>
      <c r="AE13" t="n">
        <v>429665.1688986244</v>
      </c>
      <c r="AF13" t="n">
        <v>6.749889483712911e-06</v>
      </c>
      <c r="AG13" t="n">
        <v>4.29375</v>
      </c>
      <c r="AH13" t="n">
        <v>388658.528217791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2.4336</v>
      </c>
      <c r="E14" t="n">
        <v>41.09</v>
      </c>
      <c r="F14" t="n">
        <v>37.71</v>
      </c>
      <c r="G14" t="n">
        <v>83.8</v>
      </c>
      <c r="H14" t="n">
        <v>1.18</v>
      </c>
      <c r="I14" t="n">
        <v>27</v>
      </c>
      <c r="J14" t="n">
        <v>194.88</v>
      </c>
      <c r="K14" t="n">
        <v>52.44</v>
      </c>
      <c r="L14" t="n">
        <v>13</v>
      </c>
      <c r="M14" t="n">
        <v>25</v>
      </c>
      <c r="N14" t="n">
        <v>39.43</v>
      </c>
      <c r="O14" t="n">
        <v>24268.67</v>
      </c>
      <c r="P14" t="n">
        <v>460.01</v>
      </c>
      <c r="Q14" t="n">
        <v>1186.54</v>
      </c>
      <c r="R14" t="n">
        <v>197</v>
      </c>
      <c r="S14" t="n">
        <v>144.12</v>
      </c>
      <c r="T14" t="n">
        <v>20653.05</v>
      </c>
      <c r="U14" t="n">
        <v>0.73</v>
      </c>
      <c r="V14" t="n">
        <v>0.84</v>
      </c>
      <c r="W14" t="n">
        <v>19.02</v>
      </c>
      <c r="X14" t="n">
        <v>1.2</v>
      </c>
      <c r="Y14" t="n">
        <v>4</v>
      </c>
      <c r="Z14" t="n">
        <v>10</v>
      </c>
      <c r="AA14" t="n">
        <v>311.6725961766692</v>
      </c>
      <c r="AB14" t="n">
        <v>426.4441961134351</v>
      </c>
      <c r="AC14" t="n">
        <v>385.7449605545564</v>
      </c>
      <c r="AD14" t="n">
        <v>311672.5961766692</v>
      </c>
      <c r="AE14" t="n">
        <v>426444.1961134351</v>
      </c>
      <c r="AF14" t="n">
        <v>6.770755965361586e-06</v>
      </c>
      <c r="AG14" t="n">
        <v>4.280208333333333</v>
      </c>
      <c r="AH14" t="n">
        <v>385744.9605545565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2.4435</v>
      </c>
      <c r="E15" t="n">
        <v>40.93</v>
      </c>
      <c r="F15" t="n">
        <v>37.62</v>
      </c>
      <c r="G15" t="n">
        <v>90.28</v>
      </c>
      <c r="H15" t="n">
        <v>1.27</v>
      </c>
      <c r="I15" t="n">
        <v>25</v>
      </c>
      <c r="J15" t="n">
        <v>196.42</v>
      </c>
      <c r="K15" t="n">
        <v>52.44</v>
      </c>
      <c r="L15" t="n">
        <v>14</v>
      </c>
      <c r="M15" t="n">
        <v>23</v>
      </c>
      <c r="N15" t="n">
        <v>39.98</v>
      </c>
      <c r="O15" t="n">
        <v>24459.75</v>
      </c>
      <c r="P15" t="n">
        <v>453.41</v>
      </c>
      <c r="Q15" t="n">
        <v>1186.75</v>
      </c>
      <c r="R15" t="n">
        <v>193.71</v>
      </c>
      <c r="S15" t="n">
        <v>144.12</v>
      </c>
      <c r="T15" t="n">
        <v>19017.6</v>
      </c>
      <c r="U15" t="n">
        <v>0.74</v>
      </c>
      <c r="V15" t="n">
        <v>0.84</v>
      </c>
      <c r="W15" t="n">
        <v>19.02</v>
      </c>
      <c r="X15" t="n">
        <v>1.1</v>
      </c>
      <c r="Y15" t="n">
        <v>4</v>
      </c>
      <c r="Z15" t="n">
        <v>10</v>
      </c>
      <c r="AA15" t="n">
        <v>308.2593733083241</v>
      </c>
      <c r="AB15" t="n">
        <v>421.7740740041998</v>
      </c>
      <c r="AC15" t="n">
        <v>381.5205483448689</v>
      </c>
      <c r="AD15" t="n">
        <v>308259.3733083241</v>
      </c>
      <c r="AE15" t="n">
        <v>421774.0740041998</v>
      </c>
      <c r="AF15" t="n">
        <v>6.798299721137833e-06</v>
      </c>
      <c r="AG15" t="n">
        <v>4.263541666666667</v>
      </c>
      <c r="AH15" t="n">
        <v>381520.5483448689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2.4535</v>
      </c>
      <c r="E16" t="n">
        <v>40.76</v>
      </c>
      <c r="F16" t="n">
        <v>37.52</v>
      </c>
      <c r="G16" t="n">
        <v>97.88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448.88</v>
      </c>
      <c r="Q16" t="n">
        <v>1186.29</v>
      </c>
      <c r="R16" t="n">
        <v>190.57</v>
      </c>
      <c r="S16" t="n">
        <v>144.12</v>
      </c>
      <c r="T16" t="n">
        <v>17456.07</v>
      </c>
      <c r="U16" t="n">
        <v>0.76</v>
      </c>
      <c r="V16" t="n">
        <v>0.84</v>
      </c>
      <c r="W16" t="n">
        <v>19.01</v>
      </c>
      <c r="X16" t="n">
        <v>1.01</v>
      </c>
      <c r="Y16" t="n">
        <v>4</v>
      </c>
      <c r="Z16" t="n">
        <v>10</v>
      </c>
      <c r="AA16" t="n">
        <v>305.5832347151186</v>
      </c>
      <c r="AB16" t="n">
        <v>418.1124631180739</v>
      </c>
      <c r="AC16" t="n">
        <v>378.2083964626117</v>
      </c>
      <c r="AD16" t="n">
        <v>305583.2347151186</v>
      </c>
      <c r="AE16" t="n">
        <v>418112.4631180739</v>
      </c>
      <c r="AF16" t="n">
        <v>6.826121696669399e-06</v>
      </c>
      <c r="AG16" t="n">
        <v>4.245833333333333</v>
      </c>
      <c r="AH16" t="n">
        <v>378208.3964626117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2.4616</v>
      </c>
      <c r="E17" t="n">
        <v>40.62</v>
      </c>
      <c r="F17" t="n">
        <v>37.46</v>
      </c>
      <c r="G17" t="n">
        <v>107.02</v>
      </c>
      <c r="H17" t="n">
        <v>1.42</v>
      </c>
      <c r="I17" t="n">
        <v>21</v>
      </c>
      <c r="J17" t="n">
        <v>199.54</v>
      </c>
      <c r="K17" t="n">
        <v>52.44</v>
      </c>
      <c r="L17" t="n">
        <v>16</v>
      </c>
      <c r="M17" t="n">
        <v>19</v>
      </c>
      <c r="N17" t="n">
        <v>41.1</v>
      </c>
      <c r="O17" t="n">
        <v>24844.17</v>
      </c>
      <c r="P17" t="n">
        <v>443.42</v>
      </c>
      <c r="Q17" t="n">
        <v>1186.37</v>
      </c>
      <c r="R17" t="n">
        <v>188.34</v>
      </c>
      <c r="S17" t="n">
        <v>144.12</v>
      </c>
      <c r="T17" t="n">
        <v>16353.06</v>
      </c>
      <c r="U17" t="n">
        <v>0.77</v>
      </c>
      <c r="V17" t="n">
        <v>0.85</v>
      </c>
      <c r="W17" t="n">
        <v>19.01</v>
      </c>
      <c r="X17" t="n">
        <v>0.95</v>
      </c>
      <c r="Y17" t="n">
        <v>4</v>
      </c>
      <c r="Z17" t="n">
        <v>10</v>
      </c>
      <c r="AA17" t="n">
        <v>302.8318878657246</v>
      </c>
      <c r="AB17" t="n">
        <v>414.3479489778766</v>
      </c>
      <c r="AC17" t="n">
        <v>374.803162268426</v>
      </c>
      <c r="AD17" t="n">
        <v>302831.8878657246</v>
      </c>
      <c r="AE17" t="n">
        <v>414347.9489778766</v>
      </c>
      <c r="AF17" t="n">
        <v>6.848657496849966e-06</v>
      </c>
      <c r="AG17" t="n">
        <v>4.23125</v>
      </c>
      <c r="AH17" t="n">
        <v>374803.162268426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2.4684</v>
      </c>
      <c r="E18" t="n">
        <v>40.51</v>
      </c>
      <c r="F18" t="n">
        <v>37.38</v>
      </c>
      <c r="G18" t="n">
        <v>112.14</v>
      </c>
      <c r="H18" t="n">
        <v>1.5</v>
      </c>
      <c r="I18" t="n">
        <v>20</v>
      </c>
      <c r="J18" t="n">
        <v>201.11</v>
      </c>
      <c r="K18" t="n">
        <v>52.44</v>
      </c>
      <c r="L18" t="n">
        <v>17</v>
      </c>
      <c r="M18" t="n">
        <v>18</v>
      </c>
      <c r="N18" t="n">
        <v>41.67</v>
      </c>
      <c r="O18" t="n">
        <v>25037.53</v>
      </c>
      <c r="P18" t="n">
        <v>438.8</v>
      </c>
      <c r="Q18" t="n">
        <v>1186.4</v>
      </c>
      <c r="R18" t="n">
        <v>185.7</v>
      </c>
      <c r="S18" t="n">
        <v>144.12</v>
      </c>
      <c r="T18" t="n">
        <v>15035.33</v>
      </c>
      <c r="U18" t="n">
        <v>0.78</v>
      </c>
      <c r="V18" t="n">
        <v>0.85</v>
      </c>
      <c r="W18" t="n">
        <v>19.01</v>
      </c>
      <c r="X18" t="n">
        <v>0.87</v>
      </c>
      <c r="Y18" t="n">
        <v>4</v>
      </c>
      <c r="Z18" t="n">
        <v>10</v>
      </c>
      <c r="AA18" t="n">
        <v>300.4757098115383</v>
      </c>
      <c r="AB18" t="n">
        <v>411.1241222168994</v>
      </c>
      <c r="AC18" t="n">
        <v>371.8870130088472</v>
      </c>
      <c r="AD18" t="n">
        <v>300475.7098115383</v>
      </c>
      <c r="AE18" t="n">
        <v>411124.1222168994</v>
      </c>
      <c r="AF18" t="n">
        <v>6.86757644021143e-06</v>
      </c>
      <c r="AG18" t="n">
        <v>4.219791666666667</v>
      </c>
      <c r="AH18" t="n">
        <v>371887.0130088473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2.4731</v>
      </c>
      <c r="E19" t="n">
        <v>40.44</v>
      </c>
      <c r="F19" t="n">
        <v>37.34</v>
      </c>
      <c r="G19" t="n">
        <v>117.91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432.69</v>
      </c>
      <c r="Q19" t="n">
        <v>1186.46</v>
      </c>
      <c r="R19" t="n">
        <v>184.51</v>
      </c>
      <c r="S19" t="n">
        <v>144.12</v>
      </c>
      <c r="T19" t="n">
        <v>14447.1</v>
      </c>
      <c r="U19" t="n">
        <v>0.78</v>
      </c>
      <c r="V19" t="n">
        <v>0.85</v>
      </c>
      <c r="W19" t="n">
        <v>19</v>
      </c>
      <c r="X19" t="n">
        <v>0.83</v>
      </c>
      <c r="Y19" t="n">
        <v>4</v>
      </c>
      <c r="Z19" t="n">
        <v>10</v>
      </c>
      <c r="AA19" t="n">
        <v>297.8523264419065</v>
      </c>
      <c r="AB19" t="n">
        <v>407.5346933550633</v>
      </c>
      <c r="AC19" t="n">
        <v>368.6401541997896</v>
      </c>
      <c r="AD19" t="n">
        <v>297852.3264419066</v>
      </c>
      <c r="AE19" t="n">
        <v>407534.6933550633</v>
      </c>
      <c r="AF19" t="n">
        <v>6.880652768711265e-06</v>
      </c>
      <c r="AG19" t="n">
        <v>4.212499999999999</v>
      </c>
      <c r="AH19" t="n">
        <v>368640.1541997896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2.4789</v>
      </c>
      <c r="E20" t="n">
        <v>40.34</v>
      </c>
      <c r="F20" t="n">
        <v>37.28</v>
      </c>
      <c r="G20" t="n">
        <v>124.26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426.03</v>
      </c>
      <c r="Q20" t="n">
        <v>1186.45</v>
      </c>
      <c r="R20" t="n">
        <v>182.48</v>
      </c>
      <c r="S20" t="n">
        <v>144.12</v>
      </c>
      <c r="T20" t="n">
        <v>13434.56</v>
      </c>
      <c r="U20" t="n">
        <v>0.79</v>
      </c>
      <c r="V20" t="n">
        <v>0.85</v>
      </c>
      <c r="W20" t="n">
        <v>19</v>
      </c>
      <c r="X20" t="n">
        <v>0.77</v>
      </c>
      <c r="Y20" t="n">
        <v>4</v>
      </c>
      <c r="Z20" t="n">
        <v>10</v>
      </c>
      <c r="AA20" t="n">
        <v>294.9207740992347</v>
      </c>
      <c r="AB20" t="n">
        <v>403.5236141088578</v>
      </c>
      <c r="AC20" t="n">
        <v>365.011886727257</v>
      </c>
      <c r="AD20" t="n">
        <v>294920.7740992347</v>
      </c>
      <c r="AE20" t="n">
        <v>403523.6141088578</v>
      </c>
      <c r="AF20" t="n">
        <v>6.896789514519572e-06</v>
      </c>
      <c r="AG20" t="n">
        <v>4.202083333333333</v>
      </c>
      <c r="AH20" t="n">
        <v>365011.886727257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2.4842</v>
      </c>
      <c r="E21" t="n">
        <v>40.25</v>
      </c>
      <c r="F21" t="n">
        <v>37.23</v>
      </c>
      <c r="G21" t="n">
        <v>131.4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420.48</v>
      </c>
      <c r="Q21" t="n">
        <v>1186.23</v>
      </c>
      <c r="R21" t="n">
        <v>180.67</v>
      </c>
      <c r="S21" t="n">
        <v>144.12</v>
      </c>
      <c r="T21" t="n">
        <v>12535.53</v>
      </c>
      <c r="U21" t="n">
        <v>0.8</v>
      </c>
      <c r="V21" t="n">
        <v>0.85</v>
      </c>
      <c r="W21" t="n">
        <v>19</v>
      </c>
      <c r="X21" t="n">
        <v>0.72</v>
      </c>
      <c r="Y21" t="n">
        <v>4</v>
      </c>
      <c r="Z21" t="n">
        <v>10</v>
      </c>
      <c r="AA21" t="n">
        <v>292.4494285953691</v>
      </c>
      <c r="AB21" t="n">
        <v>400.1422101624001</v>
      </c>
      <c r="AC21" t="n">
        <v>361.9531992276191</v>
      </c>
      <c r="AD21" t="n">
        <v>292449.4285953691</v>
      </c>
      <c r="AE21" t="n">
        <v>400142.2101624002</v>
      </c>
      <c r="AF21" t="n">
        <v>6.911535161551302e-06</v>
      </c>
      <c r="AG21" t="n">
        <v>4.192708333333333</v>
      </c>
      <c r="AH21" t="n">
        <v>361953.1992276191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2.4878</v>
      </c>
      <c r="E22" t="n">
        <v>40.2</v>
      </c>
      <c r="F22" t="n">
        <v>37.21</v>
      </c>
      <c r="G22" t="n">
        <v>139.53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13</v>
      </c>
      <c r="N22" t="n">
        <v>44</v>
      </c>
      <c r="O22" t="n">
        <v>25818.99</v>
      </c>
      <c r="P22" t="n">
        <v>417.18</v>
      </c>
      <c r="Q22" t="n">
        <v>1186.2</v>
      </c>
      <c r="R22" t="n">
        <v>180.23</v>
      </c>
      <c r="S22" t="n">
        <v>144.12</v>
      </c>
      <c r="T22" t="n">
        <v>12318.77</v>
      </c>
      <c r="U22" t="n">
        <v>0.8</v>
      </c>
      <c r="V22" t="n">
        <v>0.85</v>
      </c>
      <c r="W22" t="n">
        <v>19</v>
      </c>
      <c r="X22" t="n">
        <v>0.7</v>
      </c>
      <c r="Y22" t="n">
        <v>4</v>
      </c>
      <c r="Z22" t="n">
        <v>10</v>
      </c>
      <c r="AA22" t="n">
        <v>290.9634444861607</v>
      </c>
      <c r="AB22" t="n">
        <v>398.1090211471891</v>
      </c>
      <c r="AC22" t="n">
        <v>360.1140549184211</v>
      </c>
      <c r="AD22" t="n">
        <v>290963.4444861607</v>
      </c>
      <c r="AE22" t="n">
        <v>398109.0211471891</v>
      </c>
      <c r="AF22" t="n">
        <v>6.921551072742665e-06</v>
      </c>
      <c r="AG22" t="n">
        <v>4.1875</v>
      </c>
      <c r="AH22" t="n">
        <v>360114.0549184211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2.4936</v>
      </c>
      <c r="E23" t="n">
        <v>40.1</v>
      </c>
      <c r="F23" t="n">
        <v>37.15</v>
      </c>
      <c r="G23" t="n">
        <v>148.59</v>
      </c>
      <c r="H23" t="n">
        <v>1.87</v>
      </c>
      <c r="I23" t="n">
        <v>15</v>
      </c>
      <c r="J23" t="n">
        <v>209.05</v>
      </c>
      <c r="K23" t="n">
        <v>52.44</v>
      </c>
      <c r="L23" t="n">
        <v>22</v>
      </c>
      <c r="M23" t="n">
        <v>10</v>
      </c>
      <c r="N23" t="n">
        <v>44.6</v>
      </c>
      <c r="O23" t="n">
        <v>26016.35</v>
      </c>
      <c r="P23" t="n">
        <v>414.11</v>
      </c>
      <c r="Q23" t="n">
        <v>1186.36</v>
      </c>
      <c r="R23" t="n">
        <v>177.93</v>
      </c>
      <c r="S23" t="n">
        <v>144.12</v>
      </c>
      <c r="T23" t="n">
        <v>11176.61</v>
      </c>
      <c r="U23" t="n">
        <v>0.8100000000000001</v>
      </c>
      <c r="V23" t="n">
        <v>0.85</v>
      </c>
      <c r="W23" t="n">
        <v>19</v>
      </c>
      <c r="X23" t="n">
        <v>0.64</v>
      </c>
      <c r="Y23" t="n">
        <v>4</v>
      </c>
      <c r="Z23" t="n">
        <v>10</v>
      </c>
      <c r="AA23" t="n">
        <v>289.3187506354849</v>
      </c>
      <c r="AB23" t="n">
        <v>395.8586784619228</v>
      </c>
      <c r="AC23" t="n">
        <v>358.0784817806608</v>
      </c>
      <c r="AD23" t="n">
        <v>289318.7506354849</v>
      </c>
      <c r="AE23" t="n">
        <v>395858.6784619228</v>
      </c>
      <c r="AF23" t="n">
        <v>6.937687818550972e-06</v>
      </c>
      <c r="AG23" t="n">
        <v>4.177083333333333</v>
      </c>
      <c r="AH23" t="n">
        <v>358078.4817806608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2.4929</v>
      </c>
      <c r="E24" t="n">
        <v>40.11</v>
      </c>
      <c r="F24" t="n">
        <v>37.16</v>
      </c>
      <c r="G24" t="n">
        <v>148.64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</v>
      </c>
      <c r="N24" t="n">
        <v>45.21</v>
      </c>
      <c r="O24" t="n">
        <v>26214.54</v>
      </c>
      <c r="P24" t="n">
        <v>412.92</v>
      </c>
      <c r="Q24" t="n">
        <v>1186.42</v>
      </c>
      <c r="R24" t="n">
        <v>177.99</v>
      </c>
      <c r="S24" t="n">
        <v>144.12</v>
      </c>
      <c r="T24" t="n">
        <v>11208.22</v>
      </c>
      <c r="U24" t="n">
        <v>0.8100000000000001</v>
      </c>
      <c r="V24" t="n">
        <v>0.85</v>
      </c>
      <c r="W24" t="n">
        <v>19.01</v>
      </c>
      <c r="X24" t="n">
        <v>0.65</v>
      </c>
      <c r="Y24" t="n">
        <v>4</v>
      </c>
      <c r="Z24" t="n">
        <v>10</v>
      </c>
      <c r="AA24" t="n">
        <v>288.9761718980254</v>
      </c>
      <c r="AB24" t="n">
        <v>395.3899471198234</v>
      </c>
      <c r="AC24" t="n">
        <v>357.6544854999829</v>
      </c>
      <c r="AD24" t="n">
        <v>288976.1718980254</v>
      </c>
      <c r="AE24" t="n">
        <v>395389.9471198234</v>
      </c>
      <c r="AF24" t="n">
        <v>6.935740280263763e-06</v>
      </c>
      <c r="AG24" t="n">
        <v>4.178125000000001</v>
      </c>
      <c r="AH24" t="n">
        <v>357654.4854999828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2.4922</v>
      </c>
      <c r="E25" t="n">
        <v>40.12</v>
      </c>
      <c r="F25" t="n">
        <v>37.17</v>
      </c>
      <c r="G25" t="n">
        <v>148.68</v>
      </c>
      <c r="H25" t="n">
        <v>2.01</v>
      </c>
      <c r="I25" t="n">
        <v>15</v>
      </c>
      <c r="J25" t="n">
        <v>212.27</v>
      </c>
      <c r="K25" t="n">
        <v>52.44</v>
      </c>
      <c r="L25" t="n">
        <v>24</v>
      </c>
      <c r="M25" t="n">
        <v>0</v>
      </c>
      <c r="N25" t="n">
        <v>45.82</v>
      </c>
      <c r="O25" t="n">
        <v>26413.56</v>
      </c>
      <c r="P25" t="n">
        <v>415.75</v>
      </c>
      <c r="Q25" t="n">
        <v>1186.59</v>
      </c>
      <c r="R25" t="n">
        <v>178.21</v>
      </c>
      <c r="S25" t="n">
        <v>144.12</v>
      </c>
      <c r="T25" t="n">
        <v>11315.47</v>
      </c>
      <c r="U25" t="n">
        <v>0.8100000000000001</v>
      </c>
      <c r="V25" t="n">
        <v>0.85</v>
      </c>
      <c r="W25" t="n">
        <v>19.02</v>
      </c>
      <c r="X25" t="n">
        <v>0.66</v>
      </c>
      <c r="Y25" t="n">
        <v>4</v>
      </c>
      <c r="Z25" t="n">
        <v>10</v>
      </c>
      <c r="AA25" t="n">
        <v>290.0378898221642</v>
      </c>
      <c r="AB25" t="n">
        <v>396.8426364233192</v>
      </c>
      <c r="AC25" t="n">
        <v>358.9685321752152</v>
      </c>
      <c r="AD25" t="n">
        <v>290037.8898221642</v>
      </c>
      <c r="AE25" t="n">
        <v>396842.6364233192</v>
      </c>
      <c r="AF25" t="n">
        <v>6.933792741976554e-06</v>
      </c>
      <c r="AG25" t="n">
        <v>4.179166666666666</v>
      </c>
      <c r="AH25" t="n">
        <v>358968.5321752152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2.2202</v>
      </c>
      <c r="E2" t="n">
        <v>45.04</v>
      </c>
      <c r="F2" t="n">
        <v>42.06</v>
      </c>
      <c r="G2" t="n">
        <v>21.03</v>
      </c>
      <c r="H2" t="n">
        <v>0.64</v>
      </c>
      <c r="I2" t="n">
        <v>120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122.24</v>
      </c>
      <c r="Q2" t="n">
        <v>1189.47</v>
      </c>
      <c r="R2" t="n">
        <v>338.08</v>
      </c>
      <c r="S2" t="n">
        <v>144.12</v>
      </c>
      <c r="T2" t="n">
        <v>90725.25999999999</v>
      </c>
      <c r="U2" t="n">
        <v>0.43</v>
      </c>
      <c r="V2" t="n">
        <v>0.75</v>
      </c>
      <c r="W2" t="n">
        <v>19.32</v>
      </c>
      <c r="X2" t="n">
        <v>5.53</v>
      </c>
      <c r="Y2" t="n">
        <v>4</v>
      </c>
      <c r="Z2" t="n">
        <v>10</v>
      </c>
      <c r="AA2" t="n">
        <v>153.9523875480353</v>
      </c>
      <c r="AB2" t="n">
        <v>210.6444485431178</v>
      </c>
      <c r="AC2" t="n">
        <v>190.5408380155631</v>
      </c>
      <c r="AD2" t="n">
        <v>153952.3875480353</v>
      </c>
      <c r="AE2" t="n">
        <v>210644.4485431178</v>
      </c>
      <c r="AF2" t="n">
        <v>1.057889431765649e-05</v>
      </c>
      <c r="AG2" t="n">
        <v>4.691666666666666</v>
      </c>
      <c r="AH2" t="n">
        <v>190540.8380155631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1.5937</v>
      </c>
      <c r="E2" t="n">
        <v>62.75</v>
      </c>
      <c r="F2" t="n">
        <v>53.48</v>
      </c>
      <c r="G2" t="n">
        <v>9.07</v>
      </c>
      <c r="H2" t="n">
        <v>0.18</v>
      </c>
      <c r="I2" t="n">
        <v>354</v>
      </c>
      <c r="J2" t="n">
        <v>98.70999999999999</v>
      </c>
      <c r="K2" t="n">
        <v>39.72</v>
      </c>
      <c r="L2" t="n">
        <v>1</v>
      </c>
      <c r="M2" t="n">
        <v>352</v>
      </c>
      <c r="N2" t="n">
        <v>12.99</v>
      </c>
      <c r="O2" t="n">
        <v>12407.75</v>
      </c>
      <c r="P2" t="n">
        <v>485.09</v>
      </c>
      <c r="Q2" t="n">
        <v>1191.25</v>
      </c>
      <c r="R2" t="n">
        <v>730.61</v>
      </c>
      <c r="S2" t="n">
        <v>144.12</v>
      </c>
      <c r="T2" t="n">
        <v>285820.65</v>
      </c>
      <c r="U2" t="n">
        <v>0.2</v>
      </c>
      <c r="V2" t="n">
        <v>0.59</v>
      </c>
      <c r="W2" t="n">
        <v>19.55</v>
      </c>
      <c r="X2" t="n">
        <v>16.91</v>
      </c>
      <c r="Y2" t="n">
        <v>4</v>
      </c>
      <c r="Z2" t="n">
        <v>10</v>
      </c>
      <c r="AA2" t="n">
        <v>475.8067658050935</v>
      </c>
      <c r="AB2" t="n">
        <v>651.0198080875588</v>
      </c>
      <c r="AC2" t="n">
        <v>588.8873913157207</v>
      </c>
      <c r="AD2" t="n">
        <v>475806.7658050935</v>
      </c>
      <c r="AE2" t="n">
        <v>651019.8080875587</v>
      </c>
      <c r="AF2" t="n">
        <v>5.35930173715719e-06</v>
      </c>
      <c r="AG2" t="n">
        <v>6.536458333333333</v>
      </c>
      <c r="AH2" t="n">
        <v>588887.3913157207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2.0927</v>
      </c>
      <c r="E3" t="n">
        <v>47.79</v>
      </c>
      <c r="F3" t="n">
        <v>42.94</v>
      </c>
      <c r="G3" t="n">
        <v>18.54</v>
      </c>
      <c r="H3" t="n">
        <v>0.35</v>
      </c>
      <c r="I3" t="n">
        <v>139</v>
      </c>
      <c r="J3" t="n">
        <v>99.95</v>
      </c>
      <c r="K3" t="n">
        <v>39.72</v>
      </c>
      <c r="L3" t="n">
        <v>2</v>
      </c>
      <c r="M3" t="n">
        <v>137</v>
      </c>
      <c r="N3" t="n">
        <v>13.24</v>
      </c>
      <c r="O3" t="n">
        <v>12561.45</v>
      </c>
      <c r="P3" t="n">
        <v>382.48</v>
      </c>
      <c r="Q3" t="n">
        <v>1187.89</v>
      </c>
      <c r="R3" t="n">
        <v>373.26</v>
      </c>
      <c r="S3" t="n">
        <v>144.12</v>
      </c>
      <c r="T3" t="n">
        <v>108221.07</v>
      </c>
      <c r="U3" t="n">
        <v>0.39</v>
      </c>
      <c r="V3" t="n">
        <v>0.74</v>
      </c>
      <c r="W3" t="n">
        <v>19.21</v>
      </c>
      <c r="X3" t="n">
        <v>6.41</v>
      </c>
      <c r="Y3" t="n">
        <v>4</v>
      </c>
      <c r="Z3" t="n">
        <v>10</v>
      </c>
      <c r="AA3" t="n">
        <v>308.9030379577314</v>
      </c>
      <c r="AB3" t="n">
        <v>422.6547643739993</v>
      </c>
      <c r="AC3" t="n">
        <v>382.3171868618315</v>
      </c>
      <c r="AD3" t="n">
        <v>308903.0379577315</v>
      </c>
      <c r="AE3" t="n">
        <v>422654.7643739993</v>
      </c>
      <c r="AF3" t="n">
        <v>7.037341247003107e-06</v>
      </c>
      <c r="AG3" t="n">
        <v>4.978124999999999</v>
      </c>
      <c r="AH3" t="n">
        <v>382317.1868618315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2.2628</v>
      </c>
      <c r="E4" t="n">
        <v>44.19</v>
      </c>
      <c r="F4" t="n">
        <v>40.44</v>
      </c>
      <c r="G4" t="n">
        <v>28.21</v>
      </c>
      <c r="H4" t="n">
        <v>0.52</v>
      </c>
      <c r="I4" t="n">
        <v>86</v>
      </c>
      <c r="J4" t="n">
        <v>101.2</v>
      </c>
      <c r="K4" t="n">
        <v>39.72</v>
      </c>
      <c r="L4" t="n">
        <v>3</v>
      </c>
      <c r="M4" t="n">
        <v>84</v>
      </c>
      <c r="N4" t="n">
        <v>13.49</v>
      </c>
      <c r="O4" t="n">
        <v>12715.54</v>
      </c>
      <c r="P4" t="n">
        <v>351.92</v>
      </c>
      <c r="Q4" t="n">
        <v>1187.28</v>
      </c>
      <c r="R4" t="n">
        <v>288.34</v>
      </c>
      <c r="S4" t="n">
        <v>144.12</v>
      </c>
      <c r="T4" t="n">
        <v>66028.3</v>
      </c>
      <c r="U4" t="n">
        <v>0.5</v>
      </c>
      <c r="V4" t="n">
        <v>0.78</v>
      </c>
      <c r="W4" t="n">
        <v>19.13</v>
      </c>
      <c r="X4" t="n">
        <v>3.91</v>
      </c>
      <c r="Y4" t="n">
        <v>4</v>
      </c>
      <c r="Z4" t="n">
        <v>10</v>
      </c>
      <c r="AA4" t="n">
        <v>266.609564495127</v>
      </c>
      <c r="AB4" t="n">
        <v>364.7869681261001</v>
      </c>
      <c r="AC4" t="n">
        <v>329.9722118698697</v>
      </c>
      <c r="AD4" t="n">
        <v>266609.5644951269</v>
      </c>
      <c r="AE4" t="n">
        <v>364786.9681261001</v>
      </c>
      <c r="AF4" t="n">
        <v>7.609354314387457e-06</v>
      </c>
      <c r="AG4" t="n">
        <v>4.603124999999999</v>
      </c>
      <c r="AH4" t="n">
        <v>329972.2118698697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2.3509</v>
      </c>
      <c r="E5" t="n">
        <v>42.54</v>
      </c>
      <c r="F5" t="n">
        <v>39.3</v>
      </c>
      <c r="G5" t="n">
        <v>38.65</v>
      </c>
      <c r="H5" t="n">
        <v>0.6899999999999999</v>
      </c>
      <c r="I5" t="n">
        <v>61</v>
      </c>
      <c r="J5" t="n">
        <v>102.45</v>
      </c>
      <c r="K5" t="n">
        <v>39.72</v>
      </c>
      <c r="L5" t="n">
        <v>4</v>
      </c>
      <c r="M5" t="n">
        <v>59</v>
      </c>
      <c r="N5" t="n">
        <v>13.74</v>
      </c>
      <c r="O5" t="n">
        <v>12870.03</v>
      </c>
      <c r="P5" t="n">
        <v>333.31</v>
      </c>
      <c r="Q5" t="n">
        <v>1186.81</v>
      </c>
      <c r="R5" t="n">
        <v>250.38</v>
      </c>
      <c r="S5" t="n">
        <v>144.12</v>
      </c>
      <c r="T5" t="n">
        <v>47171.7</v>
      </c>
      <c r="U5" t="n">
        <v>0.58</v>
      </c>
      <c r="V5" t="n">
        <v>0.8100000000000001</v>
      </c>
      <c r="W5" t="n">
        <v>19.08</v>
      </c>
      <c r="X5" t="n">
        <v>2.78</v>
      </c>
      <c r="Y5" t="n">
        <v>4</v>
      </c>
      <c r="Z5" t="n">
        <v>10</v>
      </c>
      <c r="AA5" t="n">
        <v>251.0135998219266</v>
      </c>
      <c r="AB5" t="n">
        <v>343.4478812146637</v>
      </c>
      <c r="AC5" t="n">
        <v>310.6696974637674</v>
      </c>
      <c r="AD5" t="n">
        <v>251013.5998219266</v>
      </c>
      <c r="AE5" t="n">
        <v>343447.8812146637</v>
      </c>
      <c r="AF5" t="n">
        <v>7.905617402197929e-06</v>
      </c>
      <c r="AG5" t="n">
        <v>4.431249999999999</v>
      </c>
      <c r="AH5" t="n">
        <v>310669.6974637674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2.405</v>
      </c>
      <c r="E6" t="n">
        <v>41.58</v>
      </c>
      <c r="F6" t="n">
        <v>38.63</v>
      </c>
      <c r="G6" t="n">
        <v>49.31</v>
      </c>
      <c r="H6" t="n">
        <v>0.85</v>
      </c>
      <c r="I6" t="n">
        <v>47</v>
      </c>
      <c r="J6" t="n">
        <v>103.71</v>
      </c>
      <c r="K6" t="n">
        <v>39.72</v>
      </c>
      <c r="L6" t="n">
        <v>5</v>
      </c>
      <c r="M6" t="n">
        <v>45</v>
      </c>
      <c r="N6" t="n">
        <v>14</v>
      </c>
      <c r="O6" t="n">
        <v>13024.91</v>
      </c>
      <c r="P6" t="n">
        <v>318.47</v>
      </c>
      <c r="Q6" t="n">
        <v>1187.04</v>
      </c>
      <c r="R6" t="n">
        <v>227.96</v>
      </c>
      <c r="S6" t="n">
        <v>144.12</v>
      </c>
      <c r="T6" t="n">
        <v>36032.55</v>
      </c>
      <c r="U6" t="n">
        <v>0.63</v>
      </c>
      <c r="V6" t="n">
        <v>0.82</v>
      </c>
      <c r="W6" t="n">
        <v>19.05</v>
      </c>
      <c r="X6" t="n">
        <v>2.11</v>
      </c>
      <c r="Y6" t="n">
        <v>4</v>
      </c>
      <c r="Z6" t="n">
        <v>10</v>
      </c>
      <c r="AA6" t="n">
        <v>240.903433451773</v>
      </c>
      <c r="AB6" t="n">
        <v>329.6147055579654</v>
      </c>
      <c r="AC6" t="n">
        <v>298.1567406767559</v>
      </c>
      <c r="AD6" t="n">
        <v>240903.433451773</v>
      </c>
      <c r="AE6" t="n">
        <v>329614.7055579654</v>
      </c>
      <c r="AF6" t="n">
        <v>8.087545132624109e-06</v>
      </c>
      <c r="AG6" t="n">
        <v>4.33125</v>
      </c>
      <c r="AH6" t="n">
        <v>298156.740676756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2.4404</v>
      </c>
      <c r="E7" t="n">
        <v>40.98</v>
      </c>
      <c r="F7" t="n">
        <v>38.21</v>
      </c>
      <c r="G7" t="n">
        <v>60.33</v>
      </c>
      <c r="H7" t="n">
        <v>1.01</v>
      </c>
      <c r="I7" t="n">
        <v>38</v>
      </c>
      <c r="J7" t="n">
        <v>104.97</v>
      </c>
      <c r="K7" t="n">
        <v>39.72</v>
      </c>
      <c r="L7" t="n">
        <v>6</v>
      </c>
      <c r="M7" t="n">
        <v>36</v>
      </c>
      <c r="N7" t="n">
        <v>14.25</v>
      </c>
      <c r="O7" t="n">
        <v>13180.19</v>
      </c>
      <c r="P7" t="n">
        <v>305.06</v>
      </c>
      <c r="Q7" t="n">
        <v>1186.76</v>
      </c>
      <c r="R7" t="n">
        <v>213.85</v>
      </c>
      <c r="S7" t="n">
        <v>144.12</v>
      </c>
      <c r="T7" t="n">
        <v>29019.54</v>
      </c>
      <c r="U7" t="n">
        <v>0.67</v>
      </c>
      <c r="V7" t="n">
        <v>0.83</v>
      </c>
      <c r="W7" t="n">
        <v>19.03</v>
      </c>
      <c r="X7" t="n">
        <v>1.69</v>
      </c>
      <c r="Y7" t="n">
        <v>4</v>
      </c>
      <c r="Z7" t="n">
        <v>10</v>
      </c>
      <c r="AA7" t="n">
        <v>233.2331583372752</v>
      </c>
      <c r="AB7" t="n">
        <v>319.119896757659</v>
      </c>
      <c r="AC7" t="n">
        <v>288.6635416987908</v>
      </c>
      <c r="AD7" t="n">
        <v>233233.1583372752</v>
      </c>
      <c r="AE7" t="n">
        <v>319119.896757659</v>
      </c>
      <c r="AF7" t="n">
        <v>8.20658841648893e-06</v>
      </c>
      <c r="AG7" t="n">
        <v>4.26875</v>
      </c>
      <c r="AH7" t="n">
        <v>288663.5416987908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2.4682</v>
      </c>
      <c r="E8" t="n">
        <v>40.52</v>
      </c>
      <c r="F8" t="n">
        <v>37.89</v>
      </c>
      <c r="G8" t="n">
        <v>73.34</v>
      </c>
      <c r="H8" t="n">
        <v>1.16</v>
      </c>
      <c r="I8" t="n">
        <v>31</v>
      </c>
      <c r="J8" t="n">
        <v>106.23</v>
      </c>
      <c r="K8" t="n">
        <v>39.72</v>
      </c>
      <c r="L8" t="n">
        <v>7</v>
      </c>
      <c r="M8" t="n">
        <v>28</v>
      </c>
      <c r="N8" t="n">
        <v>14.52</v>
      </c>
      <c r="O8" t="n">
        <v>13335.87</v>
      </c>
      <c r="P8" t="n">
        <v>292.43</v>
      </c>
      <c r="Q8" t="n">
        <v>1186.44</v>
      </c>
      <c r="R8" t="n">
        <v>203.18</v>
      </c>
      <c r="S8" t="n">
        <v>144.12</v>
      </c>
      <c r="T8" t="n">
        <v>23719.62</v>
      </c>
      <c r="U8" t="n">
        <v>0.71</v>
      </c>
      <c r="V8" t="n">
        <v>0.84</v>
      </c>
      <c r="W8" t="n">
        <v>19.02</v>
      </c>
      <c r="X8" t="n">
        <v>1.38</v>
      </c>
      <c r="Y8" t="n">
        <v>4</v>
      </c>
      <c r="Z8" t="n">
        <v>10</v>
      </c>
      <c r="AA8" t="n">
        <v>226.6353102274346</v>
      </c>
      <c r="AB8" t="n">
        <v>310.0924298972643</v>
      </c>
      <c r="AC8" t="n">
        <v>280.49764360542</v>
      </c>
      <c r="AD8" t="n">
        <v>226635.3102274346</v>
      </c>
      <c r="AE8" t="n">
        <v>310092.4298972642</v>
      </c>
      <c r="AF8" t="n">
        <v>8.300074385173732e-06</v>
      </c>
      <c r="AG8" t="n">
        <v>4.220833333333334</v>
      </c>
      <c r="AH8" t="n">
        <v>280497.64360542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2.4805</v>
      </c>
      <c r="E9" t="n">
        <v>40.31</v>
      </c>
      <c r="F9" t="n">
        <v>37.75</v>
      </c>
      <c r="G9" t="n">
        <v>80.89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5</v>
      </c>
      <c r="N9" t="n">
        <v>14.78</v>
      </c>
      <c r="O9" t="n">
        <v>13491.96</v>
      </c>
      <c r="P9" t="n">
        <v>285.64</v>
      </c>
      <c r="Q9" t="n">
        <v>1186.6</v>
      </c>
      <c r="R9" t="n">
        <v>197.35</v>
      </c>
      <c r="S9" t="n">
        <v>144.12</v>
      </c>
      <c r="T9" t="n">
        <v>20823.37</v>
      </c>
      <c r="U9" t="n">
        <v>0.73</v>
      </c>
      <c r="V9" t="n">
        <v>0.84</v>
      </c>
      <c r="W9" t="n">
        <v>19.05</v>
      </c>
      <c r="X9" t="n">
        <v>1.24</v>
      </c>
      <c r="Y9" t="n">
        <v>4</v>
      </c>
      <c r="Z9" t="n">
        <v>10</v>
      </c>
      <c r="AA9" t="n">
        <v>223.3433240358739</v>
      </c>
      <c r="AB9" t="n">
        <v>305.5881891577923</v>
      </c>
      <c r="AC9" t="n">
        <v>276.4232812803801</v>
      </c>
      <c r="AD9" t="n">
        <v>223343.3240358739</v>
      </c>
      <c r="AE9" t="n">
        <v>305588.1891577923</v>
      </c>
      <c r="AF9" t="n">
        <v>8.341436882109814e-06</v>
      </c>
      <c r="AG9" t="n">
        <v>4.198958333333334</v>
      </c>
      <c r="AH9" t="n">
        <v>276423.2812803801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2.4791</v>
      </c>
      <c r="E10" t="n">
        <v>40.34</v>
      </c>
      <c r="F10" t="n">
        <v>37.77</v>
      </c>
      <c r="G10" t="n">
        <v>80.94</v>
      </c>
      <c r="H10" t="n">
        <v>1.46</v>
      </c>
      <c r="I10" t="n">
        <v>28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288.2</v>
      </c>
      <c r="Q10" t="n">
        <v>1186.9</v>
      </c>
      <c r="R10" t="n">
        <v>197.94</v>
      </c>
      <c r="S10" t="n">
        <v>144.12</v>
      </c>
      <c r="T10" t="n">
        <v>21117.72</v>
      </c>
      <c r="U10" t="n">
        <v>0.73</v>
      </c>
      <c r="V10" t="n">
        <v>0.84</v>
      </c>
      <c r="W10" t="n">
        <v>19.05</v>
      </c>
      <c r="X10" t="n">
        <v>1.26</v>
      </c>
      <c r="Y10" t="n">
        <v>4</v>
      </c>
      <c r="Z10" t="n">
        <v>10</v>
      </c>
      <c r="AA10" t="n">
        <v>224.3489719863266</v>
      </c>
      <c r="AB10" t="n">
        <v>306.9641610496573</v>
      </c>
      <c r="AC10" t="n">
        <v>277.6679323460747</v>
      </c>
      <c r="AD10" t="n">
        <v>224348.9719863266</v>
      </c>
      <c r="AE10" t="n">
        <v>306964.1610496573</v>
      </c>
      <c r="AF10" t="n">
        <v>8.336728955629284e-06</v>
      </c>
      <c r="AG10" t="n">
        <v>4.202083333333333</v>
      </c>
      <c r="AH10" t="n">
        <v>277667.9323460747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1.3767</v>
      </c>
      <c r="E2" t="n">
        <v>72.64</v>
      </c>
      <c r="F2" t="n">
        <v>58.82</v>
      </c>
      <c r="G2" t="n">
        <v>7.72</v>
      </c>
      <c r="H2" t="n">
        <v>0.14</v>
      </c>
      <c r="I2" t="n">
        <v>457</v>
      </c>
      <c r="J2" t="n">
        <v>124.63</v>
      </c>
      <c r="K2" t="n">
        <v>45</v>
      </c>
      <c r="L2" t="n">
        <v>1</v>
      </c>
      <c r="M2" t="n">
        <v>455</v>
      </c>
      <c r="N2" t="n">
        <v>18.64</v>
      </c>
      <c r="O2" t="n">
        <v>15605.44</v>
      </c>
      <c r="P2" t="n">
        <v>624.49</v>
      </c>
      <c r="Q2" t="n">
        <v>1191.7</v>
      </c>
      <c r="R2" t="n">
        <v>910.9</v>
      </c>
      <c r="S2" t="n">
        <v>144.12</v>
      </c>
      <c r="T2" t="n">
        <v>375449.89</v>
      </c>
      <c r="U2" t="n">
        <v>0.16</v>
      </c>
      <c r="V2" t="n">
        <v>0.54</v>
      </c>
      <c r="W2" t="n">
        <v>19.74</v>
      </c>
      <c r="X2" t="n">
        <v>22.23</v>
      </c>
      <c r="Y2" t="n">
        <v>4</v>
      </c>
      <c r="Z2" t="n">
        <v>10</v>
      </c>
      <c r="AA2" t="n">
        <v>675.9432750829405</v>
      </c>
      <c r="AB2" t="n">
        <v>924.8554094811506</v>
      </c>
      <c r="AC2" t="n">
        <v>836.5885072429886</v>
      </c>
      <c r="AD2" t="n">
        <v>675943.2750829406</v>
      </c>
      <c r="AE2" t="n">
        <v>924855.4094811506</v>
      </c>
      <c r="AF2" t="n">
        <v>4.288241799020376e-06</v>
      </c>
      <c r="AG2" t="n">
        <v>7.566666666666666</v>
      </c>
      <c r="AH2" t="n">
        <v>836588.5072429886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1.9636</v>
      </c>
      <c r="E3" t="n">
        <v>50.93</v>
      </c>
      <c r="F3" t="n">
        <v>44.45</v>
      </c>
      <c r="G3" t="n">
        <v>15.69</v>
      </c>
      <c r="H3" t="n">
        <v>0.28</v>
      </c>
      <c r="I3" t="n">
        <v>170</v>
      </c>
      <c r="J3" t="n">
        <v>125.95</v>
      </c>
      <c r="K3" t="n">
        <v>45</v>
      </c>
      <c r="L3" t="n">
        <v>2</v>
      </c>
      <c r="M3" t="n">
        <v>168</v>
      </c>
      <c r="N3" t="n">
        <v>18.95</v>
      </c>
      <c r="O3" t="n">
        <v>15767.7</v>
      </c>
      <c r="P3" t="n">
        <v>467.63</v>
      </c>
      <c r="Q3" t="n">
        <v>1188.24</v>
      </c>
      <c r="R3" t="n">
        <v>424.67</v>
      </c>
      <c r="S3" t="n">
        <v>144.12</v>
      </c>
      <c r="T3" t="n">
        <v>133768.84</v>
      </c>
      <c r="U3" t="n">
        <v>0.34</v>
      </c>
      <c r="V3" t="n">
        <v>0.71</v>
      </c>
      <c r="W3" t="n">
        <v>19.25</v>
      </c>
      <c r="X3" t="n">
        <v>7.91</v>
      </c>
      <c r="Y3" t="n">
        <v>4</v>
      </c>
      <c r="Z3" t="n">
        <v>10</v>
      </c>
      <c r="AA3" t="n">
        <v>386.6482850328188</v>
      </c>
      <c r="AB3" t="n">
        <v>529.029241300366</v>
      </c>
      <c r="AC3" t="n">
        <v>478.5394330078618</v>
      </c>
      <c r="AD3" t="n">
        <v>386648.2850328188</v>
      </c>
      <c r="AE3" t="n">
        <v>529029.241300366</v>
      </c>
      <c r="AF3" t="n">
        <v>6.116359117132571e-06</v>
      </c>
      <c r="AG3" t="n">
        <v>5.305208333333334</v>
      </c>
      <c r="AH3" t="n">
        <v>478539.4330078618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2.1695</v>
      </c>
      <c r="E4" t="n">
        <v>46.09</v>
      </c>
      <c r="F4" t="n">
        <v>41.3</v>
      </c>
      <c r="G4" t="n">
        <v>23.83</v>
      </c>
      <c r="H4" t="n">
        <v>0.42</v>
      </c>
      <c r="I4" t="n">
        <v>104</v>
      </c>
      <c r="J4" t="n">
        <v>127.27</v>
      </c>
      <c r="K4" t="n">
        <v>45</v>
      </c>
      <c r="L4" t="n">
        <v>3</v>
      </c>
      <c r="M4" t="n">
        <v>102</v>
      </c>
      <c r="N4" t="n">
        <v>19.27</v>
      </c>
      <c r="O4" t="n">
        <v>15930.42</v>
      </c>
      <c r="P4" t="n">
        <v>428.58</v>
      </c>
      <c r="Q4" t="n">
        <v>1187.7</v>
      </c>
      <c r="R4" t="n">
        <v>318.77</v>
      </c>
      <c r="S4" t="n">
        <v>144.12</v>
      </c>
      <c r="T4" t="n">
        <v>81153.27</v>
      </c>
      <c r="U4" t="n">
        <v>0.45</v>
      </c>
      <c r="V4" t="n">
        <v>0.77</v>
      </c>
      <c r="W4" t="n">
        <v>19.13</v>
      </c>
      <c r="X4" t="n">
        <v>4.78</v>
      </c>
      <c r="Y4" t="n">
        <v>4</v>
      </c>
      <c r="Z4" t="n">
        <v>10</v>
      </c>
      <c r="AA4" t="n">
        <v>327.9258876600309</v>
      </c>
      <c r="AB4" t="n">
        <v>448.6826665655843</v>
      </c>
      <c r="AC4" t="n">
        <v>405.8610225986418</v>
      </c>
      <c r="AD4" t="n">
        <v>327925.8876600309</v>
      </c>
      <c r="AE4" t="n">
        <v>448682.6665655843</v>
      </c>
      <c r="AF4" t="n">
        <v>6.757710890516965e-06</v>
      </c>
      <c r="AG4" t="n">
        <v>4.801041666666667</v>
      </c>
      <c r="AH4" t="n">
        <v>405861.0225986418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2.2731</v>
      </c>
      <c r="E5" t="n">
        <v>43.99</v>
      </c>
      <c r="F5" t="n">
        <v>39.94</v>
      </c>
      <c r="G5" t="n">
        <v>31.96</v>
      </c>
      <c r="H5" t="n">
        <v>0.55</v>
      </c>
      <c r="I5" t="n">
        <v>75</v>
      </c>
      <c r="J5" t="n">
        <v>128.59</v>
      </c>
      <c r="K5" t="n">
        <v>45</v>
      </c>
      <c r="L5" t="n">
        <v>4</v>
      </c>
      <c r="M5" t="n">
        <v>73</v>
      </c>
      <c r="N5" t="n">
        <v>19.59</v>
      </c>
      <c r="O5" t="n">
        <v>16093.6</v>
      </c>
      <c r="P5" t="n">
        <v>408</v>
      </c>
      <c r="Q5" t="n">
        <v>1187.15</v>
      </c>
      <c r="R5" t="n">
        <v>272.28</v>
      </c>
      <c r="S5" t="n">
        <v>144.12</v>
      </c>
      <c r="T5" t="n">
        <v>58053.05</v>
      </c>
      <c r="U5" t="n">
        <v>0.53</v>
      </c>
      <c r="V5" t="n">
        <v>0.79</v>
      </c>
      <c r="W5" t="n">
        <v>19.1</v>
      </c>
      <c r="X5" t="n">
        <v>3.42</v>
      </c>
      <c r="Y5" t="n">
        <v>4</v>
      </c>
      <c r="Z5" t="n">
        <v>10</v>
      </c>
      <c r="AA5" t="n">
        <v>296.1822732735574</v>
      </c>
      <c r="AB5" t="n">
        <v>405.249652932582</v>
      </c>
      <c r="AC5" t="n">
        <v>366.5731948281557</v>
      </c>
      <c r="AD5" t="n">
        <v>296182.2732735574</v>
      </c>
      <c r="AE5" t="n">
        <v>405249.652932582</v>
      </c>
      <c r="AF5" t="n">
        <v>7.08041144283665e-06</v>
      </c>
      <c r="AG5" t="n">
        <v>4.582291666666667</v>
      </c>
      <c r="AH5" t="n">
        <v>366573.1948281557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2.3393</v>
      </c>
      <c r="E6" t="n">
        <v>42.75</v>
      </c>
      <c r="F6" t="n">
        <v>39.13</v>
      </c>
      <c r="G6" t="n">
        <v>40.48</v>
      </c>
      <c r="H6" t="n">
        <v>0.68</v>
      </c>
      <c r="I6" t="n">
        <v>58</v>
      </c>
      <c r="J6" t="n">
        <v>129.92</v>
      </c>
      <c r="K6" t="n">
        <v>45</v>
      </c>
      <c r="L6" t="n">
        <v>5</v>
      </c>
      <c r="M6" t="n">
        <v>56</v>
      </c>
      <c r="N6" t="n">
        <v>19.92</v>
      </c>
      <c r="O6" t="n">
        <v>16257.24</v>
      </c>
      <c r="P6" t="n">
        <v>393.45</v>
      </c>
      <c r="Q6" t="n">
        <v>1186.84</v>
      </c>
      <c r="R6" t="n">
        <v>245.01</v>
      </c>
      <c r="S6" t="n">
        <v>144.12</v>
      </c>
      <c r="T6" t="n">
        <v>44498.61</v>
      </c>
      <c r="U6" t="n">
        <v>0.59</v>
      </c>
      <c r="V6" t="n">
        <v>0.8100000000000001</v>
      </c>
      <c r="W6" t="n">
        <v>19.07</v>
      </c>
      <c r="X6" t="n">
        <v>2.62</v>
      </c>
      <c r="Y6" t="n">
        <v>4</v>
      </c>
      <c r="Z6" t="n">
        <v>10</v>
      </c>
      <c r="AA6" t="n">
        <v>283.3364102851504</v>
      </c>
      <c r="AB6" t="n">
        <v>387.6733764723655</v>
      </c>
      <c r="AC6" t="n">
        <v>350.6743735248433</v>
      </c>
      <c r="AD6" t="n">
        <v>283336.4102851503</v>
      </c>
      <c r="AE6" t="n">
        <v>387673.3764723655</v>
      </c>
      <c r="AF6" t="n">
        <v>7.286615849820851e-06</v>
      </c>
      <c r="AG6" t="n">
        <v>4.453125</v>
      </c>
      <c r="AH6" t="n">
        <v>350674.3735248433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2.3842</v>
      </c>
      <c r="E7" t="n">
        <v>41.94</v>
      </c>
      <c r="F7" t="n">
        <v>38.61</v>
      </c>
      <c r="G7" t="n">
        <v>49.29</v>
      </c>
      <c r="H7" t="n">
        <v>0.8100000000000001</v>
      </c>
      <c r="I7" t="n">
        <v>47</v>
      </c>
      <c r="J7" t="n">
        <v>131.25</v>
      </c>
      <c r="K7" t="n">
        <v>45</v>
      </c>
      <c r="L7" t="n">
        <v>6</v>
      </c>
      <c r="M7" t="n">
        <v>45</v>
      </c>
      <c r="N7" t="n">
        <v>20.25</v>
      </c>
      <c r="O7" t="n">
        <v>16421.36</v>
      </c>
      <c r="P7" t="n">
        <v>381.68</v>
      </c>
      <c r="Q7" t="n">
        <v>1186.83</v>
      </c>
      <c r="R7" t="n">
        <v>227.63</v>
      </c>
      <c r="S7" t="n">
        <v>144.12</v>
      </c>
      <c r="T7" t="n">
        <v>35867.39</v>
      </c>
      <c r="U7" t="n">
        <v>0.63</v>
      </c>
      <c r="V7" t="n">
        <v>0.82</v>
      </c>
      <c r="W7" t="n">
        <v>19.04</v>
      </c>
      <c r="X7" t="n">
        <v>2.09</v>
      </c>
      <c r="Y7" t="n">
        <v>4</v>
      </c>
      <c r="Z7" t="n">
        <v>10</v>
      </c>
      <c r="AA7" t="n">
        <v>274.4870589008652</v>
      </c>
      <c r="AB7" t="n">
        <v>375.5653035025568</v>
      </c>
      <c r="AC7" t="n">
        <v>339.7218780454861</v>
      </c>
      <c r="AD7" t="n">
        <v>274487.0589008652</v>
      </c>
      <c r="AE7" t="n">
        <v>375565.3035025569</v>
      </c>
      <c r="AF7" t="n">
        <v>7.426473521627355e-06</v>
      </c>
      <c r="AG7" t="n">
        <v>4.368749999999999</v>
      </c>
      <c r="AH7" t="n">
        <v>339721.8780454861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2.4178</v>
      </c>
      <c r="E8" t="n">
        <v>41.36</v>
      </c>
      <c r="F8" t="n">
        <v>38.23</v>
      </c>
      <c r="G8" t="n">
        <v>58.82</v>
      </c>
      <c r="H8" t="n">
        <v>0.93</v>
      </c>
      <c r="I8" t="n">
        <v>39</v>
      </c>
      <c r="J8" t="n">
        <v>132.58</v>
      </c>
      <c r="K8" t="n">
        <v>45</v>
      </c>
      <c r="L8" t="n">
        <v>7</v>
      </c>
      <c r="M8" t="n">
        <v>37</v>
      </c>
      <c r="N8" t="n">
        <v>20.59</v>
      </c>
      <c r="O8" t="n">
        <v>16585.95</v>
      </c>
      <c r="P8" t="n">
        <v>370.54</v>
      </c>
      <c r="Q8" t="n">
        <v>1186.58</v>
      </c>
      <c r="R8" t="n">
        <v>214.46</v>
      </c>
      <c r="S8" t="n">
        <v>144.12</v>
      </c>
      <c r="T8" t="n">
        <v>29322.89</v>
      </c>
      <c r="U8" t="n">
        <v>0.67</v>
      </c>
      <c r="V8" t="n">
        <v>0.83</v>
      </c>
      <c r="W8" t="n">
        <v>19.04</v>
      </c>
      <c r="X8" t="n">
        <v>1.72</v>
      </c>
      <c r="Y8" t="n">
        <v>4</v>
      </c>
      <c r="Z8" t="n">
        <v>10</v>
      </c>
      <c r="AA8" t="n">
        <v>267.2526645379659</v>
      </c>
      <c r="AB8" t="n">
        <v>365.6668859762839</v>
      </c>
      <c r="AC8" t="n">
        <v>330.7681515954044</v>
      </c>
      <c r="AD8" t="n">
        <v>267252.6645379659</v>
      </c>
      <c r="AE8" t="n">
        <v>365666.8859762839</v>
      </c>
      <c r="AF8" t="n">
        <v>7.531133160217524e-06</v>
      </c>
      <c r="AG8" t="n">
        <v>4.308333333333334</v>
      </c>
      <c r="AH8" t="n">
        <v>330768.1515954044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2.4378</v>
      </c>
      <c r="E9" t="n">
        <v>41.02</v>
      </c>
      <c r="F9" t="n">
        <v>38.02</v>
      </c>
      <c r="G9" t="n">
        <v>67.09</v>
      </c>
      <c r="H9" t="n">
        <v>1.06</v>
      </c>
      <c r="I9" t="n">
        <v>34</v>
      </c>
      <c r="J9" t="n">
        <v>133.92</v>
      </c>
      <c r="K9" t="n">
        <v>45</v>
      </c>
      <c r="L9" t="n">
        <v>8</v>
      </c>
      <c r="M9" t="n">
        <v>32</v>
      </c>
      <c r="N9" t="n">
        <v>20.93</v>
      </c>
      <c r="O9" t="n">
        <v>16751.02</v>
      </c>
      <c r="P9" t="n">
        <v>361.57</v>
      </c>
      <c r="Q9" t="n">
        <v>1186.65</v>
      </c>
      <c r="R9" t="n">
        <v>207.53</v>
      </c>
      <c r="S9" t="n">
        <v>144.12</v>
      </c>
      <c r="T9" t="n">
        <v>25881.06</v>
      </c>
      <c r="U9" t="n">
        <v>0.6899999999999999</v>
      </c>
      <c r="V9" t="n">
        <v>0.83</v>
      </c>
      <c r="W9" t="n">
        <v>19.02</v>
      </c>
      <c r="X9" t="n">
        <v>1.51</v>
      </c>
      <c r="Y9" t="n">
        <v>4</v>
      </c>
      <c r="Z9" t="n">
        <v>10</v>
      </c>
      <c r="AA9" t="n">
        <v>262.2280527708357</v>
      </c>
      <c r="AB9" t="n">
        <v>358.7919904862699</v>
      </c>
      <c r="AC9" t="n">
        <v>324.5493864819809</v>
      </c>
      <c r="AD9" t="n">
        <v>262228.0527708357</v>
      </c>
      <c r="AE9" t="n">
        <v>358791.9904862699</v>
      </c>
      <c r="AF9" t="n">
        <v>7.593430564140244e-06</v>
      </c>
      <c r="AG9" t="n">
        <v>4.272916666666667</v>
      </c>
      <c r="AH9" t="n">
        <v>324549.3864819809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2.458</v>
      </c>
      <c r="E10" t="n">
        <v>40.68</v>
      </c>
      <c r="F10" t="n">
        <v>37.81</v>
      </c>
      <c r="G10" t="n">
        <v>78.23</v>
      </c>
      <c r="H10" t="n">
        <v>1.18</v>
      </c>
      <c r="I10" t="n">
        <v>29</v>
      </c>
      <c r="J10" t="n">
        <v>135.27</v>
      </c>
      <c r="K10" t="n">
        <v>45</v>
      </c>
      <c r="L10" t="n">
        <v>9</v>
      </c>
      <c r="M10" t="n">
        <v>27</v>
      </c>
      <c r="N10" t="n">
        <v>21.27</v>
      </c>
      <c r="O10" t="n">
        <v>16916.71</v>
      </c>
      <c r="P10" t="n">
        <v>351.95</v>
      </c>
      <c r="Q10" t="n">
        <v>1186.5</v>
      </c>
      <c r="R10" t="n">
        <v>200.28</v>
      </c>
      <c r="S10" t="n">
        <v>144.12</v>
      </c>
      <c r="T10" t="n">
        <v>22281.95</v>
      </c>
      <c r="U10" t="n">
        <v>0.72</v>
      </c>
      <c r="V10" t="n">
        <v>0.84</v>
      </c>
      <c r="W10" t="n">
        <v>19.02</v>
      </c>
      <c r="X10" t="n">
        <v>1.3</v>
      </c>
      <c r="Y10" t="n">
        <v>4</v>
      </c>
      <c r="Z10" t="n">
        <v>10</v>
      </c>
      <c r="AA10" t="n">
        <v>257.0405876583491</v>
      </c>
      <c r="AB10" t="n">
        <v>351.6942718643904</v>
      </c>
      <c r="AC10" t="n">
        <v>318.1290641637687</v>
      </c>
      <c r="AD10" t="n">
        <v>257040.5876583491</v>
      </c>
      <c r="AE10" t="n">
        <v>351694.2718643904</v>
      </c>
      <c r="AF10" t="n">
        <v>7.656350942102191e-06</v>
      </c>
      <c r="AG10" t="n">
        <v>4.2375</v>
      </c>
      <c r="AH10" t="n">
        <v>318129.0641637687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2.4714</v>
      </c>
      <c r="E11" t="n">
        <v>40.46</v>
      </c>
      <c r="F11" t="n">
        <v>37.67</v>
      </c>
      <c r="G11" t="n">
        <v>86.92</v>
      </c>
      <c r="H11" t="n">
        <v>1.29</v>
      </c>
      <c r="I11" t="n">
        <v>26</v>
      </c>
      <c r="J11" t="n">
        <v>136.61</v>
      </c>
      <c r="K11" t="n">
        <v>45</v>
      </c>
      <c r="L11" t="n">
        <v>10</v>
      </c>
      <c r="M11" t="n">
        <v>24</v>
      </c>
      <c r="N11" t="n">
        <v>21.61</v>
      </c>
      <c r="O11" t="n">
        <v>17082.76</v>
      </c>
      <c r="P11" t="n">
        <v>343.34</v>
      </c>
      <c r="Q11" t="n">
        <v>1186.66</v>
      </c>
      <c r="R11" t="n">
        <v>195.33</v>
      </c>
      <c r="S11" t="n">
        <v>144.12</v>
      </c>
      <c r="T11" t="n">
        <v>19820.6</v>
      </c>
      <c r="U11" t="n">
        <v>0.74</v>
      </c>
      <c r="V11" t="n">
        <v>0.84</v>
      </c>
      <c r="W11" t="n">
        <v>19.02</v>
      </c>
      <c r="X11" t="n">
        <v>1.15</v>
      </c>
      <c r="Y11" t="n">
        <v>4</v>
      </c>
      <c r="Z11" t="n">
        <v>10</v>
      </c>
      <c r="AA11" t="n">
        <v>252.860133356672</v>
      </c>
      <c r="AB11" t="n">
        <v>345.9743898602111</v>
      </c>
      <c r="AC11" t="n">
        <v>312.9550796701618</v>
      </c>
      <c r="AD11" t="n">
        <v>252860.133356672</v>
      </c>
      <c r="AE11" t="n">
        <v>345974.3898602112</v>
      </c>
      <c r="AF11" t="n">
        <v>7.698090202730412e-06</v>
      </c>
      <c r="AG11" t="n">
        <v>4.214583333333334</v>
      </c>
      <c r="AH11" t="n">
        <v>312955.0796701618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2.4864</v>
      </c>
      <c r="E12" t="n">
        <v>40.22</v>
      </c>
      <c r="F12" t="n">
        <v>37.5</v>
      </c>
      <c r="G12" t="n">
        <v>97.81999999999999</v>
      </c>
      <c r="H12" t="n">
        <v>1.41</v>
      </c>
      <c r="I12" t="n">
        <v>23</v>
      </c>
      <c r="J12" t="n">
        <v>137.96</v>
      </c>
      <c r="K12" t="n">
        <v>45</v>
      </c>
      <c r="L12" t="n">
        <v>11</v>
      </c>
      <c r="M12" t="n">
        <v>19</v>
      </c>
      <c r="N12" t="n">
        <v>21.96</v>
      </c>
      <c r="O12" t="n">
        <v>17249.3</v>
      </c>
      <c r="P12" t="n">
        <v>334.26</v>
      </c>
      <c r="Q12" t="n">
        <v>1186.55</v>
      </c>
      <c r="R12" t="n">
        <v>189.83</v>
      </c>
      <c r="S12" t="n">
        <v>144.12</v>
      </c>
      <c r="T12" t="n">
        <v>17084.43</v>
      </c>
      <c r="U12" t="n">
        <v>0.76</v>
      </c>
      <c r="V12" t="n">
        <v>0.85</v>
      </c>
      <c r="W12" t="n">
        <v>19.01</v>
      </c>
      <c r="X12" t="n">
        <v>0.99</v>
      </c>
      <c r="Y12" t="n">
        <v>4</v>
      </c>
      <c r="Z12" t="n">
        <v>10</v>
      </c>
      <c r="AA12" t="n">
        <v>248.4114304411433</v>
      </c>
      <c r="AB12" t="n">
        <v>339.8874782682669</v>
      </c>
      <c r="AC12" t="n">
        <v>307.4490943775166</v>
      </c>
      <c r="AD12" t="n">
        <v>248411.4304411433</v>
      </c>
      <c r="AE12" t="n">
        <v>339887.4782682669</v>
      </c>
      <c r="AF12" t="n">
        <v>7.744813255672451e-06</v>
      </c>
      <c r="AG12" t="n">
        <v>4.189583333333333</v>
      </c>
      <c r="AH12" t="n">
        <v>307449.0943775166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2.488</v>
      </c>
      <c r="E13" t="n">
        <v>40.19</v>
      </c>
      <c r="F13" t="n">
        <v>37.5</v>
      </c>
      <c r="G13" t="n">
        <v>102.27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6</v>
      </c>
      <c r="N13" t="n">
        <v>22.32</v>
      </c>
      <c r="O13" t="n">
        <v>17416.34</v>
      </c>
      <c r="P13" t="n">
        <v>328.93</v>
      </c>
      <c r="Q13" t="n">
        <v>1186.62</v>
      </c>
      <c r="R13" t="n">
        <v>189</v>
      </c>
      <c r="S13" t="n">
        <v>144.12</v>
      </c>
      <c r="T13" t="n">
        <v>16676.04</v>
      </c>
      <c r="U13" t="n">
        <v>0.76</v>
      </c>
      <c r="V13" t="n">
        <v>0.85</v>
      </c>
      <c r="W13" t="n">
        <v>19.03</v>
      </c>
      <c r="X13" t="n">
        <v>0.99</v>
      </c>
      <c r="Y13" t="n">
        <v>4</v>
      </c>
      <c r="Z13" t="n">
        <v>10</v>
      </c>
      <c r="AA13" t="n">
        <v>246.4382192394552</v>
      </c>
      <c r="AB13" t="n">
        <v>337.1876436501842</v>
      </c>
      <c r="AC13" t="n">
        <v>305.0069281861411</v>
      </c>
      <c r="AD13" t="n">
        <v>246438.2192394552</v>
      </c>
      <c r="AE13" t="n">
        <v>337187.6436501842</v>
      </c>
      <c r="AF13" t="n">
        <v>7.749797047986268e-06</v>
      </c>
      <c r="AG13" t="n">
        <v>4.186458333333333</v>
      </c>
      <c r="AH13" t="n">
        <v>305006.9281861411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2.4911</v>
      </c>
      <c r="E14" t="n">
        <v>40.14</v>
      </c>
      <c r="F14" t="n">
        <v>37.47</v>
      </c>
      <c r="G14" t="n">
        <v>107.07</v>
      </c>
      <c r="H14" t="n">
        <v>1.63</v>
      </c>
      <c r="I14" t="n">
        <v>21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330.85</v>
      </c>
      <c r="Q14" t="n">
        <v>1186.68</v>
      </c>
      <c r="R14" t="n">
        <v>188.26</v>
      </c>
      <c r="S14" t="n">
        <v>144.12</v>
      </c>
      <c r="T14" t="n">
        <v>16310.79</v>
      </c>
      <c r="U14" t="n">
        <v>0.77</v>
      </c>
      <c r="V14" t="n">
        <v>0.85</v>
      </c>
      <c r="W14" t="n">
        <v>19.03</v>
      </c>
      <c r="X14" t="n">
        <v>0.96</v>
      </c>
      <c r="Y14" t="n">
        <v>4</v>
      </c>
      <c r="Z14" t="n">
        <v>10</v>
      </c>
      <c r="AA14" t="n">
        <v>246.8624785329772</v>
      </c>
      <c r="AB14" t="n">
        <v>337.7681339325796</v>
      </c>
      <c r="AC14" t="n">
        <v>305.5320172907082</v>
      </c>
      <c r="AD14" t="n">
        <v>246862.4785329772</v>
      </c>
      <c r="AE14" t="n">
        <v>337768.1339325797</v>
      </c>
      <c r="AF14" t="n">
        <v>7.759453145594288e-06</v>
      </c>
      <c r="AG14" t="n">
        <v>4.181249999999999</v>
      </c>
      <c r="AH14" t="n">
        <v>305532.0172907082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2024-09-26T13:28:53Z</dcterms:created>
  <dcterms:modified xmlns:dcterms="http://purl.org/dc/terms/" xmlns:xsi="http://www.w3.org/2001/XMLSchema-instance" xsi:type="dcterms:W3CDTF">2024-09-26T13:28:53Z</dcterms:modified>
</cp:coreProperties>
</file>