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gráficos!$A$7:$A$231</f>
              <numCache>
                <formatCode>General</formatCode>
                <ptCount val="2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</numCache>
            </numRef>
          </xVal>
          <yVal>
            <numRef>
              <f>gráficos!$B$7:$B$231</f>
              <numCache>
                <formatCode>General</formatCode>
                <ptCount val="2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0.6642</v>
      </c>
      <c r="E2" t="n">
        <v>150.56</v>
      </c>
      <c r="F2" t="n">
        <v>105.54</v>
      </c>
      <c r="G2" t="n">
        <v>5.79</v>
      </c>
      <c r="H2" t="n">
        <v>0.09</v>
      </c>
      <c r="I2" t="n">
        <v>1093</v>
      </c>
      <c r="J2" t="n">
        <v>194.77</v>
      </c>
      <c r="K2" t="n">
        <v>54.38</v>
      </c>
      <c r="L2" t="n">
        <v>1</v>
      </c>
      <c r="M2" t="n">
        <v>1091</v>
      </c>
      <c r="N2" t="n">
        <v>39.4</v>
      </c>
      <c r="O2" t="n">
        <v>24256.19</v>
      </c>
      <c r="P2" t="n">
        <v>1499</v>
      </c>
      <c r="Q2" t="n">
        <v>2183.41</v>
      </c>
      <c r="R2" t="n">
        <v>1631.56</v>
      </c>
      <c r="S2" t="n">
        <v>168.28</v>
      </c>
      <c r="T2" t="n">
        <v>724557.48</v>
      </c>
      <c r="U2" t="n">
        <v>0.1</v>
      </c>
      <c r="V2" t="n">
        <v>0.51</v>
      </c>
      <c r="W2" t="n">
        <v>38.48</v>
      </c>
      <c r="X2" t="n">
        <v>43.57</v>
      </c>
      <c r="Y2" t="n">
        <v>4</v>
      </c>
      <c r="Z2" t="n">
        <v>10</v>
      </c>
      <c r="AA2" t="n">
        <v>4563.45051405149</v>
      </c>
      <c r="AB2" t="n">
        <v>6243.914318553466</v>
      </c>
      <c r="AC2" t="n">
        <v>5648.003899379272</v>
      </c>
      <c r="AD2" t="n">
        <v>4563450.51405149</v>
      </c>
      <c r="AE2" t="n">
        <v>6243914.318553465</v>
      </c>
      <c r="AF2" t="n">
        <v>1.147416171974979e-06</v>
      </c>
      <c r="AG2" t="n">
        <v>24.50520833333333</v>
      </c>
      <c r="AH2" t="n">
        <v>5648003.899379272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1.0568</v>
      </c>
      <c r="E3" t="n">
        <v>94.63</v>
      </c>
      <c r="F3" t="n">
        <v>76.79000000000001</v>
      </c>
      <c r="G3" t="n">
        <v>11.69</v>
      </c>
      <c r="H3" t="n">
        <v>0.18</v>
      </c>
      <c r="I3" t="n">
        <v>394</v>
      </c>
      <c r="J3" t="n">
        <v>196.32</v>
      </c>
      <c r="K3" t="n">
        <v>54.38</v>
      </c>
      <c r="L3" t="n">
        <v>2</v>
      </c>
      <c r="M3" t="n">
        <v>392</v>
      </c>
      <c r="N3" t="n">
        <v>39.95</v>
      </c>
      <c r="O3" t="n">
        <v>24447.22</v>
      </c>
      <c r="P3" t="n">
        <v>1090.13</v>
      </c>
      <c r="Q3" t="n">
        <v>2169.62</v>
      </c>
      <c r="R3" t="n">
        <v>672.49</v>
      </c>
      <c r="S3" t="n">
        <v>168.28</v>
      </c>
      <c r="T3" t="n">
        <v>248518.4</v>
      </c>
      <c r="U3" t="n">
        <v>0.25</v>
      </c>
      <c r="V3" t="n">
        <v>0.7</v>
      </c>
      <c r="W3" t="n">
        <v>37.33</v>
      </c>
      <c r="X3" t="n">
        <v>14.99</v>
      </c>
      <c r="Y3" t="n">
        <v>4</v>
      </c>
      <c r="Z3" t="n">
        <v>10</v>
      </c>
      <c r="AA3" t="n">
        <v>2167.969126282308</v>
      </c>
      <c r="AB3" t="n">
        <v>2966.311002627087</v>
      </c>
      <c r="AC3" t="n">
        <v>2683.210443779997</v>
      </c>
      <c r="AD3" t="n">
        <v>2167969.126282308</v>
      </c>
      <c r="AE3" t="n">
        <v>2966311.002627086</v>
      </c>
      <c r="AF3" t="n">
        <v>1.825638980040888e-06</v>
      </c>
      <c r="AG3" t="n">
        <v>15.40201822916667</v>
      </c>
      <c r="AH3" t="n">
        <v>2683210.443779997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1.2088</v>
      </c>
      <c r="E4" t="n">
        <v>82.73</v>
      </c>
      <c r="F4" t="n">
        <v>70.84</v>
      </c>
      <c r="G4" t="n">
        <v>17.64</v>
      </c>
      <c r="H4" t="n">
        <v>0.27</v>
      </c>
      <c r="I4" t="n">
        <v>241</v>
      </c>
      <c r="J4" t="n">
        <v>197.88</v>
      </c>
      <c r="K4" t="n">
        <v>54.38</v>
      </c>
      <c r="L4" t="n">
        <v>3</v>
      </c>
      <c r="M4" t="n">
        <v>239</v>
      </c>
      <c r="N4" t="n">
        <v>40.5</v>
      </c>
      <c r="O4" t="n">
        <v>24639</v>
      </c>
      <c r="P4" t="n">
        <v>1000.81</v>
      </c>
      <c r="Q4" t="n">
        <v>2166.87</v>
      </c>
      <c r="R4" t="n">
        <v>474.6</v>
      </c>
      <c r="S4" t="n">
        <v>168.28</v>
      </c>
      <c r="T4" t="n">
        <v>150338.59</v>
      </c>
      <c r="U4" t="n">
        <v>0.35</v>
      </c>
      <c r="V4" t="n">
        <v>0.76</v>
      </c>
      <c r="W4" t="n">
        <v>37.07</v>
      </c>
      <c r="X4" t="n">
        <v>9.08</v>
      </c>
      <c r="Y4" t="n">
        <v>4</v>
      </c>
      <c r="Z4" t="n">
        <v>10</v>
      </c>
      <c r="AA4" t="n">
        <v>1763.42606924163</v>
      </c>
      <c r="AB4" t="n">
        <v>2412.797344803947</v>
      </c>
      <c r="AC4" t="n">
        <v>2182.523352598198</v>
      </c>
      <c r="AD4" t="n">
        <v>1763426.06924163</v>
      </c>
      <c r="AE4" t="n">
        <v>2412797.344803947</v>
      </c>
      <c r="AF4" t="n">
        <v>2.088221422287496e-06</v>
      </c>
      <c r="AG4" t="n">
        <v>13.46516927083333</v>
      </c>
      <c r="AH4" t="n">
        <v>2182523.352598199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1.2915</v>
      </c>
      <c r="E5" t="n">
        <v>77.43000000000001</v>
      </c>
      <c r="F5" t="n">
        <v>68.18000000000001</v>
      </c>
      <c r="G5" t="n">
        <v>23.65</v>
      </c>
      <c r="H5" t="n">
        <v>0.36</v>
      </c>
      <c r="I5" t="n">
        <v>173</v>
      </c>
      <c r="J5" t="n">
        <v>199.44</v>
      </c>
      <c r="K5" t="n">
        <v>54.38</v>
      </c>
      <c r="L5" t="n">
        <v>4</v>
      </c>
      <c r="M5" t="n">
        <v>171</v>
      </c>
      <c r="N5" t="n">
        <v>41.06</v>
      </c>
      <c r="O5" t="n">
        <v>24831.54</v>
      </c>
      <c r="P5" t="n">
        <v>957.64</v>
      </c>
      <c r="Q5" t="n">
        <v>2166.04</v>
      </c>
      <c r="R5" t="n">
        <v>387.3</v>
      </c>
      <c r="S5" t="n">
        <v>168.28</v>
      </c>
      <c r="T5" t="n">
        <v>107023.81</v>
      </c>
      <c r="U5" t="n">
        <v>0.43</v>
      </c>
      <c r="V5" t="n">
        <v>0.79</v>
      </c>
      <c r="W5" t="n">
        <v>36.94</v>
      </c>
      <c r="X5" t="n">
        <v>6.44</v>
      </c>
      <c r="Y5" t="n">
        <v>4</v>
      </c>
      <c r="Z5" t="n">
        <v>10</v>
      </c>
      <c r="AA5" t="n">
        <v>1596.093723430391</v>
      </c>
      <c r="AB5" t="n">
        <v>2183.84584708292</v>
      </c>
      <c r="AC5" t="n">
        <v>1975.422664484222</v>
      </c>
      <c r="AD5" t="n">
        <v>1596093.723430391</v>
      </c>
      <c r="AE5" t="n">
        <v>2183845.847082919</v>
      </c>
      <c r="AF5" t="n">
        <v>2.231087001062459e-06</v>
      </c>
      <c r="AG5" t="n">
        <v>12.6025390625</v>
      </c>
      <c r="AH5" t="n">
        <v>1975422.664484222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1.3421</v>
      </c>
      <c r="E6" t="n">
        <v>74.51000000000001</v>
      </c>
      <c r="F6" t="n">
        <v>66.73999999999999</v>
      </c>
      <c r="G6" t="n">
        <v>29.66</v>
      </c>
      <c r="H6" t="n">
        <v>0.44</v>
      </c>
      <c r="I6" t="n">
        <v>135</v>
      </c>
      <c r="J6" t="n">
        <v>201.01</v>
      </c>
      <c r="K6" t="n">
        <v>54.38</v>
      </c>
      <c r="L6" t="n">
        <v>5</v>
      </c>
      <c r="M6" t="n">
        <v>133</v>
      </c>
      <c r="N6" t="n">
        <v>41.63</v>
      </c>
      <c r="O6" t="n">
        <v>25024.84</v>
      </c>
      <c r="P6" t="n">
        <v>931.3200000000001</v>
      </c>
      <c r="Q6" t="n">
        <v>2165.52</v>
      </c>
      <c r="R6" t="n">
        <v>339.1</v>
      </c>
      <c r="S6" t="n">
        <v>168.28</v>
      </c>
      <c r="T6" t="n">
        <v>83115.10000000001</v>
      </c>
      <c r="U6" t="n">
        <v>0.5</v>
      </c>
      <c r="V6" t="n">
        <v>0.8100000000000001</v>
      </c>
      <c r="W6" t="n">
        <v>36.88</v>
      </c>
      <c r="X6" t="n">
        <v>5</v>
      </c>
      <c r="Y6" t="n">
        <v>4</v>
      </c>
      <c r="Z6" t="n">
        <v>10</v>
      </c>
      <c r="AA6" t="n">
        <v>1499.402530086762</v>
      </c>
      <c r="AB6" t="n">
        <v>2051.548690635776</v>
      </c>
      <c r="AC6" t="n">
        <v>1855.751762968167</v>
      </c>
      <c r="AD6" t="n">
        <v>1499402.530086762</v>
      </c>
      <c r="AE6" t="n">
        <v>2051548.690635775</v>
      </c>
      <c r="AF6" t="n">
        <v>2.318499314073501e-06</v>
      </c>
      <c r="AG6" t="n">
        <v>12.12727864583333</v>
      </c>
      <c r="AH6" t="n">
        <v>1855751.762968167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1.3775</v>
      </c>
      <c r="E7" t="n">
        <v>72.59</v>
      </c>
      <c r="F7" t="n">
        <v>65.8</v>
      </c>
      <c r="G7" t="n">
        <v>35.89</v>
      </c>
      <c r="H7" t="n">
        <v>0.53</v>
      </c>
      <c r="I7" t="n">
        <v>110</v>
      </c>
      <c r="J7" t="n">
        <v>202.58</v>
      </c>
      <c r="K7" t="n">
        <v>54.38</v>
      </c>
      <c r="L7" t="n">
        <v>6</v>
      </c>
      <c r="M7" t="n">
        <v>108</v>
      </c>
      <c r="N7" t="n">
        <v>42.2</v>
      </c>
      <c r="O7" t="n">
        <v>25218.93</v>
      </c>
      <c r="P7" t="n">
        <v>912.03</v>
      </c>
      <c r="Q7" t="n">
        <v>2164.75</v>
      </c>
      <c r="R7" t="n">
        <v>307.62</v>
      </c>
      <c r="S7" t="n">
        <v>168.28</v>
      </c>
      <c r="T7" t="n">
        <v>67500.61</v>
      </c>
      <c r="U7" t="n">
        <v>0.55</v>
      </c>
      <c r="V7" t="n">
        <v>0.82</v>
      </c>
      <c r="W7" t="n">
        <v>36.85</v>
      </c>
      <c r="X7" t="n">
        <v>4.07</v>
      </c>
      <c r="Y7" t="n">
        <v>4</v>
      </c>
      <c r="Z7" t="n">
        <v>10</v>
      </c>
      <c r="AA7" t="n">
        <v>1431.234540899944</v>
      </c>
      <c r="AB7" t="n">
        <v>1958.278240470936</v>
      </c>
      <c r="AC7" t="n">
        <v>1771.382913661162</v>
      </c>
      <c r="AD7" t="n">
        <v>1431234.540899944</v>
      </c>
      <c r="AE7" t="n">
        <v>1958278.240470936</v>
      </c>
      <c r="AF7" t="n">
        <v>2.379653382859882e-06</v>
      </c>
      <c r="AG7" t="n">
        <v>11.81477864583333</v>
      </c>
      <c r="AH7" t="n">
        <v>1771382.913661162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1.403</v>
      </c>
      <c r="E8" t="n">
        <v>71.28</v>
      </c>
      <c r="F8" t="n">
        <v>65.14</v>
      </c>
      <c r="G8" t="n">
        <v>42.03</v>
      </c>
      <c r="H8" t="n">
        <v>0.61</v>
      </c>
      <c r="I8" t="n">
        <v>93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896.8</v>
      </c>
      <c r="Q8" t="n">
        <v>2164.48</v>
      </c>
      <c r="R8" t="n">
        <v>286.17</v>
      </c>
      <c r="S8" t="n">
        <v>168.28</v>
      </c>
      <c r="T8" t="n">
        <v>56862.95</v>
      </c>
      <c r="U8" t="n">
        <v>0.59</v>
      </c>
      <c r="V8" t="n">
        <v>0.83</v>
      </c>
      <c r="W8" t="n">
        <v>36.82</v>
      </c>
      <c r="X8" t="n">
        <v>3.42</v>
      </c>
      <c r="Y8" t="n">
        <v>4</v>
      </c>
      <c r="Z8" t="n">
        <v>10</v>
      </c>
      <c r="AA8" t="n">
        <v>1391.450086180515</v>
      </c>
      <c r="AB8" t="n">
        <v>1903.843394357545</v>
      </c>
      <c r="AC8" t="n">
        <v>1722.143252861046</v>
      </c>
      <c r="AD8" t="n">
        <v>1391450.086180515</v>
      </c>
      <c r="AE8" t="n">
        <v>1903843.394357545</v>
      </c>
      <c r="AF8" t="n">
        <v>2.423705042578885e-06</v>
      </c>
      <c r="AG8" t="n">
        <v>11.6015625</v>
      </c>
      <c r="AH8" t="n">
        <v>1722143.252861046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1.4208</v>
      </c>
      <c r="E9" t="n">
        <v>70.38</v>
      </c>
      <c r="F9" t="n">
        <v>64.70999999999999</v>
      </c>
      <c r="G9" t="n">
        <v>47.94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884.27</v>
      </c>
      <c r="Q9" t="n">
        <v>2164.08</v>
      </c>
      <c r="R9" t="n">
        <v>272</v>
      </c>
      <c r="S9" t="n">
        <v>168.28</v>
      </c>
      <c r="T9" t="n">
        <v>49836.28</v>
      </c>
      <c r="U9" t="n">
        <v>0.62</v>
      </c>
      <c r="V9" t="n">
        <v>0.83</v>
      </c>
      <c r="W9" t="n">
        <v>36.79</v>
      </c>
      <c r="X9" t="n">
        <v>2.99</v>
      </c>
      <c r="Y9" t="n">
        <v>4</v>
      </c>
      <c r="Z9" t="n">
        <v>10</v>
      </c>
      <c r="AA9" t="n">
        <v>1362.676029765788</v>
      </c>
      <c r="AB9" t="n">
        <v>1864.473460949139</v>
      </c>
      <c r="AC9" t="n">
        <v>1686.53073064109</v>
      </c>
      <c r="AD9" t="n">
        <v>1362676.029765788</v>
      </c>
      <c r="AE9" t="n">
        <v>1864473.460949139</v>
      </c>
      <c r="AF9" t="n">
        <v>2.454454828578817e-06</v>
      </c>
      <c r="AG9" t="n">
        <v>11.455078125</v>
      </c>
      <c r="AH9" t="n">
        <v>1686530.73064109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1.4373</v>
      </c>
      <c r="E10" t="n">
        <v>69.58</v>
      </c>
      <c r="F10" t="n">
        <v>64.3</v>
      </c>
      <c r="G10" t="n">
        <v>54.34</v>
      </c>
      <c r="H10" t="n">
        <v>0.77</v>
      </c>
      <c r="I10" t="n">
        <v>71</v>
      </c>
      <c r="J10" t="n">
        <v>207.34</v>
      </c>
      <c r="K10" t="n">
        <v>54.38</v>
      </c>
      <c r="L10" t="n">
        <v>9</v>
      </c>
      <c r="M10" t="n">
        <v>69</v>
      </c>
      <c r="N10" t="n">
        <v>43.96</v>
      </c>
      <c r="O10" t="n">
        <v>25806.1</v>
      </c>
      <c r="P10" t="n">
        <v>872.58</v>
      </c>
      <c r="Q10" t="n">
        <v>2164.32</v>
      </c>
      <c r="R10" t="n">
        <v>257.95</v>
      </c>
      <c r="S10" t="n">
        <v>168.28</v>
      </c>
      <c r="T10" t="n">
        <v>42859.66</v>
      </c>
      <c r="U10" t="n">
        <v>0.65</v>
      </c>
      <c r="V10" t="n">
        <v>0.84</v>
      </c>
      <c r="W10" t="n">
        <v>36.78</v>
      </c>
      <c r="X10" t="n">
        <v>2.58</v>
      </c>
      <c r="Y10" t="n">
        <v>4</v>
      </c>
      <c r="Z10" t="n">
        <v>10</v>
      </c>
      <c r="AA10" t="n">
        <v>1336.671991654006</v>
      </c>
      <c r="AB10" t="n">
        <v>1828.893588787402</v>
      </c>
      <c r="AC10" t="n">
        <v>1654.346551541805</v>
      </c>
      <c r="AD10" t="n">
        <v>1336671.991654006</v>
      </c>
      <c r="AE10" t="n">
        <v>1828893.588787402</v>
      </c>
      <c r="AF10" t="n">
        <v>2.482958843691113e-06</v>
      </c>
      <c r="AG10" t="n">
        <v>11.32486979166667</v>
      </c>
      <c r="AH10" t="n">
        <v>1654346.551541805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1.4494</v>
      </c>
      <c r="E11" t="n">
        <v>69</v>
      </c>
      <c r="F11" t="n">
        <v>64.03</v>
      </c>
      <c r="G11" t="n">
        <v>60.98</v>
      </c>
      <c r="H11" t="n">
        <v>0.85</v>
      </c>
      <c r="I11" t="n">
        <v>63</v>
      </c>
      <c r="J11" t="n">
        <v>208.94</v>
      </c>
      <c r="K11" t="n">
        <v>54.38</v>
      </c>
      <c r="L11" t="n">
        <v>10</v>
      </c>
      <c r="M11" t="n">
        <v>61</v>
      </c>
      <c r="N11" t="n">
        <v>44.56</v>
      </c>
      <c r="O11" t="n">
        <v>26003.41</v>
      </c>
      <c r="P11" t="n">
        <v>862.79</v>
      </c>
      <c r="Q11" t="n">
        <v>2163.92</v>
      </c>
      <c r="R11" t="n">
        <v>249.35</v>
      </c>
      <c r="S11" t="n">
        <v>168.28</v>
      </c>
      <c r="T11" t="n">
        <v>38601.26</v>
      </c>
      <c r="U11" t="n">
        <v>0.67</v>
      </c>
      <c r="V11" t="n">
        <v>0.84</v>
      </c>
      <c r="W11" t="n">
        <v>36.76</v>
      </c>
      <c r="X11" t="n">
        <v>2.31</v>
      </c>
      <c r="Y11" t="n">
        <v>4</v>
      </c>
      <c r="Z11" t="n">
        <v>10</v>
      </c>
      <c r="AA11" t="n">
        <v>1316.972622642328</v>
      </c>
      <c r="AB11" t="n">
        <v>1801.940043030801</v>
      </c>
      <c r="AC11" t="n">
        <v>1629.965414362675</v>
      </c>
      <c r="AD11" t="n">
        <v>1316972.622642328</v>
      </c>
      <c r="AE11" t="n">
        <v>1801940.043030801</v>
      </c>
      <c r="AF11" t="n">
        <v>2.503861788106797e-06</v>
      </c>
      <c r="AG11" t="n">
        <v>11.23046875</v>
      </c>
      <c r="AH11" t="n">
        <v>1629965.414362675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1.4588</v>
      </c>
      <c r="E12" t="n">
        <v>68.55</v>
      </c>
      <c r="F12" t="n">
        <v>63.81</v>
      </c>
      <c r="G12" t="n">
        <v>67.17</v>
      </c>
      <c r="H12" t="n">
        <v>0.93</v>
      </c>
      <c r="I12" t="n">
        <v>57</v>
      </c>
      <c r="J12" t="n">
        <v>210.55</v>
      </c>
      <c r="K12" t="n">
        <v>54.38</v>
      </c>
      <c r="L12" t="n">
        <v>11</v>
      </c>
      <c r="M12" t="n">
        <v>55</v>
      </c>
      <c r="N12" t="n">
        <v>45.17</v>
      </c>
      <c r="O12" t="n">
        <v>26201.54</v>
      </c>
      <c r="P12" t="n">
        <v>853.14</v>
      </c>
      <c r="Q12" t="n">
        <v>2163.83</v>
      </c>
      <c r="R12" t="n">
        <v>242.32</v>
      </c>
      <c r="S12" t="n">
        <v>168.28</v>
      </c>
      <c r="T12" t="n">
        <v>35118.62</v>
      </c>
      <c r="U12" t="n">
        <v>0.6899999999999999</v>
      </c>
      <c r="V12" t="n">
        <v>0.85</v>
      </c>
      <c r="W12" t="n">
        <v>36.75</v>
      </c>
      <c r="X12" t="n">
        <v>2.1</v>
      </c>
      <c r="Y12" t="n">
        <v>4</v>
      </c>
      <c r="Z12" t="n">
        <v>10</v>
      </c>
      <c r="AA12" t="n">
        <v>1287.91748431147</v>
      </c>
      <c r="AB12" t="n">
        <v>1762.185520944284</v>
      </c>
      <c r="AC12" t="n">
        <v>1594.005008068273</v>
      </c>
      <c r="AD12" t="n">
        <v>1287917.48431147</v>
      </c>
      <c r="AE12" t="n">
        <v>1762185.520944284</v>
      </c>
      <c r="AF12" t="n">
        <v>2.520100439140469e-06</v>
      </c>
      <c r="AG12" t="n">
        <v>11.1572265625</v>
      </c>
      <c r="AH12" t="n">
        <v>1594005.008068273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1.4674</v>
      </c>
      <c r="E13" t="n">
        <v>68.15000000000001</v>
      </c>
      <c r="F13" t="n">
        <v>63.61</v>
      </c>
      <c r="G13" t="n">
        <v>73.40000000000001</v>
      </c>
      <c r="H13" t="n">
        <v>1</v>
      </c>
      <c r="I13" t="n">
        <v>52</v>
      </c>
      <c r="J13" t="n">
        <v>212.16</v>
      </c>
      <c r="K13" t="n">
        <v>54.38</v>
      </c>
      <c r="L13" t="n">
        <v>12</v>
      </c>
      <c r="M13" t="n">
        <v>50</v>
      </c>
      <c r="N13" t="n">
        <v>45.78</v>
      </c>
      <c r="O13" t="n">
        <v>26400.51</v>
      </c>
      <c r="P13" t="n">
        <v>843.65</v>
      </c>
      <c r="Q13" t="n">
        <v>2163.69</v>
      </c>
      <c r="R13" t="n">
        <v>235.48</v>
      </c>
      <c r="S13" t="n">
        <v>168.28</v>
      </c>
      <c r="T13" t="n">
        <v>31720.88</v>
      </c>
      <c r="U13" t="n">
        <v>0.71</v>
      </c>
      <c r="V13" t="n">
        <v>0.85</v>
      </c>
      <c r="W13" t="n">
        <v>36.75</v>
      </c>
      <c r="X13" t="n">
        <v>1.89</v>
      </c>
      <c r="Y13" t="n">
        <v>4</v>
      </c>
      <c r="Z13" t="n">
        <v>10</v>
      </c>
      <c r="AA13" t="n">
        <v>1271.92028899678</v>
      </c>
      <c r="AB13" t="n">
        <v>1740.297452568277</v>
      </c>
      <c r="AC13" t="n">
        <v>1574.205906217975</v>
      </c>
      <c r="AD13" t="n">
        <v>1271920.28899678</v>
      </c>
      <c r="AE13" t="n">
        <v>1740297.452568277</v>
      </c>
      <c r="AF13" t="n">
        <v>2.534957077320211e-06</v>
      </c>
      <c r="AG13" t="n">
        <v>11.09212239583333</v>
      </c>
      <c r="AH13" t="n">
        <v>1574205.906217975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1.4763</v>
      </c>
      <c r="E14" t="n">
        <v>67.73999999999999</v>
      </c>
      <c r="F14" t="n">
        <v>63.39</v>
      </c>
      <c r="G14" t="n">
        <v>80.92</v>
      </c>
      <c r="H14" t="n">
        <v>1.08</v>
      </c>
      <c r="I14" t="n">
        <v>47</v>
      </c>
      <c r="J14" t="n">
        <v>213.78</v>
      </c>
      <c r="K14" t="n">
        <v>54.38</v>
      </c>
      <c r="L14" t="n">
        <v>13</v>
      </c>
      <c r="M14" t="n">
        <v>45</v>
      </c>
      <c r="N14" t="n">
        <v>46.4</v>
      </c>
      <c r="O14" t="n">
        <v>26600.32</v>
      </c>
      <c r="P14" t="n">
        <v>834.01</v>
      </c>
      <c r="Q14" t="n">
        <v>2163.92</v>
      </c>
      <c r="R14" t="n">
        <v>228.12</v>
      </c>
      <c r="S14" t="n">
        <v>168.28</v>
      </c>
      <c r="T14" t="n">
        <v>28064.86</v>
      </c>
      <c r="U14" t="n">
        <v>0.74</v>
      </c>
      <c r="V14" t="n">
        <v>0.85</v>
      </c>
      <c r="W14" t="n">
        <v>36.74</v>
      </c>
      <c r="X14" t="n">
        <v>1.67</v>
      </c>
      <c r="Y14" t="n">
        <v>4</v>
      </c>
      <c r="Z14" t="n">
        <v>10</v>
      </c>
      <c r="AA14" t="n">
        <v>1255.671175611922</v>
      </c>
      <c r="AB14" t="n">
        <v>1718.064698774826</v>
      </c>
      <c r="AC14" t="n">
        <v>1554.095015242705</v>
      </c>
      <c r="AD14" t="n">
        <v>1255671.175611922</v>
      </c>
      <c r="AE14" t="n">
        <v>1718064.698774826</v>
      </c>
      <c r="AF14" t="n">
        <v>2.550331970320177e-06</v>
      </c>
      <c r="AG14" t="n">
        <v>11.025390625</v>
      </c>
      <c r="AH14" t="n">
        <v>1554095.015242705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1.4803</v>
      </c>
      <c r="E15" t="n">
        <v>67.56</v>
      </c>
      <c r="F15" t="n">
        <v>63.33</v>
      </c>
      <c r="G15" t="n">
        <v>86.36</v>
      </c>
      <c r="H15" t="n">
        <v>1.15</v>
      </c>
      <c r="I15" t="n">
        <v>44</v>
      </c>
      <c r="J15" t="n">
        <v>215.41</v>
      </c>
      <c r="K15" t="n">
        <v>54.38</v>
      </c>
      <c r="L15" t="n">
        <v>14</v>
      </c>
      <c r="M15" t="n">
        <v>42</v>
      </c>
      <c r="N15" t="n">
        <v>47.03</v>
      </c>
      <c r="O15" t="n">
        <v>26801</v>
      </c>
      <c r="P15" t="n">
        <v>826.6900000000001</v>
      </c>
      <c r="Q15" t="n">
        <v>2163.53</v>
      </c>
      <c r="R15" t="n">
        <v>226.15</v>
      </c>
      <c r="S15" t="n">
        <v>168.28</v>
      </c>
      <c r="T15" t="n">
        <v>27097.07</v>
      </c>
      <c r="U15" t="n">
        <v>0.74</v>
      </c>
      <c r="V15" t="n">
        <v>0.85</v>
      </c>
      <c r="W15" t="n">
        <v>36.73</v>
      </c>
      <c r="X15" t="n">
        <v>1.61</v>
      </c>
      <c r="Y15" t="n">
        <v>4</v>
      </c>
      <c r="Z15" t="n">
        <v>10</v>
      </c>
      <c r="AA15" t="n">
        <v>1245.685219196342</v>
      </c>
      <c r="AB15" t="n">
        <v>1704.401472657724</v>
      </c>
      <c r="AC15" t="n">
        <v>1541.735788249761</v>
      </c>
      <c r="AD15" t="n">
        <v>1245685.219196342</v>
      </c>
      <c r="AE15" t="n">
        <v>1704401.472657724</v>
      </c>
      <c r="AF15" t="n">
        <v>2.557242034589824e-06</v>
      </c>
      <c r="AG15" t="n">
        <v>10.99609375</v>
      </c>
      <c r="AH15" t="n">
        <v>1541735.788249761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1.4874</v>
      </c>
      <c r="E16" t="n">
        <v>67.23</v>
      </c>
      <c r="F16" t="n">
        <v>63.16</v>
      </c>
      <c r="G16" t="n">
        <v>94.73999999999999</v>
      </c>
      <c r="H16" t="n">
        <v>1.23</v>
      </c>
      <c r="I16" t="n">
        <v>40</v>
      </c>
      <c r="J16" t="n">
        <v>217.04</v>
      </c>
      <c r="K16" t="n">
        <v>54.38</v>
      </c>
      <c r="L16" t="n">
        <v>15</v>
      </c>
      <c r="M16" t="n">
        <v>38</v>
      </c>
      <c r="N16" t="n">
        <v>47.66</v>
      </c>
      <c r="O16" t="n">
        <v>27002.55</v>
      </c>
      <c r="P16" t="n">
        <v>817.37</v>
      </c>
      <c r="Q16" t="n">
        <v>2163.54</v>
      </c>
      <c r="R16" t="n">
        <v>220.45</v>
      </c>
      <c r="S16" t="n">
        <v>168.28</v>
      </c>
      <c r="T16" t="n">
        <v>24267.16</v>
      </c>
      <c r="U16" t="n">
        <v>0.76</v>
      </c>
      <c r="V16" t="n">
        <v>0.85</v>
      </c>
      <c r="W16" t="n">
        <v>36.73</v>
      </c>
      <c r="X16" t="n">
        <v>1.44</v>
      </c>
      <c r="Y16" t="n">
        <v>4</v>
      </c>
      <c r="Z16" t="n">
        <v>10</v>
      </c>
      <c r="AA16" t="n">
        <v>1231.476885898399</v>
      </c>
      <c r="AB16" t="n">
        <v>1684.961004212053</v>
      </c>
      <c r="AC16" t="n">
        <v>1524.150690827676</v>
      </c>
      <c r="AD16" t="n">
        <v>1231476.885898399</v>
      </c>
      <c r="AE16" t="n">
        <v>1684961.004212053</v>
      </c>
      <c r="AF16" t="n">
        <v>2.569507398668449e-06</v>
      </c>
      <c r="AG16" t="n">
        <v>10.9423828125</v>
      </c>
      <c r="AH16" t="n">
        <v>1524150.690827676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1.4906</v>
      </c>
      <c r="E17" t="n">
        <v>67.09</v>
      </c>
      <c r="F17" t="n">
        <v>63.09</v>
      </c>
      <c r="G17" t="n">
        <v>99.62</v>
      </c>
      <c r="H17" t="n">
        <v>1.3</v>
      </c>
      <c r="I17" t="n">
        <v>38</v>
      </c>
      <c r="J17" t="n">
        <v>218.68</v>
      </c>
      <c r="K17" t="n">
        <v>54.38</v>
      </c>
      <c r="L17" t="n">
        <v>16</v>
      </c>
      <c r="M17" t="n">
        <v>36</v>
      </c>
      <c r="N17" t="n">
        <v>48.31</v>
      </c>
      <c r="O17" t="n">
        <v>27204.98</v>
      </c>
      <c r="P17" t="n">
        <v>809.8</v>
      </c>
      <c r="Q17" t="n">
        <v>2163.53</v>
      </c>
      <c r="R17" t="n">
        <v>218.26</v>
      </c>
      <c r="S17" t="n">
        <v>168.28</v>
      </c>
      <c r="T17" t="n">
        <v>23182.85</v>
      </c>
      <c r="U17" t="n">
        <v>0.77</v>
      </c>
      <c r="V17" t="n">
        <v>0.85</v>
      </c>
      <c r="W17" t="n">
        <v>36.73</v>
      </c>
      <c r="X17" t="n">
        <v>1.38</v>
      </c>
      <c r="Y17" t="n">
        <v>4</v>
      </c>
      <c r="Z17" t="n">
        <v>10</v>
      </c>
      <c r="AA17" t="n">
        <v>1222.070729794026</v>
      </c>
      <c r="AB17" t="n">
        <v>1672.091086459729</v>
      </c>
      <c r="AC17" t="n">
        <v>1512.509059962591</v>
      </c>
      <c r="AD17" t="n">
        <v>1222070.729794026</v>
      </c>
      <c r="AE17" t="n">
        <v>1672091.086459729</v>
      </c>
      <c r="AF17" t="n">
        <v>2.575035450084167e-06</v>
      </c>
      <c r="AG17" t="n">
        <v>10.91959635416667</v>
      </c>
      <c r="AH17" t="n">
        <v>1512509.059962591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1.4959</v>
      </c>
      <c r="E18" t="n">
        <v>66.84999999999999</v>
      </c>
      <c r="F18" t="n">
        <v>62.97</v>
      </c>
      <c r="G18" t="n">
        <v>107.95</v>
      </c>
      <c r="H18" t="n">
        <v>1.37</v>
      </c>
      <c r="I18" t="n">
        <v>35</v>
      </c>
      <c r="J18" t="n">
        <v>220.33</v>
      </c>
      <c r="K18" t="n">
        <v>54.38</v>
      </c>
      <c r="L18" t="n">
        <v>17</v>
      </c>
      <c r="M18" t="n">
        <v>33</v>
      </c>
      <c r="N18" t="n">
        <v>48.95</v>
      </c>
      <c r="O18" t="n">
        <v>27408.3</v>
      </c>
      <c r="P18" t="n">
        <v>801.36</v>
      </c>
      <c r="Q18" t="n">
        <v>2163.25</v>
      </c>
      <c r="R18" t="n">
        <v>214.36</v>
      </c>
      <c r="S18" t="n">
        <v>168.28</v>
      </c>
      <c r="T18" t="n">
        <v>21244.6</v>
      </c>
      <c r="U18" t="n">
        <v>0.79</v>
      </c>
      <c r="V18" t="n">
        <v>0.86</v>
      </c>
      <c r="W18" t="n">
        <v>36.71</v>
      </c>
      <c r="X18" t="n">
        <v>1.26</v>
      </c>
      <c r="Y18" t="n">
        <v>4</v>
      </c>
      <c r="Z18" t="n">
        <v>10</v>
      </c>
      <c r="AA18" t="n">
        <v>1210.289643717358</v>
      </c>
      <c r="AB18" t="n">
        <v>1655.971684744796</v>
      </c>
      <c r="AC18" t="n">
        <v>1497.928071323609</v>
      </c>
      <c r="AD18" t="n">
        <v>1210289.643717358</v>
      </c>
      <c r="AE18" t="n">
        <v>1655971.684744796</v>
      </c>
      <c r="AF18" t="n">
        <v>2.58419128524145e-06</v>
      </c>
      <c r="AG18" t="n">
        <v>10.88053385416667</v>
      </c>
      <c r="AH18" t="n">
        <v>1497928.071323609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1.4992</v>
      </c>
      <c r="E19" t="n">
        <v>66.7</v>
      </c>
      <c r="F19" t="n">
        <v>62.9</v>
      </c>
      <c r="G19" t="n">
        <v>114.36</v>
      </c>
      <c r="H19" t="n">
        <v>1.44</v>
      </c>
      <c r="I19" t="n">
        <v>33</v>
      </c>
      <c r="J19" t="n">
        <v>221.99</v>
      </c>
      <c r="K19" t="n">
        <v>54.38</v>
      </c>
      <c r="L19" t="n">
        <v>18</v>
      </c>
      <c r="M19" t="n">
        <v>31</v>
      </c>
      <c r="N19" t="n">
        <v>49.61</v>
      </c>
      <c r="O19" t="n">
        <v>27612.53</v>
      </c>
      <c r="P19" t="n">
        <v>793.85</v>
      </c>
      <c r="Q19" t="n">
        <v>2163.48</v>
      </c>
      <c r="R19" t="n">
        <v>211.97</v>
      </c>
      <c r="S19" t="n">
        <v>168.28</v>
      </c>
      <c r="T19" t="n">
        <v>20061.01</v>
      </c>
      <c r="U19" t="n">
        <v>0.79</v>
      </c>
      <c r="V19" t="n">
        <v>0.86</v>
      </c>
      <c r="W19" t="n">
        <v>36.71</v>
      </c>
      <c r="X19" t="n">
        <v>1.19</v>
      </c>
      <c r="Y19" t="n">
        <v>4</v>
      </c>
      <c r="Z19" t="n">
        <v>10</v>
      </c>
      <c r="AA19" t="n">
        <v>1200.970371563408</v>
      </c>
      <c r="AB19" t="n">
        <v>1643.220645446491</v>
      </c>
      <c r="AC19" t="n">
        <v>1486.393973319737</v>
      </c>
      <c r="AD19" t="n">
        <v>1200970.371563408</v>
      </c>
      <c r="AE19" t="n">
        <v>1643220.64544649</v>
      </c>
      <c r="AF19" t="n">
        <v>2.589892088263909e-06</v>
      </c>
      <c r="AG19" t="n">
        <v>10.85611979166667</v>
      </c>
      <c r="AH19" t="n">
        <v>1486393.973319737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1.5028</v>
      </c>
      <c r="E20" t="n">
        <v>66.54000000000001</v>
      </c>
      <c r="F20" t="n">
        <v>62.82</v>
      </c>
      <c r="G20" t="n">
        <v>121.59</v>
      </c>
      <c r="H20" t="n">
        <v>1.51</v>
      </c>
      <c r="I20" t="n">
        <v>31</v>
      </c>
      <c r="J20" t="n">
        <v>223.65</v>
      </c>
      <c r="K20" t="n">
        <v>54.38</v>
      </c>
      <c r="L20" t="n">
        <v>19</v>
      </c>
      <c r="M20" t="n">
        <v>29</v>
      </c>
      <c r="N20" t="n">
        <v>50.27</v>
      </c>
      <c r="O20" t="n">
        <v>27817.81</v>
      </c>
      <c r="P20" t="n">
        <v>785.49</v>
      </c>
      <c r="Q20" t="n">
        <v>2163.36</v>
      </c>
      <c r="R20" t="n">
        <v>209.26</v>
      </c>
      <c r="S20" t="n">
        <v>168.28</v>
      </c>
      <c r="T20" t="n">
        <v>18718.01</v>
      </c>
      <c r="U20" t="n">
        <v>0.8</v>
      </c>
      <c r="V20" t="n">
        <v>0.86</v>
      </c>
      <c r="W20" t="n">
        <v>36.71</v>
      </c>
      <c r="X20" t="n">
        <v>1.11</v>
      </c>
      <c r="Y20" t="n">
        <v>4</v>
      </c>
      <c r="Z20" t="n">
        <v>10</v>
      </c>
      <c r="AA20" t="n">
        <v>1190.68351350073</v>
      </c>
      <c r="AB20" t="n">
        <v>1629.145712420986</v>
      </c>
      <c r="AC20" t="n">
        <v>1473.662332147894</v>
      </c>
      <c r="AD20" t="n">
        <v>1190683.51350073</v>
      </c>
      <c r="AE20" t="n">
        <v>1629145.712420986</v>
      </c>
      <c r="AF20" t="n">
        <v>2.596111146106592e-06</v>
      </c>
      <c r="AG20" t="n">
        <v>10.830078125</v>
      </c>
      <c r="AH20" t="n">
        <v>1473662.332147894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1.5061</v>
      </c>
      <c r="E21" t="n">
        <v>66.40000000000001</v>
      </c>
      <c r="F21" t="n">
        <v>62.75</v>
      </c>
      <c r="G21" t="n">
        <v>129.84</v>
      </c>
      <c r="H21" t="n">
        <v>1.58</v>
      </c>
      <c r="I21" t="n">
        <v>29</v>
      </c>
      <c r="J21" t="n">
        <v>225.32</v>
      </c>
      <c r="K21" t="n">
        <v>54.38</v>
      </c>
      <c r="L21" t="n">
        <v>20</v>
      </c>
      <c r="M21" t="n">
        <v>27</v>
      </c>
      <c r="N21" t="n">
        <v>50.95</v>
      </c>
      <c r="O21" t="n">
        <v>28023.89</v>
      </c>
      <c r="P21" t="n">
        <v>777.63</v>
      </c>
      <c r="Q21" t="n">
        <v>2163.41</v>
      </c>
      <c r="R21" t="n">
        <v>207.15</v>
      </c>
      <c r="S21" t="n">
        <v>168.28</v>
      </c>
      <c r="T21" t="n">
        <v>17673.73</v>
      </c>
      <c r="U21" t="n">
        <v>0.8100000000000001</v>
      </c>
      <c r="V21" t="n">
        <v>0.86</v>
      </c>
      <c r="W21" t="n">
        <v>36.7</v>
      </c>
      <c r="X21" t="n">
        <v>1.04</v>
      </c>
      <c r="Y21" t="n">
        <v>4</v>
      </c>
      <c r="Z21" t="n">
        <v>10</v>
      </c>
      <c r="AA21" t="n">
        <v>1181.133733301476</v>
      </c>
      <c r="AB21" t="n">
        <v>1616.079281845799</v>
      </c>
      <c r="AC21" t="n">
        <v>1461.842943367953</v>
      </c>
      <c r="AD21" t="n">
        <v>1181133.733301476</v>
      </c>
      <c r="AE21" t="n">
        <v>1616079.281845799</v>
      </c>
      <c r="AF21" t="n">
        <v>2.601811949129051e-06</v>
      </c>
      <c r="AG21" t="n">
        <v>10.80729166666667</v>
      </c>
      <c r="AH21" t="n">
        <v>1461842.943367952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1.5079</v>
      </c>
      <c r="E22" t="n">
        <v>66.31999999999999</v>
      </c>
      <c r="F22" t="n">
        <v>62.71</v>
      </c>
      <c r="G22" t="n">
        <v>134.38</v>
      </c>
      <c r="H22" t="n">
        <v>1.64</v>
      </c>
      <c r="I22" t="n">
        <v>28</v>
      </c>
      <c r="J22" t="n">
        <v>227</v>
      </c>
      <c r="K22" t="n">
        <v>54.38</v>
      </c>
      <c r="L22" t="n">
        <v>21</v>
      </c>
      <c r="M22" t="n">
        <v>26</v>
      </c>
      <c r="N22" t="n">
        <v>51.62</v>
      </c>
      <c r="O22" t="n">
        <v>28230.92</v>
      </c>
      <c r="P22" t="n">
        <v>770.79</v>
      </c>
      <c r="Q22" t="n">
        <v>2163.36</v>
      </c>
      <c r="R22" t="n">
        <v>205.16</v>
      </c>
      <c r="S22" t="n">
        <v>168.28</v>
      </c>
      <c r="T22" t="n">
        <v>16682.46</v>
      </c>
      <c r="U22" t="n">
        <v>0.82</v>
      </c>
      <c r="V22" t="n">
        <v>0.86</v>
      </c>
      <c r="W22" t="n">
        <v>36.72</v>
      </c>
      <c r="X22" t="n">
        <v>1</v>
      </c>
      <c r="Y22" t="n">
        <v>4</v>
      </c>
      <c r="Z22" t="n">
        <v>10</v>
      </c>
      <c r="AA22" t="n">
        <v>1173.631417732504</v>
      </c>
      <c r="AB22" t="n">
        <v>1605.814282705529</v>
      </c>
      <c r="AC22" t="n">
        <v>1452.557621338613</v>
      </c>
      <c r="AD22" t="n">
        <v>1173631.417732504</v>
      </c>
      <c r="AE22" t="n">
        <v>1605814.282705528</v>
      </c>
      <c r="AF22" t="n">
        <v>2.604921478050393e-06</v>
      </c>
      <c r="AG22" t="n">
        <v>10.79427083333333</v>
      </c>
      <c r="AH22" t="n">
        <v>1452557.621338613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1.5116</v>
      </c>
      <c r="E23" t="n">
        <v>66.16</v>
      </c>
      <c r="F23" t="n">
        <v>62.63</v>
      </c>
      <c r="G23" t="n">
        <v>144.53</v>
      </c>
      <c r="H23" t="n">
        <v>1.71</v>
      </c>
      <c r="I23" t="n">
        <v>26</v>
      </c>
      <c r="J23" t="n">
        <v>228.69</v>
      </c>
      <c r="K23" t="n">
        <v>54.38</v>
      </c>
      <c r="L23" t="n">
        <v>22</v>
      </c>
      <c r="M23" t="n">
        <v>24</v>
      </c>
      <c r="N23" t="n">
        <v>52.31</v>
      </c>
      <c r="O23" t="n">
        <v>28438.91</v>
      </c>
      <c r="P23" t="n">
        <v>761.41</v>
      </c>
      <c r="Q23" t="n">
        <v>2163.29</v>
      </c>
      <c r="R23" t="n">
        <v>202.84</v>
      </c>
      <c r="S23" t="n">
        <v>168.28</v>
      </c>
      <c r="T23" t="n">
        <v>15529.46</v>
      </c>
      <c r="U23" t="n">
        <v>0.83</v>
      </c>
      <c r="V23" t="n">
        <v>0.86</v>
      </c>
      <c r="W23" t="n">
        <v>36.7</v>
      </c>
      <c r="X23" t="n">
        <v>0.92</v>
      </c>
      <c r="Y23" t="n">
        <v>4</v>
      </c>
      <c r="Z23" t="n">
        <v>10</v>
      </c>
      <c r="AA23" t="n">
        <v>1162.487749597889</v>
      </c>
      <c r="AB23" t="n">
        <v>1590.567024339807</v>
      </c>
      <c r="AC23" t="n">
        <v>1438.765539911655</v>
      </c>
      <c r="AD23" t="n">
        <v>1162487.749597889</v>
      </c>
      <c r="AE23" t="n">
        <v>1590567.024339807</v>
      </c>
      <c r="AF23" t="n">
        <v>2.611313287499817e-06</v>
      </c>
      <c r="AG23" t="n">
        <v>10.76822916666667</v>
      </c>
      <c r="AH23" t="n">
        <v>1438765.539911655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1.513</v>
      </c>
      <c r="E24" t="n">
        <v>66.09999999999999</v>
      </c>
      <c r="F24" t="n">
        <v>62.61</v>
      </c>
      <c r="G24" t="n">
        <v>150.26</v>
      </c>
      <c r="H24" t="n">
        <v>1.77</v>
      </c>
      <c r="I24" t="n">
        <v>25</v>
      </c>
      <c r="J24" t="n">
        <v>230.38</v>
      </c>
      <c r="K24" t="n">
        <v>54.38</v>
      </c>
      <c r="L24" t="n">
        <v>23</v>
      </c>
      <c r="M24" t="n">
        <v>23</v>
      </c>
      <c r="N24" t="n">
        <v>53</v>
      </c>
      <c r="O24" t="n">
        <v>28647.87</v>
      </c>
      <c r="P24" t="n">
        <v>754.67</v>
      </c>
      <c r="Q24" t="n">
        <v>2163.29</v>
      </c>
      <c r="R24" t="n">
        <v>202.07</v>
      </c>
      <c r="S24" t="n">
        <v>168.28</v>
      </c>
      <c r="T24" t="n">
        <v>15151.52</v>
      </c>
      <c r="U24" t="n">
        <v>0.83</v>
      </c>
      <c r="V24" t="n">
        <v>0.86</v>
      </c>
      <c r="W24" t="n">
        <v>36.7</v>
      </c>
      <c r="X24" t="n">
        <v>0.9</v>
      </c>
      <c r="Y24" t="n">
        <v>4</v>
      </c>
      <c r="Z24" t="n">
        <v>10</v>
      </c>
      <c r="AA24" t="n">
        <v>1155.460096267459</v>
      </c>
      <c r="AB24" t="n">
        <v>1580.951479014929</v>
      </c>
      <c r="AC24" t="n">
        <v>1430.067688737081</v>
      </c>
      <c r="AD24" t="n">
        <v>1155460.096267459</v>
      </c>
      <c r="AE24" t="n">
        <v>1580951.479014929</v>
      </c>
      <c r="AF24" t="n">
        <v>2.613731809994193e-06</v>
      </c>
      <c r="AG24" t="n">
        <v>10.75846354166667</v>
      </c>
      <c r="AH24" t="n">
        <v>1430067.68873708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1.5146</v>
      </c>
      <c r="E25" t="n">
        <v>66.02</v>
      </c>
      <c r="F25" t="n">
        <v>62.57</v>
      </c>
      <c r="G25" t="n">
        <v>156.43</v>
      </c>
      <c r="H25" t="n">
        <v>1.84</v>
      </c>
      <c r="I25" t="n">
        <v>24</v>
      </c>
      <c r="J25" t="n">
        <v>232.08</v>
      </c>
      <c r="K25" t="n">
        <v>54.38</v>
      </c>
      <c r="L25" t="n">
        <v>24</v>
      </c>
      <c r="M25" t="n">
        <v>19</v>
      </c>
      <c r="N25" t="n">
        <v>53.71</v>
      </c>
      <c r="O25" t="n">
        <v>28857.81</v>
      </c>
      <c r="P25" t="n">
        <v>748.97</v>
      </c>
      <c r="Q25" t="n">
        <v>2163.2</v>
      </c>
      <c r="R25" t="n">
        <v>200.5</v>
      </c>
      <c r="S25" t="n">
        <v>168.28</v>
      </c>
      <c r="T25" t="n">
        <v>14371.27</v>
      </c>
      <c r="U25" t="n">
        <v>0.84</v>
      </c>
      <c r="V25" t="n">
        <v>0.86</v>
      </c>
      <c r="W25" t="n">
        <v>36.71</v>
      </c>
      <c r="X25" t="n">
        <v>0.86</v>
      </c>
      <c r="Y25" t="n">
        <v>4</v>
      </c>
      <c r="Z25" t="n">
        <v>10</v>
      </c>
      <c r="AA25" t="n">
        <v>1149.170378412788</v>
      </c>
      <c r="AB25" t="n">
        <v>1572.3456095634</v>
      </c>
      <c r="AC25" t="n">
        <v>1422.283151387592</v>
      </c>
      <c r="AD25" t="n">
        <v>1149170.378412788</v>
      </c>
      <c r="AE25" t="n">
        <v>1572345.6095634</v>
      </c>
      <c r="AF25" t="n">
        <v>2.616495835702052e-06</v>
      </c>
      <c r="AG25" t="n">
        <v>10.74544270833333</v>
      </c>
      <c r="AH25" t="n">
        <v>1422283.151387592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1.5162</v>
      </c>
      <c r="E26" t="n">
        <v>65.95999999999999</v>
      </c>
      <c r="F26" t="n">
        <v>62.54</v>
      </c>
      <c r="G26" t="n">
        <v>163.16</v>
      </c>
      <c r="H26" t="n">
        <v>1.9</v>
      </c>
      <c r="I26" t="n">
        <v>23</v>
      </c>
      <c r="J26" t="n">
        <v>233.79</v>
      </c>
      <c r="K26" t="n">
        <v>54.38</v>
      </c>
      <c r="L26" t="n">
        <v>25</v>
      </c>
      <c r="M26" t="n">
        <v>4</v>
      </c>
      <c r="N26" t="n">
        <v>54.42</v>
      </c>
      <c r="O26" t="n">
        <v>29068.74</v>
      </c>
      <c r="P26" t="n">
        <v>745.91</v>
      </c>
      <c r="Q26" t="n">
        <v>2163.41</v>
      </c>
      <c r="R26" t="n">
        <v>199.31</v>
      </c>
      <c r="S26" t="n">
        <v>168.28</v>
      </c>
      <c r="T26" t="n">
        <v>13779.07</v>
      </c>
      <c r="U26" t="n">
        <v>0.84</v>
      </c>
      <c r="V26" t="n">
        <v>0.86</v>
      </c>
      <c r="W26" t="n">
        <v>36.72</v>
      </c>
      <c r="X26" t="n">
        <v>0.83</v>
      </c>
      <c r="Y26" t="n">
        <v>4</v>
      </c>
      <c r="Z26" t="n">
        <v>10</v>
      </c>
      <c r="AA26" t="n">
        <v>1145.305403459102</v>
      </c>
      <c r="AB26" t="n">
        <v>1567.057380321107</v>
      </c>
      <c r="AC26" t="n">
        <v>1417.499623322106</v>
      </c>
      <c r="AD26" t="n">
        <v>1145305.403459102</v>
      </c>
      <c r="AE26" t="n">
        <v>1567057.380321107</v>
      </c>
      <c r="AF26" t="n">
        <v>2.619259861409911e-06</v>
      </c>
      <c r="AG26" t="n">
        <v>10.73567708333333</v>
      </c>
      <c r="AH26" t="n">
        <v>1417499.623322106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1.5163</v>
      </c>
      <c r="E27" t="n">
        <v>65.95</v>
      </c>
      <c r="F27" t="n">
        <v>62.54</v>
      </c>
      <c r="G27" t="n">
        <v>163.14</v>
      </c>
      <c r="H27" t="n">
        <v>1.96</v>
      </c>
      <c r="I27" t="n">
        <v>23</v>
      </c>
      <c r="J27" t="n">
        <v>235.51</v>
      </c>
      <c r="K27" t="n">
        <v>54.38</v>
      </c>
      <c r="L27" t="n">
        <v>26</v>
      </c>
      <c r="M27" t="n">
        <v>0</v>
      </c>
      <c r="N27" t="n">
        <v>55.14</v>
      </c>
      <c r="O27" t="n">
        <v>29280.69</v>
      </c>
      <c r="P27" t="n">
        <v>750.55</v>
      </c>
      <c r="Q27" t="n">
        <v>2163.59</v>
      </c>
      <c r="R27" t="n">
        <v>199.17</v>
      </c>
      <c r="S27" t="n">
        <v>168.28</v>
      </c>
      <c r="T27" t="n">
        <v>13712.46</v>
      </c>
      <c r="U27" t="n">
        <v>0.84</v>
      </c>
      <c r="V27" t="n">
        <v>0.86</v>
      </c>
      <c r="W27" t="n">
        <v>36.72</v>
      </c>
      <c r="X27" t="n">
        <v>0.83</v>
      </c>
      <c r="Y27" t="n">
        <v>4</v>
      </c>
      <c r="Z27" t="n">
        <v>10</v>
      </c>
      <c r="AA27" t="n">
        <v>1149.406904009251</v>
      </c>
      <c r="AB27" t="n">
        <v>1572.669234319254</v>
      </c>
      <c r="AC27" t="n">
        <v>1422.575889850957</v>
      </c>
      <c r="AD27" t="n">
        <v>1149406.904009251</v>
      </c>
      <c r="AE27" t="n">
        <v>1572669.234319254</v>
      </c>
      <c r="AF27" t="n">
        <v>2.619432613016652e-06</v>
      </c>
      <c r="AG27" t="n">
        <v>10.73404947916667</v>
      </c>
      <c r="AH27" t="n">
        <v>1422575.889850957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1.0827</v>
      </c>
      <c r="E2" t="n">
        <v>92.36</v>
      </c>
      <c r="F2" t="n">
        <v>80.98</v>
      </c>
      <c r="G2" t="n">
        <v>9.720000000000001</v>
      </c>
      <c r="H2" t="n">
        <v>0.2</v>
      </c>
      <c r="I2" t="n">
        <v>500</v>
      </c>
      <c r="J2" t="n">
        <v>89.87</v>
      </c>
      <c r="K2" t="n">
        <v>37.55</v>
      </c>
      <c r="L2" t="n">
        <v>1</v>
      </c>
      <c r="M2" t="n">
        <v>498</v>
      </c>
      <c r="N2" t="n">
        <v>11.32</v>
      </c>
      <c r="O2" t="n">
        <v>11317.98</v>
      </c>
      <c r="P2" t="n">
        <v>689.9400000000001</v>
      </c>
      <c r="Q2" t="n">
        <v>2172.05</v>
      </c>
      <c r="R2" t="n">
        <v>811.24</v>
      </c>
      <c r="S2" t="n">
        <v>168.28</v>
      </c>
      <c r="T2" t="n">
        <v>317360.68</v>
      </c>
      <c r="U2" t="n">
        <v>0.21</v>
      </c>
      <c r="V2" t="n">
        <v>0.67</v>
      </c>
      <c r="W2" t="n">
        <v>37.51</v>
      </c>
      <c r="X2" t="n">
        <v>19.15</v>
      </c>
      <c r="Y2" t="n">
        <v>4</v>
      </c>
      <c r="Z2" t="n">
        <v>10</v>
      </c>
      <c r="AA2" t="n">
        <v>1448.373925203012</v>
      </c>
      <c r="AB2" t="n">
        <v>1981.729102210664</v>
      </c>
      <c r="AC2" t="n">
        <v>1792.595658069941</v>
      </c>
      <c r="AD2" t="n">
        <v>1448373.925203012</v>
      </c>
      <c r="AE2" t="n">
        <v>1981729.102210664</v>
      </c>
      <c r="AF2" t="n">
        <v>2.402287969122879e-06</v>
      </c>
      <c r="AG2" t="n">
        <v>15.03255208333333</v>
      </c>
      <c r="AH2" t="n">
        <v>1792595.658069941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1.3249</v>
      </c>
      <c r="E3" t="n">
        <v>75.47</v>
      </c>
      <c r="F3" t="n">
        <v>69.59</v>
      </c>
      <c r="G3" t="n">
        <v>19.98</v>
      </c>
      <c r="H3" t="n">
        <v>0.39</v>
      </c>
      <c r="I3" t="n">
        <v>209</v>
      </c>
      <c r="J3" t="n">
        <v>91.09999999999999</v>
      </c>
      <c r="K3" t="n">
        <v>37.55</v>
      </c>
      <c r="L3" t="n">
        <v>2</v>
      </c>
      <c r="M3" t="n">
        <v>207</v>
      </c>
      <c r="N3" t="n">
        <v>11.54</v>
      </c>
      <c r="O3" t="n">
        <v>11468.97</v>
      </c>
      <c r="P3" t="n">
        <v>577.97</v>
      </c>
      <c r="Q3" t="n">
        <v>2166.46</v>
      </c>
      <c r="R3" t="n">
        <v>433.56</v>
      </c>
      <c r="S3" t="n">
        <v>168.28</v>
      </c>
      <c r="T3" t="n">
        <v>129975.23</v>
      </c>
      <c r="U3" t="n">
        <v>0.39</v>
      </c>
      <c r="V3" t="n">
        <v>0.78</v>
      </c>
      <c r="W3" t="n">
        <v>37</v>
      </c>
      <c r="X3" t="n">
        <v>7.83</v>
      </c>
      <c r="Y3" t="n">
        <v>4</v>
      </c>
      <c r="Z3" t="n">
        <v>10</v>
      </c>
      <c r="AA3" t="n">
        <v>1032.616211617705</v>
      </c>
      <c r="AB3" t="n">
        <v>1412.871056547434</v>
      </c>
      <c r="AC3" t="n">
        <v>1278.028625887528</v>
      </c>
      <c r="AD3" t="n">
        <v>1032616.211617705</v>
      </c>
      <c r="AE3" t="n">
        <v>1412871.056547434</v>
      </c>
      <c r="AF3" t="n">
        <v>2.939679810003604e-06</v>
      </c>
      <c r="AG3" t="n">
        <v>12.28352864583333</v>
      </c>
      <c r="AH3" t="n">
        <v>1278028.625887528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1.4107</v>
      </c>
      <c r="E4" t="n">
        <v>70.89</v>
      </c>
      <c r="F4" t="n">
        <v>66.51000000000001</v>
      </c>
      <c r="G4" t="n">
        <v>30.93</v>
      </c>
      <c r="H4" t="n">
        <v>0.57</v>
      </c>
      <c r="I4" t="n">
        <v>129</v>
      </c>
      <c r="J4" t="n">
        <v>92.31999999999999</v>
      </c>
      <c r="K4" t="n">
        <v>37.55</v>
      </c>
      <c r="L4" t="n">
        <v>3</v>
      </c>
      <c r="M4" t="n">
        <v>127</v>
      </c>
      <c r="N4" t="n">
        <v>11.77</v>
      </c>
      <c r="O4" t="n">
        <v>11620.34</v>
      </c>
      <c r="P4" t="n">
        <v>534.8200000000001</v>
      </c>
      <c r="Q4" t="n">
        <v>2165.3</v>
      </c>
      <c r="R4" t="n">
        <v>331.24</v>
      </c>
      <c r="S4" t="n">
        <v>168.28</v>
      </c>
      <c r="T4" t="n">
        <v>79216.27</v>
      </c>
      <c r="U4" t="n">
        <v>0.51</v>
      </c>
      <c r="V4" t="n">
        <v>0.8100000000000001</v>
      </c>
      <c r="W4" t="n">
        <v>36.88</v>
      </c>
      <c r="X4" t="n">
        <v>4.77</v>
      </c>
      <c r="Y4" t="n">
        <v>4</v>
      </c>
      <c r="Z4" t="n">
        <v>10</v>
      </c>
      <c r="AA4" t="n">
        <v>920.2625235199963</v>
      </c>
      <c r="AB4" t="n">
        <v>1259.143783797255</v>
      </c>
      <c r="AC4" t="n">
        <v>1138.972868291044</v>
      </c>
      <c r="AD4" t="n">
        <v>920262.5235199963</v>
      </c>
      <c r="AE4" t="n">
        <v>1259143.783797255</v>
      </c>
      <c r="AF4" t="n">
        <v>3.130052311851525e-06</v>
      </c>
      <c r="AG4" t="n">
        <v>11.5380859375</v>
      </c>
      <c r="AH4" t="n">
        <v>1138972.868291044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1.4536</v>
      </c>
      <c r="E5" t="n">
        <v>68.79000000000001</v>
      </c>
      <c r="F5" t="n">
        <v>65.12</v>
      </c>
      <c r="G5" t="n">
        <v>42.47</v>
      </c>
      <c r="H5" t="n">
        <v>0.75</v>
      </c>
      <c r="I5" t="n">
        <v>92</v>
      </c>
      <c r="J5" t="n">
        <v>93.55</v>
      </c>
      <c r="K5" t="n">
        <v>37.55</v>
      </c>
      <c r="L5" t="n">
        <v>4</v>
      </c>
      <c r="M5" t="n">
        <v>90</v>
      </c>
      <c r="N5" t="n">
        <v>12</v>
      </c>
      <c r="O5" t="n">
        <v>11772.07</v>
      </c>
      <c r="P5" t="n">
        <v>505.71</v>
      </c>
      <c r="Q5" t="n">
        <v>2164.3</v>
      </c>
      <c r="R5" t="n">
        <v>285.25</v>
      </c>
      <c r="S5" t="n">
        <v>168.28</v>
      </c>
      <c r="T5" t="n">
        <v>56405.04</v>
      </c>
      <c r="U5" t="n">
        <v>0.59</v>
      </c>
      <c r="V5" t="n">
        <v>0.83</v>
      </c>
      <c r="W5" t="n">
        <v>36.81</v>
      </c>
      <c r="X5" t="n">
        <v>3.39</v>
      </c>
      <c r="Y5" t="n">
        <v>4</v>
      </c>
      <c r="Z5" t="n">
        <v>10</v>
      </c>
      <c r="AA5" t="n">
        <v>856.673795586566</v>
      </c>
      <c r="AB5" t="n">
        <v>1172.13888090205</v>
      </c>
      <c r="AC5" t="n">
        <v>1060.271591216009</v>
      </c>
      <c r="AD5" t="n">
        <v>856673.795586566</v>
      </c>
      <c r="AE5" t="n">
        <v>1172138.880902051</v>
      </c>
      <c r="AF5" t="n">
        <v>3.225238562775484e-06</v>
      </c>
      <c r="AG5" t="n">
        <v>11.1962890625</v>
      </c>
      <c r="AH5" t="n">
        <v>1060271.59121601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1.4811</v>
      </c>
      <c r="E6" t="n">
        <v>67.52</v>
      </c>
      <c r="F6" t="n">
        <v>64.26000000000001</v>
      </c>
      <c r="G6" t="n">
        <v>55.08</v>
      </c>
      <c r="H6" t="n">
        <v>0.93</v>
      </c>
      <c r="I6" t="n">
        <v>70</v>
      </c>
      <c r="J6" t="n">
        <v>94.79000000000001</v>
      </c>
      <c r="K6" t="n">
        <v>37.55</v>
      </c>
      <c r="L6" t="n">
        <v>5</v>
      </c>
      <c r="M6" t="n">
        <v>68</v>
      </c>
      <c r="N6" t="n">
        <v>12.23</v>
      </c>
      <c r="O6" t="n">
        <v>11924.18</v>
      </c>
      <c r="P6" t="n">
        <v>479.94</v>
      </c>
      <c r="Q6" t="n">
        <v>2164.03</v>
      </c>
      <c r="R6" t="n">
        <v>256.87</v>
      </c>
      <c r="S6" t="n">
        <v>168.28</v>
      </c>
      <c r="T6" t="n">
        <v>42324.06</v>
      </c>
      <c r="U6" t="n">
        <v>0.66</v>
      </c>
      <c r="V6" t="n">
        <v>0.84</v>
      </c>
      <c r="W6" t="n">
        <v>36.77</v>
      </c>
      <c r="X6" t="n">
        <v>2.53</v>
      </c>
      <c r="Y6" t="n">
        <v>4</v>
      </c>
      <c r="Z6" t="n">
        <v>10</v>
      </c>
      <c r="AA6" t="n">
        <v>817.7408735810988</v>
      </c>
      <c r="AB6" t="n">
        <v>1118.869139414873</v>
      </c>
      <c r="AC6" t="n">
        <v>1012.085839091817</v>
      </c>
      <c r="AD6" t="n">
        <v>817740.8735810987</v>
      </c>
      <c r="AE6" t="n">
        <v>1118869.139414873</v>
      </c>
      <c r="AF6" t="n">
        <v>3.286255390290844e-06</v>
      </c>
      <c r="AG6" t="n">
        <v>10.98958333333333</v>
      </c>
      <c r="AH6" t="n">
        <v>1012085.839091817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1.4956</v>
      </c>
      <c r="E7" t="n">
        <v>66.86</v>
      </c>
      <c r="F7" t="n">
        <v>63.85</v>
      </c>
      <c r="G7" t="n">
        <v>67.20999999999999</v>
      </c>
      <c r="H7" t="n">
        <v>1.1</v>
      </c>
      <c r="I7" t="n">
        <v>57</v>
      </c>
      <c r="J7" t="n">
        <v>96.02</v>
      </c>
      <c r="K7" t="n">
        <v>37.55</v>
      </c>
      <c r="L7" t="n">
        <v>6</v>
      </c>
      <c r="M7" t="n">
        <v>33</v>
      </c>
      <c r="N7" t="n">
        <v>12.47</v>
      </c>
      <c r="O7" t="n">
        <v>12076.67</v>
      </c>
      <c r="P7" t="n">
        <v>457.68</v>
      </c>
      <c r="Q7" t="n">
        <v>2164.16</v>
      </c>
      <c r="R7" t="n">
        <v>242.31</v>
      </c>
      <c r="S7" t="n">
        <v>168.28</v>
      </c>
      <c r="T7" t="n">
        <v>35111.17</v>
      </c>
      <c r="U7" t="n">
        <v>0.6899999999999999</v>
      </c>
      <c r="V7" t="n">
        <v>0.84</v>
      </c>
      <c r="W7" t="n">
        <v>36.78</v>
      </c>
      <c r="X7" t="n">
        <v>2.13</v>
      </c>
      <c r="Y7" t="n">
        <v>4</v>
      </c>
      <c r="Z7" t="n">
        <v>10</v>
      </c>
      <c r="AA7" t="n">
        <v>790.1174109166233</v>
      </c>
      <c r="AB7" t="n">
        <v>1081.073499136174</v>
      </c>
      <c r="AC7" t="n">
        <v>977.8973616748024</v>
      </c>
      <c r="AD7" t="n">
        <v>790117.4109166233</v>
      </c>
      <c r="AE7" t="n">
        <v>1081073.499136174</v>
      </c>
      <c r="AF7" t="n">
        <v>3.318427899344396e-06</v>
      </c>
      <c r="AG7" t="n">
        <v>10.88216145833333</v>
      </c>
      <c r="AH7" t="n">
        <v>977897.3616748024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1.496</v>
      </c>
      <c r="E8" t="n">
        <v>66.84999999999999</v>
      </c>
      <c r="F8" t="n">
        <v>63.85</v>
      </c>
      <c r="G8" t="n">
        <v>68.41</v>
      </c>
      <c r="H8" t="n">
        <v>1.27</v>
      </c>
      <c r="I8" t="n">
        <v>56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460.7</v>
      </c>
      <c r="Q8" t="n">
        <v>2164.51</v>
      </c>
      <c r="R8" t="n">
        <v>240.88</v>
      </c>
      <c r="S8" t="n">
        <v>168.28</v>
      </c>
      <c r="T8" t="n">
        <v>34400.83</v>
      </c>
      <c r="U8" t="n">
        <v>0.7</v>
      </c>
      <c r="V8" t="n">
        <v>0.84</v>
      </c>
      <c r="W8" t="n">
        <v>36.83</v>
      </c>
      <c r="X8" t="n">
        <v>2.13</v>
      </c>
      <c r="Y8" t="n">
        <v>4</v>
      </c>
      <c r="Z8" t="n">
        <v>10</v>
      </c>
      <c r="AA8" t="n">
        <v>792.7015986908358</v>
      </c>
      <c r="AB8" t="n">
        <v>1084.60929885517</v>
      </c>
      <c r="AC8" t="n">
        <v>981.0957096311434</v>
      </c>
      <c r="AD8" t="n">
        <v>792701.5986908358</v>
      </c>
      <c r="AE8" t="n">
        <v>1084609.29885517</v>
      </c>
      <c r="AF8" t="n">
        <v>3.319315416835529e-06</v>
      </c>
      <c r="AG8" t="n">
        <v>10.88053385416667</v>
      </c>
      <c r="AH8" t="n">
        <v>981095.7096311435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1.1737</v>
      </c>
      <c r="E2" t="n">
        <v>85.2</v>
      </c>
      <c r="F2" t="n">
        <v>77.11</v>
      </c>
      <c r="G2" t="n">
        <v>11.51</v>
      </c>
      <c r="H2" t="n">
        <v>0.24</v>
      </c>
      <c r="I2" t="n">
        <v>402</v>
      </c>
      <c r="J2" t="n">
        <v>71.52</v>
      </c>
      <c r="K2" t="n">
        <v>32.27</v>
      </c>
      <c r="L2" t="n">
        <v>1</v>
      </c>
      <c r="M2" t="n">
        <v>400</v>
      </c>
      <c r="N2" t="n">
        <v>8.25</v>
      </c>
      <c r="O2" t="n">
        <v>9054.6</v>
      </c>
      <c r="P2" t="n">
        <v>555.71</v>
      </c>
      <c r="Q2" t="n">
        <v>2170.34</v>
      </c>
      <c r="R2" t="n">
        <v>683.22</v>
      </c>
      <c r="S2" t="n">
        <v>168.28</v>
      </c>
      <c r="T2" t="n">
        <v>253843.71</v>
      </c>
      <c r="U2" t="n">
        <v>0.25</v>
      </c>
      <c r="V2" t="n">
        <v>0.7</v>
      </c>
      <c r="W2" t="n">
        <v>37.33</v>
      </c>
      <c r="X2" t="n">
        <v>15.3</v>
      </c>
      <c r="Y2" t="n">
        <v>4</v>
      </c>
      <c r="Z2" t="n">
        <v>10</v>
      </c>
      <c r="AA2" t="n">
        <v>1133.512085625394</v>
      </c>
      <c r="AB2" t="n">
        <v>1550.921242576563</v>
      </c>
      <c r="AC2" t="n">
        <v>1402.90349591669</v>
      </c>
      <c r="AD2" t="n">
        <v>1133512.085625394</v>
      </c>
      <c r="AE2" t="n">
        <v>1550921.242576563</v>
      </c>
      <c r="AF2" t="n">
        <v>2.799247272799398e-06</v>
      </c>
      <c r="AG2" t="n">
        <v>13.8671875</v>
      </c>
      <c r="AH2" t="n">
        <v>1402903.49591669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1.378</v>
      </c>
      <c r="E3" t="n">
        <v>72.56999999999999</v>
      </c>
      <c r="F3" t="n">
        <v>68.08</v>
      </c>
      <c r="G3" t="n">
        <v>24.03</v>
      </c>
      <c r="H3" t="n">
        <v>0.48</v>
      </c>
      <c r="I3" t="n">
        <v>170</v>
      </c>
      <c r="J3" t="n">
        <v>72.7</v>
      </c>
      <c r="K3" t="n">
        <v>32.27</v>
      </c>
      <c r="L3" t="n">
        <v>2</v>
      </c>
      <c r="M3" t="n">
        <v>168</v>
      </c>
      <c r="N3" t="n">
        <v>8.43</v>
      </c>
      <c r="O3" t="n">
        <v>9200.25</v>
      </c>
      <c r="P3" t="n">
        <v>469.46</v>
      </c>
      <c r="Q3" t="n">
        <v>2165.81</v>
      </c>
      <c r="R3" t="n">
        <v>383.5</v>
      </c>
      <c r="S3" t="n">
        <v>168.28</v>
      </c>
      <c r="T3" t="n">
        <v>105139.15</v>
      </c>
      <c r="U3" t="n">
        <v>0.44</v>
      </c>
      <c r="V3" t="n">
        <v>0.79</v>
      </c>
      <c r="W3" t="n">
        <v>36.94</v>
      </c>
      <c r="X3" t="n">
        <v>6.34</v>
      </c>
      <c r="Y3" t="n">
        <v>4</v>
      </c>
      <c r="Z3" t="n">
        <v>10</v>
      </c>
      <c r="AA3" t="n">
        <v>847.0578031532921</v>
      </c>
      <c r="AB3" t="n">
        <v>1158.981855827199</v>
      </c>
      <c r="AC3" t="n">
        <v>1048.370254148302</v>
      </c>
      <c r="AD3" t="n">
        <v>847057.803153292</v>
      </c>
      <c r="AE3" t="n">
        <v>1158981.855827199</v>
      </c>
      <c r="AF3" t="n">
        <v>3.286498033498825e-06</v>
      </c>
      <c r="AG3" t="n">
        <v>11.8115234375</v>
      </c>
      <c r="AH3" t="n">
        <v>1048370.254148302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1.4486</v>
      </c>
      <c r="E4" t="n">
        <v>69.03</v>
      </c>
      <c r="F4" t="n">
        <v>65.56999999999999</v>
      </c>
      <c r="G4" t="n">
        <v>37.83</v>
      </c>
      <c r="H4" t="n">
        <v>0.71</v>
      </c>
      <c r="I4" t="n">
        <v>104</v>
      </c>
      <c r="J4" t="n">
        <v>73.88</v>
      </c>
      <c r="K4" t="n">
        <v>32.27</v>
      </c>
      <c r="L4" t="n">
        <v>3</v>
      </c>
      <c r="M4" t="n">
        <v>102</v>
      </c>
      <c r="N4" t="n">
        <v>8.609999999999999</v>
      </c>
      <c r="O4" t="n">
        <v>9346.23</v>
      </c>
      <c r="P4" t="n">
        <v>428.44</v>
      </c>
      <c r="Q4" t="n">
        <v>2164.81</v>
      </c>
      <c r="R4" t="n">
        <v>300.19</v>
      </c>
      <c r="S4" t="n">
        <v>168.28</v>
      </c>
      <c r="T4" t="n">
        <v>63814.1</v>
      </c>
      <c r="U4" t="n">
        <v>0.5600000000000001</v>
      </c>
      <c r="V4" t="n">
        <v>0.82</v>
      </c>
      <c r="W4" t="n">
        <v>36.83</v>
      </c>
      <c r="X4" t="n">
        <v>3.84</v>
      </c>
      <c r="Y4" t="n">
        <v>4</v>
      </c>
      <c r="Z4" t="n">
        <v>10</v>
      </c>
      <c r="AA4" t="n">
        <v>769.3212891115149</v>
      </c>
      <c r="AB4" t="n">
        <v>1052.619327822282</v>
      </c>
      <c r="AC4" t="n">
        <v>952.1588165354278</v>
      </c>
      <c r="AD4" t="n">
        <v>769321.2891115149</v>
      </c>
      <c r="AE4" t="n">
        <v>1052619.327822282</v>
      </c>
      <c r="AF4" t="n">
        <v>3.454877395737589e-06</v>
      </c>
      <c r="AG4" t="n">
        <v>11.2353515625</v>
      </c>
      <c r="AH4" t="n">
        <v>952158.8165354278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1.4808</v>
      </c>
      <c r="E5" t="n">
        <v>67.53</v>
      </c>
      <c r="F5" t="n">
        <v>64.52</v>
      </c>
      <c r="G5" t="n">
        <v>51.61</v>
      </c>
      <c r="H5" t="n">
        <v>0.93</v>
      </c>
      <c r="I5" t="n">
        <v>75</v>
      </c>
      <c r="J5" t="n">
        <v>75.06999999999999</v>
      </c>
      <c r="K5" t="n">
        <v>32.27</v>
      </c>
      <c r="L5" t="n">
        <v>4</v>
      </c>
      <c r="M5" t="n">
        <v>26</v>
      </c>
      <c r="N5" t="n">
        <v>8.800000000000001</v>
      </c>
      <c r="O5" t="n">
        <v>9492.549999999999</v>
      </c>
      <c r="P5" t="n">
        <v>399.31</v>
      </c>
      <c r="Q5" t="n">
        <v>2165</v>
      </c>
      <c r="R5" t="n">
        <v>263.41</v>
      </c>
      <c r="S5" t="n">
        <v>168.28</v>
      </c>
      <c r="T5" t="n">
        <v>45571.14</v>
      </c>
      <c r="U5" t="n">
        <v>0.64</v>
      </c>
      <c r="V5" t="n">
        <v>0.84</v>
      </c>
      <c r="W5" t="n">
        <v>36.84</v>
      </c>
      <c r="X5" t="n">
        <v>2.8</v>
      </c>
      <c r="Y5" t="n">
        <v>4</v>
      </c>
      <c r="Z5" t="n">
        <v>10</v>
      </c>
      <c r="AA5" t="n">
        <v>716.8147099906702</v>
      </c>
      <c r="AB5" t="n">
        <v>980.7775098423565</v>
      </c>
      <c r="AC5" t="n">
        <v>887.1734808328818</v>
      </c>
      <c r="AD5" t="n">
        <v>716814.7099906702</v>
      </c>
      <c r="AE5" t="n">
        <v>980777.5098423566</v>
      </c>
      <c r="AF5" t="n">
        <v>3.53167364877e-06</v>
      </c>
      <c r="AG5" t="n">
        <v>10.9912109375</v>
      </c>
      <c r="AH5" t="n">
        <v>887173.4808328818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1.4811</v>
      </c>
      <c r="E6" t="n">
        <v>67.52</v>
      </c>
      <c r="F6" t="n">
        <v>64.52</v>
      </c>
      <c r="G6" t="n">
        <v>52.32</v>
      </c>
      <c r="H6" t="n">
        <v>1.15</v>
      </c>
      <c r="I6" t="n">
        <v>74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403.03</v>
      </c>
      <c r="Q6" t="n">
        <v>2165</v>
      </c>
      <c r="R6" t="n">
        <v>262.15</v>
      </c>
      <c r="S6" t="n">
        <v>168.28</v>
      </c>
      <c r="T6" t="n">
        <v>44946.82</v>
      </c>
      <c r="U6" t="n">
        <v>0.64</v>
      </c>
      <c r="V6" t="n">
        <v>0.84</v>
      </c>
      <c r="W6" t="n">
        <v>36.88</v>
      </c>
      <c r="X6" t="n">
        <v>2.8</v>
      </c>
      <c r="Y6" t="n">
        <v>4</v>
      </c>
      <c r="Z6" t="n">
        <v>10</v>
      </c>
      <c r="AA6" t="n">
        <v>720.1224033376926</v>
      </c>
      <c r="AB6" t="n">
        <v>985.3032418048842</v>
      </c>
      <c r="AC6" t="n">
        <v>891.2672832888105</v>
      </c>
      <c r="AD6" t="n">
        <v>720122.4033376926</v>
      </c>
      <c r="AE6" t="n">
        <v>985303.2418048843</v>
      </c>
      <c r="AF6" t="n">
        <v>3.532389141810675e-06</v>
      </c>
      <c r="AG6" t="n">
        <v>10.98958333333333</v>
      </c>
      <c r="AH6" t="n">
        <v>891267.2832888105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1.3506</v>
      </c>
      <c r="E2" t="n">
        <v>74.04000000000001</v>
      </c>
      <c r="F2" t="n">
        <v>69.92</v>
      </c>
      <c r="G2" t="n">
        <v>19.24</v>
      </c>
      <c r="H2" t="n">
        <v>0.43</v>
      </c>
      <c r="I2" t="n">
        <v>218</v>
      </c>
      <c r="J2" t="n">
        <v>39.78</v>
      </c>
      <c r="K2" t="n">
        <v>19.54</v>
      </c>
      <c r="L2" t="n">
        <v>1</v>
      </c>
      <c r="M2" t="n">
        <v>216</v>
      </c>
      <c r="N2" t="n">
        <v>4.24</v>
      </c>
      <c r="O2" t="n">
        <v>5140</v>
      </c>
      <c r="P2" t="n">
        <v>301.67</v>
      </c>
      <c r="Q2" t="n">
        <v>2166.66</v>
      </c>
      <c r="R2" t="n">
        <v>444.8</v>
      </c>
      <c r="S2" t="n">
        <v>168.28</v>
      </c>
      <c r="T2" t="n">
        <v>135553.67</v>
      </c>
      <c r="U2" t="n">
        <v>0.38</v>
      </c>
      <c r="V2" t="n">
        <v>0.77</v>
      </c>
      <c r="W2" t="n">
        <v>37.02</v>
      </c>
      <c r="X2" t="n">
        <v>8.16</v>
      </c>
      <c r="Y2" t="n">
        <v>4</v>
      </c>
      <c r="Z2" t="n">
        <v>10</v>
      </c>
      <c r="AA2" t="n">
        <v>642.624400105408</v>
      </c>
      <c r="AB2" t="n">
        <v>879.2670548118685</v>
      </c>
      <c r="AC2" t="n">
        <v>795.3510411596852</v>
      </c>
      <c r="AD2" t="n">
        <v>642624.4001054079</v>
      </c>
      <c r="AE2" t="n">
        <v>879267.0548118686</v>
      </c>
      <c r="AF2" t="n">
        <v>3.782783018533087e-06</v>
      </c>
      <c r="AG2" t="n">
        <v>12.05078125</v>
      </c>
      <c r="AH2" t="n">
        <v>795351.0411596852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1.4164</v>
      </c>
      <c r="E3" t="n">
        <v>70.59999999999999</v>
      </c>
      <c r="F3" t="n">
        <v>67.28</v>
      </c>
      <c r="G3" t="n">
        <v>27.65</v>
      </c>
      <c r="H3" t="n">
        <v>0.84</v>
      </c>
      <c r="I3" t="n">
        <v>146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277.19</v>
      </c>
      <c r="Q3" t="n">
        <v>2167.26</v>
      </c>
      <c r="R3" t="n">
        <v>350.37</v>
      </c>
      <c r="S3" t="n">
        <v>168.28</v>
      </c>
      <c r="T3" t="n">
        <v>88697.39</v>
      </c>
      <c r="U3" t="n">
        <v>0.48</v>
      </c>
      <c r="V3" t="n">
        <v>0.8</v>
      </c>
      <c r="W3" t="n">
        <v>37.1</v>
      </c>
      <c r="X3" t="n">
        <v>5.54</v>
      </c>
      <c r="Y3" t="n">
        <v>4</v>
      </c>
      <c r="Z3" t="n">
        <v>10</v>
      </c>
      <c r="AA3" t="n">
        <v>582.4863272005023</v>
      </c>
      <c r="AB3" t="n">
        <v>796.9834903588469</v>
      </c>
      <c r="AC3" t="n">
        <v>720.9205046123518</v>
      </c>
      <c r="AD3" t="n">
        <v>582486.3272005023</v>
      </c>
      <c r="AE3" t="n">
        <v>796983.4903588468</v>
      </c>
      <c r="AF3" t="n">
        <v>3.967076756589861e-06</v>
      </c>
      <c r="AG3" t="n">
        <v>11.49088541666667</v>
      </c>
      <c r="AH3" t="n">
        <v>720920.5046123518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0.8551</v>
      </c>
      <c r="E2" t="n">
        <v>116.95</v>
      </c>
      <c r="F2" t="n">
        <v>92.23999999999999</v>
      </c>
      <c r="G2" t="n">
        <v>7.11</v>
      </c>
      <c r="H2" t="n">
        <v>0.12</v>
      </c>
      <c r="I2" t="n">
        <v>778</v>
      </c>
      <c r="J2" t="n">
        <v>141.81</v>
      </c>
      <c r="K2" t="n">
        <v>47.83</v>
      </c>
      <c r="L2" t="n">
        <v>1</v>
      </c>
      <c r="M2" t="n">
        <v>776</v>
      </c>
      <c r="N2" t="n">
        <v>22.98</v>
      </c>
      <c r="O2" t="n">
        <v>17723.39</v>
      </c>
      <c r="P2" t="n">
        <v>1070.14</v>
      </c>
      <c r="Q2" t="n">
        <v>2176.69</v>
      </c>
      <c r="R2" t="n">
        <v>1189.49</v>
      </c>
      <c r="S2" t="n">
        <v>168.28</v>
      </c>
      <c r="T2" t="n">
        <v>505095.37</v>
      </c>
      <c r="U2" t="n">
        <v>0.14</v>
      </c>
      <c r="V2" t="n">
        <v>0.59</v>
      </c>
      <c r="W2" t="n">
        <v>37.9</v>
      </c>
      <c r="X2" t="n">
        <v>30.36</v>
      </c>
      <c r="Y2" t="n">
        <v>4</v>
      </c>
      <c r="Z2" t="n">
        <v>10</v>
      </c>
      <c r="AA2" t="n">
        <v>2643.20065821374</v>
      </c>
      <c r="AB2" t="n">
        <v>3616.543750351381</v>
      </c>
      <c r="AC2" t="n">
        <v>3271.385890668742</v>
      </c>
      <c r="AD2" t="n">
        <v>2643200.65821374</v>
      </c>
      <c r="AE2" t="n">
        <v>3616543.750351381</v>
      </c>
      <c r="AF2" t="n">
        <v>1.634109794609889e-06</v>
      </c>
      <c r="AG2" t="n">
        <v>19.03483072916667</v>
      </c>
      <c r="AH2" t="n">
        <v>3271385.890668742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1.1858</v>
      </c>
      <c r="E3" t="n">
        <v>84.33</v>
      </c>
      <c r="F3" t="n">
        <v>73.29000000000001</v>
      </c>
      <c r="G3" t="n">
        <v>14.42</v>
      </c>
      <c r="H3" t="n">
        <v>0.25</v>
      </c>
      <c r="I3" t="n">
        <v>305</v>
      </c>
      <c r="J3" t="n">
        <v>143.17</v>
      </c>
      <c r="K3" t="n">
        <v>47.83</v>
      </c>
      <c r="L3" t="n">
        <v>2</v>
      </c>
      <c r="M3" t="n">
        <v>303</v>
      </c>
      <c r="N3" t="n">
        <v>23.34</v>
      </c>
      <c r="O3" t="n">
        <v>17891.86</v>
      </c>
      <c r="P3" t="n">
        <v>844.21</v>
      </c>
      <c r="Q3" t="n">
        <v>2168.13</v>
      </c>
      <c r="R3" t="n">
        <v>557.02</v>
      </c>
      <c r="S3" t="n">
        <v>168.28</v>
      </c>
      <c r="T3" t="n">
        <v>191224.87</v>
      </c>
      <c r="U3" t="n">
        <v>0.3</v>
      </c>
      <c r="V3" t="n">
        <v>0.74</v>
      </c>
      <c r="W3" t="n">
        <v>37.16</v>
      </c>
      <c r="X3" t="n">
        <v>11.51</v>
      </c>
      <c r="Y3" t="n">
        <v>4</v>
      </c>
      <c r="Z3" t="n">
        <v>10</v>
      </c>
      <c r="AA3" t="n">
        <v>1558.855489783338</v>
      </c>
      <c r="AB3" t="n">
        <v>2132.894852972099</v>
      </c>
      <c r="AC3" t="n">
        <v>1929.334361741169</v>
      </c>
      <c r="AD3" t="n">
        <v>1558855.489783338</v>
      </c>
      <c r="AE3" t="n">
        <v>2132894.852972099</v>
      </c>
      <c r="AF3" t="n">
        <v>2.266082790841313e-06</v>
      </c>
      <c r="AG3" t="n">
        <v>13.7255859375</v>
      </c>
      <c r="AH3" t="n">
        <v>1929334.361741169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1.3076</v>
      </c>
      <c r="E4" t="n">
        <v>76.48</v>
      </c>
      <c r="F4" t="n">
        <v>68.79000000000001</v>
      </c>
      <c r="G4" t="n">
        <v>21.84</v>
      </c>
      <c r="H4" t="n">
        <v>0.37</v>
      </c>
      <c r="I4" t="n">
        <v>189</v>
      </c>
      <c r="J4" t="n">
        <v>144.54</v>
      </c>
      <c r="K4" t="n">
        <v>47.83</v>
      </c>
      <c r="L4" t="n">
        <v>3</v>
      </c>
      <c r="M4" t="n">
        <v>187</v>
      </c>
      <c r="N4" t="n">
        <v>23.71</v>
      </c>
      <c r="O4" t="n">
        <v>18060.85</v>
      </c>
      <c r="P4" t="n">
        <v>783.65</v>
      </c>
      <c r="Q4" t="n">
        <v>2166.36</v>
      </c>
      <c r="R4" t="n">
        <v>407.04</v>
      </c>
      <c r="S4" t="n">
        <v>168.28</v>
      </c>
      <c r="T4" t="n">
        <v>116816.6</v>
      </c>
      <c r="U4" t="n">
        <v>0.41</v>
      </c>
      <c r="V4" t="n">
        <v>0.78</v>
      </c>
      <c r="W4" t="n">
        <v>36.97</v>
      </c>
      <c r="X4" t="n">
        <v>7.04</v>
      </c>
      <c r="Y4" t="n">
        <v>4</v>
      </c>
      <c r="Z4" t="n">
        <v>10</v>
      </c>
      <c r="AA4" t="n">
        <v>1330.967888870574</v>
      </c>
      <c r="AB4" t="n">
        <v>1821.088983711856</v>
      </c>
      <c r="AC4" t="n">
        <v>1647.286807020838</v>
      </c>
      <c r="AD4" t="n">
        <v>1330967.888870574</v>
      </c>
      <c r="AE4" t="n">
        <v>1821088.983711856</v>
      </c>
      <c r="AF4" t="n">
        <v>2.498844541494435e-06</v>
      </c>
      <c r="AG4" t="n">
        <v>12.44791666666667</v>
      </c>
      <c r="AH4" t="n">
        <v>1647286.807020838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1.371</v>
      </c>
      <c r="E5" t="n">
        <v>72.94</v>
      </c>
      <c r="F5" t="n">
        <v>66.78</v>
      </c>
      <c r="G5" t="n">
        <v>29.46</v>
      </c>
      <c r="H5" t="n">
        <v>0.49</v>
      </c>
      <c r="I5" t="n">
        <v>136</v>
      </c>
      <c r="J5" t="n">
        <v>145.92</v>
      </c>
      <c r="K5" t="n">
        <v>47.83</v>
      </c>
      <c r="L5" t="n">
        <v>4</v>
      </c>
      <c r="M5" t="n">
        <v>134</v>
      </c>
      <c r="N5" t="n">
        <v>24.09</v>
      </c>
      <c r="O5" t="n">
        <v>18230.35</v>
      </c>
      <c r="P5" t="n">
        <v>751.25</v>
      </c>
      <c r="Q5" t="n">
        <v>2165.3</v>
      </c>
      <c r="R5" t="n">
        <v>340.38</v>
      </c>
      <c r="S5" t="n">
        <v>168.28</v>
      </c>
      <c r="T5" t="n">
        <v>83749.44</v>
      </c>
      <c r="U5" t="n">
        <v>0.49</v>
      </c>
      <c r="V5" t="n">
        <v>0.8100000000000001</v>
      </c>
      <c r="W5" t="n">
        <v>36.89</v>
      </c>
      <c r="X5" t="n">
        <v>5.04</v>
      </c>
      <c r="Y5" t="n">
        <v>4</v>
      </c>
      <c r="Z5" t="n">
        <v>10</v>
      </c>
      <c r="AA5" t="n">
        <v>1227.785202350847</v>
      </c>
      <c r="AB5" t="n">
        <v>1679.909879916708</v>
      </c>
      <c r="AC5" t="n">
        <v>1519.581638745781</v>
      </c>
      <c r="AD5" t="n">
        <v>1227785.202350847</v>
      </c>
      <c r="AE5" t="n">
        <v>1679909.879916708</v>
      </c>
      <c r="AF5" t="n">
        <v>2.620002956859032e-06</v>
      </c>
      <c r="AG5" t="n">
        <v>11.87174479166667</v>
      </c>
      <c r="AH5" t="n">
        <v>1519581.638745781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1.4096</v>
      </c>
      <c r="E6" t="n">
        <v>70.94</v>
      </c>
      <c r="F6" t="n">
        <v>65.65000000000001</v>
      </c>
      <c r="G6" t="n">
        <v>37.16</v>
      </c>
      <c r="H6" t="n">
        <v>0.6</v>
      </c>
      <c r="I6" t="n">
        <v>106</v>
      </c>
      <c r="J6" t="n">
        <v>147.3</v>
      </c>
      <c r="K6" t="n">
        <v>47.83</v>
      </c>
      <c r="L6" t="n">
        <v>5</v>
      </c>
      <c r="M6" t="n">
        <v>104</v>
      </c>
      <c r="N6" t="n">
        <v>24.47</v>
      </c>
      <c r="O6" t="n">
        <v>18400.38</v>
      </c>
      <c r="P6" t="n">
        <v>728.5599999999999</v>
      </c>
      <c r="Q6" t="n">
        <v>2164.72</v>
      </c>
      <c r="R6" t="n">
        <v>302.34</v>
      </c>
      <c r="S6" t="n">
        <v>168.28</v>
      </c>
      <c r="T6" t="n">
        <v>64881.25</v>
      </c>
      <c r="U6" t="n">
        <v>0.5600000000000001</v>
      </c>
      <c r="V6" t="n">
        <v>0.82</v>
      </c>
      <c r="W6" t="n">
        <v>36.85</v>
      </c>
      <c r="X6" t="n">
        <v>3.92</v>
      </c>
      <c r="Y6" t="n">
        <v>4</v>
      </c>
      <c r="Z6" t="n">
        <v>10</v>
      </c>
      <c r="AA6" t="n">
        <v>1173.529392910115</v>
      </c>
      <c r="AB6" t="n">
        <v>1605.674687842518</v>
      </c>
      <c r="AC6" t="n">
        <v>1452.431349213406</v>
      </c>
      <c r="AD6" t="n">
        <v>1173529.392910115</v>
      </c>
      <c r="AE6" t="n">
        <v>1605674.687842518</v>
      </c>
      <c r="AF6" t="n">
        <v>2.69376817504631e-06</v>
      </c>
      <c r="AG6" t="n">
        <v>11.54622395833333</v>
      </c>
      <c r="AH6" t="n">
        <v>1452431.349213406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1.4371</v>
      </c>
      <c r="E7" t="n">
        <v>69.58</v>
      </c>
      <c r="F7" t="n">
        <v>64.87</v>
      </c>
      <c r="G7" t="n">
        <v>45.26</v>
      </c>
      <c r="H7" t="n">
        <v>0.71</v>
      </c>
      <c r="I7" t="n">
        <v>86</v>
      </c>
      <c r="J7" t="n">
        <v>148.68</v>
      </c>
      <c r="K7" t="n">
        <v>47.83</v>
      </c>
      <c r="L7" t="n">
        <v>6</v>
      </c>
      <c r="M7" t="n">
        <v>84</v>
      </c>
      <c r="N7" t="n">
        <v>24.85</v>
      </c>
      <c r="O7" t="n">
        <v>18570.94</v>
      </c>
      <c r="P7" t="n">
        <v>709.59</v>
      </c>
      <c r="Q7" t="n">
        <v>2164.18</v>
      </c>
      <c r="R7" t="n">
        <v>277.41</v>
      </c>
      <c r="S7" t="n">
        <v>168.28</v>
      </c>
      <c r="T7" t="n">
        <v>52518.07</v>
      </c>
      <c r="U7" t="n">
        <v>0.61</v>
      </c>
      <c r="V7" t="n">
        <v>0.83</v>
      </c>
      <c r="W7" t="n">
        <v>36.8</v>
      </c>
      <c r="X7" t="n">
        <v>3.15</v>
      </c>
      <c r="Y7" t="n">
        <v>4</v>
      </c>
      <c r="Z7" t="n">
        <v>10</v>
      </c>
      <c r="AA7" t="n">
        <v>1133.925109166419</v>
      </c>
      <c r="AB7" t="n">
        <v>1551.486359606707</v>
      </c>
      <c r="AC7" t="n">
        <v>1403.414678970624</v>
      </c>
      <c r="AD7" t="n">
        <v>1133925.109166419</v>
      </c>
      <c r="AE7" t="n">
        <v>1551486.359606707</v>
      </c>
      <c r="AF7" t="n">
        <v>2.746321115464708e-06</v>
      </c>
      <c r="AG7" t="n">
        <v>11.32486979166667</v>
      </c>
      <c r="AH7" t="n">
        <v>1403414.678970624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1.4565</v>
      </c>
      <c r="E8" t="n">
        <v>68.66</v>
      </c>
      <c r="F8" t="n">
        <v>64.34999999999999</v>
      </c>
      <c r="G8" t="n">
        <v>53.62</v>
      </c>
      <c r="H8" t="n">
        <v>0.83</v>
      </c>
      <c r="I8" t="n">
        <v>72</v>
      </c>
      <c r="J8" t="n">
        <v>150.07</v>
      </c>
      <c r="K8" t="n">
        <v>47.83</v>
      </c>
      <c r="L8" t="n">
        <v>7</v>
      </c>
      <c r="M8" t="n">
        <v>70</v>
      </c>
      <c r="N8" t="n">
        <v>25.24</v>
      </c>
      <c r="O8" t="n">
        <v>18742.03</v>
      </c>
      <c r="P8" t="n">
        <v>693.59</v>
      </c>
      <c r="Q8" t="n">
        <v>2164.28</v>
      </c>
      <c r="R8" t="n">
        <v>259.93</v>
      </c>
      <c r="S8" t="n">
        <v>168.28</v>
      </c>
      <c r="T8" t="n">
        <v>43845.87</v>
      </c>
      <c r="U8" t="n">
        <v>0.65</v>
      </c>
      <c r="V8" t="n">
        <v>0.84</v>
      </c>
      <c r="W8" t="n">
        <v>36.77</v>
      </c>
      <c r="X8" t="n">
        <v>2.63</v>
      </c>
      <c r="Y8" t="n">
        <v>4</v>
      </c>
      <c r="Z8" t="n">
        <v>10</v>
      </c>
      <c r="AA8" t="n">
        <v>1093.32081095369</v>
      </c>
      <c r="AB8" t="n">
        <v>1495.929767456839</v>
      </c>
      <c r="AC8" t="n">
        <v>1353.160330001373</v>
      </c>
      <c r="AD8" t="n">
        <v>1093320.81095369</v>
      </c>
      <c r="AE8" t="n">
        <v>1495929.767456839</v>
      </c>
      <c r="AF8" t="n">
        <v>2.783394826159869e-06</v>
      </c>
      <c r="AG8" t="n">
        <v>11.17513020833333</v>
      </c>
      <c r="AH8" t="n">
        <v>1353160.330001373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1.4703</v>
      </c>
      <c r="E9" t="n">
        <v>68.01000000000001</v>
      </c>
      <c r="F9" t="n">
        <v>63.99</v>
      </c>
      <c r="G9" t="n">
        <v>61.93</v>
      </c>
      <c r="H9" t="n">
        <v>0.9399999999999999</v>
      </c>
      <c r="I9" t="n">
        <v>62</v>
      </c>
      <c r="J9" t="n">
        <v>151.46</v>
      </c>
      <c r="K9" t="n">
        <v>47.83</v>
      </c>
      <c r="L9" t="n">
        <v>8</v>
      </c>
      <c r="M9" t="n">
        <v>60</v>
      </c>
      <c r="N9" t="n">
        <v>25.63</v>
      </c>
      <c r="O9" t="n">
        <v>18913.66</v>
      </c>
      <c r="P9" t="n">
        <v>679.58</v>
      </c>
      <c r="Q9" t="n">
        <v>2164.03</v>
      </c>
      <c r="R9" t="n">
        <v>248.02</v>
      </c>
      <c r="S9" t="n">
        <v>168.28</v>
      </c>
      <c r="T9" t="n">
        <v>37941.83</v>
      </c>
      <c r="U9" t="n">
        <v>0.68</v>
      </c>
      <c r="V9" t="n">
        <v>0.84</v>
      </c>
      <c r="W9" t="n">
        <v>36.76</v>
      </c>
      <c r="X9" t="n">
        <v>2.27</v>
      </c>
      <c r="Y9" t="n">
        <v>4</v>
      </c>
      <c r="Z9" t="n">
        <v>10</v>
      </c>
      <c r="AA9" t="n">
        <v>1070.588137038166</v>
      </c>
      <c r="AB9" t="n">
        <v>1464.825920110828</v>
      </c>
      <c r="AC9" t="n">
        <v>1325.024990191541</v>
      </c>
      <c r="AD9" t="n">
        <v>1070588.137038166</v>
      </c>
      <c r="AE9" t="n">
        <v>1464825.920110828</v>
      </c>
      <c r="AF9" t="n">
        <v>2.809766847169828e-06</v>
      </c>
      <c r="AG9" t="n">
        <v>11.0693359375</v>
      </c>
      <c r="AH9" t="n">
        <v>1325024.990191541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1.4823</v>
      </c>
      <c r="E10" t="n">
        <v>67.45999999999999</v>
      </c>
      <c r="F10" t="n">
        <v>63.67</v>
      </c>
      <c r="G10" t="n">
        <v>70.75</v>
      </c>
      <c r="H10" t="n">
        <v>1.04</v>
      </c>
      <c r="I10" t="n">
        <v>54</v>
      </c>
      <c r="J10" t="n">
        <v>152.85</v>
      </c>
      <c r="K10" t="n">
        <v>47.83</v>
      </c>
      <c r="L10" t="n">
        <v>9</v>
      </c>
      <c r="M10" t="n">
        <v>52</v>
      </c>
      <c r="N10" t="n">
        <v>26.03</v>
      </c>
      <c r="O10" t="n">
        <v>19085.83</v>
      </c>
      <c r="P10" t="n">
        <v>664.4299999999999</v>
      </c>
      <c r="Q10" t="n">
        <v>2163.81</v>
      </c>
      <c r="R10" t="n">
        <v>237.84</v>
      </c>
      <c r="S10" t="n">
        <v>168.28</v>
      </c>
      <c r="T10" t="n">
        <v>32893.03</v>
      </c>
      <c r="U10" t="n">
        <v>0.71</v>
      </c>
      <c r="V10" t="n">
        <v>0.85</v>
      </c>
      <c r="W10" t="n">
        <v>36.74</v>
      </c>
      <c r="X10" t="n">
        <v>1.96</v>
      </c>
      <c r="Y10" t="n">
        <v>4</v>
      </c>
      <c r="Z10" t="n">
        <v>10</v>
      </c>
      <c r="AA10" t="n">
        <v>1048.244278097604</v>
      </c>
      <c r="AB10" t="n">
        <v>1434.254066566865</v>
      </c>
      <c r="AC10" t="n">
        <v>1297.370871441947</v>
      </c>
      <c r="AD10" t="n">
        <v>1048244.278097604</v>
      </c>
      <c r="AE10" t="n">
        <v>1434254.066566865</v>
      </c>
      <c r="AF10" t="n">
        <v>2.832699039352401e-06</v>
      </c>
      <c r="AG10" t="n">
        <v>10.97981770833333</v>
      </c>
      <c r="AH10" t="n">
        <v>1297370.871441948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1.4907</v>
      </c>
      <c r="E11" t="n">
        <v>67.08</v>
      </c>
      <c r="F11" t="n">
        <v>63.47</v>
      </c>
      <c r="G11" t="n">
        <v>79.33</v>
      </c>
      <c r="H11" t="n">
        <v>1.15</v>
      </c>
      <c r="I11" t="n">
        <v>48</v>
      </c>
      <c r="J11" t="n">
        <v>154.25</v>
      </c>
      <c r="K11" t="n">
        <v>47.83</v>
      </c>
      <c r="L11" t="n">
        <v>10</v>
      </c>
      <c r="M11" t="n">
        <v>46</v>
      </c>
      <c r="N11" t="n">
        <v>26.43</v>
      </c>
      <c r="O11" t="n">
        <v>19258.55</v>
      </c>
      <c r="P11" t="n">
        <v>651.63</v>
      </c>
      <c r="Q11" t="n">
        <v>2163.8</v>
      </c>
      <c r="R11" t="n">
        <v>230.42</v>
      </c>
      <c r="S11" t="n">
        <v>168.28</v>
      </c>
      <c r="T11" t="n">
        <v>29212.82</v>
      </c>
      <c r="U11" t="n">
        <v>0.73</v>
      </c>
      <c r="V11" t="n">
        <v>0.85</v>
      </c>
      <c r="W11" t="n">
        <v>36.75</v>
      </c>
      <c r="X11" t="n">
        <v>1.75</v>
      </c>
      <c r="Y11" t="n">
        <v>4</v>
      </c>
      <c r="Z11" t="n">
        <v>10</v>
      </c>
      <c r="AA11" t="n">
        <v>1031.022161534655</v>
      </c>
      <c r="AB11" t="n">
        <v>1410.690006899278</v>
      </c>
      <c r="AC11" t="n">
        <v>1276.05573255667</v>
      </c>
      <c r="AD11" t="n">
        <v>1031022.161534655</v>
      </c>
      <c r="AE11" t="n">
        <v>1410690.006899278</v>
      </c>
      <c r="AF11" t="n">
        <v>2.848751573880203e-06</v>
      </c>
      <c r="AG11" t="n">
        <v>10.91796875</v>
      </c>
      <c r="AH11" t="n">
        <v>1276055.73255667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1.4986</v>
      </c>
      <c r="E12" t="n">
        <v>66.73</v>
      </c>
      <c r="F12" t="n">
        <v>63.26</v>
      </c>
      <c r="G12" t="n">
        <v>88.27</v>
      </c>
      <c r="H12" t="n">
        <v>1.25</v>
      </c>
      <c r="I12" t="n">
        <v>43</v>
      </c>
      <c r="J12" t="n">
        <v>155.66</v>
      </c>
      <c r="K12" t="n">
        <v>47.83</v>
      </c>
      <c r="L12" t="n">
        <v>11</v>
      </c>
      <c r="M12" t="n">
        <v>41</v>
      </c>
      <c r="N12" t="n">
        <v>26.83</v>
      </c>
      <c r="O12" t="n">
        <v>19431.82</v>
      </c>
      <c r="P12" t="n">
        <v>637.8099999999999</v>
      </c>
      <c r="Q12" t="n">
        <v>2163.68</v>
      </c>
      <c r="R12" t="n">
        <v>223.74</v>
      </c>
      <c r="S12" t="n">
        <v>168.28</v>
      </c>
      <c r="T12" t="n">
        <v>25894.03</v>
      </c>
      <c r="U12" t="n">
        <v>0.75</v>
      </c>
      <c r="V12" t="n">
        <v>0.85</v>
      </c>
      <c r="W12" t="n">
        <v>36.73</v>
      </c>
      <c r="X12" t="n">
        <v>1.54</v>
      </c>
      <c r="Y12" t="n">
        <v>4</v>
      </c>
      <c r="Z12" t="n">
        <v>10</v>
      </c>
      <c r="AA12" t="n">
        <v>1013.30191695993</v>
      </c>
      <c r="AB12" t="n">
        <v>1386.444386510122</v>
      </c>
      <c r="AC12" t="n">
        <v>1254.124080148513</v>
      </c>
      <c r="AD12" t="n">
        <v>1013301.91695993</v>
      </c>
      <c r="AE12" t="n">
        <v>1386444.386510122</v>
      </c>
      <c r="AF12" t="n">
        <v>2.863848600400397e-06</v>
      </c>
      <c r="AG12" t="n">
        <v>10.86100260416667</v>
      </c>
      <c r="AH12" t="n">
        <v>1254124.080148513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1.5042</v>
      </c>
      <c r="E13" t="n">
        <v>66.48</v>
      </c>
      <c r="F13" t="n">
        <v>63.13</v>
      </c>
      <c r="G13" t="n">
        <v>97.12</v>
      </c>
      <c r="H13" t="n">
        <v>1.35</v>
      </c>
      <c r="I13" t="n">
        <v>39</v>
      </c>
      <c r="J13" t="n">
        <v>157.07</v>
      </c>
      <c r="K13" t="n">
        <v>47.83</v>
      </c>
      <c r="L13" t="n">
        <v>12</v>
      </c>
      <c r="M13" t="n">
        <v>37</v>
      </c>
      <c r="N13" t="n">
        <v>27.24</v>
      </c>
      <c r="O13" t="n">
        <v>19605.66</v>
      </c>
      <c r="P13" t="n">
        <v>624.59</v>
      </c>
      <c r="Q13" t="n">
        <v>2163.41</v>
      </c>
      <c r="R13" t="n">
        <v>219.35</v>
      </c>
      <c r="S13" t="n">
        <v>168.28</v>
      </c>
      <c r="T13" t="n">
        <v>23719.45</v>
      </c>
      <c r="U13" t="n">
        <v>0.77</v>
      </c>
      <c r="V13" t="n">
        <v>0.85</v>
      </c>
      <c r="W13" t="n">
        <v>36.72</v>
      </c>
      <c r="X13" t="n">
        <v>1.41</v>
      </c>
      <c r="Y13" t="n">
        <v>4</v>
      </c>
      <c r="Z13" t="n">
        <v>10</v>
      </c>
      <c r="AA13" t="n">
        <v>997.8271244368665</v>
      </c>
      <c r="AB13" t="n">
        <v>1365.271092680403</v>
      </c>
      <c r="AC13" t="n">
        <v>1234.971535764998</v>
      </c>
      <c r="AD13" t="n">
        <v>997827.1244368665</v>
      </c>
      <c r="AE13" t="n">
        <v>1365271.092680403</v>
      </c>
      <c r="AF13" t="n">
        <v>2.874550290085598e-06</v>
      </c>
      <c r="AG13" t="n">
        <v>10.8203125</v>
      </c>
      <c r="AH13" t="n">
        <v>1234971.535764998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1.5101</v>
      </c>
      <c r="E14" t="n">
        <v>66.22</v>
      </c>
      <c r="F14" t="n">
        <v>62.98</v>
      </c>
      <c r="G14" t="n">
        <v>107.97</v>
      </c>
      <c r="H14" t="n">
        <v>1.45</v>
      </c>
      <c r="I14" t="n">
        <v>35</v>
      </c>
      <c r="J14" t="n">
        <v>158.48</v>
      </c>
      <c r="K14" t="n">
        <v>47.83</v>
      </c>
      <c r="L14" t="n">
        <v>13</v>
      </c>
      <c r="M14" t="n">
        <v>33</v>
      </c>
      <c r="N14" t="n">
        <v>27.65</v>
      </c>
      <c r="O14" t="n">
        <v>19780.06</v>
      </c>
      <c r="P14" t="n">
        <v>610.78</v>
      </c>
      <c r="Q14" t="n">
        <v>2163.48</v>
      </c>
      <c r="R14" t="n">
        <v>214.34</v>
      </c>
      <c r="S14" t="n">
        <v>168.28</v>
      </c>
      <c r="T14" t="n">
        <v>21237.82</v>
      </c>
      <c r="U14" t="n">
        <v>0.79</v>
      </c>
      <c r="V14" t="n">
        <v>0.86</v>
      </c>
      <c r="W14" t="n">
        <v>36.73</v>
      </c>
      <c r="X14" t="n">
        <v>1.27</v>
      </c>
      <c r="Y14" t="n">
        <v>4</v>
      </c>
      <c r="Z14" t="n">
        <v>10</v>
      </c>
      <c r="AA14" t="n">
        <v>981.7057133049458</v>
      </c>
      <c r="AB14" t="n">
        <v>1343.213066743246</v>
      </c>
      <c r="AC14" t="n">
        <v>1215.018696864649</v>
      </c>
      <c r="AD14" t="n">
        <v>981705.7133049457</v>
      </c>
      <c r="AE14" t="n">
        <v>1343213.066743246</v>
      </c>
      <c r="AF14" t="n">
        <v>2.885825284575364e-06</v>
      </c>
      <c r="AG14" t="n">
        <v>10.77799479166667</v>
      </c>
      <c r="AH14" t="n">
        <v>1215018.696864649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1.5126</v>
      </c>
      <c r="E15" t="n">
        <v>66.11</v>
      </c>
      <c r="F15" t="n">
        <v>62.93</v>
      </c>
      <c r="G15" t="n">
        <v>114.42</v>
      </c>
      <c r="H15" t="n">
        <v>1.55</v>
      </c>
      <c r="I15" t="n">
        <v>33</v>
      </c>
      <c r="J15" t="n">
        <v>159.9</v>
      </c>
      <c r="K15" t="n">
        <v>47.83</v>
      </c>
      <c r="L15" t="n">
        <v>14</v>
      </c>
      <c r="M15" t="n">
        <v>11</v>
      </c>
      <c r="N15" t="n">
        <v>28.07</v>
      </c>
      <c r="O15" t="n">
        <v>19955.16</v>
      </c>
      <c r="P15" t="n">
        <v>601.84</v>
      </c>
      <c r="Q15" t="n">
        <v>2163.86</v>
      </c>
      <c r="R15" t="n">
        <v>211.88</v>
      </c>
      <c r="S15" t="n">
        <v>168.28</v>
      </c>
      <c r="T15" t="n">
        <v>20017.73</v>
      </c>
      <c r="U15" t="n">
        <v>0.79</v>
      </c>
      <c r="V15" t="n">
        <v>0.86</v>
      </c>
      <c r="W15" t="n">
        <v>36.74</v>
      </c>
      <c r="X15" t="n">
        <v>1.22</v>
      </c>
      <c r="Y15" t="n">
        <v>4</v>
      </c>
      <c r="Z15" t="n">
        <v>10</v>
      </c>
      <c r="AA15" t="n">
        <v>972.1849341651837</v>
      </c>
      <c r="AB15" t="n">
        <v>1330.186316697092</v>
      </c>
      <c r="AC15" t="n">
        <v>1203.235201559742</v>
      </c>
      <c r="AD15" t="n">
        <v>972184.9341651837</v>
      </c>
      <c r="AE15" t="n">
        <v>1330186.316697092</v>
      </c>
      <c r="AF15" t="n">
        <v>2.8906028246134e-06</v>
      </c>
      <c r="AG15" t="n">
        <v>10.76009114583333</v>
      </c>
      <c r="AH15" t="n">
        <v>1203235.201559742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1.5134</v>
      </c>
      <c r="E16" t="n">
        <v>66.08</v>
      </c>
      <c r="F16" t="n">
        <v>62.92</v>
      </c>
      <c r="G16" t="n">
        <v>117.98</v>
      </c>
      <c r="H16" t="n">
        <v>1.65</v>
      </c>
      <c r="I16" t="n">
        <v>32</v>
      </c>
      <c r="J16" t="n">
        <v>161.32</v>
      </c>
      <c r="K16" t="n">
        <v>47.83</v>
      </c>
      <c r="L16" t="n">
        <v>15</v>
      </c>
      <c r="M16" t="n">
        <v>0</v>
      </c>
      <c r="N16" t="n">
        <v>28.5</v>
      </c>
      <c r="O16" t="n">
        <v>20130.71</v>
      </c>
      <c r="P16" t="n">
        <v>604.8200000000001</v>
      </c>
      <c r="Q16" t="n">
        <v>2163.99</v>
      </c>
      <c r="R16" t="n">
        <v>211</v>
      </c>
      <c r="S16" t="n">
        <v>168.28</v>
      </c>
      <c r="T16" t="n">
        <v>19582.55</v>
      </c>
      <c r="U16" t="n">
        <v>0.8</v>
      </c>
      <c r="V16" t="n">
        <v>0.86</v>
      </c>
      <c r="W16" t="n">
        <v>36.76</v>
      </c>
      <c r="X16" t="n">
        <v>1.21</v>
      </c>
      <c r="Y16" t="n">
        <v>4</v>
      </c>
      <c r="Z16" t="n">
        <v>10</v>
      </c>
      <c r="AA16" t="n">
        <v>974.4177583493888</v>
      </c>
      <c r="AB16" t="n">
        <v>1333.241365251172</v>
      </c>
      <c r="AC16" t="n">
        <v>1205.998680567608</v>
      </c>
      <c r="AD16" t="n">
        <v>974417.7583493888</v>
      </c>
      <c r="AE16" t="n">
        <v>1333241.365251172</v>
      </c>
      <c r="AF16" t="n">
        <v>2.892131637425572e-06</v>
      </c>
      <c r="AG16" t="n">
        <v>10.75520833333333</v>
      </c>
      <c r="AH16" t="n">
        <v>1205998.680567608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0.7246</v>
      </c>
      <c r="E2" t="n">
        <v>138.01</v>
      </c>
      <c r="F2" t="n">
        <v>100.74</v>
      </c>
      <c r="G2" t="n">
        <v>6.17</v>
      </c>
      <c r="H2" t="n">
        <v>0.1</v>
      </c>
      <c r="I2" t="n">
        <v>980</v>
      </c>
      <c r="J2" t="n">
        <v>176.73</v>
      </c>
      <c r="K2" t="n">
        <v>52.44</v>
      </c>
      <c r="L2" t="n">
        <v>1</v>
      </c>
      <c r="M2" t="n">
        <v>978</v>
      </c>
      <c r="N2" t="n">
        <v>33.29</v>
      </c>
      <c r="O2" t="n">
        <v>22031.19</v>
      </c>
      <c r="P2" t="n">
        <v>1345.92</v>
      </c>
      <c r="Q2" t="n">
        <v>2181.39</v>
      </c>
      <c r="R2" t="n">
        <v>1471.1</v>
      </c>
      <c r="S2" t="n">
        <v>168.28</v>
      </c>
      <c r="T2" t="n">
        <v>644892.8</v>
      </c>
      <c r="U2" t="n">
        <v>0.11</v>
      </c>
      <c r="V2" t="n">
        <v>0.54</v>
      </c>
      <c r="W2" t="n">
        <v>38.3</v>
      </c>
      <c r="X2" t="n">
        <v>38.81</v>
      </c>
      <c r="Y2" t="n">
        <v>4</v>
      </c>
      <c r="Z2" t="n">
        <v>10</v>
      </c>
      <c r="AA2" t="n">
        <v>3810.194235635604</v>
      </c>
      <c r="AB2" t="n">
        <v>5213.275847103136</v>
      </c>
      <c r="AC2" t="n">
        <v>4715.728117134022</v>
      </c>
      <c r="AD2" t="n">
        <v>3810194.235635604</v>
      </c>
      <c r="AE2" t="n">
        <v>5213275.847103136</v>
      </c>
      <c r="AF2" t="n">
        <v>1.290227422090994e-06</v>
      </c>
      <c r="AG2" t="n">
        <v>22.46256510416667</v>
      </c>
      <c r="AH2" t="n">
        <v>4715728.117134022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1.0985</v>
      </c>
      <c r="E3" t="n">
        <v>91.03</v>
      </c>
      <c r="F3" t="n">
        <v>75.64</v>
      </c>
      <c r="G3" t="n">
        <v>12.43</v>
      </c>
      <c r="H3" t="n">
        <v>0.2</v>
      </c>
      <c r="I3" t="n">
        <v>365</v>
      </c>
      <c r="J3" t="n">
        <v>178.21</v>
      </c>
      <c r="K3" t="n">
        <v>52.44</v>
      </c>
      <c r="L3" t="n">
        <v>2</v>
      </c>
      <c r="M3" t="n">
        <v>363</v>
      </c>
      <c r="N3" t="n">
        <v>33.77</v>
      </c>
      <c r="O3" t="n">
        <v>22213.89</v>
      </c>
      <c r="P3" t="n">
        <v>1008.34</v>
      </c>
      <c r="Q3" t="n">
        <v>2169.34</v>
      </c>
      <c r="R3" t="n">
        <v>634.12</v>
      </c>
      <c r="S3" t="n">
        <v>168.28</v>
      </c>
      <c r="T3" t="n">
        <v>229476.38</v>
      </c>
      <c r="U3" t="n">
        <v>0.27</v>
      </c>
      <c r="V3" t="n">
        <v>0.71</v>
      </c>
      <c r="W3" t="n">
        <v>37.27</v>
      </c>
      <c r="X3" t="n">
        <v>13.85</v>
      </c>
      <c r="Y3" t="n">
        <v>4</v>
      </c>
      <c r="Z3" t="n">
        <v>10</v>
      </c>
      <c r="AA3" t="n">
        <v>1953.327322174108</v>
      </c>
      <c r="AB3" t="n">
        <v>2672.628616918163</v>
      </c>
      <c r="AC3" t="n">
        <v>2417.556692777315</v>
      </c>
      <c r="AD3" t="n">
        <v>1953327.322174108</v>
      </c>
      <c r="AE3" t="n">
        <v>2672628.616918162</v>
      </c>
      <c r="AF3" t="n">
        <v>1.955996167771125e-06</v>
      </c>
      <c r="AG3" t="n">
        <v>14.81608072916667</v>
      </c>
      <c r="AH3" t="n">
        <v>2417556.692777315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1.242</v>
      </c>
      <c r="E4" t="n">
        <v>80.52</v>
      </c>
      <c r="F4" t="n">
        <v>70.13</v>
      </c>
      <c r="G4" t="n">
        <v>18.78</v>
      </c>
      <c r="H4" t="n">
        <v>0.3</v>
      </c>
      <c r="I4" t="n">
        <v>224</v>
      </c>
      <c r="J4" t="n">
        <v>179.7</v>
      </c>
      <c r="K4" t="n">
        <v>52.44</v>
      </c>
      <c r="L4" t="n">
        <v>3</v>
      </c>
      <c r="M4" t="n">
        <v>222</v>
      </c>
      <c r="N4" t="n">
        <v>34.26</v>
      </c>
      <c r="O4" t="n">
        <v>22397.24</v>
      </c>
      <c r="P4" t="n">
        <v>928.92</v>
      </c>
      <c r="Q4" t="n">
        <v>2166.83</v>
      </c>
      <c r="R4" t="n">
        <v>451.36</v>
      </c>
      <c r="S4" t="n">
        <v>168.28</v>
      </c>
      <c r="T4" t="n">
        <v>138798.8</v>
      </c>
      <c r="U4" t="n">
        <v>0.37</v>
      </c>
      <c r="V4" t="n">
        <v>0.77</v>
      </c>
      <c r="W4" t="n">
        <v>37.03</v>
      </c>
      <c r="X4" t="n">
        <v>8.369999999999999</v>
      </c>
      <c r="Y4" t="n">
        <v>4</v>
      </c>
      <c r="Z4" t="n">
        <v>10</v>
      </c>
      <c r="AA4" t="n">
        <v>1609.388261457321</v>
      </c>
      <c r="AB4" t="n">
        <v>2202.036020524988</v>
      </c>
      <c r="AC4" t="n">
        <v>1991.876793303048</v>
      </c>
      <c r="AD4" t="n">
        <v>1609388.261457321</v>
      </c>
      <c r="AE4" t="n">
        <v>2202036.020524988</v>
      </c>
      <c r="AF4" t="n">
        <v>2.211513191053015e-06</v>
      </c>
      <c r="AG4" t="n">
        <v>13.10546875</v>
      </c>
      <c r="AH4" t="n">
        <v>1991876.793303048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1.3179</v>
      </c>
      <c r="E5" t="n">
        <v>75.88</v>
      </c>
      <c r="F5" t="n">
        <v>67.73</v>
      </c>
      <c r="G5" t="n">
        <v>25.24</v>
      </c>
      <c r="H5" t="n">
        <v>0.39</v>
      </c>
      <c r="I5" t="n">
        <v>161</v>
      </c>
      <c r="J5" t="n">
        <v>181.19</v>
      </c>
      <c r="K5" t="n">
        <v>52.44</v>
      </c>
      <c r="L5" t="n">
        <v>4</v>
      </c>
      <c r="M5" t="n">
        <v>159</v>
      </c>
      <c r="N5" t="n">
        <v>34.75</v>
      </c>
      <c r="O5" t="n">
        <v>22581.25</v>
      </c>
      <c r="P5" t="n">
        <v>890.36</v>
      </c>
      <c r="Q5" t="n">
        <v>2166.07</v>
      </c>
      <c r="R5" t="n">
        <v>372.01</v>
      </c>
      <c r="S5" t="n">
        <v>168.28</v>
      </c>
      <c r="T5" t="n">
        <v>99442.61</v>
      </c>
      <c r="U5" t="n">
        <v>0.45</v>
      </c>
      <c r="V5" t="n">
        <v>0.8</v>
      </c>
      <c r="W5" t="n">
        <v>36.93</v>
      </c>
      <c r="X5" t="n">
        <v>5.99</v>
      </c>
      <c r="Y5" t="n">
        <v>4</v>
      </c>
      <c r="Z5" t="n">
        <v>10</v>
      </c>
      <c r="AA5" t="n">
        <v>1467.426839807034</v>
      </c>
      <c r="AB5" t="n">
        <v>2007.798140527156</v>
      </c>
      <c r="AC5" t="n">
        <v>1816.176703957633</v>
      </c>
      <c r="AD5" t="n">
        <v>1467426.839807034</v>
      </c>
      <c r="AE5" t="n">
        <v>2007798.140527156</v>
      </c>
      <c r="AF5" t="n">
        <v>2.346661219395144e-06</v>
      </c>
      <c r="AG5" t="n">
        <v>12.35026041666667</v>
      </c>
      <c r="AH5" t="n">
        <v>1816176.703957633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1.3638</v>
      </c>
      <c r="E6" t="n">
        <v>73.33</v>
      </c>
      <c r="F6" t="n">
        <v>66.43000000000001</v>
      </c>
      <c r="G6" t="n">
        <v>31.63</v>
      </c>
      <c r="H6" t="n">
        <v>0.49</v>
      </c>
      <c r="I6" t="n">
        <v>126</v>
      </c>
      <c r="J6" t="n">
        <v>182.69</v>
      </c>
      <c r="K6" t="n">
        <v>52.44</v>
      </c>
      <c r="L6" t="n">
        <v>5</v>
      </c>
      <c r="M6" t="n">
        <v>124</v>
      </c>
      <c r="N6" t="n">
        <v>35.25</v>
      </c>
      <c r="O6" t="n">
        <v>22766.06</v>
      </c>
      <c r="P6" t="n">
        <v>866.14</v>
      </c>
      <c r="Q6" t="n">
        <v>2165.04</v>
      </c>
      <c r="R6" t="n">
        <v>329.33</v>
      </c>
      <c r="S6" t="n">
        <v>168.28</v>
      </c>
      <c r="T6" t="n">
        <v>78275.42999999999</v>
      </c>
      <c r="U6" t="n">
        <v>0.51</v>
      </c>
      <c r="V6" t="n">
        <v>0.8100000000000001</v>
      </c>
      <c r="W6" t="n">
        <v>36.85</v>
      </c>
      <c r="X6" t="n">
        <v>4.69</v>
      </c>
      <c r="Y6" t="n">
        <v>4</v>
      </c>
      <c r="Z6" t="n">
        <v>10</v>
      </c>
      <c r="AA6" t="n">
        <v>1395.55678488373</v>
      </c>
      <c r="AB6" t="n">
        <v>1909.462360698044</v>
      </c>
      <c r="AC6" t="n">
        <v>1727.225952940277</v>
      </c>
      <c r="AD6" t="n">
        <v>1395556.78488373</v>
      </c>
      <c r="AE6" t="n">
        <v>1909462.360698044</v>
      </c>
      <c r="AF6" t="n">
        <v>2.428391054716668e-06</v>
      </c>
      <c r="AG6" t="n">
        <v>11.93522135416667</v>
      </c>
      <c r="AH6" t="n">
        <v>1727225.952940277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1.3961</v>
      </c>
      <c r="E7" t="n">
        <v>71.63</v>
      </c>
      <c r="F7" t="n">
        <v>65.55</v>
      </c>
      <c r="G7" t="n">
        <v>38.18</v>
      </c>
      <c r="H7" t="n">
        <v>0.58</v>
      </c>
      <c r="I7" t="n">
        <v>103</v>
      </c>
      <c r="J7" t="n">
        <v>184.19</v>
      </c>
      <c r="K7" t="n">
        <v>52.44</v>
      </c>
      <c r="L7" t="n">
        <v>6</v>
      </c>
      <c r="M7" t="n">
        <v>101</v>
      </c>
      <c r="N7" t="n">
        <v>35.75</v>
      </c>
      <c r="O7" t="n">
        <v>22951.43</v>
      </c>
      <c r="P7" t="n">
        <v>847.55</v>
      </c>
      <c r="Q7" t="n">
        <v>2164.7</v>
      </c>
      <c r="R7" t="n">
        <v>299.2</v>
      </c>
      <c r="S7" t="n">
        <v>168.28</v>
      </c>
      <c r="T7" t="n">
        <v>63323.85</v>
      </c>
      <c r="U7" t="n">
        <v>0.5600000000000001</v>
      </c>
      <c r="V7" t="n">
        <v>0.82</v>
      </c>
      <c r="W7" t="n">
        <v>36.84</v>
      </c>
      <c r="X7" t="n">
        <v>3.82</v>
      </c>
      <c r="Y7" t="n">
        <v>4</v>
      </c>
      <c r="Z7" t="n">
        <v>10</v>
      </c>
      <c r="AA7" t="n">
        <v>1334.759091099711</v>
      </c>
      <c r="AB7" t="n">
        <v>1826.276273857799</v>
      </c>
      <c r="AC7" t="n">
        <v>1651.979029475659</v>
      </c>
      <c r="AD7" t="n">
        <v>1334759.09109971</v>
      </c>
      <c r="AE7" t="n">
        <v>1826276.273857799</v>
      </c>
      <c r="AF7" t="n">
        <v>2.485904642535518e-06</v>
      </c>
      <c r="AG7" t="n">
        <v>11.65852864583333</v>
      </c>
      <c r="AH7" t="n">
        <v>1651979.029475659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1.419</v>
      </c>
      <c r="E8" t="n">
        <v>70.47</v>
      </c>
      <c r="F8" t="n">
        <v>64.95999999999999</v>
      </c>
      <c r="G8" t="n">
        <v>44.8</v>
      </c>
      <c r="H8" t="n">
        <v>0.67</v>
      </c>
      <c r="I8" t="n">
        <v>87</v>
      </c>
      <c r="J8" t="n">
        <v>185.7</v>
      </c>
      <c r="K8" t="n">
        <v>52.44</v>
      </c>
      <c r="L8" t="n">
        <v>7</v>
      </c>
      <c r="M8" t="n">
        <v>85</v>
      </c>
      <c r="N8" t="n">
        <v>36.26</v>
      </c>
      <c r="O8" t="n">
        <v>23137.49</v>
      </c>
      <c r="P8" t="n">
        <v>832.74</v>
      </c>
      <c r="Q8" t="n">
        <v>2164.34</v>
      </c>
      <c r="R8" t="n">
        <v>279.47</v>
      </c>
      <c r="S8" t="n">
        <v>168.28</v>
      </c>
      <c r="T8" t="n">
        <v>53543.23</v>
      </c>
      <c r="U8" t="n">
        <v>0.6</v>
      </c>
      <c r="V8" t="n">
        <v>0.83</v>
      </c>
      <c r="W8" t="n">
        <v>36.82</v>
      </c>
      <c r="X8" t="n">
        <v>3.23</v>
      </c>
      <c r="Y8" t="n">
        <v>4</v>
      </c>
      <c r="Z8" t="n">
        <v>10</v>
      </c>
      <c r="AA8" t="n">
        <v>1299.797519543603</v>
      </c>
      <c r="AB8" t="n">
        <v>1778.440309259053</v>
      </c>
      <c r="AC8" t="n">
        <v>1608.708462200019</v>
      </c>
      <c r="AD8" t="n">
        <v>1299797.519543603</v>
      </c>
      <c r="AE8" t="n">
        <v>1778440.309259053</v>
      </c>
      <c r="AF8" t="n">
        <v>2.52668052987458e-06</v>
      </c>
      <c r="AG8" t="n">
        <v>11.4697265625</v>
      </c>
      <c r="AH8" t="n">
        <v>1608708.462200019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1.4375</v>
      </c>
      <c r="E9" t="n">
        <v>69.56999999999999</v>
      </c>
      <c r="F9" t="n">
        <v>64.48</v>
      </c>
      <c r="G9" t="n">
        <v>51.58</v>
      </c>
      <c r="H9" t="n">
        <v>0.76</v>
      </c>
      <c r="I9" t="n">
        <v>75</v>
      </c>
      <c r="J9" t="n">
        <v>187.22</v>
      </c>
      <c r="K9" t="n">
        <v>52.44</v>
      </c>
      <c r="L9" t="n">
        <v>8</v>
      </c>
      <c r="M9" t="n">
        <v>73</v>
      </c>
      <c r="N9" t="n">
        <v>36.78</v>
      </c>
      <c r="O9" t="n">
        <v>23324.24</v>
      </c>
      <c r="P9" t="n">
        <v>818.98</v>
      </c>
      <c r="Q9" t="n">
        <v>2164.1</v>
      </c>
      <c r="R9" t="n">
        <v>264.28</v>
      </c>
      <c r="S9" t="n">
        <v>168.28</v>
      </c>
      <c r="T9" t="n">
        <v>46005.86</v>
      </c>
      <c r="U9" t="n">
        <v>0.64</v>
      </c>
      <c r="V9" t="n">
        <v>0.84</v>
      </c>
      <c r="W9" t="n">
        <v>36.78</v>
      </c>
      <c r="X9" t="n">
        <v>2.76</v>
      </c>
      <c r="Y9" t="n">
        <v>4</v>
      </c>
      <c r="Z9" t="n">
        <v>10</v>
      </c>
      <c r="AA9" t="n">
        <v>1270.786858097478</v>
      </c>
      <c r="AB9" t="n">
        <v>1738.74664240841</v>
      </c>
      <c r="AC9" t="n">
        <v>1572.80310320319</v>
      </c>
      <c r="AD9" t="n">
        <v>1270786.858097478</v>
      </c>
      <c r="AE9" t="n">
        <v>1738746.64240841</v>
      </c>
      <c r="AF9" t="n">
        <v>2.559621748903952e-06</v>
      </c>
      <c r="AG9" t="n">
        <v>11.3232421875</v>
      </c>
      <c r="AH9" t="n">
        <v>1572803.10320319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1.4511</v>
      </c>
      <c r="E10" t="n">
        <v>68.91</v>
      </c>
      <c r="F10" t="n">
        <v>64.15000000000001</v>
      </c>
      <c r="G10" t="n">
        <v>58.31</v>
      </c>
      <c r="H10" t="n">
        <v>0.85</v>
      </c>
      <c r="I10" t="n">
        <v>66</v>
      </c>
      <c r="J10" t="n">
        <v>188.74</v>
      </c>
      <c r="K10" t="n">
        <v>52.44</v>
      </c>
      <c r="L10" t="n">
        <v>9</v>
      </c>
      <c r="M10" t="n">
        <v>64</v>
      </c>
      <c r="N10" t="n">
        <v>37.3</v>
      </c>
      <c r="O10" t="n">
        <v>23511.69</v>
      </c>
      <c r="P10" t="n">
        <v>807.0700000000001</v>
      </c>
      <c r="Q10" t="n">
        <v>2163.94</v>
      </c>
      <c r="R10" t="n">
        <v>252.72</v>
      </c>
      <c r="S10" t="n">
        <v>168.28</v>
      </c>
      <c r="T10" t="n">
        <v>40272.76</v>
      </c>
      <c r="U10" t="n">
        <v>0.67</v>
      </c>
      <c r="V10" t="n">
        <v>0.84</v>
      </c>
      <c r="W10" t="n">
        <v>36.78</v>
      </c>
      <c r="X10" t="n">
        <v>2.42</v>
      </c>
      <c r="Y10" t="n">
        <v>4</v>
      </c>
      <c r="Z10" t="n">
        <v>10</v>
      </c>
      <c r="AA10" t="n">
        <v>1236.530757332443</v>
      </c>
      <c r="AB10" t="n">
        <v>1691.875934069183</v>
      </c>
      <c r="AC10" t="n">
        <v>1530.405669484407</v>
      </c>
      <c r="AD10" t="n">
        <v>1236530.757332443</v>
      </c>
      <c r="AE10" t="n">
        <v>1691875.934069183</v>
      </c>
      <c r="AF10" t="n">
        <v>2.583837996406626e-06</v>
      </c>
      <c r="AG10" t="n">
        <v>11.2158203125</v>
      </c>
      <c r="AH10" t="n">
        <v>1530405.669484407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1.4638</v>
      </c>
      <c r="E11" t="n">
        <v>68.31999999999999</v>
      </c>
      <c r="F11" t="n">
        <v>63.83</v>
      </c>
      <c r="G11" t="n">
        <v>66.04000000000001</v>
      </c>
      <c r="H11" t="n">
        <v>0.93</v>
      </c>
      <c r="I11" t="n">
        <v>58</v>
      </c>
      <c r="J11" t="n">
        <v>190.26</v>
      </c>
      <c r="K11" t="n">
        <v>52.44</v>
      </c>
      <c r="L11" t="n">
        <v>10</v>
      </c>
      <c r="M11" t="n">
        <v>56</v>
      </c>
      <c r="N11" t="n">
        <v>37.82</v>
      </c>
      <c r="O11" t="n">
        <v>23699.85</v>
      </c>
      <c r="P11" t="n">
        <v>795.08</v>
      </c>
      <c r="Q11" t="n">
        <v>2163.8</v>
      </c>
      <c r="R11" t="n">
        <v>242.73</v>
      </c>
      <c r="S11" t="n">
        <v>168.28</v>
      </c>
      <c r="T11" t="n">
        <v>35314.32</v>
      </c>
      <c r="U11" t="n">
        <v>0.6899999999999999</v>
      </c>
      <c r="V11" t="n">
        <v>0.84</v>
      </c>
      <c r="W11" t="n">
        <v>36.76</v>
      </c>
      <c r="X11" t="n">
        <v>2.11</v>
      </c>
      <c r="Y11" t="n">
        <v>4</v>
      </c>
      <c r="Z11" t="n">
        <v>10</v>
      </c>
      <c r="AA11" t="n">
        <v>1215.095357718483</v>
      </c>
      <c r="AB11" t="n">
        <v>1662.547074654273</v>
      </c>
      <c r="AC11" t="n">
        <v>1503.875915248743</v>
      </c>
      <c r="AD11" t="n">
        <v>1215095.357718483</v>
      </c>
      <c r="AE11" t="n">
        <v>1662547.074654273</v>
      </c>
      <c r="AF11" t="n">
        <v>2.606451698118682e-06</v>
      </c>
      <c r="AG11" t="n">
        <v>11.11979166666667</v>
      </c>
      <c r="AH11" t="n">
        <v>1503875.915248743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1.4714</v>
      </c>
      <c r="E12" t="n">
        <v>67.95999999999999</v>
      </c>
      <c r="F12" t="n">
        <v>63.66</v>
      </c>
      <c r="G12" t="n">
        <v>72.06999999999999</v>
      </c>
      <c r="H12" t="n">
        <v>1.02</v>
      </c>
      <c r="I12" t="n">
        <v>53</v>
      </c>
      <c r="J12" t="n">
        <v>191.79</v>
      </c>
      <c r="K12" t="n">
        <v>52.44</v>
      </c>
      <c r="L12" t="n">
        <v>11</v>
      </c>
      <c r="M12" t="n">
        <v>51</v>
      </c>
      <c r="N12" t="n">
        <v>38.35</v>
      </c>
      <c r="O12" t="n">
        <v>23888.73</v>
      </c>
      <c r="P12" t="n">
        <v>785.73</v>
      </c>
      <c r="Q12" t="n">
        <v>2163.71</v>
      </c>
      <c r="R12" t="n">
        <v>237.02</v>
      </c>
      <c r="S12" t="n">
        <v>168.28</v>
      </c>
      <c r="T12" t="n">
        <v>32483.88</v>
      </c>
      <c r="U12" t="n">
        <v>0.71</v>
      </c>
      <c r="V12" t="n">
        <v>0.85</v>
      </c>
      <c r="W12" t="n">
        <v>36.75</v>
      </c>
      <c r="X12" t="n">
        <v>1.94</v>
      </c>
      <c r="Y12" t="n">
        <v>4</v>
      </c>
      <c r="Z12" t="n">
        <v>10</v>
      </c>
      <c r="AA12" t="n">
        <v>1200.524317070777</v>
      </c>
      <c r="AB12" t="n">
        <v>1642.610334011138</v>
      </c>
      <c r="AC12" t="n">
        <v>1485.841909151197</v>
      </c>
      <c r="AD12" t="n">
        <v>1200524.317070777</v>
      </c>
      <c r="AE12" t="n">
        <v>1642610.334011138</v>
      </c>
      <c r="AF12" t="n">
        <v>2.619984307017235e-06</v>
      </c>
      <c r="AG12" t="n">
        <v>11.06119791666667</v>
      </c>
      <c r="AH12" t="n">
        <v>1485841.909151197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1.4797</v>
      </c>
      <c r="E13" t="n">
        <v>67.58</v>
      </c>
      <c r="F13" t="n">
        <v>63.45</v>
      </c>
      <c r="G13" t="n">
        <v>79.31999999999999</v>
      </c>
      <c r="H13" t="n">
        <v>1.1</v>
      </c>
      <c r="I13" t="n">
        <v>48</v>
      </c>
      <c r="J13" t="n">
        <v>193.33</v>
      </c>
      <c r="K13" t="n">
        <v>52.44</v>
      </c>
      <c r="L13" t="n">
        <v>12</v>
      </c>
      <c r="M13" t="n">
        <v>46</v>
      </c>
      <c r="N13" t="n">
        <v>38.89</v>
      </c>
      <c r="O13" t="n">
        <v>24078.33</v>
      </c>
      <c r="P13" t="n">
        <v>774.5700000000001</v>
      </c>
      <c r="Q13" t="n">
        <v>2163.49</v>
      </c>
      <c r="R13" t="n">
        <v>230.31</v>
      </c>
      <c r="S13" t="n">
        <v>168.28</v>
      </c>
      <c r="T13" t="n">
        <v>29158.51</v>
      </c>
      <c r="U13" t="n">
        <v>0.73</v>
      </c>
      <c r="V13" t="n">
        <v>0.85</v>
      </c>
      <c r="W13" t="n">
        <v>36.74</v>
      </c>
      <c r="X13" t="n">
        <v>1.74</v>
      </c>
      <c r="Y13" t="n">
        <v>4</v>
      </c>
      <c r="Z13" t="n">
        <v>10</v>
      </c>
      <c r="AA13" t="n">
        <v>1183.637421247391</v>
      </c>
      <c r="AB13" t="n">
        <v>1619.504938148317</v>
      </c>
      <c r="AC13" t="n">
        <v>1464.941659840897</v>
      </c>
      <c r="AD13" t="n">
        <v>1183637.421247391</v>
      </c>
      <c r="AE13" t="n">
        <v>1619504.938148317</v>
      </c>
      <c r="AF13" t="n">
        <v>2.634763340419602e-06</v>
      </c>
      <c r="AG13" t="n">
        <v>10.99934895833333</v>
      </c>
      <c r="AH13" t="n">
        <v>1464941.659840897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1.4857</v>
      </c>
      <c r="E14" t="n">
        <v>67.31</v>
      </c>
      <c r="F14" t="n">
        <v>63.32</v>
      </c>
      <c r="G14" t="n">
        <v>86.34999999999999</v>
      </c>
      <c r="H14" t="n">
        <v>1.18</v>
      </c>
      <c r="I14" t="n">
        <v>44</v>
      </c>
      <c r="J14" t="n">
        <v>194.88</v>
      </c>
      <c r="K14" t="n">
        <v>52.44</v>
      </c>
      <c r="L14" t="n">
        <v>13</v>
      </c>
      <c r="M14" t="n">
        <v>42</v>
      </c>
      <c r="N14" t="n">
        <v>39.43</v>
      </c>
      <c r="O14" t="n">
        <v>24268.67</v>
      </c>
      <c r="P14" t="n">
        <v>765.37</v>
      </c>
      <c r="Q14" t="n">
        <v>2163.59</v>
      </c>
      <c r="R14" t="n">
        <v>225.94</v>
      </c>
      <c r="S14" t="n">
        <v>168.28</v>
      </c>
      <c r="T14" t="n">
        <v>26991.62</v>
      </c>
      <c r="U14" t="n">
        <v>0.74</v>
      </c>
      <c r="V14" t="n">
        <v>0.85</v>
      </c>
      <c r="W14" t="n">
        <v>36.73</v>
      </c>
      <c r="X14" t="n">
        <v>1.61</v>
      </c>
      <c r="Y14" t="n">
        <v>4</v>
      </c>
      <c r="Z14" t="n">
        <v>10</v>
      </c>
      <c r="AA14" t="n">
        <v>1170.72341332997</v>
      </c>
      <c r="AB14" t="n">
        <v>1601.835422789881</v>
      </c>
      <c r="AC14" t="n">
        <v>1448.95849822895</v>
      </c>
      <c r="AD14" t="n">
        <v>1170723.41332997</v>
      </c>
      <c r="AE14" t="n">
        <v>1601835.422789881</v>
      </c>
      <c r="AF14" t="n">
        <v>2.645446979023723e-06</v>
      </c>
      <c r="AG14" t="n">
        <v>10.95540364583333</v>
      </c>
      <c r="AH14" t="n">
        <v>1448958.49822895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1.492</v>
      </c>
      <c r="E15" t="n">
        <v>67.03</v>
      </c>
      <c r="F15" t="n">
        <v>63.18</v>
      </c>
      <c r="G15" t="n">
        <v>94.77</v>
      </c>
      <c r="H15" t="n">
        <v>1.27</v>
      </c>
      <c r="I15" t="n">
        <v>40</v>
      </c>
      <c r="J15" t="n">
        <v>196.42</v>
      </c>
      <c r="K15" t="n">
        <v>52.44</v>
      </c>
      <c r="L15" t="n">
        <v>14</v>
      </c>
      <c r="M15" t="n">
        <v>38</v>
      </c>
      <c r="N15" t="n">
        <v>39.98</v>
      </c>
      <c r="O15" t="n">
        <v>24459.75</v>
      </c>
      <c r="P15" t="n">
        <v>755.54</v>
      </c>
      <c r="Q15" t="n">
        <v>2163.45</v>
      </c>
      <c r="R15" t="n">
        <v>220.9</v>
      </c>
      <c r="S15" t="n">
        <v>168.28</v>
      </c>
      <c r="T15" t="n">
        <v>24489</v>
      </c>
      <c r="U15" t="n">
        <v>0.76</v>
      </c>
      <c r="V15" t="n">
        <v>0.85</v>
      </c>
      <c r="W15" t="n">
        <v>36.74</v>
      </c>
      <c r="X15" t="n">
        <v>1.47</v>
      </c>
      <c r="Y15" t="n">
        <v>4</v>
      </c>
      <c r="Z15" t="n">
        <v>10</v>
      </c>
      <c r="AA15" t="n">
        <v>1157.105957150965</v>
      </c>
      <c r="AB15" t="n">
        <v>1583.203418486</v>
      </c>
      <c r="AC15" t="n">
        <v>1432.104706265649</v>
      </c>
      <c r="AD15" t="n">
        <v>1157105.957150965</v>
      </c>
      <c r="AE15" t="n">
        <v>1583203.418486</v>
      </c>
      <c r="AF15" t="n">
        <v>2.65666479955805e-06</v>
      </c>
      <c r="AG15" t="n">
        <v>10.90983072916667</v>
      </c>
      <c r="AH15" t="n">
        <v>1432104.706265649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1.4974</v>
      </c>
      <c r="E16" t="n">
        <v>66.78</v>
      </c>
      <c r="F16" t="n">
        <v>63.05</v>
      </c>
      <c r="G16" t="n">
        <v>102.24</v>
      </c>
      <c r="H16" t="n">
        <v>1.35</v>
      </c>
      <c r="I16" t="n">
        <v>37</v>
      </c>
      <c r="J16" t="n">
        <v>197.98</v>
      </c>
      <c r="K16" t="n">
        <v>52.44</v>
      </c>
      <c r="L16" t="n">
        <v>15</v>
      </c>
      <c r="M16" t="n">
        <v>35</v>
      </c>
      <c r="N16" t="n">
        <v>40.54</v>
      </c>
      <c r="O16" t="n">
        <v>24651.58</v>
      </c>
      <c r="P16" t="n">
        <v>746.42</v>
      </c>
      <c r="Q16" t="n">
        <v>2163.39</v>
      </c>
      <c r="R16" t="n">
        <v>216.43</v>
      </c>
      <c r="S16" t="n">
        <v>168.28</v>
      </c>
      <c r="T16" t="n">
        <v>22273.46</v>
      </c>
      <c r="U16" t="n">
        <v>0.78</v>
      </c>
      <c r="V16" t="n">
        <v>0.86</v>
      </c>
      <c r="W16" t="n">
        <v>36.73</v>
      </c>
      <c r="X16" t="n">
        <v>1.33</v>
      </c>
      <c r="Y16" t="n">
        <v>4</v>
      </c>
      <c r="Z16" t="n">
        <v>10</v>
      </c>
      <c r="AA16" t="n">
        <v>1144.852915945664</v>
      </c>
      <c r="AB16" t="n">
        <v>1566.438266942879</v>
      </c>
      <c r="AC16" t="n">
        <v>1416.939597255766</v>
      </c>
      <c r="AD16" t="n">
        <v>1144852.915945664</v>
      </c>
      <c r="AE16" t="n">
        <v>1566438.266942879</v>
      </c>
      <c r="AF16" t="n">
        <v>2.666280074301759e-06</v>
      </c>
      <c r="AG16" t="n">
        <v>10.869140625</v>
      </c>
      <c r="AH16" t="n">
        <v>1416939.597255766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1.5025</v>
      </c>
      <c r="E17" t="n">
        <v>66.56</v>
      </c>
      <c r="F17" t="n">
        <v>62.93</v>
      </c>
      <c r="G17" t="n">
        <v>111.05</v>
      </c>
      <c r="H17" t="n">
        <v>1.42</v>
      </c>
      <c r="I17" t="n">
        <v>34</v>
      </c>
      <c r="J17" t="n">
        <v>199.54</v>
      </c>
      <c r="K17" t="n">
        <v>52.44</v>
      </c>
      <c r="L17" t="n">
        <v>16</v>
      </c>
      <c r="M17" t="n">
        <v>32</v>
      </c>
      <c r="N17" t="n">
        <v>41.1</v>
      </c>
      <c r="O17" t="n">
        <v>24844.17</v>
      </c>
      <c r="P17" t="n">
        <v>736.21</v>
      </c>
      <c r="Q17" t="n">
        <v>2163.36</v>
      </c>
      <c r="R17" t="n">
        <v>212.72</v>
      </c>
      <c r="S17" t="n">
        <v>168.28</v>
      </c>
      <c r="T17" t="n">
        <v>20429.78</v>
      </c>
      <c r="U17" t="n">
        <v>0.79</v>
      </c>
      <c r="V17" t="n">
        <v>0.86</v>
      </c>
      <c r="W17" t="n">
        <v>36.72</v>
      </c>
      <c r="X17" t="n">
        <v>1.21</v>
      </c>
      <c r="Y17" t="n">
        <v>4</v>
      </c>
      <c r="Z17" t="n">
        <v>10</v>
      </c>
      <c r="AA17" t="n">
        <v>1131.927156406461</v>
      </c>
      <c r="AB17" t="n">
        <v>1548.752672497078</v>
      </c>
      <c r="AC17" t="n">
        <v>1400.941891121984</v>
      </c>
      <c r="AD17" t="n">
        <v>1131927.156406461</v>
      </c>
      <c r="AE17" t="n">
        <v>1548752.672497078</v>
      </c>
      <c r="AF17" t="n">
        <v>2.675361167115261e-06</v>
      </c>
      <c r="AG17" t="n">
        <v>10.83333333333333</v>
      </c>
      <c r="AH17" t="n">
        <v>1400941.891121984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1.5057</v>
      </c>
      <c r="E18" t="n">
        <v>66.42</v>
      </c>
      <c r="F18" t="n">
        <v>62.86</v>
      </c>
      <c r="G18" t="n">
        <v>117.86</v>
      </c>
      <c r="H18" t="n">
        <v>1.5</v>
      </c>
      <c r="I18" t="n">
        <v>32</v>
      </c>
      <c r="J18" t="n">
        <v>201.11</v>
      </c>
      <c r="K18" t="n">
        <v>52.44</v>
      </c>
      <c r="L18" t="n">
        <v>17</v>
      </c>
      <c r="M18" t="n">
        <v>30</v>
      </c>
      <c r="N18" t="n">
        <v>41.67</v>
      </c>
      <c r="O18" t="n">
        <v>25037.53</v>
      </c>
      <c r="P18" t="n">
        <v>727.22</v>
      </c>
      <c r="Q18" t="n">
        <v>2163.41</v>
      </c>
      <c r="R18" t="n">
        <v>210.53</v>
      </c>
      <c r="S18" t="n">
        <v>168.28</v>
      </c>
      <c r="T18" t="n">
        <v>19343.83</v>
      </c>
      <c r="U18" t="n">
        <v>0.8</v>
      </c>
      <c r="V18" t="n">
        <v>0.86</v>
      </c>
      <c r="W18" t="n">
        <v>36.71</v>
      </c>
      <c r="X18" t="n">
        <v>1.14</v>
      </c>
      <c r="Y18" t="n">
        <v>4</v>
      </c>
      <c r="Z18" t="n">
        <v>10</v>
      </c>
      <c r="AA18" t="n">
        <v>1121.54879334667</v>
      </c>
      <c r="AB18" t="n">
        <v>1534.552538297607</v>
      </c>
      <c r="AC18" t="n">
        <v>1388.096997800497</v>
      </c>
      <c r="AD18" t="n">
        <v>1121548.79334667</v>
      </c>
      <c r="AE18" t="n">
        <v>1534552.538297607</v>
      </c>
      <c r="AF18" t="n">
        <v>2.681059107704126e-06</v>
      </c>
      <c r="AG18" t="n">
        <v>10.810546875</v>
      </c>
      <c r="AH18" t="n">
        <v>1388096.997800497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1.5094</v>
      </c>
      <c r="E19" t="n">
        <v>66.25</v>
      </c>
      <c r="F19" t="n">
        <v>62.77</v>
      </c>
      <c r="G19" t="n">
        <v>125.53</v>
      </c>
      <c r="H19" t="n">
        <v>1.58</v>
      </c>
      <c r="I19" t="n">
        <v>30</v>
      </c>
      <c r="J19" t="n">
        <v>202.68</v>
      </c>
      <c r="K19" t="n">
        <v>52.44</v>
      </c>
      <c r="L19" t="n">
        <v>18</v>
      </c>
      <c r="M19" t="n">
        <v>28</v>
      </c>
      <c r="N19" t="n">
        <v>42.24</v>
      </c>
      <c r="O19" t="n">
        <v>25231.66</v>
      </c>
      <c r="P19" t="n">
        <v>718.48</v>
      </c>
      <c r="Q19" t="n">
        <v>2163.21</v>
      </c>
      <c r="R19" t="n">
        <v>207.48</v>
      </c>
      <c r="S19" t="n">
        <v>168.28</v>
      </c>
      <c r="T19" t="n">
        <v>17829.68</v>
      </c>
      <c r="U19" t="n">
        <v>0.8100000000000001</v>
      </c>
      <c r="V19" t="n">
        <v>0.86</v>
      </c>
      <c r="W19" t="n">
        <v>36.71</v>
      </c>
      <c r="X19" t="n">
        <v>1.05</v>
      </c>
      <c r="Y19" t="n">
        <v>4</v>
      </c>
      <c r="Z19" t="n">
        <v>10</v>
      </c>
      <c r="AA19" t="n">
        <v>1111.057952832336</v>
      </c>
      <c r="AB19" t="n">
        <v>1520.198507482676</v>
      </c>
      <c r="AC19" t="n">
        <v>1375.112895540534</v>
      </c>
      <c r="AD19" t="n">
        <v>1111057.952832336</v>
      </c>
      <c r="AE19" t="n">
        <v>1520198.507482676</v>
      </c>
      <c r="AF19" t="n">
        <v>2.68764735151e-06</v>
      </c>
      <c r="AG19" t="n">
        <v>10.78287760416667</v>
      </c>
      <c r="AH19" t="n">
        <v>1375112.895540534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1.5122</v>
      </c>
      <c r="E20" t="n">
        <v>66.13</v>
      </c>
      <c r="F20" t="n">
        <v>62.71</v>
      </c>
      <c r="G20" t="n">
        <v>134.39</v>
      </c>
      <c r="H20" t="n">
        <v>1.65</v>
      </c>
      <c r="I20" t="n">
        <v>28</v>
      </c>
      <c r="J20" t="n">
        <v>204.26</v>
      </c>
      <c r="K20" t="n">
        <v>52.44</v>
      </c>
      <c r="L20" t="n">
        <v>19</v>
      </c>
      <c r="M20" t="n">
        <v>26</v>
      </c>
      <c r="N20" t="n">
        <v>42.82</v>
      </c>
      <c r="O20" t="n">
        <v>25426.72</v>
      </c>
      <c r="P20" t="n">
        <v>708.75</v>
      </c>
      <c r="Q20" t="n">
        <v>2163.25</v>
      </c>
      <c r="R20" t="n">
        <v>205.85</v>
      </c>
      <c r="S20" t="n">
        <v>168.28</v>
      </c>
      <c r="T20" t="n">
        <v>17023.92</v>
      </c>
      <c r="U20" t="n">
        <v>0.82</v>
      </c>
      <c r="V20" t="n">
        <v>0.86</v>
      </c>
      <c r="W20" t="n">
        <v>36.7</v>
      </c>
      <c r="X20" t="n">
        <v>1</v>
      </c>
      <c r="Y20" t="n">
        <v>4</v>
      </c>
      <c r="Z20" t="n">
        <v>10</v>
      </c>
      <c r="AA20" t="n">
        <v>1100.382905659942</v>
      </c>
      <c r="AB20" t="n">
        <v>1505.592436991564</v>
      </c>
      <c r="AC20" t="n">
        <v>1361.900807917345</v>
      </c>
      <c r="AD20" t="n">
        <v>1100382.905659942</v>
      </c>
      <c r="AE20" t="n">
        <v>1505592.436991564</v>
      </c>
      <c r="AF20" t="n">
        <v>2.692633049525257e-06</v>
      </c>
      <c r="AG20" t="n">
        <v>10.76334635416667</v>
      </c>
      <c r="AH20" t="n">
        <v>1361900.807917345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1.5154</v>
      </c>
      <c r="E21" t="n">
        <v>65.98999999999999</v>
      </c>
      <c r="F21" t="n">
        <v>62.64</v>
      </c>
      <c r="G21" t="n">
        <v>144.56</v>
      </c>
      <c r="H21" t="n">
        <v>1.73</v>
      </c>
      <c r="I21" t="n">
        <v>26</v>
      </c>
      <c r="J21" t="n">
        <v>205.85</v>
      </c>
      <c r="K21" t="n">
        <v>52.44</v>
      </c>
      <c r="L21" t="n">
        <v>20</v>
      </c>
      <c r="M21" t="n">
        <v>21</v>
      </c>
      <c r="N21" t="n">
        <v>43.41</v>
      </c>
      <c r="O21" t="n">
        <v>25622.45</v>
      </c>
      <c r="P21" t="n">
        <v>696.79</v>
      </c>
      <c r="Q21" t="n">
        <v>2163.31</v>
      </c>
      <c r="R21" t="n">
        <v>203.21</v>
      </c>
      <c r="S21" t="n">
        <v>168.28</v>
      </c>
      <c r="T21" t="n">
        <v>15717.61</v>
      </c>
      <c r="U21" t="n">
        <v>0.83</v>
      </c>
      <c r="V21" t="n">
        <v>0.86</v>
      </c>
      <c r="W21" t="n">
        <v>36.71</v>
      </c>
      <c r="X21" t="n">
        <v>0.93</v>
      </c>
      <c r="Y21" t="n">
        <v>4</v>
      </c>
      <c r="Z21" t="n">
        <v>10</v>
      </c>
      <c r="AA21" t="n">
        <v>1087.471190012123</v>
      </c>
      <c r="AB21" t="n">
        <v>1487.926058017525</v>
      </c>
      <c r="AC21" t="n">
        <v>1345.92048335767</v>
      </c>
      <c r="AD21" t="n">
        <v>1087471.190012123</v>
      </c>
      <c r="AE21" t="n">
        <v>1487926.058017525</v>
      </c>
      <c r="AF21" t="n">
        <v>2.698330990114121e-06</v>
      </c>
      <c r="AG21" t="n">
        <v>10.74055989583333</v>
      </c>
      <c r="AH21" t="n">
        <v>1345920.48335767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1.515</v>
      </c>
      <c r="E22" t="n">
        <v>66.01000000000001</v>
      </c>
      <c r="F22" t="n">
        <v>62.66</v>
      </c>
      <c r="G22" t="n">
        <v>144.61</v>
      </c>
      <c r="H22" t="n">
        <v>1.8</v>
      </c>
      <c r="I22" t="n">
        <v>26</v>
      </c>
      <c r="J22" t="n">
        <v>207.45</v>
      </c>
      <c r="K22" t="n">
        <v>52.44</v>
      </c>
      <c r="L22" t="n">
        <v>21</v>
      </c>
      <c r="M22" t="n">
        <v>6</v>
      </c>
      <c r="N22" t="n">
        <v>44</v>
      </c>
      <c r="O22" t="n">
        <v>25818.99</v>
      </c>
      <c r="P22" t="n">
        <v>694.97</v>
      </c>
      <c r="Q22" t="n">
        <v>2163.51</v>
      </c>
      <c r="R22" t="n">
        <v>203.17</v>
      </c>
      <c r="S22" t="n">
        <v>168.28</v>
      </c>
      <c r="T22" t="n">
        <v>15696.5</v>
      </c>
      <c r="U22" t="n">
        <v>0.83</v>
      </c>
      <c r="V22" t="n">
        <v>0.86</v>
      </c>
      <c r="W22" t="n">
        <v>36.73</v>
      </c>
      <c r="X22" t="n">
        <v>0.95</v>
      </c>
      <c r="Y22" t="n">
        <v>4</v>
      </c>
      <c r="Z22" t="n">
        <v>10</v>
      </c>
      <c r="AA22" t="n">
        <v>1086.151215421244</v>
      </c>
      <c r="AB22" t="n">
        <v>1486.120010549115</v>
      </c>
      <c r="AC22" t="n">
        <v>1344.286802524842</v>
      </c>
      <c r="AD22" t="n">
        <v>1086151.215421244</v>
      </c>
      <c r="AE22" t="n">
        <v>1486120.010549115</v>
      </c>
      <c r="AF22" t="n">
        <v>2.697618747540513e-06</v>
      </c>
      <c r="AG22" t="n">
        <v>10.74381510416667</v>
      </c>
      <c r="AH22" t="n">
        <v>1344286.802524842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1.5148</v>
      </c>
      <c r="E23" t="n">
        <v>66.01000000000001</v>
      </c>
      <c r="F23" t="n">
        <v>62.67</v>
      </c>
      <c r="G23" t="n">
        <v>144.62</v>
      </c>
      <c r="H23" t="n">
        <v>1.87</v>
      </c>
      <c r="I23" t="n">
        <v>26</v>
      </c>
      <c r="J23" t="n">
        <v>209.05</v>
      </c>
      <c r="K23" t="n">
        <v>52.44</v>
      </c>
      <c r="L23" t="n">
        <v>22</v>
      </c>
      <c r="M23" t="n">
        <v>0</v>
      </c>
      <c r="N23" t="n">
        <v>44.6</v>
      </c>
      <c r="O23" t="n">
        <v>26016.35</v>
      </c>
      <c r="P23" t="n">
        <v>698.51</v>
      </c>
      <c r="Q23" t="n">
        <v>2163.8</v>
      </c>
      <c r="R23" t="n">
        <v>203.22</v>
      </c>
      <c r="S23" t="n">
        <v>168.28</v>
      </c>
      <c r="T23" t="n">
        <v>15721.17</v>
      </c>
      <c r="U23" t="n">
        <v>0.83</v>
      </c>
      <c r="V23" t="n">
        <v>0.86</v>
      </c>
      <c r="W23" t="n">
        <v>36.73</v>
      </c>
      <c r="X23" t="n">
        <v>0.96</v>
      </c>
      <c r="Y23" t="n">
        <v>4</v>
      </c>
      <c r="Z23" t="n">
        <v>10</v>
      </c>
      <c r="AA23" t="n">
        <v>1089.487652018968</v>
      </c>
      <c r="AB23" t="n">
        <v>1490.685070295316</v>
      </c>
      <c r="AC23" t="n">
        <v>1348.416179375967</v>
      </c>
      <c r="AD23" t="n">
        <v>1089487.652018968</v>
      </c>
      <c r="AE23" t="n">
        <v>1490685.070295316</v>
      </c>
      <c r="AF23" t="n">
        <v>2.697262626253709e-06</v>
      </c>
      <c r="AG23" t="n">
        <v>10.74381510416667</v>
      </c>
      <c r="AH23" t="n">
        <v>1348416.179375967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1.3493</v>
      </c>
      <c r="E2" t="n">
        <v>74.11</v>
      </c>
      <c r="F2" t="n">
        <v>70.04000000000001</v>
      </c>
      <c r="G2" t="n">
        <v>19.28</v>
      </c>
      <c r="H2" t="n">
        <v>0.64</v>
      </c>
      <c r="I2" t="n">
        <v>218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204.21</v>
      </c>
      <c r="Q2" t="n">
        <v>2169.32</v>
      </c>
      <c r="R2" t="n">
        <v>439.49</v>
      </c>
      <c r="S2" t="n">
        <v>168.28</v>
      </c>
      <c r="T2" t="n">
        <v>132894.01</v>
      </c>
      <c r="U2" t="n">
        <v>0.38</v>
      </c>
      <c r="V2" t="n">
        <v>0.77</v>
      </c>
      <c r="W2" t="n">
        <v>37.28</v>
      </c>
      <c r="X2" t="n">
        <v>8.279999999999999</v>
      </c>
      <c r="Y2" t="n">
        <v>4</v>
      </c>
      <c r="Z2" t="n">
        <v>10</v>
      </c>
      <c r="AA2" t="n">
        <v>514.8461633815323</v>
      </c>
      <c r="AB2" t="n">
        <v>704.4352341483097</v>
      </c>
      <c r="AC2" t="n">
        <v>637.204924082255</v>
      </c>
      <c r="AD2" t="n">
        <v>514846.1633815323</v>
      </c>
      <c r="AE2" t="n">
        <v>704435.2341483098</v>
      </c>
      <c r="AF2" t="n">
        <v>4.114685769660797e-06</v>
      </c>
      <c r="AG2" t="n">
        <v>12.06217447916667</v>
      </c>
      <c r="AH2" t="n">
        <v>637204.924082255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1.0416</v>
      </c>
      <c r="E2" t="n">
        <v>96</v>
      </c>
      <c r="F2" t="n">
        <v>82.79000000000001</v>
      </c>
      <c r="G2" t="n">
        <v>9.1</v>
      </c>
      <c r="H2" t="n">
        <v>0.18</v>
      </c>
      <c r="I2" t="n">
        <v>546</v>
      </c>
      <c r="J2" t="n">
        <v>98.70999999999999</v>
      </c>
      <c r="K2" t="n">
        <v>39.72</v>
      </c>
      <c r="L2" t="n">
        <v>1</v>
      </c>
      <c r="M2" t="n">
        <v>544</v>
      </c>
      <c r="N2" t="n">
        <v>12.99</v>
      </c>
      <c r="O2" t="n">
        <v>12407.75</v>
      </c>
      <c r="P2" t="n">
        <v>753.48</v>
      </c>
      <c r="Q2" t="n">
        <v>2173.13</v>
      </c>
      <c r="R2" t="n">
        <v>872.48</v>
      </c>
      <c r="S2" t="n">
        <v>168.28</v>
      </c>
      <c r="T2" t="n">
        <v>347750.51</v>
      </c>
      <c r="U2" t="n">
        <v>0.19</v>
      </c>
      <c r="V2" t="n">
        <v>0.65</v>
      </c>
      <c r="W2" t="n">
        <v>37.57</v>
      </c>
      <c r="X2" t="n">
        <v>20.96</v>
      </c>
      <c r="Y2" t="n">
        <v>4</v>
      </c>
      <c r="Z2" t="n">
        <v>10</v>
      </c>
      <c r="AA2" t="n">
        <v>1618.450242800222</v>
      </c>
      <c r="AB2" t="n">
        <v>2214.435023184748</v>
      </c>
      <c r="AC2" t="n">
        <v>2003.09245255107</v>
      </c>
      <c r="AD2" t="n">
        <v>1618450.242800222</v>
      </c>
      <c r="AE2" t="n">
        <v>2214435.023184748</v>
      </c>
      <c r="AF2" t="n">
        <v>2.241726272968988e-06</v>
      </c>
      <c r="AG2" t="n">
        <v>15.625</v>
      </c>
      <c r="AH2" t="n">
        <v>2003092.45255107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1.301</v>
      </c>
      <c r="E3" t="n">
        <v>76.87</v>
      </c>
      <c r="F3" t="n">
        <v>70.23</v>
      </c>
      <c r="G3" t="n">
        <v>18.65</v>
      </c>
      <c r="H3" t="n">
        <v>0.35</v>
      </c>
      <c r="I3" t="n">
        <v>226</v>
      </c>
      <c r="J3" t="n">
        <v>99.95</v>
      </c>
      <c r="K3" t="n">
        <v>39.72</v>
      </c>
      <c r="L3" t="n">
        <v>2</v>
      </c>
      <c r="M3" t="n">
        <v>224</v>
      </c>
      <c r="N3" t="n">
        <v>13.24</v>
      </c>
      <c r="O3" t="n">
        <v>12561.45</v>
      </c>
      <c r="P3" t="n">
        <v>626.2</v>
      </c>
      <c r="Q3" t="n">
        <v>2167.49</v>
      </c>
      <c r="R3" t="n">
        <v>454.6</v>
      </c>
      <c r="S3" t="n">
        <v>168.28</v>
      </c>
      <c r="T3" t="n">
        <v>140411.94</v>
      </c>
      <c r="U3" t="n">
        <v>0.37</v>
      </c>
      <c r="V3" t="n">
        <v>0.77</v>
      </c>
      <c r="W3" t="n">
        <v>37.04</v>
      </c>
      <c r="X3" t="n">
        <v>8.470000000000001</v>
      </c>
      <c r="Y3" t="n">
        <v>4</v>
      </c>
      <c r="Z3" t="n">
        <v>10</v>
      </c>
      <c r="AA3" t="n">
        <v>1115.551232541244</v>
      </c>
      <c r="AB3" t="n">
        <v>1526.346411009915</v>
      </c>
      <c r="AC3" t="n">
        <v>1380.674051783771</v>
      </c>
      <c r="AD3" t="n">
        <v>1115551.232541244</v>
      </c>
      <c r="AE3" t="n">
        <v>1526346.411009915</v>
      </c>
      <c r="AF3" t="n">
        <v>2.800005646248706e-06</v>
      </c>
      <c r="AG3" t="n">
        <v>12.51139322916667</v>
      </c>
      <c r="AH3" t="n">
        <v>1380674.051783771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1.3937</v>
      </c>
      <c r="E4" t="n">
        <v>71.75</v>
      </c>
      <c r="F4" t="n">
        <v>66.88</v>
      </c>
      <c r="G4" t="n">
        <v>28.66</v>
      </c>
      <c r="H4" t="n">
        <v>0.52</v>
      </c>
      <c r="I4" t="n">
        <v>140</v>
      </c>
      <c r="J4" t="n">
        <v>101.2</v>
      </c>
      <c r="K4" t="n">
        <v>39.72</v>
      </c>
      <c r="L4" t="n">
        <v>3</v>
      </c>
      <c r="M4" t="n">
        <v>138</v>
      </c>
      <c r="N4" t="n">
        <v>13.49</v>
      </c>
      <c r="O4" t="n">
        <v>12715.54</v>
      </c>
      <c r="P4" t="n">
        <v>581.21</v>
      </c>
      <c r="Q4" t="n">
        <v>2165.08</v>
      </c>
      <c r="R4" t="n">
        <v>343.83</v>
      </c>
      <c r="S4" t="n">
        <v>168.28</v>
      </c>
      <c r="T4" t="n">
        <v>85457.44</v>
      </c>
      <c r="U4" t="n">
        <v>0.49</v>
      </c>
      <c r="V4" t="n">
        <v>0.8100000000000001</v>
      </c>
      <c r="W4" t="n">
        <v>36.89</v>
      </c>
      <c r="X4" t="n">
        <v>5.14</v>
      </c>
      <c r="Y4" t="n">
        <v>4</v>
      </c>
      <c r="Z4" t="n">
        <v>10</v>
      </c>
      <c r="AA4" t="n">
        <v>989.044707474073</v>
      </c>
      <c r="AB4" t="n">
        <v>1353.254602339018</v>
      </c>
      <c r="AC4" t="n">
        <v>1224.101882396545</v>
      </c>
      <c r="AD4" t="n">
        <v>989044.707474073</v>
      </c>
      <c r="AE4" t="n">
        <v>1353254.602339018</v>
      </c>
      <c r="AF4" t="n">
        <v>2.999514119275036e-06</v>
      </c>
      <c r="AG4" t="n">
        <v>11.67805989583333</v>
      </c>
      <c r="AH4" t="n">
        <v>1224101.882396545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1.4395</v>
      </c>
      <c r="E5" t="n">
        <v>69.47</v>
      </c>
      <c r="F5" t="n">
        <v>65.43000000000001</v>
      </c>
      <c r="G5" t="n">
        <v>39.26</v>
      </c>
      <c r="H5" t="n">
        <v>0.6899999999999999</v>
      </c>
      <c r="I5" t="n">
        <v>100</v>
      </c>
      <c r="J5" t="n">
        <v>102.45</v>
      </c>
      <c r="K5" t="n">
        <v>39.72</v>
      </c>
      <c r="L5" t="n">
        <v>4</v>
      </c>
      <c r="M5" t="n">
        <v>98</v>
      </c>
      <c r="N5" t="n">
        <v>13.74</v>
      </c>
      <c r="O5" t="n">
        <v>12870.03</v>
      </c>
      <c r="P5" t="n">
        <v>552.47</v>
      </c>
      <c r="Q5" t="n">
        <v>2164.91</v>
      </c>
      <c r="R5" t="n">
        <v>295.56</v>
      </c>
      <c r="S5" t="n">
        <v>168.28</v>
      </c>
      <c r="T5" t="n">
        <v>61523.08</v>
      </c>
      <c r="U5" t="n">
        <v>0.57</v>
      </c>
      <c r="V5" t="n">
        <v>0.82</v>
      </c>
      <c r="W5" t="n">
        <v>36.83</v>
      </c>
      <c r="X5" t="n">
        <v>3.7</v>
      </c>
      <c r="Y5" t="n">
        <v>4</v>
      </c>
      <c r="Z5" t="n">
        <v>10</v>
      </c>
      <c r="AA5" t="n">
        <v>931.8022384308517</v>
      </c>
      <c r="AB5" t="n">
        <v>1274.932930834579</v>
      </c>
      <c r="AC5" t="n">
        <v>1153.255121295333</v>
      </c>
      <c r="AD5" t="n">
        <v>931802.2384308517</v>
      </c>
      <c r="AE5" t="n">
        <v>1274932.930834579</v>
      </c>
      <c r="AF5" t="n">
        <v>3.098084648558811e-06</v>
      </c>
      <c r="AG5" t="n">
        <v>11.30696614583333</v>
      </c>
      <c r="AH5" t="n">
        <v>1153255.121295333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1.4681</v>
      </c>
      <c r="E6" t="n">
        <v>68.12</v>
      </c>
      <c r="F6" t="n">
        <v>64.54000000000001</v>
      </c>
      <c r="G6" t="n">
        <v>50.29</v>
      </c>
      <c r="H6" t="n">
        <v>0.85</v>
      </c>
      <c r="I6" t="n">
        <v>77</v>
      </c>
      <c r="J6" t="n">
        <v>103.71</v>
      </c>
      <c r="K6" t="n">
        <v>39.72</v>
      </c>
      <c r="L6" t="n">
        <v>5</v>
      </c>
      <c r="M6" t="n">
        <v>75</v>
      </c>
      <c r="N6" t="n">
        <v>14</v>
      </c>
      <c r="O6" t="n">
        <v>13024.91</v>
      </c>
      <c r="P6" t="n">
        <v>527.99</v>
      </c>
      <c r="Q6" t="n">
        <v>2164.34</v>
      </c>
      <c r="R6" t="n">
        <v>266.66</v>
      </c>
      <c r="S6" t="n">
        <v>168.28</v>
      </c>
      <c r="T6" t="n">
        <v>47188.69</v>
      </c>
      <c r="U6" t="n">
        <v>0.63</v>
      </c>
      <c r="V6" t="n">
        <v>0.84</v>
      </c>
      <c r="W6" t="n">
        <v>36.78</v>
      </c>
      <c r="X6" t="n">
        <v>2.82</v>
      </c>
      <c r="Y6" t="n">
        <v>4</v>
      </c>
      <c r="Z6" t="n">
        <v>10</v>
      </c>
      <c r="AA6" t="n">
        <v>881.3212558517565</v>
      </c>
      <c r="AB6" t="n">
        <v>1205.862623406088</v>
      </c>
      <c r="AC6" t="n">
        <v>1090.776787067032</v>
      </c>
      <c r="AD6" t="n">
        <v>881321.2558517565</v>
      </c>
      <c r="AE6" t="n">
        <v>1205862.623406088</v>
      </c>
      <c r="AF6" t="n">
        <v>3.159637424487107e-06</v>
      </c>
      <c r="AG6" t="n">
        <v>11.08723958333333</v>
      </c>
      <c r="AH6" t="n">
        <v>1090776.787067032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1.4865</v>
      </c>
      <c r="E7" t="n">
        <v>67.27</v>
      </c>
      <c r="F7" t="n">
        <v>64.01000000000001</v>
      </c>
      <c r="G7" t="n">
        <v>61.95</v>
      </c>
      <c r="H7" t="n">
        <v>1.01</v>
      </c>
      <c r="I7" t="n">
        <v>62</v>
      </c>
      <c r="J7" t="n">
        <v>104.97</v>
      </c>
      <c r="K7" t="n">
        <v>39.72</v>
      </c>
      <c r="L7" t="n">
        <v>6</v>
      </c>
      <c r="M7" t="n">
        <v>60</v>
      </c>
      <c r="N7" t="n">
        <v>14.25</v>
      </c>
      <c r="O7" t="n">
        <v>13180.19</v>
      </c>
      <c r="P7" t="n">
        <v>506.41</v>
      </c>
      <c r="Q7" t="n">
        <v>2163.76</v>
      </c>
      <c r="R7" t="n">
        <v>248.86</v>
      </c>
      <c r="S7" t="n">
        <v>168.28</v>
      </c>
      <c r="T7" t="n">
        <v>38360.35</v>
      </c>
      <c r="U7" t="n">
        <v>0.68</v>
      </c>
      <c r="V7" t="n">
        <v>0.84</v>
      </c>
      <c r="W7" t="n">
        <v>36.76</v>
      </c>
      <c r="X7" t="n">
        <v>2.29</v>
      </c>
      <c r="Y7" t="n">
        <v>4</v>
      </c>
      <c r="Z7" t="n">
        <v>10</v>
      </c>
      <c r="AA7" t="n">
        <v>851.1288583435949</v>
      </c>
      <c r="AB7" t="n">
        <v>1164.552053140851</v>
      </c>
      <c r="AC7" t="n">
        <v>1053.40883964816</v>
      </c>
      <c r="AD7" t="n">
        <v>851128.8583435948</v>
      </c>
      <c r="AE7" t="n">
        <v>1164552.053140851</v>
      </c>
      <c r="AF7" t="n">
        <v>3.199237811797619e-06</v>
      </c>
      <c r="AG7" t="n">
        <v>10.94889322916667</v>
      </c>
      <c r="AH7" t="n">
        <v>1053408.839648159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1.5011</v>
      </c>
      <c r="E8" t="n">
        <v>66.62</v>
      </c>
      <c r="F8" t="n">
        <v>63.58</v>
      </c>
      <c r="G8" t="n">
        <v>74.8</v>
      </c>
      <c r="H8" t="n">
        <v>1.16</v>
      </c>
      <c r="I8" t="n">
        <v>51</v>
      </c>
      <c r="J8" t="n">
        <v>106.23</v>
      </c>
      <c r="K8" t="n">
        <v>39.72</v>
      </c>
      <c r="L8" t="n">
        <v>7</v>
      </c>
      <c r="M8" t="n">
        <v>36</v>
      </c>
      <c r="N8" t="n">
        <v>14.52</v>
      </c>
      <c r="O8" t="n">
        <v>13335.87</v>
      </c>
      <c r="P8" t="n">
        <v>485.18</v>
      </c>
      <c r="Q8" t="n">
        <v>2163.81</v>
      </c>
      <c r="R8" t="n">
        <v>234.29</v>
      </c>
      <c r="S8" t="n">
        <v>168.28</v>
      </c>
      <c r="T8" t="n">
        <v>31132.27</v>
      </c>
      <c r="U8" t="n">
        <v>0.72</v>
      </c>
      <c r="V8" t="n">
        <v>0.85</v>
      </c>
      <c r="W8" t="n">
        <v>36.75</v>
      </c>
      <c r="X8" t="n">
        <v>1.86</v>
      </c>
      <c r="Y8" t="n">
        <v>4</v>
      </c>
      <c r="Z8" t="n">
        <v>10</v>
      </c>
      <c r="AA8" t="n">
        <v>824.0793676573456</v>
      </c>
      <c r="AB8" t="n">
        <v>1127.541746644617</v>
      </c>
      <c r="AC8" t="n">
        <v>1019.930744859635</v>
      </c>
      <c r="AD8" t="n">
        <v>824079.3676573456</v>
      </c>
      <c r="AE8" t="n">
        <v>1127541.746644617</v>
      </c>
      <c r="AF8" t="n">
        <v>3.230659858250525e-06</v>
      </c>
      <c r="AG8" t="n">
        <v>10.84309895833333</v>
      </c>
      <c r="AH8" t="n">
        <v>1019930.744859635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1.5015</v>
      </c>
      <c r="E9" t="n">
        <v>66.59999999999999</v>
      </c>
      <c r="F9" t="n">
        <v>63.58</v>
      </c>
      <c r="G9" t="n">
        <v>76.3</v>
      </c>
      <c r="H9" t="n">
        <v>1.31</v>
      </c>
      <c r="I9" t="n">
        <v>50</v>
      </c>
      <c r="J9" t="n">
        <v>107.5</v>
      </c>
      <c r="K9" t="n">
        <v>39.72</v>
      </c>
      <c r="L9" t="n">
        <v>8</v>
      </c>
      <c r="M9" t="n">
        <v>0</v>
      </c>
      <c r="N9" t="n">
        <v>14.78</v>
      </c>
      <c r="O9" t="n">
        <v>13491.96</v>
      </c>
      <c r="P9" t="n">
        <v>486.01</v>
      </c>
      <c r="Q9" t="n">
        <v>2164.29</v>
      </c>
      <c r="R9" t="n">
        <v>232.49</v>
      </c>
      <c r="S9" t="n">
        <v>168.28</v>
      </c>
      <c r="T9" t="n">
        <v>30235.37</v>
      </c>
      <c r="U9" t="n">
        <v>0.72</v>
      </c>
      <c r="V9" t="n">
        <v>0.85</v>
      </c>
      <c r="W9" t="n">
        <v>36.8</v>
      </c>
      <c r="X9" t="n">
        <v>1.87</v>
      </c>
      <c r="Y9" t="n">
        <v>4</v>
      </c>
      <c r="Z9" t="n">
        <v>10</v>
      </c>
      <c r="AA9" t="n">
        <v>824.6614755216773</v>
      </c>
      <c r="AB9" t="n">
        <v>1128.338212305382</v>
      </c>
      <c r="AC9" t="n">
        <v>1020.651196955583</v>
      </c>
      <c r="AD9" t="n">
        <v>824661.4755216773</v>
      </c>
      <c r="AE9" t="n">
        <v>1128338.212305382</v>
      </c>
      <c r="AF9" t="n">
        <v>3.231520736235536e-06</v>
      </c>
      <c r="AG9" t="n">
        <v>10.83984375</v>
      </c>
      <c r="AH9" t="n">
        <v>1020651.196955583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0.9267</v>
      </c>
      <c r="E2" t="n">
        <v>107.91</v>
      </c>
      <c r="F2" t="n">
        <v>88.33</v>
      </c>
      <c r="G2" t="n">
        <v>7.76</v>
      </c>
      <c r="H2" t="n">
        <v>0.14</v>
      </c>
      <c r="I2" t="n">
        <v>683</v>
      </c>
      <c r="J2" t="n">
        <v>124.63</v>
      </c>
      <c r="K2" t="n">
        <v>45</v>
      </c>
      <c r="L2" t="n">
        <v>1</v>
      </c>
      <c r="M2" t="n">
        <v>681</v>
      </c>
      <c r="N2" t="n">
        <v>18.64</v>
      </c>
      <c r="O2" t="n">
        <v>15605.44</v>
      </c>
      <c r="P2" t="n">
        <v>941.46</v>
      </c>
      <c r="Q2" t="n">
        <v>2175.38</v>
      </c>
      <c r="R2" t="n">
        <v>1057.52</v>
      </c>
      <c r="S2" t="n">
        <v>168.28</v>
      </c>
      <c r="T2" t="n">
        <v>439587.43</v>
      </c>
      <c r="U2" t="n">
        <v>0.16</v>
      </c>
      <c r="V2" t="n">
        <v>0.61</v>
      </c>
      <c r="W2" t="n">
        <v>37.77</v>
      </c>
      <c r="X2" t="n">
        <v>26.46</v>
      </c>
      <c r="Y2" t="n">
        <v>4</v>
      </c>
      <c r="Z2" t="n">
        <v>10</v>
      </c>
      <c r="AA2" t="n">
        <v>2190.107736582398</v>
      </c>
      <c r="AB2" t="n">
        <v>2996.602025926225</v>
      </c>
      <c r="AC2" t="n">
        <v>2710.610534329183</v>
      </c>
      <c r="AD2" t="n">
        <v>2190107.736582397</v>
      </c>
      <c r="AE2" t="n">
        <v>2996602.025926224</v>
      </c>
      <c r="AF2" t="n">
        <v>1.847392134885884e-06</v>
      </c>
      <c r="AG2" t="n">
        <v>17.5634765625</v>
      </c>
      <c r="AH2" t="n">
        <v>2710610.534329183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1.2302</v>
      </c>
      <c r="E3" t="n">
        <v>81.29000000000001</v>
      </c>
      <c r="F3" t="n">
        <v>72.13</v>
      </c>
      <c r="G3" t="n">
        <v>15.74</v>
      </c>
      <c r="H3" t="n">
        <v>0.28</v>
      </c>
      <c r="I3" t="n">
        <v>275</v>
      </c>
      <c r="J3" t="n">
        <v>125.95</v>
      </c>
      <c r="K3" t="n">
        <v>45</v>
      </c>
      <c r="L3" t="n">
        <v>2</v>
      </c>
      <c r="M3" t="n">
        <v>273</v>
      </c>
      <c r="N3" t="n">
        <v>18.95</v>
      </c>
      <c r="O3" t="n">
        <v>15767.7</v>
      </c>
      <c r="P3" t="n">
        <v>760.52</v>
      </c>
      <c r="Q3" t="n">
        <v>2167.87</v>
      </c>
      <c r="R3" t="n">
        <v>518.3200000000001</v>
      </c>
      <c r="S3" t="n">
        <v>168.28</v>
      </c>
      <c r="T3" t="n">
        <v>172023.98</v>
      </c>
      <c r="U3" t="n">
        <v>0.32</v>
      </c>
      <c r="V3" t="n">
        <v>0.75</v>
      </c>
      <c r="W3" t="n">
        <v>37.1</v>
      </c>
      <c r="X3" t="n">
        <v>10.36</v>
      </c>
      <c r="Y3" t="n">
        <v>4</v>
      </c>
      <c r="Z3" t="n">
        <v>10</v>
      </c>
      <c r="AA3" t="n">
        <v>1388.158190300772</v>
      </c>
      <c r="AB3" t="n">
        <v>1899.339277186684</v>
      </c>
      <c r="AC3" t="n">
        <v>1718.069002311405</v>
      </c>
      <c r="AD3" t="n">
        <v>1388158.190300772</v>
      </c>
      <c r="AE3" t="n">
        <v>1899339.277186684</v>
      </c>
      <c r="AF3" t="n">
        <v>2.452424521783333e-06</v>
      </c>
      <c r="AG3" t="n">
        <v>13.23079427083333</v>
      </c>
      <c r="AH3" t="n">
        <v>1718069.002311405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1.3402</v>
      </c>
      <c r="E4" t="n">
        <v>74.62</v>
      </c>
      <c r="F4" t="n">
        <v>68.12</v>
      </c>
      <c r="G4" t="n">
        <v>23.9</v>
      </c>
      <c r="H4" t="n">
        <v>0.42</v>
      </c>
      <c r="I4" t="n">
        <v>171</v>
      </c>
      <c r="J4" t="n">
        <v>127.27</v>
      </c>
      <c r="K4" t="n">
        <v>45</v>
      </c>
      <c r="L4" t="n">
        <v>3</v>
      </c>
      <c r="M4" t="n">
        <v>169</v>
      </c>
      <c r="N4" t="n">
        <v>19.27</v>
      </c>
      <c r="O4" t="n">
        <v>15930.42</v>
      </c>
      <c r="P4" t="n">
        <v>707.27</v>
      </c>
      <c r="Q4" t="n">
        <v>2166.43</v>
      </c>
      <c r="R4" t="n">
        <v>384.68</v>
      </c>
      <c r="S4" t="n">
        <v>168.28</v>
      </c>
      <c r="T4" t="n">
        <v>105726.11</v>
      </c>
      <c r="U4" t="n">
        <v>0.44</v>
      </c>
      <c r="V4" t="n">
        <v>0.79</v>
      </c>
      <c r="W4" t="n">
        <v>36.94</v>
      </c>
      <c r="X4" t="n">
        <v>6.37</v>
      </c>
      <c r="Y4" t="n">
        <v>4</v>
      </c>
      <c r="Z4" t="n">
        <v>10</v>
      </c>
      <c r="AA4" t="n">
        <v>1201.533709330747</v>
      </c>
      <c r="AB4" t="n">
        <v>1643.991429032473</v>
      </c>
      <c r="AC4" t="n">
        <v>1487.091194402075</v>
      </c>
      <c r="AD4" t="n">
        <v>1201533.709330747</v>
      </c>
      <c r="AE4" t="n">
        <v>1643991.429032473</v>
      </c>
      <c r="AF4" t="n">
        <v>2.671711383591304e-06</v>
      </c>
      <c r="AG4" t="n">
        <v>12.14518229166667</v>
      </c>
      <c r="AH4" t="n">
        <v>1487091.194402075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1.3964</v>
      </c>
      <c r="E5" t="n">
        <v>71.61</v>
      </c>
      <c r="F5" t="n">
        <v>66.34</v>
      </c>
      <c r="G5" t="n">
        <v>32.36</v>
      </c>
      <c r="H5" t="n">
        <v>0.55</v>
      </c>
      <c r="I5" t="n">
        <v>123</v>
      </c>
      <c r="J5" t="n">
        <v>128.59</v>
      </c>
      <c r="K5" t="n">
        <v>45</v>
      </c>
      <c r="L5" t="n">
        <v>4</v>
      </c>
      <c r="M5" t="n">
        <v>121</v>
      </c>
      <c r="N5" t="n">
        <v>19.59</v>
      </c>
      <c r="O5" t="n">
        <v>16093.6</v>
      </c>
      <c r="P5" t="n">
        <v>677.1799999999999</v>
      </c>
      <c r="Q5" t="n">
        <v>2165.38</v>
      </c>
      <c r="R5" t="n">
        <v>325.34</v>
      </c>
      <c r="S5" t="n">
        <v>168.28</v>
      </c>
      <c r="T5" t="n">
        <v>76294.19</v>
      </c>
      <c r="U5" t="n">
        <v>0.52</v>
      </c>
      <c r="V5" t="n">
        <v>0.8100000000000001</v>
      </c>
      <c r="W5" t="n">
        <v>36.88</v>
      </c>
      <c r="X5" t="n">
        <v>4.6</v>
      </c>
      <c r="Y5" t="n">
        <v>4</v>
      </c>
      <c r="Z5" t="n">
        <v>10</v>
      </c>
      <c r="AA5" t="n">
        <v>1114.611527708341</v>
      </c>
      <c r="AB5" t="n">
        <v>1525.060665400686</v>
      </c>
      <c r="AC5" t="n">
        <v>1379.51101593093</v>
      </c>
      <c r="AD5" t="n">
        <v>1114611.527708341</v>
      </c>
      <c r="AE5" t="n">
        <v>1525060.665400686</v>
      </c>
      <c r="AF5" t="n">
        <v>2.783747034805923e-06</v>
      </c>
      <c r="AG5" t="n">
        <v>11.6552734375</v>
      </c>
      <c r="AH5" t="n">
        <v>1379511.01593093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1.4332</v>
      </c>
      <c r="E6" t="n">
        <v>69.77</v>
      </c>
      <c r="F6" t="n">
        <v>65.20999999999999</v>
      </c>
      <c r="G6" t="n">
        <v>41.19</v>
      </c>
      <c r="H6" t="n">
        <v>0.68</v>
      </c>
      <c r="I6" t="n">
        <v>95</v>
      </c>
      <c r="J6" t="n">
        <v>129.92</v>
      </c>
      <c r="K6" t="n">
        <v>45</v>
      </c>
      <c r="L6" t="n">
        <v>5</v>
      </c>
      <c r="M6" t="n">
        <v>93</v>
      </c>
      <c r="N6" t="n">
        <v>19.92</v>
      </c>
      <c r="O6" t="n">
        <v>16257.24</v>
      </c>
      <c r="P6" t="n">
        <v>654.23</v>
      </c>
      <c r="Q6" t="n">
        <v>2164.35</v>
      </c>
      <c r="R6" t="n">
        <v>288.96</v>
      </c>
      <c r="S6" t="n">
        <v>168.28</v>
      </c>
      <c r="T6" t="n">
        <v>58245.63</v>
      </c>
      <c r="U6" t="n">
        <v>0.58</v>
      </c>
      <c r="V6" t="n">
        <v>0.83</v>
      </c>
      <c r="W6" t="n">
        <v>36.81</v>
      </c>
      <c r="X6" t="n">
        <v>3.49</v>
      </c>
      <c r="Y6" t="n">
        <v>4</v>
      </c>
      <c r="Z6" t="n">
        <v>10</v>
      </c>
      <c r="AA6" t="n">
        <v>1065.160798150181</v>
      </c>
      <c r="AB6" t="n">
        <v>1457.399995606994</v>
      </c>
      <c r="AC6" t="n">
        <v>1318.307785500002</v>
      </c>
      <c r="AD6" t="n">
        <v>1065160.798150181</v>
      </c>
      <c r="AE6" t="n">
        <v>1457399.995606994</v>
      </c>
      <c r="AF6" t="n">
        <v>2.857108457665317e-06</v>
      </c>
      <c r="AG6" t="n">
        <v>11.35579427083333</v>
      </c>
      <c r="AH6" t="n">
        <v>1318307.785500002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1.4566</v>
      </c>
      <c r="E7" t="n">
        <v>68.65000000000001</v>
      </c>
      <c r="F7" t="n">
        <v>64.55</v>
      </c>
      <c r="G7" t="n">
        <v>50.3</v>
      </c>
      <c r="H7" t="n">
        <v>0.8100000000000001</v>
      </c>
      <c r="I7" t="n">
        <v>77</v>
      </c>
      <c r="J7" t="n">
        <v>131.25</v>
      </c>
      <c r="K7" t="n">
        <v>45</v>
      </c>
      <c r="L7" t="n">
        <v>6</v>
      </c>
      <c r="M7" t="n">
        <v>75</v>
      </c>
      <c r="N7" t="n">
        <v>20.25</v>
      </c>
      <c r="O7" t="n">
        <v>16421.36</v>
      </c>
      <c r="P7" t="n">
        <v>635.01</v>
      </c>
      <c r="Q7" t="n">
        <v>2164.16</v>
      </c>
      <c r="R7" t="n">
        <v>266.34</v>
      </c>
      <c r="S7" t="n">
        <v>168.28</v>
      </c>
      <c r="T7" t="n">
        <v>47025.81</v>
      </c>
      <c r="U7" t="n">
        <v>0.63</v>
      </c>
      <c r="V7" t="n">
        <v>0.84</v>
      </c>
      <c r="W7" t="n">
        <v>36.8</v>
      </c>
      <c r="X7" t="n">
        <v>2.83</v>
      </c>
      <c r="Y7" t="n">
        <v>4</v>
      </c>
      <c r="Z7" t="n">
        <v>10</v>
      </c>
      <c r="AA7" t="n">
        <v>1019.919179269394</v>
      </c>
      <c r="AB7" t="n">
        <v>1395.498416734941</v>
      </c>
      <c r="AC7" t="n">
        <v>1262.314006436087</v>
      </c>
      <c r="AD7" t="n">
        <v>1019919.179269394</v>
      </c>
      <c r="AE7" t="n">
        <v>1395498.416734941</v>
      </c>
      <c r="AF7" t="n">
        <v>2.903756753722649e-06</v>
      </c>
      <c r="AG7" t="n">
        <v>11.17350260416667</v>
      </c>
      <c r="AH7" t="n">
        <v>1262314.006436087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1.4729</v>
      </c>
      <c r="E8" t="n">
        <v>67.90000000000001</v>
      </c>
      <c r="F8" t="n">
        <v>64.09999999999999</v>
      </c>
      <c r="G8" t="n">
        <v>59.17</v>
      </c>
      <c r="H8" t="n">
        <v>0.93</v>
      </c>
      <c r="I8" t="n">
        <v>65</v>
      </c>
      <c r="J8" t="n">
        <v>132.58</v>
      </c>
      <c r="K8" t="n">
        <v>45</v>
      </c>
      <c r="L8" t="n">
        <v>7</v>
      </c>
      <c r="M8" t="n">
        <v>63</v>
      </c>
      <c r="N8" t="n">
        <v>20.59</v>
      </c>
      <c r="O8" t="n">
        <v>16585.95</v>
      </c>
      <c r="P8" t="n">
        <v>618.21</v>
      </c>
      <c r="Q8" t="n">
        <v>2163.99</v>
      </c>
      <c r="R8" t="n">
        <v>251.85</v>
      </c>
      <c r="S8" t="n">
        <v>168.28</v>
      </c>
      <c r="T8" t="n">
        <v>39840.47</v>
      </c>
      <c r="U8" t="n">
        <v>0.67</v>
      </c>
      <c r="V8" t="n">
        <v>0.84</v>
      </c>
      <c r="W8" t="n">
        <v>36.76</v>
      </c>
      <c r="X8" t="n">
        <v>2.38</v>
      </c>
      <c r="Y8" t="n">
        <v>4</v>
      </c>
      <c r="Z8" t="n">
        <v>10</v>
      </c>
      <c r="AA8" t="n">
        <v>993.6548705909631</v>
      </c>
      <c r="AB8" t="n">
        <v>1359.562430901589</v>
      </c>
      <c r="AC8" t="n">
        <v>1229.807700654197</v>
      </c>
      <c r="AD8" t="n">
        <v>993654.8705909632</v>
      </c>
      <c r="AE8" t="n">
        <v>1359562.430901589</v>
      </c>
      <c r="AF8" t="n">
        <v>2.93625107960874e-06</v>
      </c>
      <c r="AG8" t="n">
        <v>11.05143229166667</v>
      </c>
      <c r="AH8" t="n">
        <v>1229807.700654197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1.4865</v>
      </c>
      <c r="E9" t="n">
        <v>67.27</v>
      </c>
      <c r="F9" t="n">
        <v>63.73</v>
      </c>
      <c r="G9" t="n">
        <v>69.53</v>
      </c>
      <c r="H9" t="n">
        <v>1.06</v>
      </c>
      <c r="I9" t="n">
        <v>55</v>
      </c>
      <c r="J9" t="n">
        <v>133.92</v>
      </c>
      <c r="K9" t="n">
        <v>45</v>
      </c>
      <c r="L9" t="n">
        <v>8</v>
      </c>
      <c r="M9" t="n">
        <v>53</v>
      </c>
      <c r="N9" t="n">
        <v>20.93</v>
      </c>
      <c r="O9" t="n">
        <v>16751.02</v>
      </c>
      <c r="P9" t="n">
        <v>601.3</v>
      </c>
      <c r="Q9" t="n">
        <v>2163.87</v>
      </c>
      <c r="R9" t="n">
        <v>239.25</v>
      </c>
      <c r="S9" t="n">
        <v>168.28</v>
      </c>
      <c r="T9" t="n">
        <v>33591.96</v>
      </c>
      <c r="U9" t="n">
        <v>0.7</v>
      </c>
      <c r="V9" t="n">
        <v>0.85</v>
      </c>
      <c r="W9" t="n">
        <v>36.76</v>
      </c>
      <c r="X9" t="n">
        <v>2.01</v>
      </c>
      <c r="Y9" t="n">
        <v>4</v>
      </c>
      <c r="Z9" t="n">
        <v>10</v>
      </c>
      <c r="AA9" t="n">
        <v>969.3829857331342</v>
      </c>
      <c r="AB9" t="n">
        <v>1326.352567239121</v>
      </c>
      <c r="AC9" t="n">
        <v>1199.767339769338</v>
      </c>
      <c r="AD9" t="n">
        <v>969382.9857331342</v>
      </c>
      <c r="AE9" t="n">
        <v>1326352.567239121</v>
      </c>
      <c r="AF9" t="n">
        <v>2.963362909795907e-06</v>
      </c>
      <c r="AG9" t="n">
        <v>10.94889322916667</v>
      </c>
      <c r="AH9" t="n">
        <v>1199767.339769338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1.4962</v>
      </c>
      <c r="E10" t="n">
        <v>66.83</v>
      </c>
      <c r="F10" t="n">
        <v>63.48</v>
      </c>
      <c r="G10" t="n">
        <v>79.34999999999999</v>
      </c>
      <c r="H10" t="n">
        <v>1.18</v>
      </c>
      <c r="I10" t="n">
        <v>48</v>
      </c>
      <c r="J10" t="n">
        <v>135.27</v>
      </c>
      <c r="K10" t="n">
        <v>45</v>
      </c>
      <c r="L10" t="n">
        <v>9</v>
      </c>
      <c r="M10" t="n">
        <v>46</v>
      </c>
      <c r="N10" t="n">
        <v>21.27</v>
      </c>
      <c r="O10" t="n">
        <v>16916.71</v>
      </c>
      <c r="P10" t="n">
        <v>585.27</v>
      </c>
      <c r="Q10" t="n">
        <v>2163.54</v>
      </c>
      <c r="R10" t="n">
        <v>230.52</v>
      </c>
      <c r="S10" t="n">
        <v>168.28</v>
      </c>
      <c r="T10" t="n">
        <v>29259.96</v>
      </c>
      <c r="U10" t="n">
        <v>0.73</v>
      </c>
      <c r="V10" t="n">
        <v>0.85</v>
      </c>
      <c r="W10" t="n">
        <v>36.75</v>
      </c>
      <c r="X10" t="n">
        <v>1.76</v>
      </c>
      <c r="Y10" t="n">
        <v>4</v>
      </c>
      <c r="Z10" t="n">
        <v>10</v>
      </c>
      <c r="AA10" t="n">
        <v>948.9004260145837</v>
      </c>
      <c r="AB10" t="n">
        <v>1298.32742540544</v>
      </c>
      <c r="AC10" t="n">
        <v>1174.41687813873</v>
      </c>
      <c r="AD10" t="n">
        <v>948900.4260145837</v>
      </c>
      <c r="AE10" t="n">
        <v>1298327.42540544</v>
      </c>
      <c r="AF10" t="n">
        <v>2.982700023973519e-06</v>
      </c>
      <c r="AG10" t="n">
        <v>10.87727864583333</v>
      </c>
      <c r="AH10" t="n">
        <v>1174416.878138731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1.5053</v>
      </c>
      <c r="E11" t="n">
        <v>66.43000000000001</v>
      </c>
      <c r="F11" t="n">
        <v>63.23</v>
      </c>
      <c r="G11" t="n">
        <v>90.31999999999999</v>
      </c>
      <c r="H11" t="n">
        <v>1.29</v>
      </c>
      <c r="I11" t="n">
        <v>42</v>
      </c>
      <c r="J11" t="n">
        <v>136.61</v>
      </c>
      <c r="K11" t="n">
        <v>45</v>
      </c>
      <c r="L11" t="n">
        <v>10</v>
      </c>
      <c r="M11" t="n">
        <v>40</v>
      </c>
      <c r="N11" t="n">
        <v>21.61</v>
      </c>
      <c r="O11" t="n">
        <v>17082.76</v>
      </c>
      <c r="P11" t="n">
        <v>569.35</v>
      </c>
      <c r="Q11" t="n">
        <v>2163.52</v>
      </c>
      <c r="R11" t="n">
        <v>222.75</v>
      </c>
      <c r="S11" t="n">
        <v>168.28</v>
      </c>
      <c r="T11" t="n">
        <v>25405.27</v>
      </c>
      <c r="U11" t="n">
        <v>0.76</v>
      </c>
      <c r="V11" t="n">
        <v>0.85</v>
      </c>
      <c r="W11" t="n">
        <v>36.73</v>
      </c>
      <c r="X11" t="n">
        <v>1.51</v>
      </c>
      <c r="Y11" t="n">
        <v>4</v>
      </c>
      <c r="Z11" t="n">
        <v>10</v>
      </c>
      <c r="AA11" t="n">
        <v>929.074089447048</v>
      </c>
      <c r="AB11" t="n">
        <v>1271.200157037501</v>
      </c>
      <c r="AC11" t="n">
        <v>1149.878598190467</v>
      </c>
      <c r="AD11" t="n">
        <v>929074.089447048</v>
      </c>
      <c r="AE11" t="n">
        <v>1271200.157037501</v>
      </c>
      <c r="AF11" t="n">
        <v>3.000841027995815e-06</v>
      </c>
      <c r="AG11" t="n">
        <v>10.81217447916667</v>
      </c>
      <c r="AH11" t="n">
        <v>1149878.598190467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1.5102</v>
      </c>
      <c r="E12" t="n">
        <v>66.22</v>
      </c>
      <c r="F12" t="n">
        <v>63.11</v>
      </c>
      <c r="G12" t="n">
        <v>99.65000000000001</v>
      </c>
      <c r="H12" t="n">
        <v>1.41</v>
      </c>
      <c r="I12" t="n">
        <v>38</v>
      </c>
      <c r="J12" t="n">
        <v>137.96</v>
      </c>
      <c r="K12" t="n">
        <v>45</v>
      </c>
      <c r="L12" t="n">
        <v>11</v>
      </c>
      <c r="M12" t="n">
        <v>19</v>
      </c>
      <c r="N12" t="n">
        <v>21.96</v>
      </c>
      <c r="O12" t="n">
        <v>17249.3</v>
      </c>
      <c r="P12" t="n">
        <v>557.34</v>
      </c>
      <c r="Q12" t="n">
        <v>2163.91</v>
      </c>
      <c r="R12" t="n">
        <v>218.14</v>
      </c>
      <c r="S12" t="n">
        <v>168.28</v>
      </c>
      <c r="T12" t="n">
        <v>23121.73</v>
      </c>
      <c r="U12" t="n">
        <v>0.77</v>
      </c>
      <c r="V12" t="n">
        <v>0.85</v>
      </c>
      <c r="W12" t="n">
        <v>36.75</v>
      </c>
      <c r="X12" t="n">
        <v>1.4</v>
      </c>
      <c r="Y12" t="n">
        <v>4</v>
      </c>
      <c r="Z12" t="n">
        <v>10</v>
      </c>
      <c r="AA12" t="n">
        <v>915.4512902630772</v>
      </c>
      <c r="AB12" t="n">
        <v>1252.560842198507</v>
      </c>
      <c r="AC12" t="n">
        <v>1133.018193399264</v>
      </c>
      <c r="AD12" t="n">
        <v>915451.2902630772</v>
      </c>
      <c r="AE12" t="n">
        <v>1252560.842198507</v>
      </c>
      <c r="AF12" t="n">
        <v>3.010609260930897e-06</v>
      </c>
      <c r="AG12" t="n">
        <v>10.77799479166667</v>
      </c>
      <c r="AH12" t="n">
        <v>1133018.193399264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1.5094</v>
      </c>
      <c r="E13" t="n">
        <v>66.25</v>
      </c>
      <c r="F13" t="n">
        <v>63.15</v>
      </c>
      <c r="G13" t="n">
        <v>99.70999999999999</v>
      </c>
      <c r="H13" t="n">
        <v>1.52</v>
      </c>
      <c r="I13" t="n">
        <v>38</v>
      </c>
      <c r="J13" t="n">
        <v>139.32</v>
      </c>
      <c r="K13" t="n">
        <v>45</v>
      </c>
      <c r="L13" t="n">
        <v>12</v>
      </c>
      <c r="M13" t="n">
        <v>0</v>
      </c>
      <c r="N13" t="n">
        <v>22.32</v>
      </c>
      <c r="O13" t="n">
        <v>17416.34</v>
      </c>
      <c r="P13" t="n">
        <v>558.64</v>
      </c>
      <c r="Q13" t="n">
        <v>2163.86</v>
      </c>
      <c r="R13" t="n">
        <v>218.69</v>
      </c>
      <c r="S13" t="n">
        <v>168.28</v>
      </c>
      <c r="T13" t="n">
        <v>23397.14</v>
      </c>
      <c r="U13" t="n">
        <v>0.77</v>
      </c>
      <c r="V13" t="n">
        <v>0.85</v>
      </c>
      <c r="W13" t="n">
        <v>36.77</v>
      </c>
      <c r="X13" t="n">
        <v>1.44</v>
      </c>
      <c r="Y13" t="n">
        <v>4</v>
      </c>
      <c r="Z13" t="n">
        <v>10</v>
      </c>
      <c r="AA13" t="n">
        <v>917.1448086806577</v>
      </c>
      <c r="AB13" t="n">
        <v>1254.877988810201</v>
      </c>
      <c r="AC13" t="n">
        <v>1135.114194790473</v>
      </c>
      <c r="AD13" t="n">
        <v>917144.8086806576</v>
      </c>
      <c r="AE13" t="n">
        <v>1254877.988810201</v>
      </c>
      <c r="AF13" t="n">
        <v>3.009014447390476e-06</v>
      </c>
      <c r="AG13" t="n">
        <v>10.78287760416667</v>
      </c>
      <c r="AH13" t="n">
        <v>1135114.194790473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0.7887</v>
      </c>
      <c r="E2" t="n">
        <v>126.79</v>
      </c>
      <c r="F2" t="n">
        <v>96.27</v>
      </c>
      <c r="G2" t="n">
        <v>6.6</v>
      </c>
      <c r="H2" t="n">
        <v>0.11</v>
      </c>
      <c r="I2" t="n">
        <v>875</v>
      </c>
      <c r="J2" t="n">
        <v>159.12</v>
      </c>
      <c r="K2" t="n">
        <v>50.28</v>
      </c>
      <c r="L2" t="n">
        <v>1</v>
      </c>
      <c r="M2" t="n">
        <v>873</v>
      </c>
      <c r="N2" t="n">
        <v>27.84</v>
      </c>
      <c r="O2" t="n">
        <v>19859.16</v>
      </c>
      <c r="P2" t="n">
        <v>1203.05</v>
      </c>
      <c r="Q2" t="n">
        <v>2178.79</v>
      </c>
      <c r="R2" t="n">
        <v>1322.5</v>
      </c>
      <c r="S2" t="n">
        <v>168.28</v>
      </c>
      <c r="T2" t="n">
        <v>571118.14</v>
      </c>
      <c r="U2" t="n">
        <v>0.13</v>
      </c>
      <c r="V2" t="n">
        <v>0.5600000000000001</v>
      </c>
      <c r="W2" t="n">
        <v>38.1</v>
      </c>
      <c r="X2" t="n">
        <v>34.36</v>
      </c>
      <c r="Y2" t="n">
        <v>4</v>
      </c>
      <c r="Z2" t="n">
        <v>10</v>
      </c>
      <c r="AA2" t="n">
        <v>3175.208829327506</v>
      </c>
      <c r="AB2" t="n">
        <v>4344.460800613318</v>
      </c>
      <c r="AC2" t="n">
        <v>3929.831559291648</v>
      </c>
      <c r="AD2" t="n">
        <v>3175208.829327506</v>
      </c>
      <c r="AE2" t="n">
        <v>4344460.800613318</v>
      </c>
      <c r="AF2" t="n">
        <v>1.452056222400603e-06</v>
      </c>
      <c r="AG2" t="n">
        <v>20.63639322916667</v>
      </c>
      <c r="AH2" t="n">
        <v>3929831.559291648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1.1418</v>
      </c>
      <c r="E3" t="n">
        <v>87.58</v>
      </c>
      <c r="F3" t="n">
        <v>74.45999999999999</v>
      </c>
      <c r="G3" t="n">
        <v>13.34</v>
      </c>
      <c r="H3" t="n">
        <v>0.22</v>
      </c>
      <c r="I3" t="n">
        <v>335</v>
      </c>
      <c r="J3" t="n">
        <v>160.54</v>
      </c>
      <c r="K3" t="n">
        <v>50.28</v>
      </c>
      <c r="L3" t="n">
        <v>2</v>
      </c>
      <c r="M3" t="n">
        <v>333</v>
      </c>
      <c r="N3" t="n">
        <v>28.26</v>
      </c>
      <c r="O3" t="n">
        <v>20034.4</v>
      </c>
      <c r="P3" t="n">
        <v>926.55</v>
      </c>
      <c r="Q3" t="n">
        <v>2169.21</v>
      </c>
      <c r="R3" t="n">
        <v>595.1900000000001</v>
      </c>
      <c r="S3" t="n">
        <v>168.28</v>
      </c>
      <c r="T3" t="n">
        <v>210161.67</v>
      </c>
      <c r="U3" t="n">
        <v>0.28</v>
      </c>
      <c r="V3" t="n">
        <v>0.73</v>
      </c>
      <c r="W3" t="n">
        <v>37.22</v>
      </c>
      <c r="X3" t="n">
        <v>12.67</v>
      </c>
      <c r="Y3" t="n">
        <v>4</v>
      </c>
      <c r="Z3" t="n">
        <v>10</v>
      </c>
      <c r="AA3" t="n">
        <v>1750.335086569864</v>
      </c>
      <c r="AB3" t="n">
        <v>2394.88568477904</v>
      </c>
      <c r="AC3" t="n">
        <v>2166.321156266898</v>
      </c>
      <c r="AD3" t="n">
        <v>1750335.086569864</v>
      </c>
      <c r="AE3" t="n">
        <v>2394885.68477904</v>
      </c>
      <c r="AF3" t="n">
        <v>2.102139970504638e-06</v>
      </c>
      <c r="AG3" t="n">
        <v>14.25455729166667</v>
      </c>
      <c r="AH3" t="n">
        <v>2166321.156266897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1.2738</v>
      </c>
      <c r="E4" t="n">
        <v>78.5</v>
      </c>
      <c r="F4" t="n">
        <v>69.51000000000001</v>
      </c>
      <c r="G4" t="n">
        <v>20.15</v>
      </c>
      <c r="H4" t="n">
        <v>0.33</v>
      </c>
      <c r="I4" t="n">
        <v>207</v>
      </c>
      <c r="J4" t="n">
        <v>161.97</v>
      </c>
      <c r="K4" t="n">
        <v>50.28</v>
      </c>
      <c r="L4" t="n">
        <v>3</v>
      </c>
      <c r="M4" t="n">
        <v>205</v>
      </c>
      <c r="N4" t="n">
        <v>28.69</v>
      </c>
      <c r="O4" t="n">
        <v>20210.21</v>
      </c>
      <c r="P4" t="n">
        <v>857.4400000000001</v>
      </c>
      <c r="Q4" t="n">
        <v>2166.6</v>
      </c>
      <c r="R4" t="n">
        <v>430.74</v>
      </c>
      <c r="S4" t="n">
        <v>168.28</v>
      </c>
      <c r="T4" t="n">
        <v>128574.41</v>
      </c>
      <c r="U4" t="n">
        <v>0.39</v>
      </c>
      <c r="V4" t="n">
        <v>0.78</v>
      </c>
      <c r="W4" t="n">
        <v>37.01</v>
      </c>
      <c r="X4" t="n">
        <v>7.75</v>
      </c>
      <c r="Y4" t="n">
        <v>4</v>
      </c>
      <c r="Z4" t="n">
        <v>10</v>
      </c>
      <c r="AA4" t="n">
        <v>1475.601864602292</v>
      </c>
      <c r="AB4" t="n">
        <v>2018.983570108668</v>
      </c>
      <c r="AC4" t="n">
        <v>1826.294611838734</v>
      </c>
      <c r="AD4" t="n">
        <v>1475601.864602292</v>
      </c>
      <c r="AE4" t="n">
        <v>2018983.570108668</v>
      </c>
      <c r="AF4" t="n">
        <v>2.345161932412689e-06</v>
      </c>
      <c r="AG4" t="n">
        <v>12.77669270833333</v>
      </c>
      <c r="AH4" t="n">
        <v>1826294.611838734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1.3437</v>
      </c>
      <c r="E5" t="n">
        <v>74.42</v>
      </c>
      <c r="F5" t="n">
        <v>67.3</v>
      </c>
      <c r="G5" t="n">
        <v>27.1</v>
      </c>
      <c r="H5" t="n">
        <v>0.43</v>
      </c>
      <c r="I5" t="n">
        <v>149</v>
      </c>
      <c r="J5" t="n">
        <v>163.4</v>
      </c>
      <c r="K5" t="n">
        <v>50.28</v>
      </c>
      <c r="L5" t="n">
        <v>4</v>
      </c>
      <c r="M5" t="n">
        <v>147</v>
      </c>
      <c r="N5" t="n">
        <v>29.12</v>
      </c>
      <c r="O5" t="n">
        <v>20386.62</v>
      </c>
      <c r="P5" t="n">
        <v>822.26</v>
      </c>
      <c r="Q5" t="n">
        <v>2165.62</v>
      </c>
      <c r="R5" t="n">
        <v>357.88</v>
      </c>
      <c r="S5" t="n">
        <v>168.28</v>
      </c>
      <c r="T5" t="n">
        <v>92436.38</v>
      </c>
      <c r="U5" t="n">
        <v>0.47</v>
      </c>
      <c r="V5" t="n">
        <v>0.8</v>
      </c>
      <c r="W5" t="n">
        <v>36.9</v>
      </c>
      <c r="X5" t="n">
        <v>5.56</v>
      </c>
      <c r="Y5" t="n">
        <v>4</v>
      </c>
      <c r="Z5" t="n">
        <v>10</v>
      </c>
      <c r="AA5" t="n">
        <v>1354.118775268523</v>
      </c>
      <c r="AB5" t="n">
        <v>1852.765047826556</v>
      </c>
      <c r="AC5" t="n">
        <v>1675.939752034066</v>
      </c>
      <c r="AD5" t="n">
        <v>1354118.775268523</v>
      </c>
      <c r="AE5" t="n">
        <v>1852765.047826556</v>
      </c>
      <c r="AF5" t="n">
        <v>2.473853107695815e-06</v>
      </c>
      <c r="AG5" t="n">
        <v>12.11263020833333</v>
      </c>
      <c r="AH5" t="n">
        <v>1675939.752034066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1.3875</v>
      </c>
      <c r="E6" t="n">
        <v>72.06999999999999</v>
      </c>
      <c r="F6" t="n">
        <v>66.01000000000001</v>
      </c>
      <c r="G6" t="n">
        <v>34.14</v>
      </c>
      <c r="H6" t="n">
        <v>0.54</v>
      </c>
      <c r="I6" t="n">
        <v>116</v>
      </c>
      <c r="J6" t="n">
        <v>164.83</v>
      </c>
      <c r="K6" t="n">
        <v>50.28</v>
      </c>
      <c r="L6" t="n">
        <v>5</v>
      </c>
      <c r="M6" t="n">
        <v>114</v>
      </c>
      <c r="N6" t="n">
        <v>29.55</v>
      </c>
      <c r="O6" t="n">
        <v>20563.61</v>
      </c>
      <c r="P6" t="n">
        <v>798.3</v>
      </c>
      <c r="Q6" t="n">
        <v>2164.8</v>
      </c>
      <c r="R6" t="n">
        <v>314.75</v>
      </c>
      <c r="S6" t="n">
        <v>168.28</v>
      </c>
      <c r="T6" t="n">
        <v>71037.19</v>
      </c>
      <c r="U6" t="n">
        <v>0.53</v>
      </c>
      <c r="V6" t="n">
        <v>0.82</v>
      </c>
      <c r="W6" t="n">
        <v>36.86</v>
      </c>
      <c r="X6" t="n">
        <v>4.28</v>
      </c>
      <c r="Y6" t="n">
        <v>4</v>
      </c>
      <c r="Z6" t="n">
        <v>10</v>
      </c>
      <c r="AA6" t="n">
        <v>1277.76246051535</v>
      </c>
      <c r="AB6" t="n">
        <v>1748.290969378402</v>
      </c>
      <c r="AC6" t="n">
        <v>1581.436533002713</v>
      </c>
      <c r="AD6" t="n">
        <v>1277762.46051535</v>
      </c>
      <c r="AE6" t="n">
        <v>1748290.969378402</v>
      </c>
      <c r="AF6" t="n">
        <v>2.554492213238032e-06</v>
      </c>
      <c r="AG6" t="n">
        <v>11.73014322916667</v>
      </c>
      <c r="AH6" t="n">
        <v>1581436.533002713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1.4162</v>
      </c>
      <c r="E7" t="n">
        <v>70.61</v>
      </c>
      <c r="F7" t="n">
        <v>65.22</v>
      </c>
      <c r="G7" t="n">
        <v>41.19</v>
      </c>
      <c r="H7" t="n">
        <v>0.64</v>
      </c>
      <c r="I7" t="n">
        <v>95</v>
      </c>
      <c r="J7" t="n">
        <v>166.27</v>
      </c>
      <c r="K7" t="n">
        <v>50.28</v>
      </c>
      <c r="L7" t="n">
        <v>6</v>
      </c>
      <c r="M7" t="n">
        <v>93</v>
      </c>
      <c r="N7" t="n">
        <v>29.99</v>
      </c>
      <c r="O7" t="n">
        <v>20741.2</v>
      </c>
      <c r="P7" t="n">
        <v>779.96</v>
      </c>
      <c r="Q7" t="n">
        <v>2164.37</v>
      </c>
      <c r="R7" t="n">
        <v>288.84</v>
      </c>
      <c r="S7" t="n">
        <v>168.28</v>
      </c>
      <c r="T7" t="n">
        <v>58185.65</v>
      </c>
      <c r="U7" t="n">
        <v>0.58</v>
      </c>
      <c r="V7" t="n">
        <v>0.83</v>
      </c>
      <c r="W7" t="n">
        <v>36.82</v>
      </c>
      <c r="X7" t="n">
        <v>3.5</v>
      </c>
      <c r="Y7" t="n">
        <v>4</v>
      </c>
      <c r="Z7" t="n">
        <v>10</v>
      </c>
      <c r="AA7" t="n">
        <v>1235.12818060683</v>
      </c>
      <c r="AB7" t="n">
        <v>1689.956866715882</v>
      </c>
      <c r="AC7" t="n">
        <v>1528.669755225877</v>
      </c>
      <c r="AD7" t="n">
        <v>1235128.18060683</v>
      </c>
      <c r="AE7" t="n">
        <v>1689956.866715882</v>
      </c>
      <c r="AF7" t="n">
        <v>2.607331079198343e-06</v>
      </c>
      <c r="AG7" t="n">
        <v>11.49251302083333</v>
      </c>
      <c r="AH7" t="n">
        <v>1528669.755225877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1.437</v>
      </c>
      <c r="E8" t="n">
        <v>69.59</v>
      </c>
      <c r="F8" t="n">
        <v>64.69</v>
      </c>
      <c r="G8" t="n">
        <v>48.51</v>
      </c>
      <c r="H8" t="n">
        <v>0.74</v>
      </c>
      <c r="I8" t="n">
        <v>80</v>
      </c>
      <c r="J8" t="n">
        <v>167.72</v>
      </c>
      <c r="K8" t="n">
        <v>50.28</v>
      </c>
      <c r="L8" t="n">
        <v>7</v>
      </c>
      <c r="M8" t="n">
        <v>78</v>
      </c>
      <c r="N8" t="n">
        <v>30.44</v>
      </c>
      <c r="O8" t="n">
        <v>20919.39</v>
      </c>
      <c r="P8" t="n">
        <v>765.23</v>
      </c>
      <c r="Q8" t="n">
        <v>2164.04</v>
      </c>
      <c r="R8" t="n">
        <v>270.89</v>
      </c>
      <c r="S8" t="n">
        <v>168.28</v>
      </c>
      <c r="T8" t="n">
        <v>49285.96</v>
      </c>
      <c r="U8" t="n">
        <v>0.62</v>
      </c>
      <c r="V8" t="n">
        <v>0.83</v>
      </c>
      <c r="W8" t="n">
        <v>36.8</v>
      </c>
      <c r="X8" t="n">
        <v>2.96</v>
      </c>
      <c r="Y8" t="n">
        <v>4</v>
      </c>
      <c r="Z8" t="n">
        <v>10</v>
      </c>
      <c r="AA8" t="n">
        <v>1204.226216667819</v>
      </c>
      <c r="AB8" t="n">
        <v>1647.675436356095</v>
      </c>
      <c r="AC8" t="n">
        <v>1490.423605237268</v>
      </c>
      <c r="AD8" t="n">
        <v>1204226.216667819</v>
      </c>
      <c r="AE8" t="n">
        <v>1647675.436356095</v>
      </c>
      <c r="AF8" t="n">
        <v>2.645625448953551e-06</v>
      </c>
      <c r="AG8" t="n">
        <v>11.32649739583333</v>
      </c>
      <c r="AH8" t="n">
        <v>1490423.605237268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1.4529</v>
      </c>
      <c r="E9" t="n">
        <v>68.83</v>
      </c>
      <c r="F9" t="n">
        <v>64.28</v>
      </c>
      <c r="G9" t="n">
        <v>55.9</v>
      </c>
      <c r="H9" t="n">
        <v>0.84</v>
      </c>
      <c r="I9" t="n">
        <v>69</v>
      </c>
      <c r="J9" t="n">
        <v>169.17</v>
      </c>
      <c r="K9" t="n">
        <v>50.28</v>
      </c>
      <c r="L9" t="n">
        <v>8</v>
      </c>
      <c r="M9" t="n">
        <v>67</v>
      </c>
      <c r="N9" t="n">
        <v>30.89</v>
      </c>
      <c r="O9" t="n">
        <v>21098.19</v>
      </c>
      <c r="P9" t="n">
        <v>750.97</v>
      </c>
      <c r="Q9" t="n">
        <v>2163.98</v>
      </c>
      <c r="R9" t="n">
        <v>257.34</v>
      </c>
      <c r="S9" t="n">
        <v>168.28</v>
      </c>
      <c r="T9" t="n">
        <v>42566.95</v>
      </c>
      <c r="U9" t="n">
        <v>0.65</v>
      </c>
      <c r="V9" t="n">
        <v>0.84</v>
      </c>
      <c r="W9" t="n">
        <v>36.78</v>
      </c>
      <c r="X9" t="n">
        <v>2.56</v>
      </c>
      <c r="Y9" t="n">
        <v>4</v>
      </c>
      <c r="Z9" t="n">
        <v>10</v>
      </c>
      <c r="AA9" t="n">
        <v>1166.778746889162</v>
      </c>
      <c r="AB9" t="n">
        <v>1596.438156139167</v>
      </c>
      <c r="AC9" t="n">
        <v>1444.076339132269</v>
      </c>
      <c r="AD9" t="n">
        <v>1166778.746889162</v>
      </c>
      <c r="AE9" t="n">
        <v>1596438.156139167</v>
      </c>
      <c r="AF9" t="n">
        <v>2.674898548910657e-06</v>
      </c>
      <c r="AG9" t="n">
        <v>11.20279947916667</v>
      </c>
      <c r="AH9" t="n">
        <v>1444076.339132269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1.4669</v>
      </c>
      <c r="E10" t="n">
        <v>68.17</v>
      </c>
      <c r="F10" t="n">
        <v>63.92</v>
      </c>
      <c r="G10" t="n">
        <v>63.92</v>
      </c>
      <c r="H10" t="n">
        <v>0.9399999999999999</v>
      </c>
      <c r="I10" t="n">
        <v>60</v>
      </c>
      <c r="J10" t="n">
        <v>170.62</v>
      </c>
      <c r="K10" t="n">
        <v>50.28</v>
      </c>
      <c r="L10" t="n">
        <v>9</v>
      </c>
      <c r="M10" t="n">
        <v>58</v>
      </c>
      <c r="N10" t="n">
        <v>31.34</v>
      </c>
      <c r="O10" t="n">
        <v>21277.6</v>
      </c>
      <c r="P10" t="n">
        <v>738.23</v>
      </c>
      <c r="Q10" t="n">
        <v>2163.79</v>
      </c>
      <c r="R10" t="n">
        <v>245.25</v>
      </c>
      <c r="S10" t="n">
        <v>168.28</v>
      </c>
      <c r="T10" t="n">
        <v>36567.02</v>
      </c>
      <c r="U10" t="n">
        <v>0.6899999999999999</v>
      </c>
      <c r="V10" t="n">
        <v>0.84</v>
      </c>
      <c r="W10" t="n">
        <v>36.77</v>
      </c>
      <c r="X10" t="n">
        <v>2.2</v>
      </c>
      <c r="Y10" t="n">
        <v>4</v>
      </c>
      <c r="Z10" t="n">
        <v>10</v>
      </c>
      <c r="AA10" t="n">
        <v>1144.311224506232</v>
      </c>
      <c r="AB10" t="n">
        <v>1565.697100817709</v>
      </c>
      <c r="AC10" t="n">
        <v>1416.269166985349</v>
      </c>
      <c r="AD10" t="n">
        <v>1144311.224506232</v>
      </c>
      <c r="AE10" t="n">
        <v>1565697.100817709</v>
      </c>
      <c r="AF10" t="n">
        <v>2.700673605476663e-06</v>
      </c>
      <c r="AG10" t="n">
        <v>11.09537760416667</v>
      </c>
      <c r="AH10" t="n">
        <v>1416269.166985349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1.4777</v>
      </c>
      <c r="E11" t="n">
        <v>67.67</v>
      </c>
      <c r="F11" t="n">
        <v>63.64</v>
      </c>
      <c r="G11" t="n">
        <v>72.05</v>
      </c>
      <c r="H11" t="n">
        <v>1.03</v>
      </c>
      <c r="I11" t="n">
        <v>53</v>
      </c>
      <c r="J11" t="n">
        <v>172.08</v>
      </c>
      <c r="K11" t="n">
        <v>50.28</v>
      </c>
      <c r="L11" t="n">
        <v>10</v>
      </c>
      <c r="M11" t="n">
        <v>51</v>
      </c>
      <c r="N11" t="n">
        <v>31.8</v>
      </c>
      <c r="O11" t="n">
        <v>21457.64</v>
      </c>
      <c r="P11" t="n">
        <v>726.05</v>
      </c>
      <c r="Q11" t="n">
        <v>2163.55</v>
      </c>
      <c r="R11" t="n">
        <v>236.37</v>
      </c>
      <c r="S11" t="n">
        <v>168.28</v>
      </c>
      <c r="T11" t="n">
        <v>32162.23</v>
      </c>
      <c r="U11" t="n">
        <v>0.71</v>
      </c>
      <c r="V11" t="n">
        <v>0.85</v>
      </c>
      <c r="W11" t="n">
        <v>36.75</v>
      </c>
      <c r="X11" t="n">
        <v>1.92</v>
      </c>
      <c r="Y11" t="n">
        <v>4</v>
      </c>
      <c r="Z11" t="n">
        <v>10</v>
      </c>
      <c r="AA11" t="n">
        <v>1125.095448031229</v>
      </c>
      <c r="AB11" t="n">
        <v>1539.405227704382</v>
      </c>
      <c r="AC11" t="n">
        <v>1392.486553341082</v>
      </c>
      <c r="AD11" t="n">
        <v>1125095.448031229</v>
      </c>
      <c r="AE11" t="n">
        <v>1539405.227704383</v>
      </c>
      <c r="AF11" t="n">
        <v>2.720557220541867e-06</v>
      </c>
      <c r="AG11" t="n">
        <v>11.01399739583333</v>
      </c>
      <c r="AH11" t="n">
        <v>1392486.553341082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1.4849</v>
      </c>
      <c r="E12" t="n">
        <v>67.34</v>
      </c>
      <c r="F12" t="n">
        <v>63.47</v>
      </c>
      <c r="G12" t="n">
        <v>79.34</v>
      </c>
      <c r="H12" t="n">
        <v>1.12</v>
      </c>
      <c r="I12" t="n">
        <v>48</v>
      </c>
      <c r="J12" t="n">
        <v>173.55</v>
      </c>
      <c r="K12" t="n">
        <v>50.28</v>
      </c>
      <c r="L12" t="n">
        <v>11</v>
      </c>
      <c r="M12" t="n">
        <v>46</v>
      </c>
      <c r="N12" t="n">
        <v>32.27</v>
      </c>
      <c r="O12" t="n">
        <v>21638.31</v>
      </c>
      <c r="P12" t="n">
        <v>714.5599999999999</v>
      </c>
      <c r="Q12" t="n">
        <v>2163.39</v>
      </c>
      <c r="R12" t="n">
        <v>230.68</v>
      </c>
      <c r="S12" t="n">
        <v>168.28</v>
      </c>
      <c r="T12" t="n">
        <v>29342.95</v>
      </c>
      <c r="U12" t="n">
        <v>0.73</v>
      </c>
      <c r="V12" t="n">
        <v>0.85</v>
      </c>
      <c r="W12" t="n">
        <v>36.74</v>
      </c>
      <c r="X12" t="n">
        <v>1.76</v>
      </c>
      <c r="Y12" t="n">
        <v>4</v>
      </c>
      <c r="Z12" t="n">
        <v>10</v>
      </c>
      <c r="AA12" t="n">
        <v>1109.248219822047</v>
      </c>
      <c r="AB12" t="n">
        <v>1517.722350938213</v>
      </c>
      <c r="AC12" t="n">
        <v>1372.873059901368</v>
      </c>
      <c r="AD12" t="n">
        <v>1109248.219822047</v>
      </c>
      <c r="AE12" t="n">
        <v>1517722.350938213</v>
      </c>
      <c r="AF12" t="n">
        <v>2.73381296391867e-06</v>
      </c>
      <c r="AG12" t="n">
        <v>10.96028645833333</v>
      </c>
      <c r="AH12" t="n">
        <v>1372873.059901368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1.4933</v>
      </c>
      <c r="E13" t="n">
        <v>66.97</v>
      </c>
      <c r="F13" t="n">
        <v>63.26</v>
      </c>
      <c r="G13" t="n">
        <v>88.27</v>
      </c>
      <c r="H13" t="n">
        <v>1.22</v>
      </c>
      <c r="I13" t="n">
        <v>43</v>
      </c>
      <c r="J13" t="n">
        <v>175.02</v>
      </c>
      <c r="K13" t="n">
        <v>50.28</v>
      </c>
      <c r="L13" t="n">
        <v>12</v>
      </c>
      <c r="M13" t="n">
        <v>41</v>
      </c>
      <c r="N13" t="n">
        <v>32.74</v>
      </c>
      <c r="O13" t="n">
        <v>21819.6</v>
      </c>
      <c r="P13" t="n">
        <v>701.88</v>
      </c>
      <c r="Q13" t="n">
        <v>2163.63</v>
      </c>
      <c r="R13" t="n">
        <v>223.66</v>
      </c>
      <c r="S13" t="n">
        <v>168.28</v>
      </c>
      <c r="T13" t="n">
        <v>25857.21</v>
      </c>
      <c r="U13" t="n">
        <v>0.75</v>
      </c>
      <c r="V13" t="n">
        <v>0.85</v>
      </c>
      <c r="W13" t="n">
        <v>36.73</v>
      </c>
      <c r="X13" t="n">
        <v>1.54</v>
      </c>
      <c r="Y13" t="n">
        <v>4</v>
      </c>
      <c r="Z13" t="n">
        <v>10</v>
      </c>
      <c r="AA13" t="n">
        <v>1091.764286688525</v>
      </c>
      <c r="AB13" t="n">
        <v>1493.800062288237</v>
      </c>
      <c r="AC13" t="n">
        <v>1351.233880905002</v>
      </c>
      <c r="AD13" t="n">
        <v>1091764.286688525</v>
      </c>
      <c r="AE13" t="n">
        <v>1493800.062288237</v>
      </c>
      <c r="AF13" t="n">
        <v>2.749277997858273e-06</v>
      </c>
      <c r="AG13" t="n">
        <v>10.90006510416667</v>
      </c>
      <c r="AH13" t="n">
        <v>1351233.880905002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1.4978</v>
      </c>
      <c r="E14" t="n">
        <v>66.77</v>
      </c>
      <c r="F14" t="n">
        <v>63.15</v>
      </c>
      <c r="G14" t="n">
        <v>94.73</v>
      </c>
      <c r="H14" t="n">
        <v>1.31</v>
      </c>
      <c r="I14" t="n">
        <v>40</v>
      </c>
      <c r="J14" t="n">
        <v>176.49</v>
      </c>
      <c r="K14" t="n">
        <v>50.28</v>
      </c>
      <c r="L14" t="n">
        <v>13</v>
      </c>
      <c r="M14" t="n">
        <v>38</v>
      </c>
      <c r="N14" t="n">
        <v>33.21</v>
      </c>
      <c r="O14" t="n">
        <v>22001.54</v>
      </c>
      <c r="P14" t="n">
        <v>691.55</v>
      </c>
      <c r="Q14" t="n">
        <v>2163.6</v>
      </c>
      <c r="R14" t="n">
        <v>220.26</v>
      </c>
      <c r="S14" t="n">
        <v>168.28</v>
      </c>
      <c r="T14" t="n">
        <v>24172.47</v>
      </c>
      <c r="U14" t="n">
        <v>0.76</v>
      </c>
      <c r="V14" t="n">
        <v>0.85</v>
      </c>
      <c r="W14" t="n">
        <v>36.73</v>
      </c>
      <c r="X14" t="n">
        <v>1.44</v>
      </c>
      <c r="Y14" t="n">
        <v>4</v>
      </c>
      <c r="Z14" t="n">
        <v>10</v>
      </c>
      <c r="AA14" t="n">
        <v>1079.275537476697</v>
      </c>
      <c r="AB14" t="n">
        <v>1476.712404651883</v>
      </c>
      <c r="AC14" t="n">
        <v>1335.777045330784</v>
      </c>
      <c r="AD14" t="n">
        <v>1079275.537476697</v>
      </c>
      <c r="AE14" t="n">
        <v>1476712.404651883</v>
      </c>
      <c r="AF14" t="n">
        <v>2.757562837468775e-06</v>
      </c>
      <c r="AG14" t="n">
        <v>10.86751302083333</v>
      </c>
      <c r="AH14" t="n">
        <v>1335777.045330784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1.5041</v>
      </c>
      <c r="E15" t="n">
        <v>66.48</v>
      </c>
      <c r="F15" t="n">
        <v>63</v>
      </c>
      <c r="G15" t="n">
        <v>105</v>
      </c>
      <c r="H15" t="n">
        <v>1.4</v>
      </c>
      <c r="I15" t="n">
        <v>36</v>
      </c>
      <c r="J15" t="n">
        <v>177.97</v>
      </c>
      <c r="K15" t="n">
        <v>50.28</v>
      </c>
      <c r="L15" t="n">
        <v>14</v>
      </c>
      <c r="M15" t="n">
        <v>34</v>
      </c>
      <c r="N15" t="n">
        <v>33.69</v>
      </c>
      <c r="O15" t="n">
        <v>22184.13</v>
      </c>
      <c r="P15" t="n">
        <v>680.21</v>
      </c>
      <c r="Q15" t="n">
        <v>2163.44</v>
      </c>
      <c r="R15" t="n">
        <v>215.23</v>
      </c>
      <c r="S15" t="n">
        <v>168.28</v>
      </c>
      <c r="T15" t="n">
        <v>21678.32</v>
      </c>
      <c r="U15" t="n">
        <v>0.78</v>
      </c>
      <c r="V15" t="n">
        <v>0.86</v>
      </c>
      <c r="W15" t="n">
        <v>36.72</v>
      </c>
      <c r="X15" t="n">
        <v>1.29</v>
      </c>
      <c r="Y15" t="n">
        <v>4</v>
      </c>
      <c r="Z15" t="n">
        <v>10</v>
      </c>
      <c r="AA15" t="n">
        <v>1064.756440723894</v>
      </c>
      <c r="AB15" t="n">
        <v>1456.846735937356</v>
      </c>
      <c r="AC15" t="n">
        <v>1317.80732815673</v>
      </c>
      <c r="AD15" t="n">
        <v>1064756.440723894</v>
      </c>
      <c r="AE15" t="n">
        <v>1456846.735937356</v>
      </c>
      <c r="AF15" t="n">
        <v>2.769161612923477e-06</v>
      </c>
      <c r="AG15" t="n">
        <v>10.8203125</v>
      </c>
      <c r="AH15" t="n">
        <v>1317807.32815673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1.5084</v>
      </c>
      <c r="E16" t="n">
        <v>66.3</v>
      </c>
      <c r="F16" t="n">
        <v>62.91</v>
      </c>
      <c r="G16" t="n">
        <v>114.38</v>
      </c>
      <c r="H16" t="n">
        <v>1.48</v>
      </c>
      <c r="I16" t="n">
        <v>33</v>
      </c>
      <c r="J16" t="n">
        <v>179.46</v>
      </c>
      <c r="K16" t="n">
        <v>50.28</v>
      </c>
      <c r="L16" t="n">
        <v>15</v>
      </c>
      <c r="M16" t="n">
        <v>31</v>
      </c>
      <c r="N16" t="n">
        <v>34.18</v>
      </c>
      <c r="O16" t="n">
        <v>22367.38</v>
      </c>
      <c r="P16" t="n">
        <v>667.9400000000001</v>
      </c>
      <c r="Q16" t="n">
        <v>2163.36</v>
      </c>
      <c r="R16" t="n">
        <v>212.21</v>
      </c>
      <c r="S16" t="n">
        <v>168.28</v>
      </c>
      <c r="T16" t="n">
        <v>20179.92</v>
      </c>
      <c r="U16" t="n">
        <v>0.79</v>
      </c>
      <c r="V16" t="n">
        <v>0.86</v>
      </c>
      <c r="W16" t="n">
        <v>36.71</v>
      </c>
      <c r="X16" t="n">
        <v>1.19</v>
      </c>
      <c r="Y16" t="n">
        <v>4</v>
      </c>
      <c r="Z16" t="n">
        <v>10</v>
      </c>
      <c r="AA16" t="n">
        <v>1050.878863633463</v>
      </c>
      <c r="AB16" t="n">
        <v>1437.858822726737</v>
      </c>
      <c r="AC16" t="n">
        <v>1300.631594733229</v>
      </c>
      <c r="AD16" t="n">
        <v>1050878.863633463</v>
      </c>
      <c r="AE16" t="n">
        <v>1437858.822726737</v>
      </c>
      <c r="AF16" t="n">
        <v>2.777078237440179e-06</v>
      </c>
      <c r="AG16" t="n">
        <v>10.791015625</v>
      </c>
      <c r="AH16" t="n">
        <v>1300631.594733229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1.5112</v>
      </c>
      <c r="E17" t="n">
        <v>66.17</v>
      </c>
      <c r="F17" t="n">
        <v>62.85</v>
      </c>
      <c r="G17" t="n">
        <v>121.65</v>
      </c>
      <c r="H17" t="n">
        <v>1.57</v>
      </c>
      <c r="I17" t="n">
        <v>31</v>
      </c>
      <c r="J17" t="n">
        <v>180.95</v>
      </c>
      <c r="K17" t="n">
        <v>50.28</v>
      </c>
      <c r="L17" t="n">
        <v>16</v>
      </c>
      <c r="M17" t="n">
        <v>28</v>
      </c>
      <c r="N17" t="n">
        <v>34.67</v>
      </c>
      <c r="O17" t="n">
        <v>22551.28</v>
      </c>
      <c r="P17" t="n">
        <v>657.15</v>
      </c>
      <c r="Q17" t="n">
        <v>2163.38</v>
      </c>
      <c r="R17" t="n">
        <v>209.74</v>
      </c>
      <c r="S17" t="n">
        <v>168.28</v>
      </c>
      <c r="T17" t="n">
        <v>18958.63</v>
      </c>
      <c r="U17" t="n">
        <v>0.8</v>
      </c>
      <c r="V17" t="n">
        <v>0.86</v>
      </c>
      <c r="W17" t="n">
        <v>36.73</v>
      </c>
      <c r="X17" t="n">
        <v>1.14</v>
      </c>
      <c r="Y17" t="n">
        <v>4</v>
      </c>
      <c r="Z17" t="n">
        <v>10</v>
      </c>
      <c r="AA17" t="n">
        <v>1039.358340235186</v>
      </c>
      <c r="AB17" t="n">
        <v>1422.095934363593</v>
      </c>
      <c r="AC17" t="n">
        <v>1286.37309431211</v>
      </c>
      <c r="AD17" t="n">
        <v>1039358.340235186</v>
      </c>
      <c r="AE17" t="n">
        <v>1422095.934363593</v>
      </c>
      <c r="AF17" t="n">
        <v>2.78223324875338e-06</v>
      </c>
      <c r="AG17" t="n">
        <v>10.76985677083333</v>
      </c>
      <c r="AH17" t="n">
        <v>1286373.09431211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1.514</v>
      </c>
      <c r="E18" t="n">
        <v>66.05</v>
      </c>
      <c r="F18" t="n">
        <v>62.79</v>
      </c>
      <c r="G18" t="n">
        <v>129.91</v>
      </c>
      <c r="H18" t="n">
        <v>1.65</v>
      </c>
      <c r="I18" t="n">
        <v>29</v>
      </c>
      <c r="J18" t="n">
        <v>182.45</v>
      </c>
      <c r="K18" t="n">
        <v>50.28</v>
      </c>
      <c r="L18" t="n">
        <v>17</v>
      </c>
      <c r="M18" t="n">
        <v>13</v>
      </c>
      <c r="N18" t="n">
        <v>35.17</v>
      </c>
      <c r="O18" t="n">
        <v>22735.98</v>
      </c>
      <c r="P18" t="n">
        <v>649.33</v>
      </c>
      <c r="Q18" t="n">
        <v>2163.62</v>
      </c>
      <c r="R18" t="n">
        <v>207.56</v>
      </c>
      <c r="S18" t="n">
        <v>168.28</v>
      </c>
      <c r="T18" t="n">
        <v>17874.54</v>
      </c>
      <c r="U18" t="n">
        <v>0.8100000000000001</v>
      </c>
      <c r="V18" t="n">
        <v>0.86</v>
      </c>
      <c r="W18" t="n">
        <v>36.73</v>
      </c>
      <c r="X18" t="n">
        <v>1.08</v>
      </c>
      <c r="Y18" t="n">
        <v>4</v>
      </c>
      <c r="Z18" t="n">
        <v>10</v>
      </c>
      <c r="AA18" t="n">
        <v>1030.549289206129</v>
      </c>
      <c r="AB18" t="n">
        <v>1410.043002117733</v>
      </c>
      <c r="AC18" t="n">
        <v>1275.470477003399</v>
      </c>
      <c r="AD18" t="n">
        <v>1030549.289206129</v>
      </c>
      <c r="AE18" t="n">
        <v>1410043.002117733</v>
      </c>
      <c r="AF18" t="n">
        <v>2.787388260066581e-06</v>
      </c>
      <c r="AG18" t="n">
        <v>10.75032552083333</v>
      </c>
      <c r="AH18" t="n">
        <v>1275470.477003399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1.5139</v>
      </c>
      <c r="E19" t="n">
        <v>66.05</v>
      </c>
      <c r="F19" t="n">
        <v>62.79</v>
      </c>
      <c r="G19" t="n">
        <v>129.92</v>
      </c>
      <c r="H19" t="n">
        <v>1.74</v>
      </c>
      <c r="I19" t="n">
        <v>29</v>
      </c>
      <c r="J19" t="n">
        <v>183.95</v>
      </c>
      <c r="K19" t="n">
        <v>50.28</v>
      </c>
      <c r="L19" t="n">
        <v>18</v>
      </c>
      <c r="M19" t="n">
        <v>1</v>
      </c>
      <c r="N19" t="n">
        <v>35.67</v>
      </c>
      <c r="O19" t="n">
        <v>22921.24</v>
      </c>
      <c r="P19" t="n">
        <v>650.03</v>
      </c>
      <c r="Q19" t="n">
        <v>2163.64</v>
      </c>
      <c r="R19" t="n">
        <v>207.21</v>
      </c>
      <c r="S19" t="n">
        <v>168.28</v>
      </c>
      <c r="T19" t="n">
        <v>17699.95</v>
      </c>
      <c r="U19" t="n">
        <v>0.8100000000000001</v>
      </c>
      <c r="V19" t="n">
        <v>0.86</v>
      </c>
      <c r="W19" t="n">
        <v>36.74</v>
      </c>
      <c r="X19" t="n">
        <v>1.08</v>
      </c>
      <c r="Y19" t="n">
        <v>4</v>
      </c>
      <c r="Z19" t="n">
        <v>10</v>
      </c>
      <c r="AA19" t="n">
        <v>1031.233064885956</v>
      </c>
      <c r="AB19" t="n">
        <v>1410.978574168927</v>
      </c>
      <c r="AC19" t="n">
        <v>1276.31675937111</v>
      </c>
      <c r="AD19" t="n">
        <v>1031233.064885956</v>
      </c>
      <c r="AE19" t="n">
        <v>1410978.574168927</v>
      </c>
      <c r="AF19" t="n">
        <v>2.787204152519681e-06</v>
      </c>
      <c r="AG19" t="n">
        <v>10.75032552083333</v>
      </c>
      <c r="AH19" t="n">
        <v>1276316.75937111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1.5139</v>
      </c>
      <c r="E20" t="n">
        <v>66.06</v>
      </c>
      <c r="F20" t="n">
        <v>62.8</v>
      </c>
      <c r="G20" t="n">
        <v>129.93</v>
      </c>
      <c r="H20" t="n">
        <v>1.82</v>
      </c>
      <c r="I20" t="n">
        <v>29</v>
      </c>
      <c r="J20" t="n">
        <v>185.46</v>
      </c>
      <c r="K20" t="n">
        <v>50.28</v>
      </c>
      <c r="L20" t="n">
        <v>19</v>
      </c>
      <c r="M20" t="n">
        <v>0</v>
      </c>
      <c r="N20" t="n">
        <v>36.18</v>
      </c>
      <c r="O20" t="n">
        <v>23107.19</v>
      </c>
      <c r="P20" t="n">
        <v>654.71</v>
      </c>
      <c r="Q20" t="n">
        <v>2163.68</v>
      </c>
      <c r="R20" t="n">
        <v>207.25</v>
      </c>
      <c r="S20" t="n">
        <v>168.28</v>
      </c>
      <c r="T20" t="n">
        <v>17719.8</v>
      </c>
      <c r="U20" t="n">
        <v>0.8100000000000001</v>
      </c>
      <c r="V20" t="n">
        <v>0.86</v>
      </c>
      <c r="W20" t="n">
        <v>36.74</v>
      </c>
      <c r="X20" t="n">
        <v>1.08</v>
      </c>
      <c r="Y20" t="n">
        <v>4</v>
      </c>
      <c r="Z20" t="n">
        <v>10</v>
      </c>
      <c r="AA20" t="n">
        <v>1035.477802647974</v>
      </c>
      <c r="AB20" t="n">
        <v>1416.786411639533</v>
      </c>
      <c r="AC20" t="n">
        <v>1281.570304984873</v>
      </c>
      <c r="AD20" t="n">
        <v>1035477.802647974</v>
      </c>
      <c r="AE20" t="n">
        <v>1416786.411639533</v>
      </c>
      <c r="AF20" t="n">
        <v>2.787204152519681e-06</v>
      </c>
      <c r="AG20" t="n">
        <v>10.751953125</v>
      </c>
      <c r="AH20" t="n">
        <v>1281570.304984873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1.1273</v>
      </c>
      <c r="E2" t="n">
        <v>88.70999999999999</v>
      </c>
      <c r="F2" t="n">
        <v>79.03</v>
      </c>
      <c r="G2" t="n">
        <v>10.49</v>
      </c>
      <c r="H2" t="n">
        <v>0.22</v>
      </c>
      <c r="I2" t="n">
        <v>452</v>
      </c>
      <c r="J2" t="n">
        <v>80.84</v>
      </c>
      <c r="K2" t="n">
        <v>35.1</v>
      </c>
      <c r="L2" t="n">
        <v>1</v>
      </c>
      <c r="M2" t="n">
        <v>450</v>
      </c>
      <c r="N2" t="n">
        <v>9.74</v>
      </c>
      <c r="O2" t="n">
        <v>10204.21</v>
      </c>
      <c r="P2" t="n">
        <v>624</v>
      </c>
      <c r="Q2" t="n">
        <v>2170.67</v>
      </c>
      <c r="R2" t="n">
        <v>748.12</v>
      </c>
      <c r="S2" t="n">
        <v>168.28</v>
      </c>
      <c r="T2" t="n">
        <v>286039.17</v>
      </c>
      <c r="U2" t="n">
        <v>0.22</v>
      </c>
      <c r="V2" t="n">
        <v>0.68</v>
      </c>
      <c r="W2" t="n">
        <v>37.38</v>
      </c>
      <c r="X2" t="n">
        <v>17.22</v>
      </c>
      <c r="Y2" t="n">
        <v>4</v>
      </c>
      <c r="Z2" t="n">
        <v>10</v>
      </c>
      <c r="AA2" t="n">
        <v>1282.35145139803</v>
      </c>
      <c r="AB2" t="n">
        <v>1754.569829156074</v>
      </c>
      <c r="AC2" t="n">
        <v>1587.11614721564</v>
      </c>
      <c r="AD2" t="n">
        <v>1282351.45139803</v>
      </c>
      <c r="AE2" t="n">
        <v>1754569.829156074</v>
      </c>
      <c r="AF2" t="n">
        <v>2.587538249716213e-06</v>
      </c>
      <c r="AG2" t="n">
        <v>14.4384765625</v>
      </c>
      <c r="AH2" t="n">
        <v>1587116.14721564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1.3518</v>
      </c>
      <c r="E3" t="n">
        <v>73.98</v>
      </c>
      <c r="F3" t="n">
        <v>68.81</v>
      </c>
      <c r="G3" t="n">
        <v>21.73</v>
      </c>
      <c r="H3" t="n">
        <v>0.43</v>
      </c>
      <c r="I3" t="n">
        <v>190</v>
      </c>
      <c r="J3" t="n">
        <v>82.04000000000001</v>
      </c>
      <c r="K3" t="n">
        <v>35.1</v>
      </c>
      <c r="L3" t="n">
        <v>2</v>
      </c>
      <c r="M3" t="n">
        <v>188</v>
      </c>
      <c r="N3" t="n">
        <v>9.94</v>
      </c>
      <c r="O3" t="n">
        <v>10352.53</v>
      </c>
      <c r="P3" t="n">
        <v>525.54</v>
      </c>
      <c r="Q3" t="n">
        <v>2166.39</v>
      </c>
      <c r="R3" t="n">
        <v>407.58</v>
      </c>
      <c r="S3" t="n">
        <v>168.28</v>
      </c>
      <c r="T3" t="n">
        <v>117079.32</v>
      </c>
      <c r="U3" t="n">
        <v>0.41</v>
      </c>
      <c r="V3" t="n">
        <v>0.78</v>
      </c>
      <c r="W3" t="n">
        <v>36.98</v>
      </c>
      <c r="X3" t="n">
        <v>7.06</v>
      </c>
      <c r="Y3" t="n">
        <v>4</v>
      </c>
      <c r="Z3" t="n">
        <v>10</v>
      </c>
      <c r="AA3" t="n">
        <v>945.4354189492282</v>
      </c>
      <c r="AB3" t="n">
        <v>1293.586449873298</v>
      </c>
      <c r="AC3" t="n">
        <v>1170.128374657375</v>
      </c>
      <c r="AD3" t="n">
        <v>945435.4189492281</v>
      </c>
      <c r="AE3" t="n">
        <v>1293586.449873298</v>
      </c>
      <c r="AF3" t="n">
        <v>3.10284237200956e-06</v>
      </c>
      <c r="AG3" t="n">
        <v>12.041015625</v>
      </c>
      <c r="AH3" t="n">
        <v>1170128.374657375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1.4289</v>
      </c>
      <c r="E4" t="n">
        <v>69.98</v>
      </c>
      <c r="F4" t="n">
        <v>66.08</v>
      </c>
      <c r="G4" t="n">
        <v>33.89</v>
      </c>
      <c r="H4" t="n">
        <v>0.63</v>
      </c>
      <c r="I4" t="n">
        <v>117</v>
      </c>
      <c r="J4" t="n">
        <v>83.25</v>
      </c>
      <c r="K4" t="n">
        <v>35.1</v>
      </c>
      <c r="L4" t="n">
        <v>3</v>
      </c>
      <c r="M4" t="n">
        <v>115</v>
      </c>
      <c r="N4" t="n">
        <v>10.15</v>
      </c>
      <c r="O4" t="n">
        <v>10501.19</v>
      </c>
      <c r="P4" t="n">
        <v>484.94</v>
      </c>
      <c r="Q4" t="n">
        <v>2165.15</v>
      </c>
      <c r="R4" t="n">
        <v>317.24</v>
      </c>
      <c r="S4" t="n">
        <v>168.28</v>
      </c>
      <c r="T4" t="n">
        <v>72277.03</v>
      </c>
      <c r="U4" t="n">
        <v>0.53</v>
      </c>
      <c r="V4" t="n">
        <v>0.82</v>
      </c>
      <c r="W4" t="n">
        <v>36.85</v>
      </c>
      <c r="X4" t="n">
        <v>4.34</v>
      </c>
      <c r="Y4" t="n">
        <v>4</v>
      </c>
      <c r="Z4" t="n">
        <v>10</v>
      </c>
      <c r="AA4" t="n">
        <v>847.9146312729461</v>
      </c>
      <c r="AB4" t="n">
        <v>1160.154205861098</v>
      </c>
      <c r="AC4" t="n">
        <v>1049.430716740369</v>
      </c>
      <c r="AD4" t="n">
        <v>847914.631272946</v>
      </c>
      <c r="AE4" t="n">
        <v>1160154.205861099</v>
      </c>
      <c r="AF4" t="n">
        <v>3.279813186391819e-06</v>
      </c>
      <c r="AG4" t="n">
        <v>11.38997395833333</v>
      </c>
      <c r="AH4" t="n">
        <v>1049430.716740369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1.4684</v>
      </c>
      <c r="E5" t="n">
        <v>68.09999999999999</v>
      </c>
      <c r="F5" t="n">
        <v>64.78</v>
      </c>
      <c r="G5" t="n">
        <v>46.83</v>
      </c>
      <c r="H5" t="n">
        <v>0.83</v>
      </c>
      <c r="I5" t="n">
        <v>83</v>
      </c>
      <c r="J5" t="n">
        <v>84.45999999999999</v>
      </c>
      <c r="K5" t="n">
        <v>35.1</v>
      </c>
      <c r="L5" t="n">
        <v>4</v>
      </c>
      <c r="M5" t="n">
        <v>81</v>
      </c>
      <c r="N5" t="n">
        <v>10.36</v>
      </c>
      <c r="O5" t="n">
        <v>10650.22</v>
      </c>
      <c r="P5" t="n">
        <v>453.69</v>
      </c>
      <c r="Q5" t="n">
        <v>2164.2</v>
      </c>
      <c r="R5" t="n">
        <v>273.63</v>
      </c>
      <c r="S5" t="n">
        <v>168.28</v>
      </c>
      <c r="T5" t="n">
        <v>50639.09</v>
      </c>
      <c r="U5" t="n">
        <v>0.61</v>
      </c>
      <c r="V5" t="n">
        <v>0.83</v>
      </c>
      <c r="W5" t="n">
        <v>36.81</v>
      </c>
      <c r="X5" t="n">
        <v>3.05</v>
      </c>
      <c r="Y5" t="n">
        <v>4</v>
      </c>
      <c r="Z5" t="n">
        <v>10</v>
      </c>
      <c r="AA5" t="n">
        <v>787.2447665850266</v>
      </c>
      <c r="AB5" t="n">
        <v>1077.14302042956</v>
      </c>
      <c r="AC5" t="n">
        <v>974.342002339486</v>
      </c>
      <c r="AD5" t="n">
        <v>787244.7665850266</v>
      </c>
      <c r="AE5" t="n">
        <v>1077143.02042956</v>
      </c>
      <c r="AF5" t="n">
        <v>3.370479167819824e-06</v>
      </c>
      <c r="AG5" t="n">
        <v>11.083984375</v>
      </c>
      <c r="AH5" t="n">
        <v>974342.002339486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1.4898</v>
      </c>
      <c r="E6" t="n">
        <v>67.12</v>
      </c>
      <c r="F6" t="n">
        <v>64.13</v>
      </c>
      <c r="G6" t="n">
        <v>60.12</v>
      </c>
      <c r="H6" t="n">
        <v>1.02</v>
      </c>
      <c r="I6" t="n">
        <v>64</v>
      </c>
      <c r="J6" t="n">
        <v>85.67</v>
      </c>
      <c r="K6" t="n">
        <v>35.1</v>
      </c>
      <c r="L6" t="n">
        <v>5</v>
      </c>
      <c r="M6" t="n">
        <v>27</v>
      </c>
      <c r="N6" t="n">
        <v>10.57</v>
      </c>
      <c r="O6" t="n">
        <v>10799.59</v>
      </c>
      <c r="P6" t="n">
        <v>429.51</v>
      </c>
      <c r="Q6" t="n">
        <v>2164.24</v>
      </c>
      <c r="R6" t="n">
        <v>250.51</v>
      </c>
      <c r="S6" t="n">
        <v>168.28</v>
      </c>
      <c r="T6" t="n">
        <v>39177.86</v>
      </c>
      <c r="U6" t="n">
        <v>0.67</v>
      </c>
      <c r="V6" t="n">
        <v>0.84</v>
      </c>
      <c r="W6" t="n">
        <v>36.83</v>
      </c>
      <c r="X6" t="n">
        <v>2.41</v>
      </c>
      <c r="Y6" t="n">
        <v>4</v>
      </c>
      <c r="Z6" t="n">
        <v>10</v>
      </c>
      <c r="AA6" t="n">
        <v>754.4306879698644</v>
      </c>
      <c r="AB6" t="n">
        <v>1032.245350413317</v>
      </c>
      <c r="AC6" t="n">
        <v>933.7293029353175</v>
      </c>
      <c r="AD6" t="n">
        <v>754430.6879698643</v>
      </c>
      <c r="AE6" t="n">
        <v>1032245.350413317</v>
      </c>
      <c r="AF6" t="n">
        <v>3.419599471682085e-06</v>
      </c>
      <c r="AG6" t="n">
        <v>10.92447916666667</v>
      </c>
      <c r="AH6" t="n">
        <v>933729.3029353175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1.4905</v>
      </c>
      <c r="E7" t="n">
        <v>67.09</v>
      </c>
      <c r="F7" t="n">
        <v>64.12</v>
      </c>
      <c r="G7" t="n">
        <v>61.06</v>
      </c>
      <c r="H7" t="n">
        <v>1.21</v>
      </c>
      <c r="I7" t="n">
        <v>63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433.25</v>
      </c>
      <c r="Q7" t="n">
        <v>2165.07</v>
      </c>
      <c r="R7" t="n">
        <v>249.06</v>
      </c>
      <c r="S7" t="n">
        <v>168.28</v>
      </c>
      <c r="T7" t="n">
        <v>38454.05</v>
      </c>
      <c r="U7" t="n">
        <v>0.68</v>
      </c>
      <c r="V7" t="n">
        <v>0.84</v>
      </c>
      <c r="W7" t="n">
        <v>36.86</v>
      </c>
      <c r="X7" t="n">
        <v>2.39</v>
      </c>
      <c r="Y7" t="n">
        <v>4</v>
      </c>
      <c r="Z7" t="n">
        <v>10</v>
      </c>
      <c r="AA7" t="n">
        <v>757.5464088478833</v>
      </c>
      <c r="AB7" t="n">
        <v>1036.508417174526</v>
      </c>
      <c r="AC7" t="n">
        <v>937.5855085880889</v>
      </c>
      <c r="AD7" t="n">
        <v>757546.4088478833</v>
      </c>
      <c r="AE7" t="n">
        <v>1036508.417174526</v>
      </c>
      <c r="AF7" t="n">
        <v>3.421206210593467e-06</v>
      </c>
      <c r="AG7" t="n">
        <v>10.91959635416667</v>
      </c>
      <c r="AH7" t="n">
        <v>937585.5085880889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1.0018</v>
      </c>
      <c r="E2" t="n">
        <v>99.81999999999999</v>
      </c>
      <c r="F2" t="n">
        <v>84.63</v>
      </c>
      <c r="G2" t="n">
        <v>8.58</v>
      </c>
      <c r="H2" t="n">
        <v>0.16</v>
      </c>
      <c r="I2" t="n">
        <v>592</v>
      </c>
      <c r="J2" t="n">
        <v>107.41</v>
      </c>
      <c r="K2" t="n">
        <v>41.65</v>
      </c>
      <c r="L2" t="n">
        <v>1</v>
      </c>
      <c r="M2" t="n">
        <v>590</v>
      </c>
      <c r="N2" t="n">
        <v>14.77</v>
      </c>
      <c r="O2" t="n">
        <v>13481.73</v>
      </c>
      <c r="P2" t="n">
        <v>816.24</v>
      </c>
      <c r="Q2" t="n">
        <v>2173.75</v>
      </c>
      <c r="R2" t="n">
        <v>933.5</v>
      </c>
      <c r="S2" t="n">
        <v>168.28</v>
      </c>
      <c r="T2" t="n">
        <v>378033.7</v>
      </c>
      <c r="U2" t="n">
        <v>0.18</v>
      </c>
      <c r="V2" t="n">
        <v>0.64</v>
      </c>
      <c r="W2" t="n">
        <v>37.65</v>
      </c>
      <c r="X2" t="n">
        <v>22.78</v>
      </c>
      <c r="Y2" t="n">
        <v>4</v>
      </c>
      <c r="Z2" t="n">
        <v>10</v>
      </c>
      <c r="AA2" t="n">
        <v>1798.073200530395</v>
      </c>
      <c r="AB2" t="n">
        <v>2460.203078356788</v>
      </c>
      <c r="AC2" t="n">
        <v>2225.404749475123</v>
      </c>
      <c r="AD2" t="n">
        <v>1798073.200530395</v>
      </c>
      <c r="AE2" t="n">
        <v>2460203.078356788</v>
      </c>
      <c r="AF2" t="n">
        <v>2.097168973164184e-06</v>
      </c>
      <c r="AG2" t="n">
        <v>16.24674479166667</v>
      </c>
      <c r="AH2" t="n">
        <v>2225404.749475123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1.2766</v>
      </c>
      <c r="E3" t="n">
        <v>78.33</v>
      </c>
      <c r="F3" t="n">
        <v>70.90000000000001</v>
      </c>
      <c r="G3" t="n">
        <v>17.51</v>
      </c>
      <c r="H3" t="n">
        <v>0.32</v>
      </c>
      <c r="I3" t="n">
        <v>243</v>
      </c>
      <c r="J3" t="n">
        <v>108.68</v>
      </c>
      <c r="K3" t="n">
        <v>41.65</v>
      </c>
      <c r="L3" t="n">
        <v>2</v>
      </c>
      <c r="M3" t="n">
        <v>241</v>
      </c>
      <c r="N3" t="n">
        <v>15.03</v>
      </c>
      <c r="O3" t="n">
        <v>13638.32</v>
      </c>
      <c r="P3" t="n">
        <v>672.6900000000001</v>
      </c>
      <c r="Q3" t="n">
        <v>2167.14</v>
      </c>
      <c r="R3" t="n">
        <v>477.1</v>
      </c>
      <c r="S3" t="n">
        <v>168.28</v>
      </c>
      <c r="T3" t="n">
        <v>151577.97</v>
      </c>
      <c r="U3" t="n">
        <v>0.35</v>
      </c>
      <c r="V3" t="n">
        <v>0.76</v>
      </c>
      <c r="W3" t="n">
        <v>37.06</v>
      </c>
      <c r="X3" t="n">
        <v>9.140000000000001</v>
      </c>
      <c r="Y3" t="n">
        <v>4</v>
      </c>
      <c r="Z3" t="n">
        <v>10</v>
      </c>
      <c r="AA3" t="n">
        <v>1209.979126188567</v>
      </c>
      <c r="AB3" t="n">
        <v>1655.546820962837</v>
      </c>
      <c r="AC3" t="n">
        <v>1497.5437559447</v>
      </c>
      <c r="AD3" t="n">
        <v>1209979.126188567</v>
      </c>
      <c r="AE3" t="n">
        <v>1655546.820962837</v>
      </c>
      <c r="AF3" t="n">
        <v>2.67243552719245e-06</v>
      </c>
      <c r="AG3" t="n">
        <v>12.7490234375</v>
      </c>
      <c r="AH3" t="n">
        <v>1497543.7559447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1.3746</v>
      </c>
      <c r="E4" t="n">
        <v>72.75</v>
      </c>
      <c r="F4" t="n">
        <v>67.36</v>
      </c>
      <c r="G4" t="n">
        <v>26.76</v>
      </c>
      <c r="H4" t="n">
        <v>0.48</v>
      </c>
      <c r="I4" t="n">
        <v>151</v>
      </c>
      <c r="J4" t="n">
        <v>109.96</v>
      </c>
      <c r="K4" t="n">
        <v>41.65</v>
      </c>
      <c r="L4" t="n">
        <v>3</v>
      </c>
      <c r="M4" t="n">
        <v>149</v>
      </c>
      <c r="N4" t="n">
        <v>15.31</v>
      </c>
      <c r="O4" t="n">
        <v>13795.21</v>
      </c>
      <c r="P4" t="n">
        <v>625.89</v>
      </c>
      <c r="Q4" t="n">
        <v>2165.47</v>
      </c>
      <c r="R4" t="n">
        <v>359.44</v>
      </c>
      <c r="S4" t="n">
        <v>168.28</v>
      </c>
      <c r="T4" t="n">
        <v>93206.92</v>
      </c>
      <c r="U4" t="n">
        <v>0.47</v>
      </c>
      <c r="V4" t="n">
        <v>0.8</v>
      </c>
      <c r="W4" t="n">
        <v>36.91</v>
      </c>
      <c r="X4" t="n">
        <v>5.61</v>
      </c>
      <c r="Y4" t="n">
        <v>4</v>
      </c>
      <c r="Z4" t="n">
        <v>10</v>
      </c>
      <c r="AA4" t="n">
        <v>1058.700096904798</v>
      </c>
      <c r="AB4" t="n">
        <v>1448.560179137037</v>
      </c>
      <c r="AC4" t="n">
        <v>1310.311628707178</v>
      </c>
      <c r="AD4" t="n">
        <v>1058700.096904798</v>
      </c>
      <c r="AE4" t="n">
        <v>1448560.179137038</v>
      </c>
      <c r="AF4" t="n">
        <v>2.877588810652313e-06</v>
      </c>
      <c r="AG4" t="n">
        <v>11.8408203125</v>
      </c>
      <c r="AH4" t="n">
        <v>1310311.628707178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1.4256</v>
      </c>
      <c r="E5" t="n">
        <v>70.15000000000001</v>
      </c>
      <c r="F5" t="n">
        <v>65.70999999999999</v>
      </c>
      <c r="G5" t="n">
        <v>36.51</v>
      </c>
      <c r="H5" t="n">
        <v>0.63</v>
      </c>
      <c r="I5" t="n">
        <v>108</v>
      </c>
      <c r="J5" t="n">
        <v>111.23</v>
      </c>
      <c r="K5" t="n">
        <v>41.65</v>
      </c>
      <c r="L5" t="n">
        <v>4</v>
      </c>
      <c r="M5" t="n">
        <v>106</v>
      </c>
      <c r="N5" t="n">
        <v>15.58</v>
      </c>
      <c r="O5" t="n">
        <v>13952.52</v>
      </c>
      <c r="P5" t="n">
        <v>596.4</v>
      </c>
      <c r="Q5" t="n">
        <v>2164.54</v>
      </c>
      <c r="R5" t="n">
        <v>305.17</v>
      </c>
      <c r="S5" t="n">
        <v>168.28</v>
      </c>
      <c r="T5" t="n">
        <v>66285.34</v>
      </c>
      <c r="U5" t="n">
        <v>0.55</v>
      </c>
      <c r="V5" t="n">
        <v>0.82</v>
      </c>
      <c r="W5" t="n">
        <v>36.83</v>
      </c>
      <c r="X5" t="n">
        <v>3.98</v>
      </c>
      <c r="Y5" t="n">
        <v>4</v>
      </c>
      <c r="Z5" t="n">
        <v>10</v>
      </c>
      <c r="AA5" t="n">
        <v>994.015016760841</v>
      </c>
      <c r="AB5" t="n">
        <v>1360.055198779744</v>
      </c>
      <c r="AC5" t="n">
        <v>1230.253439457665</v>
      </c>
      <c r="AD5" t="n">
        <v>994015.016760841</v>
      </c>
      <c r="AE5" t="n">
        <v>1360055.198779744</v>
      </c>
      <c r="AF5" t="n">
        <v>2.984352254085506e-06</v>
      </c>
      <c r="AG5" t="n">
        <v>11.41764322916667</v>
      </c>
      <c r="AH5" t="n">
        <v>1230253.439457665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1.4551</v>
      </c>
      <c r="E6" t="n">
        <v>68.73</v>
      </c>
      <c r="F6" t="n">
        <v>64.81999999999999</v>
      </c>
      <c r="G6" t="n">
        <v>46.3</v>
      </c>
      <c r="H6" t="n">
        <v>0.78</v>
      </c>
      <c r="I6" t="n">
        <v>84</v>
      </c>
      <c r="J6" t="n">
        <v>112.51</v>
      </c>
      <c r="K6" t="n">
        <v>41.65</v>
      </c>
      <c r="L6" t="n">
        <v>5</v>
      </c>
      <c r="M6" t="n">
        <v>82</v>
      </c>
      <c r="N6" t="n">
        <v>15.86</v>
      </c>
      <c r="O6" t="n">
        <v>14110.24</v>
      </c>
      <c r="P6" t="n">
        <v>573.12</v>
      </c>
      <c r="Q6" t="n">
        <v>2164.47</v>
      </c>
      <c r="R6" t="n">
        <v>275.26</v>
      </c>
      <c r="S6" t="n">
        <v>168.28</v>
      </c>
      <c r="T6" t="n">
        <v>51453.1</v>
      </c>
      <c r="U6" t="n">
        <v>0.61</v>
      </c>
      <c r="V6" t="n">
        <v>0.83</v>
      </c>
      <c r="W6" t="n">
        <v>36.81</v>
      </c>
      <c r="X6" t="n">
        <v>3.1</v>
      </c>
      <c r="Y6" t="n">
        <v>4</v>
      </c>
      <c r="Z6" t="n">
        <v>10</v>
      </c>
      <c r="AA6" t="n">
        <v>942.3598133152329</v>
      </c>
      <c r="AB6" t="n">
        <v>1289.378270558721</v>
      </c>
      <c r="AC6" t="n">
        <v>1166.321818070365</v>
      </c>
      <c r="AD6" t="n">
        <v>942359.813315233</v>
      </c>
      <c r="AE6" t="n">
        <v>1289378.270558721</v>
      </c>
      <c r="AF6" t="n">
        <v>3.046107579208628e-06</v>
      </c>
      <c r="AG6" t="n">
        <v>11.1865234375</v>
      </c>
      <c r="AH6" t="n">
        <v>1166321.818070365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1.4777</v>
      </c>
      <c r="E7" t="n">
        <v>67.67</v>
      </c>
      <c r="F7" t="n">
        <v>64.15000000000001</v>
      </c>
      <c r="G7" t="n">
        <v>57.45</v>
      </c>
      <c r="H7" t="n">
        <v>0.93</v>
      </c>
      <c r="I7" t="n">
        <v>67</v>
      </c>
      <c r="J7" t="n">
        <v>113.79</v>
      </c>
      <c r="K7" t="n">
        <v>41.65</v>
      </c>
      <c r="L7" t="n">
        <v>6</v>
      </c>
      <c r="M7" t="n">
        <v>65</v>
      </c>
      <c r="N7" t="n">
        <v>16.14</v>
      </c>
      <c r="O7" t="n">
        <v>14268.39</v>
      </c>
      <c r="P7" t="n">
        <v>552.05</v>
      </c>
      <c r="Q7" t="n">
        <v>2164.07</v>
      </c>
      <c r="R7" t="n">
        <v>253.13</v>
      </c>
      <c r="S7" t="n">
        <v>168.28</v>
      </c>
      <c r="T7" t="n">
        <v>40470.63</v>
      </c>
      <c r="U7" t="n">
        <v>0.66</v>
      </c>
      <c r="V7" t="n">
        <v>0.84</v>
      </c>
      <c r="W7" t="n">
        <v>36.77</v>
      </c>
      <c r="X7" t="n">
        <v>2.43</v>
      </c>
      <c r="Y7" t="n">
        <v>4</v>
      </c>
      <c r="Z7" t="n">
        <v>10</v>
      </c>
      <c r="AA7" t="n">
        <v>909.2254764749455</v>
      </c>
      <c r="AB7" t="n">
        <v>1244.042409110066</v>
      </c>
      <c r="AC7" t="n">
        <v>1125.312747609088</v>
      </c>
      <c r="AD7" t="n">
        <v>909225.4764749454</v>
      </c>
      <c r="AE7" t="n">
        <v>1244042.409110066</v>
      </c>
      <c r="AF7" t="n">
        <v>3.093418438455494e-06</v>
      </c>
      <c r="AG7" t="n">
        <v>11.01399739583333</v>
      </c>
      <c r="AH7" t="n">
        <v>1125312.747609088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1.4919</v>
      </c>
      <c r="E8" t="n">
        <v>67.03</v>
      </c>
      <c r="F8" t="n">
        <v>63.75</v>
      </c>
      <c r="G8" t="n">
        <v>68.3</v>
      </c>
      <c r="H8" t="n">
        <v>1.07</v>
      </c>
      <c r="I8" t="n">
        <v>56</v>
      </c>
      <c r="J8" t="n">
        <v>115.08</v>
      </c>
      <c r="K8" t="n">
        <v>41.65</v>
      </c>
      <c r="L8" t="n">
        <v>7</v>
      </c>
      <c r="M8" t="n">
        <v>54</v>
      </c>
      <c r="N8" t="n">
        <v>16.43</v>
      </c>
      <c r="O8" t="n">
        <v>14426.96</v>
      </c>
      <c r="P8" t="n">
        <v>532.97</v>
      </c>
      <c r="Q8" t="n">
        <v>2164.09</v>
      </c>
      <c r="R8" t="n">
        <v>240</v>
      </c>
      <c r="S8" t="n">
        <v>168.28</v>
      </c>
      <c r="T8" t="n">
        <v>33961.07</v>
      </c>
      <c r="U8" t="n">
        <v>0.7</v>
      </c>
      <c r="V8" t="n">
        <v>0.85</v>
      </c>
      <c r="W8" t="n">
        <v>36.75</v>
      </c>
      <c r="X8" t="n">
        <v>2.03</v>
      </c>
      <c r="Y8" t="n">
        <v>4</v>
      </c>
      <c r="Z8" t="n">
        <v>10</v>
      </c>
      <c r="AA8" t="n">
        <v>883.4913259282476</v>
      </c>
      <c r="AB8" t="n">
        <v>1208.831809021478</v>
      </c>
      <c r="AC8" t="n">
        <v>1093.462597774567</v>
      </c>
      <c r="AD8" t="n">
        <v>883491.3259282477</v>
      </c>
      <c r="AE8" t="n">
        <v>1208831.809021478</v>
      </c>
      <c r="AF8" t="n">
        <v>3.123144730548658e-06</v>
      </c>
      <c r="AG8" t="n">
        <v>10.90983072916667</v>
      </c>
      <c r="AH8" t="n">
        <v>1093462.597774568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1.5041</v>
      </c>
      <c r="E9" t="n">
        <v>66.48</v>
      </c>
      <c r="F9" t="n">
        <v>63.4</v>
      </c>
      <c r="G9" t="n">
        <v>80.94</v>
      </c>
      <c r="H9" t="n">
        <v>1.21</v>
      </c>
      <c r="I9" t="n">
        <v>47</v>
      </c>
      <c r="J9" t="n">
        <v>116.37</v>
      </c>
      <c r="K9" t="n">
        <v>41.65</v>
      </c>
      <c r="L9" t="n">
        <v>8</v>
      </c>
      <c r="M9" t="n">
        <v>38</v>
      </c>
      <c r="N9" t="n">
        <v>16.72</v>
      </c>
      <c r="O9" t="n">
        <v>14585.96</v>
      </c>
      <c r="P9" t="n">
        <v>512.39</v>
      </c>
      <c r="Q9" t="n">
        <v>2163.89</v>
      </c>
      <c r="R9" t="n">
        <v>228.43</v>
      </c>
      <c r="S9" t="n">
        <v>168.28</v>
      </c>
      <c r="T9" t="n">
        <v>28222.05</v>
      </c>
      <c r="U9" t="n">
        <v>0.74</v>
      </c>
      <c r="V9" t="n">
        <v>0.85</v>
      </c>
      <c r="W9" t="n">
        <v>36.74</v>
      </c>
      <c r="X9" t="n">
        <v>1.69</v>
      </c>
      <c r="Y9" t="n">
        <v>4</v>
      </c>
      <c r="Z9" t="n">
        <v>10</v>
      </c>
      <c r="AA9" t="n">
        <v>858.1056695225326</v>
      </c>
      <c r="AB9" t="n">
        <v>1174.09803399106</v>
      </c>
      <c r="AC9" t="n">
        <v>1062.043765483892</v>
      </c>
      <c r="AD9" t="n">
        <v>858105.6695225326</v>
      </c>
      <c r="AE9" t="n">
        <v>1174098.03399106</v>
      </c>
      <c r="AF9" t="n">
        <v>3.148684220938559e-06</v>
      </c>
      <c r="AG9" t="n">
        <v>10.8203125</v>
      </c>
      <c r="AH9" t="n">
        <v>1062043.765483893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1.5051</v>
      </c>
      <c r="E10" t="n">
        <v>66.44</v>
      </c>
      <c r="F10" t="n">
        <v>63.41</v>
      </c>
      <c r="G10" t="n">
        <v>84.54000000000001</v>
      </c>
      <c r="H10" t="n">
        <v>1.35</v>
      </c>
      <c r="I10" t="n">
        <v>45</v>
      </c>
      <c r="J10" t="n">
        <v>117.66</v>
      </c>
      <c r="K10" t="n">
        <v>41.65</v>
      </c>
      <c r="L10" t="n">
        <v>9</v>
      </c>
      <c r="M10" t="n">
        <v>0</v>
      </c>
      <c r="N10" t="n">
        <v>17.01</v>
      </c>
      <c r="O10" t="n">
        <v>14745.39</v>
      </c>
      <c r="P10" t="n">
        <v>509.73</v>
      </c>
      <c r="Q10" t="n">
        <v>2164.18</v>
      </c>
      <c r="R10" t="n">
        <v>226.64</v>
      </c>
      <c r="S10" t="n">
        <v>168.28</v>
      </c>
      <c r="T10" t="n">
        <v>27337.74</v>
      </c>
      <c r="U10" t="n">
        <v>0.74</v>
      </c>
      <c r="V10" t="n">
        <v>0.85</v>
      </c>
      <c r="W10" t="n">
        <v>36.79</v>
      </c>
      <c r="X10" t="n">
        <v>1.69</v>
      </c>
      <c r="Y10" t="n">
        <v>4</v>
      </c>
      <c r="Z10" t="n">
        <v>10</v>
      </c>
      <c r="AA10" t="n">
        <v>855.2890134775182</v>
      </c>
      <c r="AB10" t="n">
        <v>1170.244160928176</v>
      </c>
      <c r="AC10" t="n">
        <v>1058.557700657186</v>
      </c>
      <c r="AD10" t="n">
        <v>855289.0134775182</v>
      </c>
      <c r="AE10" t="n">
        <v>1170244.160928176</v>
      </c>
      <c r="AF10" t="n">
        <v>3.150777621790191e-06</v>
      </c>
      <c r="AG10" t="n">
        <v>10.81380208333333</v>
      </c>
      <c r="AH10" t="n">
        <v>1058557.700657186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1.225</v>
      </c>
      <c r="E2" t="n">
        <v>81.63</v>
      </c>
      <c r="F2" t="n">
        <v>74.98999999999999</v>
      </c>
      <c r="G2" t="n">
        <v>12.89</v>
      </c>
      <c r="H2" t="n">
        <v>0.28</v>
      </c>
      <c r="I2" t="n">
        <v>349</v>
      </c>
      <c r="J2" t="n">
        <v>61.76</v>
      </c>
      <c r="K2" t="n">
        <v>28.92</v>
      </c>
      <c r="L2" t="n">
        <v>1</v>
      </c>
      <c r="M2" t="n">
        <v>347</v>
      </c>
      <c r="N2" t="n">
        <v>6.84</v>
      </c>
      <c r="O2" t="n">
        <v>7851.41</v>
      </c>
      <c r="P2" t="n">
        <v>482</v>
      </c>
      <c r="Q2" t="n">
        <v>2169.12</v>
      </c>
      <c r="R2" t="n">
        <v>613.11</v>
      </c>
      <c r="S2" t="n">
        <v>168.28</v>
      </c>
      <c r="T2" t="n">
        <v>219052.46</v>
      </c>
      <c r="U2" t="n">
        <v>0.27</v>
      </c>
      <c r="V2" t="n">
        <v>0.72</v>
      </c>
      <c r="W2" t="n">
        <v>37.24</v>
      </c>
      <c r="X2" t="n">
        <v>13.2</v>
      </c>
      <c r="Y2" t="n">
        <v>4</v>
      </c>
      <c r="Z2" t="n">
        <v>10</v>
      </c>
      <c r="AA2" t="n">
        <v>974.7578652095814</v>
      </c>
      <c r="AB2" t="n">
        <v>1333.706714461743</v>
      </c>
      <c r="AC2" t="n">
        <v>1206.419617502644</v>
      </c>
      <c r="AD2" t="n">
        <v>974757.8652095813</v>
      </c>
      <c r="AE2" t="n">
        <v>1333706.714461743</v>
      </c>
      <c r="AF2" t="n">
        <v>3.053380526831036e-06</v>
      </c>
      <c r="AG2" t="n">
        <v>13.2861328125</v>
      </c>
      <c r="AH2" t="n">
        <v>1206419.617502644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1.4073</v>
      </c>
      <c r="E3" t="n">
        <v>71.06</v>
      </c>
      <c r="F3" t="n">
        <v>67.22</v>
      </c>
      <c r="G3" t="n">
        <v>27.44</v>
      </c>
      <c r="H3" t="n">
        <v>0.55</v>
      </c>
      <c r="I3" t="n">
        <v>147</v>
      </c>
      <c r="J3" t="n">
        <v>62.92</v>
      </c>
      <c r="K3" t="n">
        <v>28.92</v>
      </c>
      <c r="L3" t="n">
        <v>2</v>
      </c>
      <c r="M3" t="n">
        <v>145</v>
      </c>
      <c r="N3" t="n">
        <v>7</v>
      </c>
      <c r="O3" t="n">
        <v>7994.37</v>
      </c>
      <c r="P3" t="n">
        <v>405.76</v>
      </c>
      <c r="Q3" t="n">
        <v>2165.36</v>
      </c>
      <c r="R3" t="n">
        <v>355.36</v>
      </c>
      <c r="S3" t="n">
        <v>168.28</v>
      </c>
      <c r="T3" t="n">
        <v>91187.62</v>
      </c>
      <c r="U3" t="n">
        <v>0.47</v>
      </c>
      <c r="V3" t="n">
        <v>0.8</v>
      </c>
      <c r="W3" t="n">
        <v>36.89</v>
      </c>
      <c r="X3" t="n">
        <v>5.48</v>
      </c>
      <c r="Y3" t="n">
        <v>4</v>
      </c>
      <c r="Z3" t="n">
        <v>10</v>
      </c>
      <c r="AA3" t="n">
        <v>751.9148388163627</v>
      </c>
      <c r="AB3" t="n">
        <v>1028.803054610064</v>
      </c>
      <c r="AC3" t="n">
        <v>930.6155350122349</v>
      </c>
      <c r="AD3" t="n">
        <v>751914.8388163627</v>
      </c>
      <c r="AE3" t="n">
        <v>1028803.054610064</v>
      </c>
      <c r="AF3" t="n">
        <v>3.507773400334137e-06</v>
      </c>
      <c r="AG3" t="n">
        <v>11.56575520833333</v>
      </c>
      <c r="AH3" t="n">
        <v>930615.5350122349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1.468</v>
      </c>
      <c r="E4" t="n">
        <v>68.12</v>
      </c>
      <c r="F4" t="n">
        <v>65.06999999999999</v>
      </c>
      <c r="G4" t="n">
        <v>43.38</v>
      </c>
      <c r="H4" t="n">
        <v>0.8100000000000001</v>
      </c>
      <c r="I4" t="n">
        <v>90</v>
      </c>
      <c r="J4" t="n">
        <v>64.08</v>
      </c>
      <c r="K4" t="n">
        <v>28.92</v>
      </c>
      <c r="L4" t="n">
        <v>3</v>
      </c>
      <c r="M4" t="n">
        <v>46</v>
      </c>
      <c r="N4" t="n">
        <v>7.16</v>
      </c>
      <c r="O4" t="n">
        <v>8137.65</v>
      </c>
      <c r="P4" t="n">
        <v>365.17</v>
      </c>
      <c r="Q4" t="n">
        <v>2165.02</v>
      </c>
      <c r="R4" t="n">
        <v>282.04</v>
      </c>
      <c r="S4" t="n">
        <v>168.28</v>
      </c>
      <c r="T4" t="n">
        <v>54812.85</v>
      </c>
      <c r="U4" t="n">
        <v>0.6</v>
      </c>
      <c r="V4" t="n">
        <v>0.83</v>
      </c>
      <c r="W4" t="n">
        <v>36.86</v>
      </c>
      <c r="X4" t="n">
        <v>3.35</v>
      </c>
      <c r="Y4" t="n">
        <v>4</v>
      </c>
      <c r="Z4" t="n">
        <v>10</v>
      </c>
      <c r="AA4" t="n">
        <v>675.3337798126836</v>
      </c>
      <c r="AB4" t="n">
        <v>924.0214711633515</v>
      </c>
      <c r="AC4" t="n">
        <v>835.8341588278004</v>
      </c>
      <c r="AD4" t="n">
        <v>675333.7798126836</v>
      </c>
      <c r="AE4" t="n">
        <v>924021.4711633516</v>
      </c>
      <c r="AF4" t="n">
        <v>3.65907152113303e-06</v>
      </c>
      <c r="AG4" t="n">
        <v>11.08723958333333</v>
      </c>
      <c r="AH4" t="n">
        <v>835834.1588278004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1.4688</v>
      </c>
      <c r="E5" t="n">
        <v>68.08</v>
      </c>
      <c r="F5" t="n">
        <v>65.06</v>
      </c>
      <c r="G5" t="n">
        <v>44.36</v>
      </c>
      <c r="H5" t="n">
        <v>1.07</v>
      </c>
      <c r="I5" t="n">
        <v>88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368.66</v>
      </c>
      <c r="Q5" t="n">
        <v>2165.3</v>
      </c>
      <c r="R5" t="n">
        <v>279.53</v>
      </c>
      <c r="S5" t="n">
        <v>168.28</v>
      </c>
      <c r="T5" t="n">
        <v>53564.73</v>
      </c>
      <c r="U5" t="n">
        <v>0.6</v>
      </c>
      <c r="V5" t="n">
        <v>0.83</v>
      </c>
      <c r="W5" t="n">
        <v>36.92</v>
      </c>
      <c r="X5" t="n">
        <v>3.34</v>
      </c>
      <c r="Y5" t="n">
        <v>4</v>
      </c>
      <c r="Z5" t="n">
        <v>10</v>
      </c>
      <c r="AA5" t="n">
        <v>678.2678384899206</v>
      </c>
      <c r="AB5" t="n">
        <v>928.0359796870806</v>
      </c>
      <c r="AC5" t="n">
        <v>839.4655282924227</v>
      </c>
      <c r="AD5" t="n">
        <v>678267.8384899206</v>
      </c>
      <c r="AE5" t="n">
        <v>928035.9796870806</v>
      </c>
      <c r="AF5" t="n">
        <v>3.661065565558716e-06</v>
      </c>
      <c r="AG5" t="n">
        <v>11.08072916666667</v>
      </c>
      <c r="AH5" t="n">
        <v>839465.5282924228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0.7567</v>
      </c>
      <c r="E2" t="n">
        <v>132.16</v>
      </c>
      <c r="F2" t="n">
        <v>98.41</v>
      </c>
      <c r="G2" t="n">
        <v>6.38</v>
      </c>
      <c r="H2" t="n">
        <v>0.11</v>
      </c>
      <c r="I2" t="n">
        <v>926</v>
      </c>
      <c r="J2" t="n">
        <v>167.88</v>
      </c>
      <c r="K2" t="n">
        <v>51.39</v>
      </c>
      <c r="L2" t="n">
        <v>1</v>
      </c>
      <c r="M2" t="n">
        <v>924</v>
      </c>
      <c r="N2" t="n">
        <v>30.49</v>
      </c>
      <c r="O2" t="n">
        <v>20939.59</v>
      </c>
      <c r="P2" t="n">
        <v>1272.51</v>
      </c>
      <c r="Q2" t="n">
        <v>2179.63</v>
      </c>
      <c r="R2" t="n">
        <v>1394.37</v>
      </c>
      <c r="S2" t="n">
        <v>168.28</v>
      </c>
      <c r="T2" t="n">
        <v>606795.03</v>
      </c>
      <c r="U2" t="n">
        <v>0.12</v>
      </c>
      <c r="V2" t="n">
        <v>0.55</v>
      </c>
      <c r="W2" t="n">
        <v>38.17</v>
      </c>
      <c r="X2" t="n">
        <v>36.48</v>
      </c>
      <c r="Y2" t="n">
        <v>4</v>
      </c>
      <c r="Z2" t="n">
        <v>10</v>
      </c>
      <c r="AA2" t="n">
        <v>3469.686866155022</v>
      </c>
      <c r="AB2" t="n">
        <v>4747.378642054843</v>
      </c>
      <c r="AC2" t="n">
        <v>4294.295487444721</v>
      </c>
      <c r="AD2" t="n">
        <v>3469686.866155022</v>
      </c>
      <c r="AE2" t="n">
        <v>4747378.642054843</v>
      </c>
      <c r="AF2" t="n">
        <v>1.369479858888928e-06</v>
      </c>
      <c r="AG2" t="n">
        <v>21.51041666666667</v>
      </c>
      <c r="AH2" t="n">
        <v>4294295.487444721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1.1201</v>
      </c>
      <c r="E3" t="n">
        <v>89.28</v>
      </c>
      <c r="F3" t="n">
        <v>75.04000000000001</v>
      </c>
      <c r="G3" t="n">
        <v>12.86</v>
      </c>
      <c r="H3" t="n">
        <v>0.21</v>
      </c>
      <c r="I3" t="n">
        <v>350</v>
      </c>
      <c r="J3" t="n">
        <v>169.33</v>
      </c>
      <c r="K3" t="n">
        <v>51.39</v>
      </c>
      <c r="L3" t="n">
        <v>2</v>
      </c>
      <c r="M3" t="n">
        <v>348</v>
      </c>
      <c r="N3" t="n">
        <v>30.94</v>
      </c>
      <c r="O3" t="n">
        <v>21118.46</v>
      </c>
      <c r="P3" t="n">
        <v>967.33</v>
      </c>
      <c r="Q3" t="n">
        <v>2169.44</v>
      </c>
      <c r="R3" t="n">
        <v>614.1900000000001</v>
      </c>
      <c r="S3" t="n">
        <v>168.28</v>
      </c>
      <c r="T3" t="n">
        <v>219588.33</v>
      </c>
      <c r="U3" t="n">
        <v>0.27</v>
      </c>
      <c r="V3" t="n">
        <v>0.72</v>
      </c>
      <c r="W3" t="n">
        <v>37.26</v>
      </c>
      <c r="X3" t="n">
        <v>13.26</v>
      </c>
      <c r="Y3" t="n">
        <v>4</v>
      </c>
      <c r="Z3" t="n">
        <v>10</v>
      </c>
      <c r="AA3" t="n">
        <v>1855.929808660797</v>
      </c>
      <c r="AB3" t="n">
        <v>2539.365042054212</v>
      </c>
      <c r="AC3" t="n">
        <v>2297.011606461778</v>
      </c>
      <c r="AD3" t="n">
        <v>1855929.808660797</v>
      </c>
      <c r="AE3" t="n">
        <v>2539365.042054212</v>
      </c>
      <c r="AF3" t="n">
        <v>2.027163195376619e-06</v>
      </c>
      <c r="AG3" t="n">
        <v>14.53125</v>
      </c>
      <c r="AH3" t="n">
        <v>2297011.606461778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1.2586</v>
      </c>
      <c r="E4" t="n">
        <v>79.45</v>
      </c>
      <c r="F4" t="n">
        <v>69.79000000000001</v>
      </c>
      <c r="G4" t="n">
        <v>19.48</v>
      </c>
      <c r="H4" t="n">
        <v>0.31</v>
      </c>
      <c r="I4" t="n">
        <v>215</v>
      </c>
      <c r="J4" t="n">
        <v>170.79</v>
      </c>
      <c r="K4" t="n">
        <v>51.39</v>
      </c>
      <c r="L4" t="n">
        <v>3</v>
      </c>
      <c r="M4" t="n">
        <v>213</v>
      </c>
      <c r="N4" t="n">
        <v>31.4</v>
      </c>
      <c r="O4" t="n">
        <v>21297.94</v>
      </c>
      <c r="P4" t="n">
        <v>892.99</v>
      </c>
      <c r="Q4" t="n">
        <v>2166.56</v>
      </c>
      <c r="R4" t="n">
        <v>440.92</v>
      </c>
      <c r="S4" t="n">
        <v>168.28</v>
      </c>
      <c r="T4" t="n">
        <v>133628.04</v>
      </c>
      <c r="U4" t="n">
        <v>0.38</v>
      </c>
      <c r="V4" t="n">
        <v>0.77</v>
      </c>
      <c r="W4" t="n">
        <v>37</v>
      </c>
      <c r="X4" t="n">
        <v>8.039999999999999</v>
      </c>
      <c r="Y4" t="n">
        <v>4</v>
      </c>
      <c r="Z4" t="n">
        <v>10</v>
      </c>
      <c r="AA4" t="n">
        <v>1540.663728092284</v>
      </c>
      <c r="AB4" t="n">
        <v>2108.004082062515</v>
      </c>
      <c r="AC4" t="n">
        <v>1906.819131072779</v>
      </c>
      <c r="AD4" t="n">
        <v>1540663.728092284</v>
      </c>
      <c r="AE4" t="n">
        <v>2108004.082062515</v>
      </c>
      <c r="AF4" t="n">
        <v>2.277821263905913e-06</v>
      </c>
      <c r="AG4" t="n">
        <v>12.93131510416667</v>
      </c>
      <c r="AH4" t="n">
        <v>1906819.131072779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1.3305</v>
      </c>
      <c r="E5" t="n">
        <v>75.16</v>
      </c>
      <c r="F5" t="n">
        <v>67.53</v>
      </c>
      <c r="G5" t="n">
        <v>26.14</v>
      </c>
      <c r="H5" t="n">
        <v>0.41</v>
      </c>
      <c r="I5" t="n">
        <v>155</v>
      </c>
      <c r="J5" t="n">
        <v>172.25</v>
      </c>
      <c r="K5" t="n">
        <v>51.39</v>
      </c>
      <c r="L5" t="n">
        <v>4</v>
      </c>
      <c r="M5" t="n">
        <v>153</v>
      </c>
      <c r="N5" t="n">
        <v>31.86</v>
      </c>
      <c r="O5" t="n">
        <v>21478.05</v>
      </c>
      <c r="P5" t="n">
        <v>856.72</v>
      </c>
      <c r="Q5" t="n">
        <v>2165.39</v>
      </c>
      <c r="R5" t="n">
        <v>365.41</v>
      </c>
      <c r="S5" t="n">
        <v>168.28</v>
      </c>
      <c r="T5" t="n">
        <v>96173.72</v>
      </c>
      <c r="U5" t="n">
        <v>0.46</v>
      </c>
      <c r="V5" t="n">
        <v>0.8</v>
      </c>
      <c r="W5" t="n">
        <v>36.92</v>
      </c>
      <c r="X5" t="n">
        <v>5.79</v>
      </c>
      <c r="Y5" t="n">
        <v>4</v>
      </c>
      <c r="Z5" t="n">
        <v>10</v>
      </c>
      <c r="AA5" t="n">
        <v>1411.14010346368</v>
      </c>
      <c r="AB5" t="n">
        <v>1930.784144666627</v>
      </c>
      <c r="AC5" t="n">
        <v>1746.51281577221</v>
      </c>
      <c r="AD5" t="n">
        <v>1411140.10346368</v>
      </c>
      <c r="AE5" t="n">
        <v>1930784.144666627</v>
      </c>
      <c r="AF5" t="n">
        <v>2.407946282875272e-06</v>
      </c>
      <c r="AG5" t="n">
        <v>12.23307291666667</v>
      </c>
      <c r="AH5" t="n">
        <v>1746512.81577221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1.3759</v>
      </c>
      <c r="E6" t="n">
        <v>72.68000000000001</v>
      </c>
      <c r="F6" t="n">
        <v>66.20999999999999</v>
      </c>
      <c r="G6" t="n">
        <v>32.83</v>
      </c>
      <c r="H6" t="n">
        <v>0.51</v>
      </c>
      <c r="I6" t="n">
        <v>121</v>
      </c>
      <c r="J6" t="n">
        <v>173.71</v>
      </c>
      <c r="K6" t="n">
        <v>51.39</v>
      </c>
      <c r="L6" t="n">
        <v>5</v>
      </c>
      <c r="M6" t="n">
        <v>119</v>
      </c>
      <c r="N6" t="n">
        <v>32.32</v>
      </c>
      <c r="O6" t="n">
        <v>21658.78</v>
      </c>
      <c r="P6" t="n">
        <v>832.1</v>
      </c>
      <c r="Q6" t="n">
        <v>2165.01</v>
      </c>
      <c r="R6" t="n">
        <v>321.63</v>
      </c>
      <c r="S6" t="n">
        <v>168.28</v>
      </c>
      <c r="T6" t="n">
        <v>74453.03</v>
      </c>
      <c r="U6" t="n">
        <v>0.52</v>
      </c>
      <c r="V6" t="n">
        <v>0.8100000000000001</v>
      </c>
      <c r="W6" t="n">
        <v>36.85</v>
      </c>
      <c r="X6" t="n">
        <v>4.47</v>
      </c>
      <c r="Y6" t="n">
        <v>4</v>
      </c>
      <c r="Z6" t="n">
        <v>10</v>
      </c>
      <c r="AA6" t="n">
        <v>1330.08203976826</v>
      </c>
      <c r="AB6" t="n">
        <v>1819.876925889167</v>
      </c>
      <c r="AC6" t="n">
        <v>1646.190426295612</v>
      </c>
      <c r="AD6" t="n">
        <v>1330082.03976826</v>
      </c>
      <c r="AE6" t="n">
        <v>1819876.925889167</v>
      </c>
      <c r="AF6" t="n">
        <v>2.490111454797509e-06</v>
      </c>
      <c r="AG6" t="n">
        <v>11.82942708333333</v>
      </c>
      <c r="AH6" t="n">
        <v>1646190.426295612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1.4065</v>
      </c>
      <c r="E7" t="n">
        <v>71.09999999999999</v>
      </c>
      <c r="F7" t="n">
        <v>65.37</v>
      </c>
      <c r="G7" t="n">
        <v>39.62</v>
      </c>
      <c r="H7" t="n">
        <v>0.61</v>
      </c>
      <c r="I7" t="n">
        <v>99</v>
      </c>
      <c r="J7" t="n">
        <v>175.18</v>
      </c>
      <c r="K7" t="n">
        <v>51.39</v>
      </c>
      <c r="L7" t="n">
        <v>6</v>
      </c>
      <c r="M7" t="n">
        <v>97</v>
      </c>
      <c r="N7" t="n">
        <v>32.79</v>
      </c>
      <c r="O7" t="n">
        <v>21840.16</v>
      </c>
      <c r="P7" t="n">
        <v>813.92</v>
      </c>
      <c r="Q7" t="n">
        <v>2164.44</v>
      </c>
      <c r="R7" t="n">
        <v>293.87</v>
      </c>
      <c r="S7" t="n">
        <v>168.28</v>
      </c>
      <c r="T7" t="n">
        <v>60681.45</v>
      </c>
      <c r="U7" t="n">
        <v>0.57</v>
      </c>
      <c r="V7" t="n">
        <v>0.83</v>
      </c>
      <c r="W7" t="n">
        <v>36.82</v>
      </c>
      <c r="X7" t="n">
        <v>3.64</v>
      </c>
      <c r="Y7" t="n">
        <v>4</v>
      </c>
      <c r="Z7" t="n">
        <v>10</v>
      </c>
      <c r="AA7" t="n">
        <v>1284.652699091112</v>
      </c>
      <c r="AB7" t="n">
        <v>1757.718497773631</v>
      </c>
      <c r="AC7" t="n">
        <v>1589.964311319522</v>
      </c>
      <c r="AD7" t="n">
        <v>1284652.699091112</v>
      </c>
      <c r="AE7" t="n">
        <v>1757718.497773631</v>
      </c>
      <c r="AF7" t="n">
        <v>2.545491504595318e-06</v>
      </c>
      <c r="AG7" t="n">
        <v>11.572265625</v>
      </c>
      <c r="AH7" t="n">
        <v>1589964.311319522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1.4291</v>
      </c>
      <c r="E8" t="n">
        <v>69.97</v>
      </c>
      <c r="F8" t="n">
        <v>64.79000000000001</v>
      </c>
      <c r="G8" t="n">
        <v>46.83</v>
      </c>
      <c r="H8" t="n">
        <v>0.7</v>
      </c>
      <c r="I8" t="n">
        <v>83</v>
      </c>
      <c r="J8" t="n">
        <v>176.66</v>
      </c>
      <c r="K8" t="n">
        <v>51.39</v>
      </c>
      <c r="L8" t="n">
        <v>7</v>
      </c>
      <c r="M8" t="n">
        <v>81</v>
      </c>
      <c r="N8" t="n">
        <v>33.27</v>
      </c>
      <c r="O8" t="n">
        <v>22022.17</v>
      </c>
      <c r="P8" t="n">
        <v>798.6799999999999</v>
      </c>
      <c r="Q8" t="n">
        <v>2164.17</v>
      </c>
      <c r="R8" t="n">
        <v>274.45</v>
      </c>
      <c r="S8" t="n">
        <v>168.28</v>
      </c>
      <c r="T8" t="n">
        <v>51053.69</v>
      </c>
      <c r="U8" t="n">
        <v>0.61</v>
      </c>
      <c r="V8" t="n">
        <v>0.83</v>
      </c>
      <c r="W8" t="n">
        <v>36.8</v>
      </c>
      <c r="X8" t="n">
        <v>3.06</v>
      </c>
      <c r="Y8" t="n">
        <v>4</v>
      </c>
      <c r="Z8" t="n">
        <v>10</v>
      </c>
      <c r="AA8" t="n">
        <v>1250.62377929002</v>
      </c>
      <c r="AB8" t="n">
        <v>1711.158628451789</v>
      </c>
      <c r="AC8" t="n">
        <v>1547.848050578568</v>
      </c>
      <c r="AD8" t="n">
        <v>1250623.77929002</v>
      </c>
      <c r="AE8" t="n">
        <v>1711158.628451789</v>
      </c>
      <c r="AF8" t="n">
        <v>2.586393110001542e-06</v>
      </c>
      <c r="AG8" t="n">
        <v>11.38834635416667</v>
      </c>
      <c r="AH8" t="n">
        <v>1547848.050578568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1.446</v>
      </c>
      <c r="E9" t="n">
        <v>69.16</v>
      </c>
      <c r="F9" t="n">
        <v>64.34</v>
      </c>
      <c r="G9" t="n">
        <v>53.62</v>
      </c>
      <c r="H9" t="n">
        <v>0.8</v>
      </c>
      <c r="I9" t="n">
        <v>72</v>
      </c>
      <c r="J9" t="n">
        <v>178.14</v>
      </c>
      <c r="K9" t="n">
        <v>51.39</v>
      </c>
      <c r="L9" t="n">
        <v>8</v>
      </c>
      <c r="M9" t="n">
        <v>70</v>
      </c>
      <c r="N9" t="n">
        <v>33.75</v>
      </c>
      <c r="O9" t="n">
        <v>22204.83</v>
      </c>
      <c r="P9" t="n">
        <v>785.0599999999999</v>
      </c>
      <c r="Q9" t="n">
        <v>2164.31</v>
      </c>
      <c r="R9" t="n">
        <v>259.89</v>
      </c>
      <c r="S9" t="n">
        <v>168.28</v>
      </c>
      <c r="T9" t="n">
        <v>43828.74</v>
      </c>
      <c r="U9" t="n">
        <v>0.65</v>
      </c>
      <c r="V9" t="n">
        <v>0.84</v>
      </c>
      <c r="W9" t="n">
        <v>36.77</v>
      </c>
      <c r="X9" t="n">
        <v>2.62</v>
      </c>
      <c r="Y9" t="n">
        <v>4</v>
      </c>
      <c r="Z9" t="n">
        <v>10</v>
      </c>
      <c r="AA9" t="n">
        <v>1223.836250526273</v>
      </c>
      <c r="AB9" t="n">
        <v>1674.506749814867</v>
      </c>
      <c r="AC9" t="n">
        <v>1514.694175797519</v>
      </c>
      <c r="AD9" t="n">
        <v>1223836.250526273</v>
      </c>
      <c r="AE9" t="n">
        <v>1674506.749814867</v>
      </c>
      <c r="AF9" t="n">
        <v>2.616978823778763e-06</v>
      </c>
      <c r="AG9" t="n">
        <v>11.25651041666667</v>
      </c>
      <c r="AH9" t="n">
        <v>1514694.175797519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1.459</v>
      </c>
      <c r="E10" t="n">
        <v>68.54000000000001</v>
      </c>
      <c r="F10" t="n">
        <v>64.03</v>
      </c>
      <c r="G10" t="n">
        <v>60.99</v>
      </c>
      <c r="H10" t="n">
        <v>0.89</v>
      </c>
      <c r="I10" t="n">
        <v>63</v>
      </c>
      <c r="J10" t="n">
        <v>179.63</v>
      </c>
      <c r="K10" t="n">
        <v>51.39</v>
      </c>
      <c r="L10" t="n">
        <v>9</v>
      </c>
      <c r="M10" t="n">
        <v>61</v>
      </c>
      <c r="N10" t="n">
        <v>34.24</v>
      </c>
      <c r="O10" t="n">
        <v>22388.15</v>
      </c>
      <c r="P10" t="n">
        <v>773.1</v>
      </c>
      <c r="Q10" t="n">
        <v>2163.73</v>
      </c>
      <c r="R10" t="n">
        <v>249.45</v>
      </c>
      <c r="S10" t="n">
        <v>168.28</v>
      </c>
      <c r="T10" t="n">
        <v>38653.43</v>
      </c>
      <c r="U10" t="n">
        <v>0.67</v>
      </c>
      <c r="V10" t="n">
        <v>0.84</v>
      </c>
      <c r="W10" t="n">
        <v>36.76</v>
      </c>
      <c r="X10" t="n">
        <v>2.31</v>
      </c>
      <c r="Y10" t="n">
        <v>4</v>
      </c>
      <c r="Z10" t="n">
        <v>10</v>
      </c>
      <c r="AA10" t="n">
        <v>1190.713117875565</v>
      </c>
      <c r="AB10" t="n">
        <v>1629.186218432688</v>
      </c>
      <c r="AC10" t="n">
        <v>1473.698972322691</v>
      </c>
      <c r="AD10" t="n">
        <v>1190713.117875565</v>
      </c>
      <c r="AE10" t="n">
        <v>1629186.218432688</v>
      </c>
      <c r="AF10" t="n">
        <v>2.640506295915086e-06</v>
      </c>
      <c r="AG10" t="n">
        <v>11.15559895833333</v>
      </c>
      <c r="AH10" t="n">
        <v>1473698.972322691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1.4701</v>
      </c>
      <c r="E11" t="n">
        <v>68.02</v>
      </c>
      <c r="F11" t="n">
        <v>63.75</v>
      </c>
      <c r="G11" t="n">
        <v>68.3</v>
      </c>
      <c r="H11" t="n">
        <v>0.98</v>
      </c>
      <c r="I11" t="n">
        <v>56</v>
      </c>
      <c r="J11" t="n">
        <v>181.12</v>
      </c>
      <c r="K11" t="n">
        <v>51.39</v>
      </c>
      <c r="L11" t="n">
        <v>10</v>
      </c>
      <c r="M11" t="n">
        <v>54</v>
      </c>
      <c r="N11" t="n">
        <v>34.73</v>
      </c>
      <c r="O11" t="n">
        <v>22572.13</v>
      </c>
      <c r="P11" t="n">
        <v>761.71</v>
      </c>
      <c r="Q11" t="n">
        <v>2163.71</v>
      </c>
      <c r="R11" t="n">
        <v>239.92</v>
      </c>
      <c r="S11" t="n">
        <v>168.28</v>
      </c>
      <c r="T11" t="n">
        <v>33919.53</v>
      </c>
      <c r="U11" t="n">
        <v>0.7</v>
      </c>
      <c r="V11" t="n">
        <v>0.85</v>
      </c>
      <c r="W11" t="n">
        <v>36.76</v>
      </c>
      <c r="X11" t="n">
        <v>2.03</v>
      </c>
      <c r="Y11" t="n">
        <v>4</v>
      </c>
      <c r="Z11" t="n">
        <v>10</v>
      </c>
      <c r="AA11" t="n">
        <v>1171.573285754607</v>
      </c>
      <c r="AB11" t="n">
        <v>1602.998255734994</v>
      </c>
      <c r="AC11" t="n">
        <v>1450.010352029828</v>
      </c>
      <c r="AD11" t="n">
        <v>1171573.285754607</v>
      </c>
      <c r="AE11" t="n">
        <v>1602998.255734994</v>
      </c>
      <c r="AF11" t="n">
        <v>2.660595137508408e-06</v>
      </c>
      <c r="AG11" t="n">
        <v>11.07096354166667</v>
      </c>
      <c r="AH11" t="n">
        <v>1450010.352029828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1.4795</v>
      </c>
      <c r="E12" t="n">
        <v>67.59</v>
      </c>
      <c r="F12" t="n">
        <v>63.52</v>
      </c>
      <c r="G12" t="n">
        <v>76.23</v>
      </c>
      <c r="H12" t="n">
        <v>1.07</v>
      </c>
      <c r="I12" t="n">
        <v>50</v>
      </c>
      <c r="J12" t="n">
        <v>182.62</v>
      </c>
      <c r="K12" t="n">
        <v>51.39</v>
      </c>
      <c r="L12" t="n">
        <v>11</v>
      </c>
      <c r="M12" t="n">
        <v>48</v>
      </c>
      <c r="N12" t="n">
        <v>35.22</v>
      </c>
      <c r="O12" t="n">
        <v>22756.91</v>
      </c>
      <c r="P12" t="n">
        <v>750.04</v>
      </c>
      <c r="Q12" t="n">
        <v>2163.56</v>
      </c>
      <c r="R12" t="n">
        <v>232.57</v>
      </c>
      <c r="S12" t="n">
        <v>168.28</v>
      </c>
      <c r="T12" t="n">
        <v>30274.94</v>
      </c>
      <c r="U12" t="n">
        <v>0.72</v>
      </c>
      <c r="V12" t="n">
        <v>0.85</v>
      </c>
      <c r="W12" t="n">
        <v>36.74</v>
      </c>
      <c r="X12" t="n">
        <v>1.81</v>
      </c>
      <c r="Y12" t="n">
        <v>4</v>
      </c>
      <c r="Z12" t="n">
        <v>10</v>
      </c>
      <c r="AA12" t="n">
        <v>1153.756886350429</v>
      </c>
      <c r="AB12" t="n">
        <v>1578.62107206613</v>
      </c>
      <c r="AC12" t="n">
        <v>1427.959692556728</v>
      </c>
      <c r="AD12" t="n">
        <v>1153756.886350429</v>
      </c>
      <c r="AE12" t="n">
        <v>1578621.07206613</v>
      </c>
      <c r="AF12" t="n">
        <v>2.677607309668519e-06</v>
      </c>
      <c r="AG12" t="n">
        <v>11.0009765625</v>
      </c>
      <c r="AH12" t="n">
        <v>1427959.692556727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1.4855</v>
      </c>
      <c r="E13" t="n">
        <v>67.31999999999999</v>
      </c>
      <c r="F13" t="n">
        <v>63.39</v>
      </c>
      <c r="G13" t="n">
        <v>82.68000000000001</v>
      </c>
      <c r="H13" t="n">
        <v>1.16</v>
      </c>
      <c r="I13" t="n">
        <v>46</v>
      </c>
      <c r="J13" t="n">
        <v>184.12</v>
      </c>
      <c r="K13" t="n">
        <v>51.39</v>
      </c>
      <c r="L13" t="n">
        <v>12</v>
      </c>
      <c r="M13" t="n">
        <v>44</v>
      </c>
      <c r="N13" t="n">
        <v>35.73</v>
      </c>
      <c r="O13" t="n">
        <v>22942.24</v>
      </c>
      <c r="P13" t="n">
        <v>739.35</v>
      </c>
      <c r="Q13" t="n">
        <v>2163.71</v>
      </c>
      <c r="R13" t="n">
        <v>228.03</v>
      </c>
      <c r="S13" t="n">
        <v>168.28</v>
      </c>
      <c r="T13" t="n">
        <v>28024.74</v>
      </c>
      <c r="U13" t="n">
        <v>0.74</v>
      </c>
      <c r="V13" t="n">
        <v>0.85</v>
      </c>
      <c r="W13" t="n">
        <v>36.73</v>
      </c>
      <c r="X13" t="n">
        <v>1.67</v>
      </c>
      <c r="Y13" t="n">
        <v>4</v>
      </c>
      <c r="Z13" t="n">
        <v>10</v>
      </c>
      <c r="AA13" t="n">
        <v>1139.432133138877</v>
      </c>
      <c r="AB13" t="n">
        <v>1559.021312758574</v>
      </c>
      <c r="AC13" t="n">
        <v>1410.23050676905</v>
      </c>
      <c r="AD13" t="n">
        <v>1139432.133138877</v>
      </c>
      <c r="AE13" t="n">
        <v>1559021.312758574</v>
      </c>
      <c r="AF13" t="n">
        <v>2.688466142962207e-06</v>
      </c>
      <c r="AG13" t="n">
        <v>10.95703125</v>
      </c>
      <c r="AH13" t="n">
        <v>1410230.50676905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1.4916</v>
      </c>
      <c r="E14" t="n">
        <v>67.04000000000001</v>
      </c>
      <c r="F14" t="n">
        <v>63.24</v>
      </c>
      <c r="G14" t="n">
        <v>90.34999999999999</v>
      </c>
      <c r="H14" t="n">
        <v>1.24</v>
      </c>
      <c r="I14" t="n">
        <v>42</v>
      </c>
      <c r="J14" t="n">
        <v>185.63</v>
      </c>
      <c r="K14" t="n">
        <v>51.39</v>
      </c>
      <c r="L14" t="n">
        <v>13</v>
      </c>
      <c r="M14" t="n">
        <v>40</v>
      </c>
      <c r="N14" t="n">
        <v>36.24</v>
      </c>
      <c r="O14" t="n">
        <v>23128.27</v>
      </c>
      <c r="P14" t="n">
        <v>728.4299999999999</v>
      </c>
      <c r="Q14" t="n">
        <v>2163.51</v>
      </c>
      <c r="R14" t="n">
        <v>223.7</v>
      </c>
      <c r="S14" t="n">
        <v>168.28</v>
      </c>
      <c r="T14" t="n">
        <v>25883.57</v>
      </c>
      <c r="U14" t="n">
        <v>0.75</v>
      </c>
      <c r="V14" t="n">
        <v>0.85</v>
      </c>
      <c r="W14" t="n">
        <v>36.72</v>
      </c>
      <c r="X14" t="n">
        <v>1.53</v>
      </c>
      <c r="Y14" t="n">
        <v>4</v>
      </c>
      <c r="Z14" t="n">
        <v>10</v>
      </c>
      <c r="AA14" t="n">
        <v>1125.039219270491</v>
      </c>
      <c r="AB14" t="n">
        <v>1539.328293033303</v>
      </c>
      <c r="AC14" t="n">
        <v>1392.416961207032</v>
      </c>
      <c r="AD14" t="n">
        <v>1125039.219270491</v>
      </c>
      <c r="AE14" t="n">
        <v>1539328.293033303</v>
      </c>
      <c r="AF14" t="n">
        <v>2.69950595681079e-06</v>
      </c>
      <c r="AG14" t="n">
        <v>10.91145833333333</v>
      </c>
      <c r="AH14" t="n">
        <v>1392416.961207032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1.4983</v>
      </c>
      <c r="E15" t="n">
        <v>66.73999999999999</v>
      </c>
      <c r="F15" t="n">
        <v>63.08</v>
      </c>
      <c r="G15" t="n">
        <v>99.59999999999999</v>
      </c>
      <c r="H15" t="n">
        <v>1.33</v>
      </c>
      <c r="I15" t="n">
        <v>38</v>
      </c>
      <c r="J15" t="n">
        <v>187.14</v>
      </c>
      <c r="K15" t="n">
        <v>51.39</v>
      </c>
      <c r="L15" t="n">
        <v>14</v>
      </c>
      <c r="M15" t="n">
        <v>36</v>
      </c>
      <c r="N15" t="n">
        <v>36.75</v>
      </c>
      <c r="O15" t="n">
        <v>23314.98</v>
      </c>
      <c r="P15" t="n">
        <v>718.6799999999999</v>
      </c>
      <c r="Q15" t="n">
        <v>2163.47</v>
      </c>
      <c r="R15" t="n">
        <v>217.82</v>
      </c>
      <c r="S15" t="n">
        <v>168.28</v>
      </c>
      <c r="T15" t="n">
        <v>22960.12</v>
      </c>
      <c r="U15" t="n">
        <v>0.77</v>
      </c>
      <c r="V15" t="n">
        <v>0.85</v>
      </c>
      <c r="W15" t="n">
        <v>36.72</v>
      </c>
      <c r="X15" t="n">
        <v>1.37</v>
      </c>
      <c r="Y15" t="n">
        <v>4</v>
      </c>
      <c r="Z15" t="n">
        <v>10</v>
      </c>
      <c r="AA15" t="n">
        <v>1111.42254288635</v>
      </c>
      <c r="AB15" t="n">
        <v>1520.697355679157</v>
      </c>
      <c r="AC15" t="n">
        <v>1375.564134365281</v>
      </c>
      <c r="AD15" t="n">
        <v>1111422.54288635</v>
      </c>
      <c r="AE15" t="n">
        <v>1520697.355679156</v>
      </c>
      <c r="AF15" t="n">
        <v>2.711631653988741e-06</v>
      </c>
      <c r="AG15" t="n">
        <v>10.86263020833333</v>
      </c>
      <c r="AH15" t="n">
        <v>1375564.134365281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1.5031</v>
      </c>
      <c r="E16" t="n">
        <v>66.53</v>
      </c>
      <c r="F16" t="n">
        <v>62.97</v>
      </c>
      <c r="G16" t="n">
        <v>107.95</v>
      </c>
      <c r="H16" t="n">
        <v>1.41</v>
      </c>
      <c r="I16" t="n">
        <v>35</v>
      </c>
      <c r="J16" t="n">
        <v>188.66</v>
      </c>
      <c r="K16" t="n">
        <v>51.39</v>
      </c>
      <c r="L16" t="n">
        <v>15</v>
      </c>
      <c r="M16" t="n">
        <v>33</v>
      </c>
      <c r="N16" t="n">
        <v>37.27</v>
      </c>
      <c r="O16" t="n">
        <v>23502.4</v>
      </c>
      <c r="P16" t="n">
        <v>707.75</v>
      </c>
      <c r="Q16" t="n">
        <v>2163.39</v>
      </c>
      <c r="R16" t="n">
        <v>214.28</v>
      </c>
      <c r="S16" t="n">
        <v>168.28</v>
      </c>
      <c r="T16" t="n">
        <v>21208.69</v>
      </c>
      <c r="U16" t="n">
        <v>0.79</v>
      </c>
      <c r="V16" t="n">
        <v>0.86</v>
      </c>
      <c r="W16" t="n">
        <v>36.72</v>
      </c>
      <c r="X16" t="n">
        <v>1.26</v>
      </c>
      <c r="Y16" t="n">
        <v>4</v>
      </c>
      <c r="Z16" t="n">
        <v>10</v>
      </c>
      <c r="AA16" t="n">
        <v>1098.189923573951</v>
      </c>
      <c r="AB16" t="n">
        <v>1502.59190215397</v>
      </c>
      <c r="AC16" t="n">
        <v>1359.186639913374</v>
      </c>
      <c r="AD16" t="n">
        <v>1098189.923573951</v>
      </c>
      <c r="AE16" t="n">
        <v>1502591.90215397</v>
      </c>
      <c r="AF16" t="n">
        <v>2.720318720623691e-06</v>
      </c>
      <c r="AG16" t="n">
        <v>10.82845052083333</v>
      </c>
      <c r="AH16" t="n">
        <v>1359186.639913374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1.5058</v>
      </c>
      <c r="E17" t="n">
        <v>66.41</v>
      </c>
      <c r="F17" t="n">
        <v>62.92</v>
      </c>
      <c r="G17" t="n">
        <v>114.4</v>
      </c>
      <c r="H17" t="n">
        <v>1.49</v>
      </c>
      <c r="I17" t="n">
        <v>33</v>
      </c>
      <c r="J17" t="n">
        <v>190.19</v>
      </c>
      <c r="K17" t="n">
        <v>51.39</v>
      </c>
      <c r="L17" t="n">
        <v>16</v>
      </c>
      <c r="M17" t="n">
        <v>31</v>
      </c>
      <c r="N17" t="n">
        <v>37.79</v>
      </c>
      <c r="O17" t="n">
        <v>23690.52</v>
      </c>
      <c r="P17" t="n">
        <v>698.42</v>
      </c>
      <c r="Q17" t="n">
        <v>2163.38</v>
      </c>
      <c r="R17" t="n">
        <v>212.3</v>
      </c>
      <c r="S17" t="n">
        <v>168.28</v>
      </c>
      <c r="T17" t="n">
        <v>20228.56</v>
      </c>
      <c r="U17" t="n">
        <v>0.79</v>
      </c>
      <c r="V17" t="n">
        <v>0.86</v>
      </c>
      <c r="W17" t="n">
        <v>36.72</v>
      </c>
      <c r="X17" t="n">
        <v>1.21</v>
      </c>
      <c r="Y17" t="n">
        <v>4</v>
      </c>
      <c r="Z17" t="n">
        <v>10</v>
      </c>
      <c r="AA17" t="n">
        <v>1087.956519905513</v>
      </c>
      <c r="AB17" t="n">
        <v>1488.590107788905</v>
      </c>
      <c r="AC17" t="n">
        <v>1346.52115715087</v>
      </c>
      <c r="AD17" t="n">
        <v>1087956.519905513</v>
      </c>
      <c r="AE17" t="n">
        <v>1488590.107788905</v>
      </c>
      <c r="AF17" t="n">
        <v>2.725205195605851e-06</v>
      </c>
      <c r="AG17" t="n">
        <v>10.80891927083333</v>
      </c>
      <c r="AH17" t="n">
        <v>1346521.15715087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1.5109</v>
      </c>
      <c r="E18" t="n">
        <v>66.19</v>
      </c>
      <c r="F18" t="n">
        <v>62.8</v>
      </c>
      <c r="G18" t="n">
        <v>125.59</v>
      </c>
      <c r="H18" t="n">
        <v>1.57</v>
      </c>
      <c r="I18" t="n">
        <v>30</v>
      </c>
      <c r="J18" t="n">
        <v>191.72</v>
      </c>
      <c r="K18" t="n">
        <v>51.39</v>
      </c>
      <c r="L18" t="n">
        <v>17</v>
      </c>
      <c r="M18" t="n">
        <v>28</v>
      </c>
      <c r="N18" t="n">
        <v>38.33</v>
      </c>
      <c r="O18" t="n">
        <v>23879.37</v>
      </c>
      <c r="P18" t="n">
        <v>686.95</v>
      </c>
      <c r="Q18" t="n">
        <v>2163.51</v>
      </c>
      <c r="R18" t="n">
        <v>208.36</v>
      </c>
      <c r="S18" t="n">
        <v>168.28</v>
      </c>
      <c r="T18" t="n">
        <v>18272.78</v>
      </c>
      <c r="U18" t="n">
        <v>0.8100000000000001</v>
      </c>
      <c r="V18" t="n">
        <v>0.86</v>
      </c>
      <c r="W18" t="n">
        <v>36.71</v>
      </c>
      <c r="X18" t="n">
        <v>1.08</v>
      </c>
      <c r="Y18" t="n">
        <v>4</v>
      </c>
      <c r="Z18" t="n">
        <v>10</v>
      </c>
      <c r="AA18" t="n">
        <v>1074.16502176735</v>
      </c>
      <c r="AB18" t="n">
        <v>1469.719971598314</v>
      </c>
      <c r="AC18" t="n">
        <v>1329.451960273906</v>
      </c>
      <c r="AD18" t="n">
        <v>1074165.02176735</v>
      </c>
      <c r="AE18" t="n">
        <v>1469719.971598314</v>
      </c>
      <c r="AF18" t="n">
        <v>2.734435203905485e-06</v>
      </c>
      <c r="AG18" t="n">
        <v>10.77311197916667</v>
      </c>
      <c r="AH18" t="n">
        <v>1329451.960273906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1.5142</v>
      </c>
      <c r="E19" t="n">
        <v>66.04000000000001</v>
      </c>
      <c r="F19" t="n">
        <v>62.72</v>
      </c>
      <c r="G19" t="n">
        <v>134.4</v>
      </c>
      <c r="H19" t="n">
        <v>1.65</v>
      </c>
      <c r="I19" t="n">
        <v>28</v>
      </c>
      <c r="J19" t="n">
        <v>193.26</v>
      </c>
      <c r="K19" t="n">
        <v>51.39</v>
      </c>
      <c r="L19" t="n">
        <v>18</v>
      </c>
      <c r="M19" t="n">
        <v>23</v>
      </c>
      <c r="N19" t="n">
        <v>38.86</v>
      </c>
      <c r="O19" t="n">
        <v>24068.93</v>
      </c>
      <c r="P19" t="n">
        <v>676.85</v>
      </c>
      <c r="Q19" t="n">
        <v>2163.34</v>
      </c>
      <c r="R19" t="n">
        <v>205.55</v>
      </c>
      <c r="S19" t="n">
        <v>168.28</v>
      </c>
      <c r="T19" t="n">
        <v>16878.26</v>
      </c>
      <c r="U19" t="n">
        <v>0.82</v>
      </c>
      <c r="V19" t="n">
        <v>0.86</v>
      </c>
      <c r="W19" t="n">
        <v>36.72</v>
      </c>
      <c r="X19" t="n">
        <v>1.01</v>
      </c>
      <c r="Y19" t="n">
        <v>4</v>
      </c>
      <c r="Z19" t="n">
        <v>10</v>
      </c>
      <c r="AA19" t="n">
        <v>1062.874857979717</v>
      </c>
      <c r="AB19" t="n">
        <v>1454.272271417201</v>
      </c>
      <c r="AC19" t="n">
        <v>1315.478566917095</v>
      </c>
      <c r="AD19" t="n">
        <v>1062874.857979717</v>
      </c>
      <c r="AE19" t="n">
        <v>1454272.271417201</v>
      </c>
      <c r="AF19" t="n">
        <v>2.740407562217014e-06</v>
      </c>
      <c r="AG19" t="n">
        <v>10.74869791666667</v>
      </c>
      <c r="AH19" t="n">
        <v>1315478.566917095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1.5155</v>
      </c>
      <c r="E20" t="n">
        <v>65.98</v>
      </c>
      <c r="F20" t="n">
        <v>62.7</v>
      </c>
      <c r="G20" t="n">
        <v>139.33</v>
      </c>
      <c r="H20" t="n">
        <v>1.73</v>
      </c>
      <c r="I20" t="n">
        <v>27</v>
      </c>
      <c r="J20" t="n">
        <v>194.8</v>
      </c>
      <c r="K20" t="n">
        <v>51.39</v>
      </c>
      <c r="L20" t="n">
        <v>19</v>
      </c>
      <c r="M20" t="n">
        <v>9</v>
      </c>
      <c r="N20" t="n">
        <v>39.41</v>
      </c>
      <c r="O20" t="n">
        <v>24259.23</v>
      </c>
      <c r="P20" t="n">
        <v>673.26</v>
      </c>
      <c r="Q20" t="n">
        <v>2163.55</v>
      </c>
      <c r="R20" t="n">
        <v>204.11</v>
      </c>
      <c r="S20" t="n">
        <v>168.28</v>
      </c>
      <c r="T20" t="n">
        <v>16160.83</v>
      </c>
      <c r="U20" t="n">
        <v>0.82</v>
      </c>
      <c r="V20" t="n">
        <v>0.86</v>
      </c>
      <c r="W20" t="n">
        <v>36.73</v>
      </c>
      <c r="X20" t="n">
        <v>0.98</v>
      </c>
      <c r="Y20" t="n">
        <v>4</v>
      </c>
      <c r="Z20" t="n">
        <v>10</v>
      </c>
      <c r="AA20" t="n">
        <v>1058.835691684681</v>
      </c>
      <c r="AB20" t="n">
        <v>1448.745705896893</v>
      </c>
      <c r="AC20" t="n">
        <v>1310.479449053461</v>
      </c>
      <c r="AD20" t="n">
        <v>1058835.691684681</v>
      </c>
      <c r="AE20" t="n">
        <v>1448745.705896893</v>
      </c>
      <c r="AF20" t="n">
        <v>2.742760309430647e-06</v>
      </c>
      <c r="AG20" t="n">
        <v>10.73893229166667</v>
      </c>
      <c r="AH20" t="n">
        <v>1310479.449053461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1.5156</v>
      </c>
      <c r="E21" t="n">
        <v>65.98</v>
      </c>
      <c r="F21" t="n">
        <v>62.69</v>
      </c>
      <c r="G21" t="n">
        <v>139.32</v>
      </c>
      <c r="H21" t="n">
        <v>1.81</v>
      </c>
      <c r="I21" t="n">
        <v>27</v>
      </c>
      <c r="J21" t="n">
        <v>196.35</v>
      </c>
      <c r="K21" t="n">
        <v>51.39</v>
      </c>
      <c r="L21" t="n">
        <v>20</v>
      </c>
      <c r="M21" t="n">
        <v>0</v>
      </c>
      <c r="N21" t="n">
        <v>39.96</v>
      </c>
      <c r="O21" t="n">
        <v>24450.27</v>
      </c>
      <c r="P21" t="n">
        <v>676.49</v>
      </c>
      <c r="Q21" t="n">
        <v>2163.51</v>
      </c>
      <c r="R21" t="n">
        <v>203.85</v>
      </c>
      <c r="S21" t="n">
        <v>168.28</v>
      </c>
      <c r="T21" t="n">
        <v>16033.67</v>
      </c>
      <c r="U21" t="n">
        <v>0.83</v>
      </c>
      <c r="V21" t="n">
        <v>0.86</v>
      </c>
      <c r="W21" t="n">
        <v>36.74</v>
      </c>
      <c r="X21" t="n">
        <v>0.98</v>
      </c>
      <c r="Y21" t="n">
        <v>4</v>
      </c>
      <c r="Z21" t="n">
        <v>10</v>
      </c>
      <c r="AA21" t="n">
        <v>1061.638834111847</v>
      </c>
      <c r="AB21" t="n">
        <v>1452.581089031657</v>
      </c>
      <c r="AC21" t="n">
        <v>1313.948788604838</v>
      </c>
      <c r="AD21" t="n">
        <v>1061638.834111847</v>
      </c>
      <c r="AE21" t="n">
        <v>1452581.089031657</v>
      </c>
      <c r="AF21" t="n">
        <v>2.742941289985541e-06</v>
      </c>
      <c r="AG21" t="n">
        <v>10.73893229166667</v>
      </c>
      <c r="AH21" t="n">
        <v>1313948.788604838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1.2814</v>
      </c>
      <c r="E2" t="n">
        <v>78.04000000000001</v>
      </c>
      <c r="F2" t="n">
        <v>72.75</v>
      </c>
      <c r="G2" t="n">
        <v>15.05</v>
      </c>
      <c r="H2" t="n">
        <v>0.34</v>
      </c>
      <c r="I2" t="n">
        <v>290</v>
      </c>
      <c r="J2" t="n">
        <v>51.33</v>
      </c>
      <c r="K2" t="n">
        <v>24.83</v>
      </c>
      <c r="L2" t="n">
        <v>1</v>
      </c>
      <c r="M2" t="n">
        <v>288</v>
      </c>
      <c r="N2" t="n">
        <v>5.51</v>
      </c>
      <c r="O2" t="n">
        <v>6564.78</v>
      </c>
      <c r="P2" t="n">
        <v>400.48</v>
      </c>
      <c r="Q2" t="n">
        <v>2168.19</v>
      </c>
      <c r="R2" t="n">
        <v>537.74</v>
      </c>
      <c r="S2" t="n">
        <v>168.28</v>
      </c>
      <c r="T2" t="n">
        <v>181662.4</v>
      </c>
      <c r="U2" t="n">
        <v>0.31</v>
      </c>
      <c r="V2" t="n">
        <v>0.74</v>
      </c>
      <c r="W2" t="n">
        <v>37.16</v>
      </c>
      <c r="X2" t="n">
        <v>10.97</v>
      </c>
      <c r="Y2" t="n">
        <v>4</v>
      </c>
      <c r="Z2" t="n">
        <v>10</v>
      </c>
      <c r="AA2" t="n">
        <v>815.2200707538958</v>
      </c>
      <c r="AB2" t="n">
        <v>1115.420065776722</v>
      </c>
      <c r="AC2" t="n">
        <v>1008.965940200886</v>
      </c>
      <c r="AD2" t="n">
        <v>815220.0707538958</v>
      </c>
      <c r="AE2" t="n">
        <v>1115420.065776722</v>
      </c>
      <c r="AF2" t="n">
        <v>3.365170856885628e-06</v>
      </c>
      <c r="AG2" t="n">
        <v>12.70182291666667</v>
      </c>
      <c r="AH2" t="n">
        <v>1008965.940200886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1.4412</v>
      </c>
      <c r="E3" t="n">
        <v>69.39</v>
      </c>
      <c r="F3" t="n">
        <v>66.17</v>
      </c>
      <c r="G3" t="n">
        <v>33.09</v>
      </c>
      <c r="H3" t="n">
        <v>0.66</v>
      </c>
      <c r="I3" t="n">
        <v>120</v>
      </c>
      <c r="J3" t="n">
        <v>52.47</v>
      </c>
      <c r="K3" t="n">
        <v>24.83</v>
      </c>
      <c r="L3" t="n">
        <v>2</v>
      </c>
      <c r="M3" t="n">
        <v>105</v>
      </c>
      <c r="N3" t="n">
        <v>5.64</v>
      </c>
      <c r="O3" t="n">
        <v>6705.1</v>
      </c>
      <c r="P3" t="n">
        <v>329.87</v>
      </c>
      <c r="Q3" t="n">
        <v>2165.1</v>
      </c>
      <c r="R3" t="n">
        <v>319.66</v>
      </c>
      <c r="S3" t="n">
        <v>168.28</v>
      </c>
      <c r="T3" t="n">
        <v>73470.52</v>
      </c>
      <c r="U3" t="n">
        <v>0.53</v>
      </c>
      <c r="V3" t="n">
        <v>0.82</v>
      </c>
      <c r="W3" t="n">
        <v>36.88</v>
      </c>
      <c r="X3" t="n">
        <v>4.44</v>
      </c>
      <c r="Y3" t="n">
        <v>4</v>
      </c>
      <c r="Z3" t="n">
        <v>10</v>
      </c>
      <c r="AA3" t="n">
        <v>645.0065314102006</v>
      </c>
      <c r="AB3" t="n">
        <v>882.5263919553018</v>
      </c>
      <c r="AC3" t="n">
        <v>798.2993117406578</v>
      </c>
      <c r="AD3" t="n">
        <v>645006.5314102006</v>
      </c>
      <c r="AE3" t="n">
        <v>882526.3919553019</v>
      </c>
      <c r="AF3" t="n">
        <v>3.78483240123581e-06</v>
      </c>
      <c r="AG3" t="n">
        <v>11.2939453125</v>
      </c>
      <c r="AH3" t="n">
        <v>798299.3117406578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1.4488</v>
      </c>
      <c r="E4" t="n">
        <v>69.02</v>
      </c>
      <c r="F4" t="n">
        <v>65.93000000000001</v>
      </c>
      <c r="G4" t="n">
        <v>35.96</v>
      </c>
      <c r="H4" t="n">
        <v>0.97</v>
      </c>
      <c r="I4" t="n">
        <v>110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328.55</v>
      </c>
      <c r="Q4" t="n">
        <v>2166.19</v>
      </c>
      <c r="R4" t="n">
        <v>307.17</v>
      </c>
      <c r="S4" t="n">
        <v>168.28</v>
      </c>
      <c r="T4" t="n">
        <v>67278.59</v>
      </c>
      <c r="U4" t="n">
        <v>0.55</v>
      </c>
      <c r="V4" t="n">
        <v>0.82</v>
      </c>
      <c r="W4" t="n">
        <v>36.99</v>
      </c>
      <c r="X4" t="n">
        <v>4.2</v>
      </c>
      <c r="Y4" t="n">
        <v>4</v>
      </c>
      <c r="Z4" t="n">
        <v>10</v>
      </c>
      <c r="AA4" t="n">
        <v>640.7620173226842</v>
      </c>
      <c r="AB4" t="n">
        <v>876.7188605260162</v>
      </c>
      <c r="AC4" t="n">
        <v>793.0460429600614</v>
      </c>
      <c r="AD4" t="n">
        <v>640762.0173226842</v>
      </c>
      <c r="AE4" t="n">
        <v>876718.8605260162</v>
      </c>
      <c r="AF4" t="n">
        <v>3.804791273182377e-06</v>
      </c>
      <c r="AG4" t="n">
        <v>11.23372395833333</v>
      </c>
      <c r="AH4" t="n">
        <v>793046.0429600615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0.8905</v>
      </c>
      <c r="E2" t="n">
        <v>112.3</v>
      </c>
      <c r="F2" t="n">
        <v>90.25</v>
      </c>
      <c r="G2" t="n">
        <v>7.42</v>
      </c>
      <c r="H2" t="n">
        <v>0.13</v>
      </c>
      <c r="I2" t="n">
        <v>730</v>
      </c>
      <c r="J2" t="n">
        <v>133.21</v>
      </c>
      <c r="K2" t="n">
        <v>46.47</v>
      </c>
      <c r="L2" t="n">
        <v>1</v>
      </c>
      <c r="M2" t="n">
        <v>728</v>
      </c>
      <c r="N2" t="n">
        <v>20.75</v>
      </c>
      <c r="O2" t="n">
        <v>16663.42</v>
      </c>
      <c r="P2" t="n">
        <v>1005.09</v>
      </c>
      <c r="Q2" t="n">
        <v>2176.82</v>
      </c>
      <c r="R2" t="n">
        <v>1122.02</v>
      </c>
      <c r="S2" t="n">
        <v>168.28</v>
      </c>
      <c r="T2" t="n">
        <v>471599.83</v>
      </c>
      <c r="U2" t="n">
        <v>0.15</v>
      </c>
      <c r="V2" t="n">
        <v>0.6</v>
      </c>
      <c r="W2" t="n">
        <v>37.84</v>
      </c>
      <c r="X2" t="n">
        <v>28.36</v>
      </c>
      <c r="Y2" t="n">
        <v>4</v>
      </c>
      <c r="Z2" t="n">
        <v>10</v>
      </c>
      <c r="AA2" t="n">
        <v>2407.68867443442</v>
      </c>
      <c r="AB2" t="n">
        <v>3294.305864089066</v>
      </c>
      <c r="AC2" t="n">
        <v>2979.9019360076</v>
      </c>
      <c r="AD2" t="n">
        <v>2407688.67443442</v>
      </c>
      <c r="AE2" t="n">
        <v>3294305.864089066</v>
      </c>
      <c r="AF2" t="n">
        <v>1.736874043628925e-06</v>
      </c>
      <c r="AG2" t="n">
        <v>18.27799479166667</v>
      </c>
      <c r="AH2" t="n">
        <v>2979901.9360076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1.2081</v>
      </c>
      <c r="E3" t="n">
        <v>82.78</v>
      </c>
      <c r="F3" t="n">
        <v>72.7</v>
      </c>
      <c r="G3" t="n">
        <v>15.04</v>
      </c>
      <c r="H3" t="n">
        <v>0.26</v>
      </c>
      <c r="I3" t="n">
        <v>290</v>
      </c>
      <c r="J3" t="n">
        <v>134.55</v>
      </c>
      <c r="K3" t="n">
        <v>46.47</v>
      </c>
      <c r="L3" t="n">
        <v>2</v>
      </c>
      <c r="M3" t="n">
        <v>288</v>
      </c>
      <c r="N3" t="n">
        <v>21.09</v>
      </c>
      <c r="O3" t="n">
        <v>16828.84</v>
      </c>
      <c r="P3" t="n">
        <v>802.5599999999999</v>
      </c>
      <c r="Q3" t="n">
        <v>2168.13</v>
      </c>
      <c r="R3" t="n">
        <v>536.91</v>
      </c>
      <c r="S3" t="n">
        <v>168.28</v>
      </c>
      <c r="T3" t="n">
        <v>181244.11</v>
      </c>
      <c r="U3" t="n">
        <v>0.31</v>
      </c>
      <c r="V3" t="n">
        <v>0.74</v>
      </c>
      <c r="W3" t="n">
        <v>37.15</v>
      </c>
      <c r="X3" t="n">
        <v>10.93</v>
      </c>
      <c r="Y3" t="n">
        <v>4</v>
      </c>
      <c r="Z3" t="n">
        <v>10</v>
      </c>
      <c r="AA3" t="n">
        <v>1472.19333034153</v>
      </c>
      <c r="AB3" t="n">
        <v>2014.319863159174</v>
      </c>
      <c r="AC3" t="n">
        <v>1822.076002534946</v>
      </c>
      <c r="AD3" t="n">
        <v>1472193.33034153</v>
      </c>
      <c r="AE3" t="n">
        <v>2014319.863159174</v>
      </c>
      <c r="AF3" t="n">
        <v>2.356336363961936e-06</v>
      </c>
      <c r="AG3" t="n">
        <v>13.47330729166667</v>
      </c>
      <c r="AH3" t="n">
        <v>1822076.002534946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1.3239</v>
      </c>
      <c r="E4" t="n">
        <v>75.54000000000001</v>
      </c>
      <c r="F4" t="n">
        <v>68.45999999999999</v>
      </c>
      <c r="G4" t="n">
        <v>22.82</v>
      </c>
      <c r="H4" t="n">
        <v>0.39</v>
      </c>
      <c r="I4" t="n">
        <v>180</v>
      </c>
      <c r="J4" t="n">
        <v>135.9</v>
      </c>
      <c r="K4" t="n">
        <v>46.47</v>
      </c>
      <c r="L4" t="n">
        <v>3</v>
      </c>
      <c r="M4" t="n">
        <v>178</v>
      </c>
      <c r="N4" t="n">
        <v>21.43</v>
      </c>
      <c r="O4" t="n">
        <v>16994.64</v>
      </c>
      <c r="P4" t="n">
        <v>746.01</v>
      </c>
      <c r="Q4" t="n">
        <v>2166.01</v>
      </c>
      <c r="R4" t="n">
        <v>395.99</v>
      </c>
      <c r="S4" t="n">
        <v>168.28</v>
      </c>
      <c r="T4" t="n">
        <v>111338.38</v>
      </c>
      <c r="U4" t="n">
        <v>0.42</v>
      </c>
      <c r="V4" t="n">
        <v>0.79</v>
      </c>
      <c r="W4" t="n">
        <v>36.96</v>
      </c>
      <c r="X4" t="n">
        <v>6.71</v>
      </c>
      <c r="Y4" t="n">
        <v>4</v>
      </c>
      <c r="Z4" t="n">
        <v>10</v>
      </c>
      <c r="AA4" t="n">
        <v>1266.285079536609</v>
      </c>
      <c r="AB4" t="n">
        <v>1732.587110376976</v>
      </c>
      <c r="AC4" t="n">
        <v>1567.231428263878</v>
      </c>
      <c r="AD4" t="n">
        <v>1266285.079536609</v>
      </c>
      <c r="AE4" t="n">
        <v>1732587.110376976</v>
      </c>
      <c r="AF4" t="n">
        <v>2.582198255317613e-06</v>
      </c>
      <c r="AG4" t="n">
        <v>12.294921875</v>
      </c>
      <c r="AH4" t="n">
        <v>1567231.428263878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1.383</v>
      </c>
      <c r="E5" t="n">
        <v>72.31</v>
      </c>
      <c r="F5" t="n">
        <v>66.59</v>
      </c>
      <c r="G5" t="n">
        <v>30.73</v>
      </c>
      <c r="H5" t="n">
        <v>0.52</v>
      </c>
      <c r="I5" t="n">
        <v>130</v>
      </c>
      <c r="J5" t="n">
        <v>137.25</v>
      </c>
      <c r="K5" t="n">
        <v>46.47</v>
      </c>
      <c r="L5" t="n">
        <v>4</v>
      </c>
      <c r="M5" t="n">
        <v>128</v>
      </c>
      <c r="N5" t="n">
        <v>21.78</v>
      </c>
      <c r="O5" t="n">
        <v>17160.92</v>
      </c>
      <c r="P5" t="n">
        <v>715.05</v>
      </c>
      <c r="Q5" t="n">
        <v>2165.17</v>
      </c>
      <c r="R5" t="n">
        <v>334.27</v>
      </c>
      <c r="S5" t="n">
        <v>168.28</v>
      </c>
      <c r="T5" t="n">
        <v>80725.81</v>
      </c>
      <c r="U5" t="n">
        <v>0.5</v>
      </c>
      <c r="V5" t="n">
        <v>0.8100000000000001</v>
      </c>
      <c r="W5" t="n">
        <v>36.87</v>
      </c>
      <c r="X5" t="n">
        <v>4.85</v>
      </c>
      <c r="Y5" t="n">
        <v>4</v>
      </c>
      <c r="Z5" t="n">
        <v>10</v>
      </c>
      <c r="AA5" t="n">
        <v>1172.340987501487</v>
      </c>
      <c r="AB5" t="n">
        <v>1604.048659133686</v>
      </c>
      <c r="AC5" t="n">
        <v>1450.960506402399</v>
      </c>
      <c r="AD5" t="n">
        <v>1172340.987501487</v>
      </c>
      <c r="AE5" t="n">
        <v>1604048.659133686</v>
      </c>
      <c r="AF5" t="n">
        <v>2.697469738729706e-06</v>
      </c>
      <c r="AG5" t="n">
        <v>11.76920572916667</v>
      </c>
      <c r="AH5" t="n">
        <v>1450960.506402399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1.4207</v>
      </c>
      <c r="E6" t="n">
        <v>70.39</v>
      </c>
      <c r="F6" t="n">
        <v>65.45999999999999</v>
      </c>
      <c r="G6" t="n">
        <v>38.89</v>
      </c>
      <c r="H6" t="n">
        <v>0.64</v>
      </c>
      <c r="I6" t="n">
        <v>101</v>
      </c>
      <c r="J6" t="n">
        <v>138.6</v>
      </c>
      <c r="K6" t="n">
        <v>46.47</v>
      </c>
      <c r="L6" t="n">
        <v>5</v>
      </c>
      <c r="M6" t="n">
        <v>99</v>
      </c>
      <c r="N6" t="n">
        <v>22.13</v>
      </c>
      <c r="O6" t="n">
        <v>17327.69</v>
      </c>
      <c r="P6" t="n">
        <v>692.26</v>
      </c>
      <c r="Q6" t="n">
        <v>2164.41</v>
      </c>
      <c r="R6" t="n">
        <v>296.85</v>
      </c>
      <c r="S6" t="n">
        <v>168.28</v>
      </c>
      <c r="T6" t="n">
        <v>62162.6</v>
      </c>
      <c r="U6" t="n">
        <v>0.57</v>
      </c>
      <c r="V6" t="n">
        <v>0.82</v>
      </c>
      <c r="W6" t="n">
        <v>36.82</v>
      </c>
      <c r="X6" t="n">
        <v>3.73</v>
      </c>
      <c r="Y6" t="n">
        <v>4</v>
      </c>
      <c r="Z6" t="n">
        <v>10</v>
      </c>
      <c r="AA6" t="n">
        <v>1120.428697000355</v>
      </c>
      <c r="AB6" t="n">
        <v>1533.019973061416</v>
      </c>
      <c r="AC6" t="n">
        <v>1386.710698439479</v>
      </c>
      <c r="AD6" t="n">
        <v>1120428.697000355</v>
      </c>
      <c r="AE6" t="n">
        <v>1533019.973061416</v>
      </c>
      <c r="AF6" t="n">
        <v>2.771001632547573e-06</v>
      </c>
      <c r="AG6" t="n">
        <v>11.45670572916667</v>
      </c>
      <c r="AH6" t="n">
        <v>1386710.698439479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1.4455</v>
      </c>
      <c r="E7" t="n">
        <v>69.18000000000001</v>
      </c>
      <c r="F7" t="n">
        <v>64.77</v>
      </c>
      <c r="G7" t="n">
        <v>47.39</v>
      </c>
      <c r="H7" t="n">
        <v>0.76</v>
      </c>
      <c r="I7" t="n">
        <v>82</v>
      </c>
      <c r="J7" t="n">
        <v>139.95</v>
      </c>
      <c r="K7" t="n">
        <v>46.47</v>
      </c>
      <c r="L7" t="n">
        <v>6</v>
      </c>
      <c r="M7" t="n">
        <v>80</v>
      </c>
      <c r="N7" t="n">
        <v>22.49</v>
      </c>
      <c r="O7" t="n">
        <v>17494.97</v>
      </c>
      <c r="P7" t="n">
        <v>673.86</v>
      </c>
      <c r="Q7" t="n">
        <v>2164.22</v>
      </c>
      <c r="R7" t="n">
        <v>273.38</v>
      </c>
      <c r="S7" t="n">
        <v>168.28</v>
      </c>
      <c r="T7" t="n">
        <v>50519.35</v>
      </c>
      <c r="U7" t="n">
        <v>0.62</v>
      </c>
      <c r="V7" t="n">
        <v>0.83</v>
      </c>
      <c r="W7" t="n">
        <v>36.81</v>
      </c>
      <c r="X7" t="n">
        <v>3.04</v>
      </c>
      <c r="Y7" t="n">
        <v>4</v>
      </c>
      <c r="Z7" t="n">
        <v>10</v>
      </c>
      <c r="AA7" t="n">
        <v>1084.855950212537</v>
      </c>
      <c r="AB7" t="n">
        <v>1484.347771547495</v>
      </c>
      <c r="AC7" t="n">
        <v>1342.683703526184</v>
      </c>
      <c r="AD7" t="n">
        <v>1084855.950212538</v>
      </c>
      <c r="AE7" t="n">
        <v>1484347.771547495</v>
      </c>
      <c r="AF7" t="n">
        <v>2.819372745722191e-06</v>
      </c>
      <c r="AG7" t="n">
        <v>11.259765625</v>
      </c>
      <c r="AH7" t="n">
        <v>1342683.703526183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1.464</v>
      </c>
      <c r="E8" t="n">
        <v>68.31</v>
      </c>
      <c r="F8" t="n">
        <v>64.25</v>
      </c>
      <c r="G8" t="n">
        <v>55.87</v>
      </c>
      <c r="H8" t="n">
        <v>0.88</v>
      </c>
      <c r="I8" t="n">
        <v>69</v>
      </c>
      <c r="J8" t="n">
        <v>141.31</v>
      </c>
      <c r="K8" t="n">
        <v>46.47</v>
      </c>
      <c r="L8" t="n">
        <v>7</v>
      </c>
      <c r="M8" t="n">
        <v>67</v>
      </c>
      <c r="N8" t="n">
        <v>22.85</v>
      </c>
      <c r="O8" t="n">
        <v>17662.75</v>
      </c>
      <c r="P8" t="n">
        <v>656.5599999999999</v>
      </c>
      <c r="Q8" t="n">
        <v>2164.07</v>
      </c>
      <c r="R8" t="n">
        <v>256.47</v>
      </c>
      <c r="S8" t="n">
        <v>168.28</v>
      </c>
      <c r="T8" t="n">
        <v>42131.46</v>
      </c>
      <c r="U8" t="n">
        <v>0.66</v>
      </c>
      <c r="V8" t="n">
        <v>0.84</v>
      </c>
      <c r="W8" t="n">
        <v>36.78</v>
      </c>
      <c r="X8" t="n">
        <v>2.53</v>
      </c>
      <c r="Y8" t="n">
        <v>4</v>
      </c>
      <c r="Z8" t="n">
        <v>10</v>
      </c>
      <c r="AA8" t="n">
        <v>1044.538997752359</v>
      </c>
      <c r="AB8" t="n">
        <v>1429.184338533068</v>
      </c>
      <c r="AC8" t="n">
        <v>1292.784991136288</v>
      </c>
      <c r="AD8" t="n">
        <v>1044538.997752359</v>
      </c>
      <c r="AE8" t="n">
        <v>1429184.338533068</v>
      </c>
      <c r="AF8" t="n">
        <v>2.855456035791966e-06</v>
      </c>
      <c r="AG8" t="n">
        <v>11.1181640625</v>
      </c>
      <c r="AH8" t="n">
        <v>1292784.991136289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1.4778</v>
      </c>
      <c r="E9" t="n">
        <v>67.67</v>
      </c>
      <c r="F9" t="n">
        <v>63.88</v>
      </c>
      <c r="G9" t="n">
        <v>64.97</v>
      </c>
      <c r="H9" t="n">
        <v>0.99</v>
      </c>
      <c r="I9" t="n">
        <v>59</v>
      </c>
      <c r="J9" t="n">
        <v>142.68</v>
      </c>
      <c r="K9" t="n">
        <v>46.47</v>
      </c>
      <c r="L9" t="n">
        <v>8</v>
      </c>
      <c r="M9" t="n">
        <v>57</v>
      </c>
      <c r="N9" t="n">
        <v>23.21</v>
      </c>
      <c r="O9" t="n">
        <v>17831.04</v>
      </c>
      <c r="P9" t="n">
        <v>641.58</v>
      </c>
      <c r="Q9" t="n">
        <v>2164.04</v>
      </c>
      <c r="R9" t="n">
        <v>244.57</v>
      </c>
      <c r="S9" t="n">
        <v>168.28</v>
      </c>
      <c r="T9" t="n">
        <v>36231.46</v>
      </c>
      <c r="U9" t="n">
        <v>0.6899999999999999</v>
      </c>
      <c r="V9" t="n">
        <v>0.84</v>
      </c>
      <c r="W9" t="n">
        <v>36.76</v>
      </c>
      <c r="X9" t="n">
        <v>2.16</v>
      </c>
      <c r="Y9" t="n">
        <v>4</v>
      </c>
      <c r="Z9" t="n">
        <v>10</v>
      </c>
      <c r="AA9" t="n">
        <v>1021.467308189712</v>
      </c>
      <c r="AB9" t="n">
        <v>1397.616635022348</v>
      </c>
      <c r="AC9" t="n">
        <v>1264.230064943081</v>
      </c>
      <c r="AD9" t="n">
        <v>1021467.308189712</v>
      </c>
      <c r="AE9" t="n">
        <v>1397616.635022348</v>
      </c>
      <c r="AF9" t="n">
        <v>2.882372219735907e-06</v>
      </c>
      <c r="AG9" t="n">
        <v>11.01399739583333</v>
      </c>
      <c r="AH9" t="n">
        <v>1264230.064943081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1.4892</v>
      </c>
      <c r="E10" t="n">
        <v>67.15000000000001</v>
      </c>
      <c r="F10" t="n">
        <v>63.58</v>
      </c>
      <c r="G10" t="n">
        <v>74.8</v>
      </c>
      <c r="H10" t="n">
        <v>1.11</v>
      </c>
      <c r="I10" t="n">
        <v>51</v>
      </c>
      <c r="J10" t="n">
        <v>144.05</v>
      </c>
      <c r="K10" t="n">
        <v>46.47</v>
      </c>
      <c r="L10" t="n">
        <v>9</v>
      </c>
      <c r="M10" t="n">
        <v>49</v>
      </c>
      <c r="N10" t="n">
        <v>23.58</v>
      </c>
      <c r="O10" t="n">
        <v>17999.83</v>
      </c>
      <c r="P10" t="n">
        <v>626.24</v>
      </c>
      <c r="Q10" t="n">
        <v>2163.65</v>
      </c>
      <c r="R10" t="n">
        <v>234.34</v>
      </c>
      <c r="S10" t="n">
        <v>168.28</v>
      </c>
      <c r="T10" t="n">
        <v>31157.55</v>
      </c>
      <c r="U10" t="n">
        <v>0.72</v>
      </c>
      <c r="V10" t="n">
        <v>0.85</v>
      </c>
      <c r="W10" t="n">
        <v>36.75</v>
      </c>
      <c r="X10" t="n">
        <v>1.87</v>
      </c>
      <c r="Y10" t="n">
        <v>4</v>
      </c>
      <c r="Z10" t="n">
        <v>10</v>
      </c>
      <c r="AA10" t="n">
        <v>999.8716750863241</v>
      </c>
      <c r="AB10" t="n">
        <v>1368.0685370782</v>
      </c>
      <c r="AC10" t="n">
        <v>1237.501995995707</v>
      </c>
      <c r="AD10" t="n">
        <v>999871.6750863241</v>
      </c>
      <c r="AE10" t="n">
        <v>1368068.5370782</v>
      </c>
      <c r="AF10" t="n">
        <v>2.904607328211336e-06</v>
      </c>
      <c r="AG10" t="n">
        <v>10.92936197916667</v>
      </c>
      <c r="AH10" t="n">
        <v>1237501.995995707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1.498</v>
      </c>
      <c r="E11" t="n">
        <v>66.76000000000001</v>
      </c>
      <c r="F11" t="n">
        <v>63.35</v>
      </c>
      <c r="G11" t="n">
        <v>84.47</v>
      </c>
      <c r="H11" t="n">
        <v>1.22</v>
      </c>
      <c r="I11" t="n">
        <v>45</v>
      </c>
      <c r="J11" t="n">
        <v>145.42</v>
      </c>
      <c r="K11" t="n">
        <v>46.47</v>
      </c>
      <c r="L11" t="n">
        <v>10</v>
      </c>
      <c r="M11" t="n">
        <v>43</v>
      </c>
      <c r="N11" t="n">
        <v>23.95</v>
      </c>
      <c r="O11" t="n">
        <v>18169.15</v>
      </c>
      <c r="P11" t="n">
        <v>610.99</v>
      </c>
      <c r="Q11" t="n">
        <v>2163.85</v>
      </c>
      <c r="R11" t="n">
        <v>226.94</v>
      </c>
      <c r="S11" t="n">
        <v>168.28</v>
      </c>
      <c r="T11" t="n">
        <v>27488.15</v>
      </c>
      <c r="U11" t="n">
        <v>0.74</v>
      </c>
      <c r="V11" t="n">
        <v>0.85</v>
      </c>
      <c r="W11" t="n">
        <v>36.73</v>
      </c>
      <c r="X11" t="n">
        <v>1.64</v>
      </c>
      <c r="Y11" t="n">
        <v>4</v>
      </c>
      <c r="Z11" t="n">
        <v>10</v>
      </c>
      <c r="AA11" t="n">
        <v>980.4660843098495</v>
      </c>
      <c r="AB11" t="n">
        <v>1341.516951663584</v>
      </c>
      <c r="AC11" t="n">
        <v>1213.484456627678</v>
      </c>
      <c r="AD11" t="n">
        <v>980466.0843098495</v>
      </c>
      <c r="AE11" t="n">
        <v>1341516.951663584</v>
      </c>
      <c r="AF11" t="n">
        <v>2.921771271595878e-06</v>
      </c>
      <c r="AG11" t="n">
        <v>10.86588541666667</v>
      </c>
      <c r="AH11" t="n">
        <v>1213484.456627678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1.5052</v>
      </c>
      <c r="E12" t="n">
        <v>66.44</v>
      </c>
      <c r="F12" t="n">
        <v>63.17</v>
      </c>
      <c r="G12" t="n">
        <v>94.75</v>
      </c>
      <c r="H12" t="n">
        <v>1.33</v>
      </c>
      <c r="I12" t="n">
        <v>40</v>
      </c>
      <c r="J12" t="n">
        <v>146.8</v>
      </c>
      <c r="K12" t="n">
        <v>46.47</v>
      </c>
      <c r="L12" t="n">
        <v>11</v>
      </c>
      <c r="M12" t="n">
        <v>38</v>
      </c>
      <c r="N12" t="n">
        <v>24.33</v>
      </c>
      <c r="O12" t="n">
        <v>18338.99</v>
      </c>
      <c r="P12" t="n">
        <v>596.33</v>
      </c>
      <c r="Q12" t="n">
        <v>2163.63</v>
      </c>
      <c r="R12" t="n">
        <v>220.76</v>
      </c>
      <c r="S12" t="n">
        <v>168.28</v>
      </c>
      <c r="T12" t="n">
        <v>24419.4</v>
      </c>
      <c r="U12" t="n">
        <v>0.76</v>
      </c>
      <c r="V12" t="n">
        <v>0.85</v>
      </c>
      <c r="W12" t="n">
        <v>36.72</v>
      </c>
      <c r="X12" t="n">
        <v>1.45</v>
      </c>
      <c r="Y12" t="n">
        <v>4</v>
      </c>
      <c r="Z12" t="n">
        <v>10</v>
      </c>
      <c r="AA12" t="n">
        <v>962.8141787779442</v>
      </c>
      <c r="AB12" t="n">
        <v>1317.36483576772</v>
      </c>
      <c r="AC12" t="n">
        <v>1191.637384775208</v>
      </c>
      <c r="AD12" t="n">
        <v>962814.1787779442</v>
      </c>
      <c r="AE12" t="n">
        <v>1317364.83576772</v>
      </c>
      <c r="AF12" t="n">
        <v>2.935814498001413e-06</v>
      </c>
      <c r="AG12" t="n">
        <v>10.81380208333333</v>
      </c>
      <c r="AH12" t="n">
        <v>1191637.384775208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1.5108</v>
      </c>
      <c r="E13" t="n">
        <v>66.19</v>
      </c>
      <c r="F13" t="n">
        <v>63.03</v>
      </c>
      <c r="G13" t="n">
        <v>105.05</v>
      </c>
      <c r="H13" t="n">
        <v>1.43</v>
      </c>
      <c r="I13" t="n">
        <v>36</v>
      </c>
      <c r="J13" t="n">
        <v>148.18</v>
      </c>
      <c r="K13" t="n">
        <v>46.47</v>
      </c>
      <c r="L13" t="n">
        <v>12</v>
      </c>
      <c r="M13" t="n">
        <v>28</v>
      </c>
      <c r="N13" t="n">
        <v>24.71</v>
      </c>
      <c r="O13" t="n">
        <v>18509.36</v>
      </c>
      <c r="P13" t="n">
        <v>582.71</v>
      </c>
      <c r="Q13" t="n">
        <v>2163.7</v>
      </c>
      <c r="R13" t="n">
        <v>215.59</v>
      </c>
      <c r="S13" t="n">
        <v>168.28</v>
      </c>
      <c r="T13" t="n">
        <v>21858.47</v>
      </c>
      <c r="U13" t="n">
        <v>0.78</v>
      </c>
      <c r="V13" t="n">
        <v>0.86</v>
      </c>
      <c r="W13" t="n">
        <v>36.74</v>
      </c>
      <c r="X13" t="n">
        <v>1.31</v>
      </c>
      <c r="Y13" t="n">
        <v>4</v>
      </c>
      <c r="Z13" t="n">
        <v>10</v>
      </c>
      <c r="AA13" t="n">
        <v>947.2041079797883</v>
      </c>
      <c r="AB13" t="n">
        <v>1296.006448233964</v>
      </c>
      <c r="AC13" t="n">
        <v>1172.317411770988</v>
      </c>
      <c r="AD13" t="n">
        <v>947204.1079797883</v>
      </c>
      <c r="AE13" t="n">
        <v>1296006.448233963</v>
      </c>
      <c r="AF13" t="n">
        <v>2.946737007427939e-06</v>
      </c>
      <c r="AG13" t="n">
        <v>10.77311197916667</v>
      </c>
      <c r="AH13" t="n">
        <v>1172317.411770988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1.5116</v>
      </c>
      <c r="E14" t="n">
        <v>66.16</v>
      </c>
      <c r="F14" t="n">
        <v>63.02</v>
      </c>
      <c r="G14" t="n">
        <v>108.04</v>
      </c>
      <c r="H14" t="n">
        <v>1.54</v>
      </c>
      <c r="I14" t="n">
        <v>35</v>
      </c>
      <c r="J14" t="n">
        <v>149.56</v>
      </c>
      <c r="K14" t="n">
        <v>46.47</v>
      </c>
      <c r="L14" t="n">
        <v>13</v>
      </c>
      <c r="M14" t="n">
        <v>2</v>
      </c>
      <c r="N14" t="n">
        <v>25.1</v>
      </c>
      <c r="O14" t="n">
        <v>18680.25</v>
      </c>
      <c r="P14" t="n">
        <v>580.3</v>
      </c>
      <c r="Q14" t="n">
        <v>2163.75</v>
      </c>
      <c r="R14" t="n">
        <v>214.54</v>
      </c>
      <c r="S14" t="n">
        <v>168.28</v>
      </c>
      <c r="T14" t="n">
        <v>21334.12</v>
      </c>
      <c r="U14" t="n">
        <v>0.78</v>
      </c>
      <c r="V14" t="n">
        <v>0.86</v>
      </c>
      <c r="W14" t="n">
        <v>36.76</v>
      </c>
      <c r="X14" t="n">
        <v>1.31</v>
      </c>
      <c r="Y14" t="n">
        <v>4</v>
      </c>
      <c r="Z14" t="n">
        <v>10</v>
      </c>
      <c r="AA14" t="n">
        <v>944.6015730591566</v>
      </c>
      <c r="AB14" t="n">
        <v>1292.445545139818</v>
      </c>
      <c r="AC14" t="n">
        <v>1169.096356270388</v>
      </c>
      <c r="AD14" t="n">
        <v>944601.5730591567</v>
      </c>
      <c r="AE14" t="n">
        <v>1292445.545139818</v>
      </c>
      <c r="AF14" t="n">
        <v>2.948297365917443e-06</v>
      </c>
      <c r="AG14" t="n">
        <v>10.76822916666667</v>
      </c>
      <c r="AH14" t="n">
        <v>1169096.356270388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1.5115</v>
      </c>
      <c r="E15" t="n">
        <v>66.16</v>
      </c>
      <c r="F15" t="n">
        <v>63.03</v>
      </c>
      <c r="G15" t="n">
        <v>108.05</v>
      </c>
      <c r="H15" t="n">
        <v>1.64</v>
      </c>
      <c r="I15" t="n">
        <v>35</v>
      </c>
      <c r="J15" t="n">
        <v>150.95</v>
      </c>
      <c r="K15" t="n">
        <v>46.47</v>
      </c>
      <c r="L15" t="n">
        <v>14</v>
      </c>
      <c r="M15" t="n">
        <v>0</v>
      </c>
      <c r="N15" t="n">
        <v>25.49</v>
      </c>
      <c r="O15" t="n">
        <v>18851.69</v>
      </c>
      <c r="P15" t="n">
        <v>584.98</v>
      </c>
      <c r="Q15" t="n">
        <v>2163.79</v>
      </c>
      <c r="R15" t="n">
        <v>214.61</v>
      </c>
      <c r="S15" t="n">
        <v>168.28</v>
      </c>
      <c r="T15" t="n">
        <v>21369.05</v>
      </c>
      <c r="U15" t="n">
        <v>0.78</v>
      </c>
      <c r="V15" t="n">
        <v>0.86</v>
      </c>
      <c r="W15" t="n">
        <v>36.77</v>
      </c>
      <c r="X15" t="n">
        <v>1.31</v>
      </c>
      <c r="Y15" t="n">
        <v>4</v>
      </c>
      <c r="Z15" t="n">
        <v>10</v>
      </c>
      <c r="AA15" t="n">
        <v>948.8994385327821</v>
      </c>
      <c r="AB15" t="n">
        <v>1298.326074289275</v>
      </c>
      <c r="AC15" t="n">
        <v>1174.415655971196</v>
      </c>
      <c r="AD15" t="n">
        <v>948899.4385327821</v>
      </c>
      <c r="AE15" t="n">
        <v>1298326.074289275</v>
      </c>
      <c r="AF15" t="n">
        <v>2.948102321106255e-06</v>
      </c>
      <c r="AG15" t="n">
        <v>10.76822916666667</v>
      </c>
      <c r="AH15" t="n">
        <v>1174415.655971196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0.822</v>
      </c>
      <c r="E2" t="n">
        <v>121.66</v>
      </c>
      <c r="F2" t="n">
        <v>94.17</v>
      </c>
      <c r="G2" t="n">
        <v>6.85</v>
      </c>
      <c r="H2" t="n">
        <v>0.12</v>
      </c>
      <c r="I2" t="n">
        <v>825</v>
      </c>
      <c r="J2" t="n">
        <v>150.44</v>
      </c>
      <c r="K2" t="n">
        <v>49.1</v>
      </c>
      <c r="L2" t="n">
        <v>1</v>
      </c>
      <c r="M2" t="n">
        <v>823</v>
      </c>
      <c r="N2" t="n">
        <v>25.34</v>
      </c>
      <c r="O2" t="n">
        <v>18787.76</v>
      </c>
      <c r="P2" t="n">
        <v>1135.1</v>
      </c>
      <c r="Q2" t="n">
        <v>2179.08</v>
      </c>
      <c r="R2" t="n">
        <v>1252.54</v>
      </c>
      <c r="S2" t="n">
        <v>168.28</v>
      </c>
      <c r="T2" t="n">
        <v>536387.97</v>
      </c>
      <c r="U2" t="n">
        <v>0.13</v>
      </c>
      <c r="V2" t="n">
        <v>0.57</v>
      </c>
      <c r="W2" t="n">
        <v>38.01</v>
      </c>
      <c r="X2" t="n">
        <v>32.27</v>
      </c>
      <c r="Y2" t="n">
        <v>4</v>
      </c>
      <c r="Z2" t="n">
        <v>10</v>
      </c>
      <c r="AA2" t="n">
        <v>2901.454062727106</v>
      </c>
      <c r="AB2" t="n">
        <v>3969.897451742695</v>
      </c>
      <c r="AC2" t="n">
        <v>3591.01601073429</v>
      </c>
      <c r="AD2" t="n">
        <v>2901454.062727106</v>
      </c>
      <c r="AE2" t="n">
        <v>3969897.451742695</v>
      </c>
      <c r="AF2" t="n">
        <v>1.541002022151144e-06</v>
      </c>
      <c r="AG2" t="n">
        <v>19.80143229166667</v>
      </c>
      <c r="AH2" t="n">
        <v>3591016.01073429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1.1643</v>
      </c>
      <c r="E3" t="n">
        <v>85.89</v>
      </c>
      <c r="F3" t="n">
        <v>73.83</v>
      </c>
      <c r="G3" t="n">
        <v>13.84</v>
      </c>
      <c r="H3" t="n">
        <v>0.23</v>
      </c>
      <c r="I3" t="n">
        <v>320</v>
      </c>
      <c r="J3" t="n">
        <v>151.83</v>
      </c>
      <c r="K3" t="n">
        <v>49.1</v>
      </c>
      <c r="L3" t="n">
        <v>2</v>
      </c>
      <c r="M3" t="n">
        <v>318</v>
      </c>
      <c r="N3" t="n">
        <v>25.73</v>
      </c>
      <c r="O3" t="n">
        <v>18959.54</v>
      </c>
      <c r="P3" t="n">
        <v>885.0599999999999</v>
      </c>
      <c r="Q3" t="n">
        <v>2168.5</v>
      </c>
      <c r="R3" t="n">
        <v>575.17</v>
      </c>
      <c r="S3" t="n">
        <v>168.28</v>
      </c>
      <c r="T3" t="n">
        <v>200225.99</v>
      </c>
      <c r="U3" t="n">
        <v>0.29</v>
      </c>
      <c r="V3" t="n">
        <v>0.73</v>
      </c>
      <c r="W3" t="n">
        <v>37.17</v>
      </c>
      <c r="X3" t="n">
        <v>12.05</v>
      </c>
      <c r="Y3" t="n">
        <v>4</v>
      </c>
      <c r="Z3" t="n">
        <v>10</v>
      </c>
      <c r="AA3" t="n">
        <v>1657.508354157748</v>
      </c>
      <c r="AB3" t="n">
        <v>2267.876054266376</v>
      </c>
      <c r="AC3" t="n">
        <v>2051.433146631226</v>
      </c>
      <c r="AD3" t="n">
        <v>1657508.354157748</v>
      </c>
      <c r="AE3" t="n">
        <v>2267876.054266376</v>
      </c>
      <c r="AF3" t="n">
        <v>2.182711258382696e-06</v>
      </c>
      <c r="AG3" t="n">
        <v>13.9794921875</v>
      </c>
      <c r="AH3" t="n">
        <v>2051433.146631226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1.2907</v>
      </c>
      <c r="E4" t="n">
        <v>77.48</v>
      </c>
      <c r="F4" t="n">
        <v>69.15000000000001</v>
      </c>
      <c r="G4" t="n">
        <v>20.95</v>
      </c>
      <c r="H4" t="n">
        <v>0.35</v>
      </c>
      <c r="I4" t="n">
        <v>198</v>
      </c>
      <c r="J4" t="n">
        <v>153.23</v>
      </c>
      <c r="K4" t="n">
        <v>49.1</v>
      </c>
      <c r="L4" t="n">
        <v>3</v>
      </c>
      <c r="M4" t="n">
        <v>196</v>
      </c>
      <c r="N4" t="n">
        <v>26.13</v>
      </c>
      <c r="O4" t="n">
        <v>19131.85</v>
      </c>
      <c r="P4" t="n">
        <v>820.76</v>
      </c>
      <c r="Q4" t="n">
        <v>2166.57</v>
      </c>
      <c r="R4" t="n">
        <v>418.79</v>
      </c>
      <c r="S4" t="n">
        <v>168.28</v>
      </c>
      <c r="T4" t="n">
        <v>122645.07</v>
      </c>
      <c r="U4" t="n">
        <v>0.4</v>
      </c>
      <c r="V4" t="n">
        <v>0.78</v>
      </c>
      <c r="W4" t="n">
        <v>36.99</v>
      </c>
      <c r="X4" t="n">
        <v>7.4</v>
      </c>
      <c r="Y4" t="n">
        <v>4</v>
      </c>
      <c r="Z4" t="n">
        <v>10</v>
      </c>
      <c r="AA4" t="n">
        <v>1408.602824615296</v>
      </c>
      <c r="AB4" t="n">
        <v>1927.312527809425</v>
      </c>
      <c r="AC4" t="n">
        <v>1743.372525155414</v>
      </c>
      <c r="AD4" t="n">
        <v>1408602.824615296</v>
      </c>
      <c r="AE4" t="n">
        <v>1927312.527809425</v>
      </c>
      <c r="AF4" t="n">
        <v>2.419673126509101e-06</v>
      </c>
      <c r="AG4" t="n">
        <v>12.61067708333333</v>
      </c>
      <c r="AH4" t="n">
        <v>1743372.525155414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1.3585</v>
      </c>
      <c r="E5" t="n">
        <v>73.61</v>
      </c>
      <c r="F5" t="n">
        <v>67</v>
      </c>
      <c r="G5" t="n">
        <v>28.31</v>
      </c>
      <c r="H5" t="n">
        <v>0.46</v>
      </c>
      <c r="I5" t="n">
        <v>142</v>
      </c>
      <c r="J5" t="n">
        <v>154.63</v>
      </c>
      <c r="K5" t="n">
        <v>49.1</v>
      </c>
      <c r="L5" t="n">
        <v>4</v>
      </c>
      <c r="M5" t="n">
        <v>140</v>
      </c>
      <c r="N5" t="n">
        <v>26.53</v>
      </c>
      <c r="O5" t="n">
        <v>19304.72</v>
      </c>
      <c r="P5" t="n">
        <v>786.3099999999999</v>
      </c>
      <c r="Q5" t="n">
        <v>2165.64</v>
      </c>
      <c r="R5" t="n">
        <v>348.03</v>
      </c>
      <c r="S5" t="n">
        <v>168.28</v>
      </c>
      <c r="T5" t="n">
        <v>87548.44</v>
      </c>
      <c r="U5" t="n">
        <v>0.48</v>
      </c>
      <c r="V5" t="n">
        <v>0.8100000000000001</v>
      </c>
      <c r="W5" t="n">
        <v>36.88</v>
      </c>
      <c r="X5" t="n">
        <v>5.25</v>
      </c>
      <c r="Y5" t="n">
        <v>4</v>
      </c>
      <c r="Z5" t="n">
        <v>10</v>
      </c>
      <c r="AA5" t="n">
        <v>1294.633697205261</v>
      </c>
      <c r="AB5" t="n">
        <v>1771.374939723969</v>
      </c>
      <c r="AC5" t="n">
        <v>1602.317401617056</v>
      </c>
      <c r="AD5" t="n">
        <v>1294633.697205261</v>
      </c>
      <c r="AE5" t="n">
        <v>1771374.939723969</v>
      </c>
      <c r="AF5" t="n">
        <v>2.546777672861714e-06</v>
      </c>
      <c r="AG5" t="n">
        <v>11.98079427083333</v>
      </c>
      <c r="AH5" t="n">
        <v>1602317.401617056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1.3983</v>
      </c>
      <c r="E6" t="n">
        <v>71.52</v>
      </c>
      <c r="F6" t="n">
        <v>65.84999999999999</v>
      </c>
      <c r="G6" t="n">
        <v>35.59</v>
      </c>
      <c r="H6" t="n">
        <v>0.57</v>
      </c>
      <c r="I6" t="n">
        <v>111</v>
      </c>
      <c r="J6" t="n">
        <v>156.03</v>
      </c>
      <c r="K6" t="n">
        <v>49.1</v>
      </c>
      <c r="L6" t="n">
        <v>5</v>
      </c>
      <c r="M6" t="n">
        <v>109</v>
      </c>
      <c r="N6" t="n">
        <v>26.94</v>
      </c>
      <c r="O6" t="n">
        <v>19478.15</v>
      </c>
      <c r="P6" t="n">
        <v>764.08</v>
      </c>
      <c r="Q6" t="n">
        <v>2164.35</v>
      </c>
      <c r="R6" t="n">
        <v>309.32</v>
      </c>
      <c r="S6" t="n">
        <v>168.28</v>
      </c>
      <c r="T6" t="n">
        <v>68346.00999999999</v>
      </c>
      <c r="U6" t="n">
        <v>0.54</v>
      </c>
      <c r="V6" t="n">
        <v>0.82</v>
      </c>
      <c r="W6" t="n">
        <v>36.85</v>
      </c>
      <c r="X6" t="n">
        <v>4.12</v>
      </c>
      <c r="Y6" t="n">
        <v>4</v>
      </c>
      <c r="Z6" t="n">
        <v>10</v>
      </c>
      <c r="AA6" t="n">
        <v>1226.315216334558</v>
      </c>
      <c r="AB6" t="n">
        <v>1677.898580198017</v>
      </c>
      <c r="AC6" t="n">
        <v>1517.762294649365</v>
      </c>
      <c r="AD6" t="n">
        <v>1226315.216334559</v>
      </c>
      <c r="AE6" t="n">
        <v>1677898.580198016</v>
      </c>
      <c r="AF6" t="n">
        <v>2.62139066614835e-06</v>
      </c>
      <c r="AG6" t="n">
        <v>11.640625</v>
      </c>
      <c r="AH6" t="n">
        <v>1517762.294649365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1.4269</v>
      </c>
      <c r="E7" t="n">
        <v>70.08</v>
      </c>
      <c r="F7" t="n">
        <v>65.06</v>
      </c>
      <c r="G7" t="n">
        <v>43.37</v>
      </c>
      <c r="H7" t="n">
        <v>0.67</v>
      </c>
      <c r="I7" t="n">
        <v>90</v>
      </c>
      <c r="J7" t="n">
        <v>157.44</v>
      </c>
      <c r="K7" t="n">
        <v>49.1</v>
      </c>
      <c r="L7" t="n">
        <v>6</v>
      </c>
      <c r="M7" t="n">
        <v>88</v>
      </c>
      <c r="N7" t="n">
        <v>27.35</v>
      </c>
      <c r="O7" t="n">
        <v>19652.13</v>
      </c>
      <c r="P7" t="n">
        <v>745.24</v>
      </c>
      <c r="Q7" t="n">
        <v>2164.8</v>
      </c>
      <c r="R7" t="n">
        <v>283.65</v>
      </c>
      <c r="S7" t="n">
        <v>168.28</v>
      </c>
      <c r="T7" t="n">
        <v>55617.36</v>
      </c>
      <c r="U7" t="n">
        <v>0.59</v>
      </c>
      <c r="V7" t="n">
        <v>0.83</v>
      </c>
      <c r="W7" t="n">
        <v>36.8</v>
      </c>
      <c r="X7" t="n">
        <v>3.33</v>
      </c>
      <c r="Y7" t="n">
        <v>4</v>
      </c>
      <c r="Z7" t="n">
        <v>10</v>
      </c>
      <c r="AA7" t="n">
        <v>1184.669798313397</v>
      </c>
      <c r="AB7" t="n">
        <v>1620.917481995288</v>
      </c>
      <c r="AC7" t="n">
        <v>1466.219392485631</v>
      </c>
      <c r="AD7" t="n">
        <v>1184669.798313397</v>
      </c>
      <c r="AE7" t="n">
        <v>1620917.481995288</v>
      </c>
      <c r="AF7" t="n">
        <v>2.675007038208597e-06</v>
      </c>
      <c r="AG7" t="n">
        <v>11.40625</v>
      </c>
      <c r="AH7" t="n">
        <v>1466219.392485631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1.4468</v>
      </c>
      <c r="E8" t="n">
        <v>69.12</v>
      </c>
      <c r="F8" t="n">
        <v>64.52</v>
      </c>
      <c r="G8" t="n">
        <v>50.94</v>
      </c>
      <c r="H8" t="n">
        <v>0.78</v>
      </c>
      <c r="I8" t="n">
        <v>76</v>
      </c>
      <c r="J8" t="n">
        <v>158.86</v>
      </c>
      <c r="K8" t="n">
        <v>49.1</v>
      </c>
      <c r="L8" t="n">
        <v>7</v>
      </c>
      <c r="M8" t="n">
        <v>74</v>
      </c>
      <c r="N8" t="n">
        <v>27.77</v>
      </c>
      <c r="O8" t="n">
        <v>19826.68</v>
      </c>
      <c r="P8" t="n">
        <v>729.8099999999999</v>
      </c>
      <c r="Q8" t="n">
        <v>2164.25</v>
      </c>
      <c r="R8" t="n">
        <v>265.36</v>
      </c>
      <c r="S8" t="n">
        <v>168.28</v>
      </c>
      <c r="T8" t="n">
        <v>46540.37</v>
      </c>
      <c r="U8" t="n">
        <v>0.63</v>
      </c>
      <c r="V8" t="n">
        <v>0.84</v>
      </c>
      <c r="W8" t="n">
        <v>36.79</v>
      </c>
      <c r="X8" t="n">
        <v>2.8</v>
      </c>
      <c r="Y8" t="n">
        <v>4</v>
      </c>
      <c r="Z8" t="n">
        <v>10</v>
      </c>
      <c r="AA8" t="n">
        <v>1154.634745898718</v>
      </c>
      <c r="AB8" t="n">
        <v>1579.822198228529</v>
      </c>
      <c r="AC8" t="n">
        <v>1429.046184923979</v>
      </c>
      <c r="AD8" t="n">
        <v>1154634.745898718</v>
      </c>
      <c r="AE8" t="n">
        <v>1579822.198228529</v>
      </c>
      <c r="AF8" t="n">
        <v>2.712313534851916e-06</v>
      </c>
      <c r="AG8" t="n">
        <v>11.25</v>
      </c>
      <c r="AH8" t="n">
        <v>1429046.184923979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1.4613</v>
      </c>
      <c r="E9" t="n">
        <v>68.43000000000001</v>
      </c>
      <c r="F9" t="n">
        <v>64.14</v>
      </c>
      <c r="G9" t="n">
        <v>58.31</v>
      </c>
      <c r="H9" t="n">
        <v>0.88</v>
      </c>
      <c r="I9" t="n">
        <v>66</v>
      </c>
      <c r="J9" t="n">
        <v>160.28</v>
      </c>
      <c r="K9" t="n">
        <v>49.1</v>
      </c>
      <c r="L9" t="n">
        <v>8</v>
      </c>
      <c r="M9" t="n">
        <v>64</v>
      </c>
      <c r="N9" t="n">
        <v>28.19</v>
      </c>
      <c r="O9" t="n">
        <v>20001.93</v>
      </c>
      <c r="P9" t="n">
        <v>715.9</v>
      </c>
      <c r="Q9" t="n">
        <v>2164.18</v>
      </c>
      <c r="R9" t="n">
        <v>252.73</v>
      </c>
      <c r="S9" t="n">
        <v>168.28</v>
      </c>
      <c r="T9" t="n">
        <v>40276.72</v>
      </c>
      <c r="U9" t="n">
        <v>0.67</v>
      </c>
      <c r="V9" t="n">
        <v>0.84</v>
      </c>
      <c r="W9" t="n">
        <v>36.77</v>
      </c>
      <c r="X9" t="n">
        <v>2.42</v>
      </c>
      <c r="Y9" t="n">
        <v>4</v>
      </c>
      <c r="Z9" t="n">
        <v>10</v>
      </c>
      <c r="AA9" t="n">
        <v>1119.359844494534</v>
      </c>
      <c r="AB9" t="n">
        <v>1531.557521908507</v>
      </c>
      <c r="AC9" t="n">
        <v>1385.387821572041</v>
      </c>
      <c r="AD9" t="n">
        <v>1119359.844494534</v>
      </c>
      <c r="AE9" t="n">
        <v>1531557.521908507</v>
      </c>
      <c r="AF9" t="n">
        <v>2.739496660546796e-06</v>
      </c>
      <c r="AG9" t="n">
        <v>11.1376953125</v>
      </c>
      <c r="AH9" t="n">
        <v>1385387.821572041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1.4744</v>
      </c>
      <c r="E10" t="n">
        <v>67.81999999999999</v>
      </c>
      <c r="F10" t="n">
        <v>63.8</v>
      </c>
      <c r="G10" t="n">
        <v>67.16</v>
      </c>
      <c r="H10" t="n">
        <v>0.99</v>
      </c>
      <c r="I10" t="n">
        <v>57</v>
      </c>
      <c r="J10" t="n">
        <v>161.71</v>
      </c>
      <c r="K10" t="n">
        <v>49.1</v>
      </c>
      <c r="L10" t="n">
        <v>9</v>
      </c>
      <c r="M10" t="n">
        <v>55</v>
      </c>
      <c r="N10" t="n">
        <v>28.61</v>
      </c>
      <c r="O10" t="n">
        <v>20177.64</v>
      </c>
      <c r="P10" t="n">
        <v>702.14</v>
      </c>
      <c r="Q10" t="n">
        <v>2163.7</v>
      </c>
      <c r="R10" t="n">
        <v>242.39</v>
      </c>
      <c r="S10" t="n">
        <v>168.28</v>
      </c>
      <c r="T10" t="n">
        <v>35150.72</v>
      </c>
      <c r="U10" t="n">
        <v>0.6899999999999999</v>
      </c>
      <c r="V10" t="n">
        <v>0.85</v>
      </c>
      <c r="W10" t="n">
        <v>36.74</v>
      </c>
      <c r="X10" t="n">
        <v>2.09</v>
      </c>
      <c r="Y10" t="n">
        <v>4</v>
      </c>
      <c r="Z10" t="n">
        <v>10</v>
      </c>
      <c r="AA10" t="n">
        <v>1097.172591834185</v>
      </c>
      <c r="AB10" t="n">
        <v>1501.199943986112</v>
      </c>
      <c r="AC10" t="n">
        <v>1357.927528279431</v>
      </c>
      <c r="AD10" t="n">
        <v>1097172.591834185</v>
      </c>
      <c r="AE10" t="n">
        <v>1501199.943986112</v>
      </c>
      <c r="AF10" t="n">
        <v>2.764055208588377e-06</v>
      </c>
      <c r="AG10" t="n">
        <v>11.03841145833333</v>
      </c>
      <c r="AH10" t="n">
        <v>1357927.528279431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1.4831</v>
      </c>
      <c r="E11" t="n">
        <v>67.42</v>
      </c>
      <c r="F11" t="n">
        <v>63.59</v>
      </c>
      <c r="G11" t="n">
        <v>74.81</v>
      </c>
      <c r="H11" t="n">
        <v>1.09</v>
      </c>
      <c r="I11" t="n">
        <v>51</v>
      </c>
      <c r="J11" t="n">
        <v>163.13</v>
      </c>
      <c r="K11" t="n">
        <v>49.1</v>
      </c>
      <c r="L11" t="n">
        <v>10</v>
      </c>
      <c r="M11" t="n">
        <v>49</v>
      </c>
      <c r="N11" t="n">
        <v>29.04</v>
      </c>
      <c r="O11" t="n">
        <v>20353.94</v>
      </c>
      <c r="P11" t="n">
        <v>689.85</v>
      </c>
      <c r="Q11" t="n">
        <v>2163.6</v>
      </c>
      <c r="R11" t="n">
        <v>234.7</v>
      </c>
      <c r="S11" t="n">
        <v>168.28</v>
      </c>
      <c r="T11" t="n">
        <v>31338.45</v>
      </c>
      <c r="U11" t="n">
        <v>0.72</v>
      </c>
      <c r="V11" t="n">
        <v>0.85</v>
      </c>
      <c r="W11" t="n">
        <v>36.75</v>
      </c>
      <c r="X11" t="n">
        <v>1.87</v>
      </c>
      <c r="Y11" t="n">
        <v>4</v>
      </c>
      <c r="Z11" t="n">
        <v>10</v>
      </c>
      <c r="AA11" t="n">
        <v>1079.653681963499</v>
      </c>
      <c r="AB11" t="n">
        <v>1477.229798621283</v>
      </c>
      <c r="AC11" t="n">
        <v>1336.245059945911</v>
      </c>
      <c r="AD11" t="n">
        <v>1079653.681963499</v>
      </c>
      <c r="AE11" t="n">
        <v>1477229.798621283</v>
      </c>
      <c r="AF11" t="n">
        <v>2.780365084005305e-06</v>
      </c>
      <c r="AG11" t="n">
        <v>10.97330729166667</v>
      </c>
      <c r="AH11" t="n">
        <v>1336245.059945911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1.4923</v>
      </c>
      <c r="E12" t="n">
        <v>67.01000000000001</v>
      </c>
      <c r="F12" t="n">
        <v>63.36</v>
      </c>
      <c r="G12" t="n">
        <v>84.48</v>
      </c>
      <c r="H12" t="n">
        <v>1.18</v>
      </c>
      <c r="I12" t="n">
        <v>45</v>
      </c>
      <c r="J12" t="n">
        <v>164.57</v>
      </c>
      <c r="K12" t="n">
        <v>49.1</v>
      </c>
      <c r="L12" t="n">
        <v>11</v>
      </c>
      <c r="M12" t="n">
        <v>43</v>
      </c>
      <c r="N12" t="n">
        <v>29.47</v>
      </c>
      <c r="O12" t="n">
        <v>20530.82</v>
      </c>
      <c r="P12" t="n">
        <v>676.42</v>
      </c>
      <c r="Q12" t="n">
        <v>2163.55</v>
      </c>
      <c r="R12" t="n">
        <v>227.16</v>
      </c>
      <c r="S12" t="n">
        <v>168.28</v>
      </c>
      <c r="T12" t="n">
        <v>27594.24</v>
      </c>
      <c r="U12" t="n">
        <v>0.74</v>
      </c>
      <c r="V12" t="n">
        <v>0.85</v>
      </c>
      <c r="W12" t="n">
        <v>36.73</v>
      </c>
      <c r="X12" t="n">
        <v>1.64</v>
      </c>
      <c r="Y12" t="n">
        <v>4</v>
      </c>
      <c r="Z12" t="n">
        <v>10</v>
      </c>
      <c r="AA12" t="n">
        <v>1061.102453210093</v>
      </c>
      <c r="AB12" t="n">
        <v>1451.847189018423</v>
      </c>
      <c r="AC12" t="n">
        <v>1313.284930978832</v>
      </c>
      <c r="AD12" t="n">
        <v>1061102.453210093</v>
      </c>
      <c r="AE12" t="n">
        <v>1451847.189018423</v>
      </c>
      <c r="AF12" t="n">
        <v>2.797612308584126e-06</v>
      </c>
      <c r="AG12" t="n">
        <v>10.90657552083333</v>
      </c>
      <c r="AH12" t="n">
        <v>1313284.930978832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1.4987</v>
      </c>
      <c r="E13" t="n">
        <v>66.72</v>
      </c>
      <c r="F13" t="n">
        <v>63.2</v>
      </c>
      <c r="G13" t="n">
        <v>92.48</v>
      </c>
      <c r="H13" t="n">
        <v>1.28</v>
      </c>
      <c r="I13" t="n">
        <v>41</v>
      </c>
      <c r="J13" t="n">
        <v>166.01</v>
      </c>
      <c r="K13" t="n">
        <v>49.1</v>
      </c>
      <c r="L13" t="n">
        <v>12</v>
      </c>
      <c r="M13" t="n">
        <v>39</v>
      </c>
      <c r="N13" t="n">
        <v>29.91</v>
      </c>
      <c r="O13" t="n">
        <v>20708.3</v>
      </c>
      <c r="P13" t="n">
        <v>664.6799999999999</v>
      </c>
      <c r="Q13" t="n">
        <v>2163.6</v>
      </c>
      <c r="R13" t="n">
        <v>221.59</v>
      </c>
      <c r="S13" t="n">
        <v>168.28</v>
      </c>
      <c r="T13" t="n">
        <v>24831.5</v>
      </c>
      <c r="U13" t="n">
        <v>0.76</v>
      </c>
      <c r="V13" t="n">
        <v>0.85</v>
      </c>
      <c r="W13" t="n">
        <v>36.73</v>
      </c>
      <c r="X13" t="n">
        <v>1.48</v>
      </c>
      <c r="Y13" t="n">
        <v>4</v>
      </c>
      <c r="Z13" t="n">
        <v>10</v>
      </c>
      <c r="AA13" t="n">
        <v>1046.155277638444</v>
      </c>
      <c r="AB13" t="n">
        <v>1431.395803978445</v>
      </c>
      <c r="AC13" t="n">
        <v>1294.78539742337</v>
      </c>
      <c r="AD13" t="n">
        <v>1046155.277638444</v>
      </c>
      <c r="AE13" t="n">
        <v>1431395.803978445</v>
      </c>
      <c r="AF13" t="n">
        <v>2.809610377856349e-06</v>
      </c>
      <c r="AG13" t="n">
        <v>10.859375</v>
      </c>
      <c r="AH13" t="n">
        <v>1294785.39742337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1.5052</v>
      </c>
      <c r="E14" t="n">
        <v>66.44</v>
      </c>
      <c r="F14" t="n">
        <v>63.03</v>
      </c>
      <c r="G14" t="n">
        <v>102.21</v>
      </c>
      <c r="H14" t="n">
        <v>1.38</v>
      </c>
      <c r="I14" t="n">
        <v>37</v>
      </c>
      <c r="J14" t="n">
        <v>167.45</v>
      </c>
      <c r="K14" t="n">
        <v>49.1</v>
      </c>
      <c r="L14" t="n">
        <v>13</v>
      </c>
      <c r="M14" t="n">
        <v>35</v>
      </c>
      <c r="N14" t="n">
        <v>30.36</v>
      </c>
      <c r="O14" t="n">
        <v>20886.38</v>
      </c>
      <c r="P14" t="n">
        <v>651.51</v>
      </c>
      <c r="Q14" t="n">
        <v>2163.49</v>
      </c>
      <c r="R14" t="n">
        <v>216.09</v>
      </c>
      <c r="S14" t="n">
        <v>168.28</v>
      </c>
      <c r="T14" t="n">
        <v>22103.57</v>
      </c>
      <c r="U14" t="n">
        <v>0.78</v>
      </c>
      <c r="V14" t="n">
        <v>0.86</v>
      </c>
      <c r="W14" t="n">
        <v>36.72</v>
      </c>
      <c r="X14" t="n">
        <v>1.31</v>
      </c>
      <c r="Y14" t="n">
        <v>4</v>
      </c>
      <c r="Z14" t="n">
        <v>10</v>
      </c>
      <c r="AA14" t="n">
        <v>1029.949287146507</v>
      </c>
      <c r="AB14" t="n">
        <v>1409.222052829535</v>
      </c>
      <c r="AC14" t="n">
        <v>1274.727877963057</v>
      </c>
      <c r="AD14" t="n">
        <v>1029949.287146506</v>
      </c>
      <c r="AE14" t="n">
        <v>1409222.052829535</v>
      </c>
      <c r="AF14" t="n">
        <v>2.821795916960951e-06</v>
      </c>
      <c r="AG14" t="n">
        <v>10.81380208333333</v>
      </c>
      <c r="AH14" t="n">
        <v>1274727.877963057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1.5092</v>
      </c>
      <c r="E15" t="n">
        <v>66.26000000000001</v>
      </c>
      <c r="F15" t="n">
        <v>62.94</v>
      </c>
      <c r="G15" t="n">
        <v>111.08</v>
      </c>
      <c r="H15" t="n">
        <v>1.47</v>
      </c>
      <c r="I15" t="n">
        <v>34</v>
      </c>
      <c r="J15" t="n">
        <v>168.9</v>
      </c>
      <c r="K15" t="n">
        <v>49.1</v>
      </c>
      <c r="L15" t="n">
        <v>14</v>
      </c>
      <c r="M15" t="n">
        <v>32</v>
      </c>
      <c r="N15" t="n">
        <v>30.81</v>
      </c>
      <c r="O15" t="n">
        <v>21065.06</v>
      </c>
      <c r="P15" t="n">
        <v>640.9</v>
      </c>
      <c r="Q15" t="n">
        <v>2163.43</v>
      </c>
      <c r="R15" t="n">
        <v>213.42</v>
      </c>
      <c r="S15" t="n">
        <v>168.28</v>
      </c>
      <c r="T15" t="n">
        <v>20780.39</v>
      </c>
      <c r="U15" t="n">
        <v>0.79</v>
      </c>
      <c r="V15" t="n">
        <v>0.86</v>
      </c>
      <c r="W15" t="n">
        <v>36.71</v>
      </c>
      <c r="X15" t="n">
        <v>1.23</v>
      </c>
      <c r="Y15" t="n">
        <v>4</v>
      </c>
      <c r="Z15" t="n">
        <v>10</v>
      </c>
      <c r="AA15" t="n">
        <v>1017.842924979799</v>
      </c>
      <c r="AB15" t="n">
        <v>1392.657594018042</v>
      </c>
      <c r="AC15" t="n">
        <v>1259.744307852169</v>
      </c>
      <c r="AD15" t="n">
        <v>1017842.924979799</v>
      </c>
      <c r="AE15" t="n">
        <v>1392657.594018042</v>
      </c>
      <c r="AF15" t="n">
        <v>2.82929471025609e-06</v>
      </c>
      <c r="AG15" t="n">
        <v>10.78450520833333</v>
      </c>
      <c r="AH15" t="n">
        <v>1259744.307852169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1.5137</v>
      </c>
      <c r="E16" t="n">
        <v>66.06</v>
      </c>
      <c r="F16" t="n">
        <v>62.84</v>
      </c>
      <c r="G16" t="n">
        <v>121.63</v>
      </c>
      <c r="H16" t="n">
        <v>1.56</v>
      </c>
      <c r="I16" t="n">
        <v>31</v>
      </c>
      <c r="J16" t="n">
        <v>170.35</v>
      </c>
      <c r="K16" t="n">
        <v>49.1</v>
      </c>
      <c r="L16" t="n">
        <v>15</v>
      </c>
      <c r="M16" t="n">
        <v>23</v>
      </c>
      <c r="N16" t="n">
        <v>31.26</v>
      </c>
      <c r="O16" t="n">
        <v>21244.37</v>
      </c>
      <c r="P16" t="n">
        <v>627.51</v>
      </c>
      <c r="Q16" t="n">
        <v>2163.57</v>
      </c>
      <c r="R16" t="n">
        <v>209.52</v>
      </c>
      <c r="S16" t="n">
        <v>168.28</v>
      </c>
      <c r="T16" t="n">
        <v>18843.84</v>
      </c>
      <c r="U16" t="n">
        <v>0.8</v>
      </c>
      <c r="V16" t="n">
        <v>0.86</v>
      </c>
      <c r="W16" t="n">
        <v>36.72</v>
      </c>
      <c r="X16" t="n">
        <v>1.13</v>
      </c>
      <c r="Y16" t="n">
        <v>4</v>
      </c>
      <c r="Z16" t="n">
        <v>10</v>
      </c>
      <c r="AA16" t="n">
        <v>1002.997887892796</v>
      </c>
      <c r="AB16" t="n">
        <v>1372.345959358789</v>
      </c>
      <c r="AC16" t="n">
        <v>1241.371187097237</v>
      </c>
      <c r="AD16" t="n">
        <v>1002997.887892796</v>
      </c>
      <c r="AE16" t="n">
        <v>1372345.959358789</v>
      </c>
      <c r="AF16" t="n">
        <v>2.837730852713122e-06</v>
      </c>
      <c r="AG16" t="n">
        <v>10.751953125</v>
      </c>
      <c r="AH16" t="n">
        <v>1241371.187097237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1.5151</v>
      </c>
      <c r="E17" t="n">
        <v>66</v>
      </c>
      <c r="F17" t="n">
        <v>62.81</v>
      </c>
      <c r="G17" t="n">
        <v>125.61</v>
      </c>
      <c r="H17" t="n">
        <v>1.65</v>
      </c>
      <c r="I17" t="n">
        <v>30</v>
      </c>
      <c r="J17" t="n">
        <v>171.81</v>
      </c>
      <c r="K17" t="n">
        <v>49.1</v>
      </c>
      <c r="L17" t="n">
        <v>16</v>
      </c>
      <c r="M17" t="n">
        <v>1</v>
      </c>
      <c r="N17" t="n">
        <v>31.72</v>
      </c>
      <c r="O17" t="n">
        <v>21424.29</v>
      </c>
      <c r="P17" t="n">
        <v>624.55</v>
      </c>
      <c r="Q17" t="n">
        <v>2163.88</v>
      </c>
      <c r="R17" t="n">
        <v>207.7</v>
      </c>
      <c r="S17" t="n">
        <v>168.28</v>
      </c>
      <c r="T17" t="n">
        <v>17939.64</v>
      </c>
      <c r="U17" t="n">
        <v>0.8100000000000001</v>
      </c>
      <c r="V17" t="n">
        <v>0.86</v>
      </c>
      <c r="W17" t="n">
        <v>36.74</v>
      </c>
      <c r="X17" t="n">
        <v>1.09</v>
      </c>
      <c r="Y17" t="n">
        <v>4</v>
      </c>
      <c r="Z17" t="n">
        <v>10</v>
      </c>
      <c r="AA17" t="n">
        <v>999.4843662400993</v>
      </c>
      <c r="AB17" t="n">
        <v>1367.538604027935</v>
      </c>
      <c r="AC17" t="n">
        <v>1237.022639011994</v>
      </c>
      <c r="AD17" t="n">
        <v>999484.3662400993</v>
      </c>
      <c r="AE17" t="n">
        <v>1367538.604027935</v>
      </c>
      <c r="AF17" t="n">
        <v>2.84035543036642e-06</v>
      </c>
      <c r="AG17" t="n">
        <v>10.7421875</v>
      </c>
      <c r="AH17" t="n">
        <v>1237022.639011994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1.515</v>
      </c>
      <c r="E18" t="n">
        <v>66.01000000000001</v>
      </c>
      <c r="F18" t="n">
        <v>62.81</v>
      </c>
      <c r="G18" t="n">
        <v>125.62</v>
      </c>
      <c r="H18" t="n">
        <v>1.74</v>
      </c>
      <c r="I18" t="n">
        <v>30</v>
      </c>
      <c r="J18" t="n">
        <v>173.28</v>
      </c>
      <c r="K18" t="n">
        <v>49.1</v>
      </c>
      <c r="L18" t="n">
        <v>17</v>
      </c>
      <c r="M18" t="n">
        <v>0</v>
      </c>
      <c r="N18" t="n">
        <v>32.18</v>
      </c>
      <c r="O18" t="n">
        <v>21604.83</v>
      </c>
      <c r="P18" t="n">
        <v>629.4</v>
      </c>
      <c r="Q18" t="n">
        <v>2163.82</v>
      </c>
      <c r="R18" t="n">
        <v>207.84</v>
      </c>
      <c r="S18" t="n">
        <v>168.28</v>
      </c>
      <c r="T18" t="n">
        <v>18010.77</v>
      </c>
      <c r="U18" t="n">
        <v>0.8100000000000001</v>
      </c>
      <c r="V18" t="n">
        <v>0.86</v>
      </c>
      <c r="W18" t="n">
        <v>36.74</v>
      </c>
      <c r="X18" t="n">
        <v>1.1</v>
      </c>
      <c r="Y18" t="n">
        <v>4</v>
      </c>
      <c r="Z18" t="n">
        <v>10</v>
      </c>
      <c r="AA18" t="n">
        <v>1003.89248098722</v>
      </c>
      <c r="AB18" t="n">
        <v>1373.569981097242</v>
      </c>
      <c r="AC18" t="n">
        <v>1242.478389918897</v>
      </c>
      <c r="AD18" t="n">
        <v>1003892.480987219</v>
      </c>
      <c r="AE18" t="n">
        <v>1373569.981097242</v>
      </c>
      <c r="AF18" t="n">
        <v>2.840167960534042e-06</v>
      </c>
      <c r="AG18" t="n">
        <v>10.74381510416667</v>
      </c>
      <c r="AH18" t="n">
        <v>1242478.389918897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0.6943</v>
      </c>
      <c r="E2" t="n">
        <v>144.03</v>
      </c>
      <c r="F2" t="n">
        <v>103.03</v>
      </c>
      <c r="G2" t="n">
        <v>5.97</v>
      </c>
      <c r="H2" t="n">
        <v>0.1</v>
      </c>
      <c r="I2" t="n">
        <v>1035</v>
      </c>
      <c r="J2" t="n">
        <v>185.69</v>
      </c>
      <c r="K2" t="n">
        <v>53.44</v>
      </c>
      <c r="L2" t="n">
        <v>1</v>
      </c>
      <c r="M2" t="n">
        <v>1033</v>
      </c>
      <c r="N2" t="n">
        <v>36.26</v>
      </c>
      <c r="O2" t="n">
        <v>23136.14</v>
      </c>
      <c r="P2" t="n">
        <v>1420.18</v>
      </c>
      <c r="Q2" t="n">
        <v>2182.56</v>
      </c>
      <c r="R2" t="n">
        <v>1549</v>
      </c>
      <c r="S2" t="n">
        <v>168.28</v>
      </c>
      <c r="T2" t="n">
        <v>683564.15</v>
      </c>
      <c r="U2" t="n">
        <v>0.11</v>
      </c>
      <c r="V2" t="n">
        <v>0.53</v>
      </c>
      <c r="W2" t="n">
        <v>38.34</v>
      </c>
      <c r="X2" t="n">
        <v>41.08</v>
      </c>
      <c r="Y2" t="n">
        <v>4</v>
      </c>
      <c r="Z2" t="n">
        <v>10</v>
      </c>
      <c r="AA2" t="n">
        <v>4160.17734281391</v>
      </c>
      <c r="AB2" t="n">
        <v>5692.138174509498</v>
      </c>
      <c r="AC2" t="n">
        <v>5148.8884961002</v>
      </c>
      <c r="AD2" t="n">
        <v>4160177.34281391</v>
      </c>
      <c r="AE2" t="n">
        <v>5692138.174509497</v>
      </c>
      <c r="AF2" t="n">
        <v>1.217276423776819e-06</v>
      </c>
      <c r="AG2" t="n">
        <v>23.4423828125</v>
      </c>
      <c r="AH2" t="n">
        <v>5148888.4961002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1.0782</v>
      </c>
      <c r="E3" t="n">
        <v>92.75</v>
      </c>
      <c r="F3" t="n">
        <v>76.17</v>
      </c>
      <c r="G3" t="n">
        <v>12.06</v>
      </c>
      <c r="H3" t="n">
        <v>0.19</v>
      </c>
      <c r="I3" t="n">
        <v>379</v>
      </c>
      <c r="J3" t="n">
        <v>187.21</v>
      </c>
      <c r="K3" t="n">
        <v>53.44</v>
      </c>
      <c r="L3" t="n">
        <v>2</v>
      </c>
      <c r="M3" t="n">
        <v>377</v>
      </c>
      <c r="N3" t="n">
        <v>36.77</v>
      </c>
      <c r="O3" t="n">
        <v>23322.88</v>
      </c>
      <c r="P3" t="n">
        <v>1048.59</v>
      </c>
      <c r="Q3" t="n">
        <v>2169.78</v>
      </c>
      <c r="R3" t="n">
        <v>652</v>
      </c>
      <c r="S3" t="n">
        <v>168.28</v>
      </c>
      <c r="T3" t="n">
        <v>238348.37</v>
      </c>
      <c r="U3" t="n">
        <v>0.26</v>
      </c>
      <c r="V3" t="n">
        <v>0.71</v>
      </c>
      <c r="W3" t="n">
        <v>37.29</v>
      </c>
      <c r="X3" t="n">
        <v>14.37</v>
      </c>
      <c r="Y3" t="n">
        <v>4</v>
      </c>
      <c r="Z3" t="n">
        <v>10</v>
      </c>
      <c r="AA3" t="n">
        <v>2050.942608848969</v>
      </c>
      <c r="AB3" t="n">
        <v>2806.190158629219</v>
      </c>
      <c r="AC3" t="n">
        <v>2538.371308402269</v>
      </c>
      <c r="AD3" t="n">
        <v>2050942.608848969</v>
      </c>
      <c r="AE3" t="n">
        <v>2806190.158629219</v>
      </c>
      <c r="AF3" t="n">
        <v>1.890346305798885e-06</v>
      </c>
      <c r="AG3" t="n">
        <v>15.09602864583333</v>
      </c>
      <c r="AH3" t="n">
        <v>2538371.308402269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1.2264</v>
      </c>
      <c r="E4" t="n">
        <v>81.54000000000001</v>
      </c>
      <c r="F4" t="n">
        <v>70.44</v>
      </c>
      <c r="G4" t="n">
        <v>18.22</v>
      </c>
      <c r="H4" t="n">
        <v>0.28</v>
      </c>
      <c r="I4" t="n">
        <v>232</v>
      </c>
      <c r="J4" t="n">
        <v>188.73</v>
      </c>
      <c r="K4" t="n">
        <v>53.44</v>
      </c>
      <c r="L4" t="n">
        <v>3</v>
      </c>
      <c r="M4" t="n">
        <v>230</v>
      </c>
      <c r="N4" t="n">
        <v>37.29</v>
      </c>
      <c r="O4" t="n">
        <v>23510.33</v>
      </c>
      <c r="P4" t="n">
        <v>964.13</v>
      </c>
      <c r="Q4" t="n">
        <v>2167.34</v>
      </c>
      <c r="R4" t="n">
        <v>462.17</v>
      </c>
      <c r="S4" t="n">
        <v>168.28</v>
      </c>
      <c r="T4" t="n">
        <v>144167.89</v>
      </c>
      <c r="U4" t="n">
        <v>0.36</v>
      </c>
      <c r="V4" t="n">
        <v>0.77</v>
      </c>
      <c r="W4" t="n">
        <v>37.03</v>
      </c>
      <c r="X4" t="n">
        <v>8.68</v>
      </c>
      <c r="Y4" t="n">
        <v>4</v>
      </c>
      <c r="Z4" t="n">
        <v>10</v>
      </c>
      <c r="AA4" t="n">
        <v>1689.280933121913</v>
      </c>
      <c r="AB4" t="n">
        <v>2311.348698512402</v>
      </c>
      <c r="AC4" t="n">
        <v>2090.756822724651</v>
      </c>
      <c r="AD4" t="n">
        <v>1689280.933121913</v>
      </c>
      <c r="AE4" t="n">
        <v>2311348.698512402</v>
      </c>
      <c r="AF4" t="n">
        <v>2.150176877603184e-06</v>
      </c>
      <c r="AG4" t="n">
        <v>13.271484375</v>
      </c>
      <c r="AH4" t="n">
        <v>2090756.822724651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1.3048</v>
      </c>
      <c r="E5" t="n">
        <v>76.64</v>
      </c>
      <c r="F5" t="n">
        <v>67.95</v>
      </c>
      <c r="G5" t="n">
        <v>24.41</v>
      </c>
      <c r="H5" t="n">
        <v>0.37</v>
      </c>
      <c r="I5" t="n">
        <v>167</v>
      </c>
      <c r="J5" t="n">
        <v>190.25</v>
      </c>
      <c r="K5" t="n">
        <v>53.44</v>
      </c>
      <c r="L5" t="n">
        <v>4</v>
      </c>
      <c r="M5" t="n">
        <v>165</v>
      </c>
      <c r="N5" t="n">
        <v>37.82</v>
      </c>
      <c r="O5" t="n">
        <v>23698.48</v>
      </c>
      <c r="P5" t="n">
        <v>923.92</v>
      </c>
      <c r="Q5" t="n">
        <v>2165.93</v>
      </c>
      <c r="R5" t="n">
        <v>379.49</v>
      </c>
      <c r="S5" t="n">
        <v>168.28</v>
      </c>
      <c r="T5" t="n">
        <v>103152.8</v>
      </c>
      <c r="U5" t="n">
        <v>0.44</v>
      </c>
      <c r="V5" t="n">
        <v>0.79</v>
      </c>
      <c r="W5" t="n">
        <v>36.93</v>
      </c>
      <c r="X5" t="n">
        <v>6.21</v>
      </c>
      <c r="Y5" t="n">
        <v>4</v>
      </c>
      <c r="Z5" t="n">
        <v>10</v>
      </c>
      <c r="AA5" t="n">
        <v>1525.004568129081</v>
      </c>
      <c r="AB5" t="n">
        <v>2086.57852856748</v>
      </c>
      <c r="AC5" t="n">
        <v>1887.438402332357</v>
      </c>
      <c r="AD5" t="n">
        <v>1525004.568129081</v>
      </c>
      <c r="AE5" t="n">
        <v>2086578.52856748</v>
      </c>
      <c r="AF5" t="n">
        <v>2.287631107221652e-06</v>
      </c>
      <c r="AG5" t="n">
        <v>12.47395833333333</v>
      </c>
      <c r="AH5" t="n">
        <v>1887438.402332357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1.3542</v>
      </c>
      <c r="E6" t="n">
        <v>73.84</v>
      </c>
      <c r="F6" t="n">
        <v>66.54000000000001</v>
      </c>
      <c r="G6" t="n">
        <v>30.71</v>
      </c>
      <c r="H6" t="n">
        <v>0.46</v>
      </c>
      <c r="I6" t="n">
        <v>130</v>
      </c>
      <c r="J6" t="n">
        <v>191.78</v>
      </c>
      <c r="K6" t="n">
        <v>53.44</v>
      </c>
      <c r="L6" t="n">
        <v>5</v>
      </c>
      <c r="M6" t="n">
        <v>128</v>
      </c>
      <c r="N6" t="n">
        <v>38.35</v>
      </c>
      <c r="O6" t="n">
        <v>23887.36</v>
      </c>
      <c r="P6" t="n">
        <v>898.1900000000001</v>
      </c>
      <c r="Q6" t="n">
        <v>2165.09</v>
      </c>
      <c r="R6" t="n">
        <v>332.68</v>
      </c>
      <c r="S6" t="n">
        <v>168.28</v>
      </c>
      <c r="T6" t="n">
        <v>79933.7</v>
      </c>
      <c r="U6" t="n">
        <v>0.51</v>
      </c>
      <c r="V6" t="n">
        <v>0.8100000000000001</v>
      </c>
      <c r="W6" t="n">
        <v>36.87</v>
      </c>
      <c r="X6" t="n">
        <v>4.8</v>
      </c>
      <c r="Y6" t="n">
        <v>4</v>
      </c>
      <c r="Z6" t="n">
        <v>10</v>
      </c>
      <c r="AA6" t="n">
        <v>1445.410532681879</v>
      </c>
      <c r="AB6" t="n">
        <v>1977.674457827599</v>
      </c>
      <c r="AC6" t="n">
        <v>1788.927983256066</v>
      </c>
      <c r="AD6" t="n">
        <v>1445410.532681879</v>
      </c>
      <c r="AE6" t="n">
        <v>1977674.457827599</v>
      </c>
      <c r="AF6" t="n">
        <v>2.374241297823085e-06</v>
      </c>
      <c r="AG6" t="n">
        <v>12.01822916666667</v>
      </c>
      <c r="AH6" t="n">
        <v>1788927.983256066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1.3867</v>
      </c>
      <c r="E7" t="n">
        <v>72.12</v>
      </c>
      <c r="F7" t="n">
        <v>65.66</v>
      </c>
      <c r="G7" t="n">
        <v>36.82</v>
      </c>
      <c r="H7" t="n">
        <v>0.55</v>
      </c>
      <c r="I7" t="n">
        <v>107</v>
      </c>
      <c r="J7" t="n">
        <v>193.32</v>
      </c>
      <c r="K7" t="n">
        <v>53.44</v>
      </c>
      <c r="L7" t="n">
        <v>6</v>
      </c>
      <c r="M7" t="n">
        <v>105</v>
      </c>
      <c r="N7" t="n">
        <v>38.89</v>
      </c>
      <c r="O7" t="n">
        <v>24076.95</v>
      </c>
      <c r="P7" t="n">
        <v>879.8200000000001</v>
      </c>
      <c r="Q7" t="n">
        <v>2164.59</v>
      </c>
      <c r="R7" t="n">
        <v>303.46</v>
      </c>
      <c r="S7" t="n">
        <v>168.28</v>
      </c>
      <c r="T7" t="n">
        <v>65437.2</v>
      </c>
      <c r="U7" t="n">
        <v>0.55</v>
      </c>
      <c r="V7" t="n">
        <v>0.82</v>
      </c>
      <c r="W7" t="n">
        <v>36.84</v>
      </c>
      <c r="X7" t="n">
        <v>3.93</v>
      </c>
      <c r="Y7" t="n">
        <v>4</v>
      </c>
      <c r="Z7" t="n">
        <v>10</v>
      </c>
      <c r="AA7" t="n">
        <v>1382.848134872371</v>
      </c>
      <c r="AB7" t="n">
        <v>1892.073825086434</v>
      </c>
      <c r="AC7" t="n">
        <v>1711.496954762476</v>
      </c>
      <c r="AD7" t="n">
        <v>1382848.134872371</v>
      </c>
      <c r="AE7" t="n">
        <v>1892073.825086434</v>
      </c>
      <c r="AF7" t="n">
        <v>2.43122168637666e-06</v>
      </c>
      <c r="AG7" t="n">
        <v>11.73828125</v>
      </c>
      <c r="AH7" t="n">
        <v>1711496.954762476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1.4111</v>
      </c>
      <c r="E8" t="n">
        <v>70.87</v>
      </c>
      <c r="F8" t="n">
        <v>65.05</v>
      </c>
      <c r="G8" t="n">
        <v>43.36</v>
      </c>
      <c r="H8" t="n">
        <v>0.64</v>
      </c>
      <c r="I8" t="n">
        <v>90</v>
      </c>
      <c r="J8" t="n">
        <v>194.86</v>
      </c>
      <c r="K8" t="n">
        <v>53.44</v>
      </c>
      <c r="L8" t="n">
        <v>7</v>
      </c>
      <c r="M8" t="n">
        <v>88</v>
      </c>
      <c r="N8" t="n">
        <v>39.43</v>
      </c>
      <c r="O8" t="n">
        <v>24267.28</v>
      </c>
      <c r="P8" t="n">
        <v>864.58</v>
      </c>
      <c r="Q8" t="n">
        <v>2164.53</v>
      </c>
      <c r="R8" t="n">
        <v>283.25</v>
      </c>
      <c r="S8" t="n">
        <v>168.28</v>
      </c>
      <c r="T8" t="n">
        <v>55413.94</v>
      </c>
      <c r="U8" t="n">
        <v>0.59</v>
      </c>
      <c r="V8" t="n">
        <v>0.83</v>
      </c>
      <c r="W8" t="n">
        <v>36.8</v>
      </c>
      <c r="X8" t="n">
        <v>3.32</v>
      </c>
      <c r="Y8" t="n">
        <v>4</v>
      </c>
      <c r="Z8" t="n">
        <v>10</v>
      </c>
      <c r="AA8" t="n">
        <v>1345.31571365795</v>
      </c>
      <c r="AB8" t="n">
        <v>1840.720310567302</v>
      </c>
      <c r="AC8" t="n">
        <v>1665.044547593939</v>
      </c>
      <c r="AD8" t="n">
        <v>1345315.713657951</v>
      </c>
      <c r="AE8" t="n">
        <v>1840720.310567301</v>
      </c>
      <c r="AF8" t="n">
        <v>2.474000808859958e-06</v>
      </c>
      <c r="AG8" t="n">
        <v>11.53483072916667</v>
      </c>
      <c r="AH8" t="n">
        <v>1665044.547593939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1.4298</v>
      </c>
      <c r="E9" t="n">
        <v>69.94</v>
      </c>
      <c r="F9" t="n">
        <v>64.56999999999999</v>
      </c>
      <c r="G9" t="n">
        <v>49.67</v>
      </c>
      <c r="H9" t="n">
        <v>0.72</v>
      </c>
      <c r="I9" t="n">
        <v>78</v>
      </c>
      <c r="J9" t="n">
        <v>196.41</v>
      </c>
      <c r="K9" t="n">
        <v>53.44</v>
      </c>
      <c r="L9" t="n">
        <v>8</v>
      </c>
      <c r="M9" t="n">
        <v>76</v>
      </c>
      <c r="N9" t="n">
        <v>39.98</v>
      </c>
      <c r="O9" t="n">
        <v>24458.36</v>
      </c>
      <c r="P9" t="n">
        <v>851.4400000000001</v>
      </c>
      <c r="Q9" t="n">
        <v>2164.19</v>
      </c>
      <c r="R9" t="n">
        <v>267.11</v>
      </c>
      <c r="S9" t="n">
        <v>168.28</v>
      </c>
      <c r="T9" t="n">
        <v>47406.68</v>
      </c>
      <c r="U9" t="n">
        <v>0.63</v>
      </c>
      <c r="V9" t="n">
        <v>0.84</v>
      </c>
      <c r="W9" t="n">
        <v>36.79</v>
      </c>
      <c r="X9" t="n">
        <v>2.84</v>
      </c>
      <c r="Y9" t="n">
        <v>4</v>
      </c>
      <c r="Z9" t="n">
        <v>10</v>
      </c>
      <c r="AA9" t="n">
        <v>1315.802921724072</v>
      </c>
      <c r="AB9" t="n">
        <v>1800.33960663088</v>
      </c>
      <c r="AC9" t="n">
        <v>1628.517721366536</v>
      </c>
      <c r="AD9" t="n">
        <v>1315802.921724072</v>
      </c>
      <c r="AE9" t="n">
        <v>1800339.60663088</v>
      </c>
      <c r="AF9" t="n">
        <v>2.506786447812322e-06</v>
      </c>
      <c r="AG9" t="n">
        <v>11.38346354166667</v>
      </c>
      <c r="AH9" t="n">
        <v>1628517.721366536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1.4451</v>
      </c>
      <c r="E10" t="n">
        <v>69.2</v>
      </c>
      <c r="F10" t="n">
        <v>64.2</v>
      </c>
      <c r="G10" t="n">
        <v>56.65</v>
      </c>
      <c r="H10" t="n">
        <v>0.8100000000000001</v>
      </c>
      <c r="I10" t="n">
        <v>68</v>
      </c>
      <c r="J10" t="n">
        <v>197.97</v>
      </c>
      <c r="K10" t="n">
        <v>53.44</v>
      </c>
      <c r="L10" t="n">
        <v>9</v>
      </c>
      <c r="M10" t="n">
        <v>66</v>
      </c>
      <c r="N10" t="n">
        <v>40.53</v>
      </c>
      <c r="O10" t="n">
        <v>24650.18</v>
      </c>
      <c r="P10" t="n">
        <v>839.8200000000001</v>
      </c>
      <c r="Q10" t="n">
        <v>2164.35</v>
      </c>
      <c r="R10" t="n">
        <v>254.62</v>
      </c>
      <c r="S10" t="n">
        <v>168.28</v>
      </c>
      <c r="T10" t="n">
        <v>41210.34</v>
      </c>
      <c r="U10" t="n">
        <v>0.66</v>
      </c>
      <c r="V10" t="n">
        <v>0.84</v>
      </c>
      <c r="W10" t="n">
        <v>36.78</v>
      </c>
      <c r="X10" t="n">
        <v>2.48</v>
      </c>
      <c r="Y10" t="n">
        <v>4</v>
      </c>
      <c r="Z10" t="n">
        <v>10</v>
      </c>
      <c r="AA10" t="n">
        <v>1291.641778042229</v>
      </c>
      <c r="AB10" t="n">
        <v>1767.281263930951</v>
      </c>
      <c r="AC10" t="n">
        <v>1598.614420496213</v>
      </c>
      <c r="AD10" t="n">
        <v>1291641.778042229</v>
      </c>
      <c r="AE10" t="n">
        <v>1767281.263930951</v>
      </c>
      <c r="AF10" t="n">
        <v>2.533611061500621e-06</v>
      </c>
      <c r="AG10" t="n">
        <v>11.26302083333333</v>
      </c>
      <c r="AH10" t="n">
        <v>1598614.420496213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1.4561</v>
      </c>
      <c r="E11" t="n">
        <v>68.67</v>
      </c>
      <c r="F11" t="n">
        <v>63.94</v>
      </c>
      <c r="G11" t="n">
        <v>62.89</v>
      </c>
      <c r="H11" t="n">
        <v>0.89</v>
      </c>
      <c r="I11" t="n">
        <v>61</v>
      </c>
      <c r="J11" t="n">
        <v>199.53</v>
      </c>
      <c r="K11" t="n">
        <v>53.44</v>
      </c>
      <c r="L11" t="n">
        <v>10</v>
      </c>
      <c r="M11" t="n">
        <v>59</v>
      </c>
      <c r="N11" t="n">
        <v>41.1</v>
      </c>
      <c r="O11" t="n">
        <v>24842.77</v>
      </c>
      <c r="P11" t="n">
        <v>829.03</v>
      </c>
      <c r="Q11" t="n">
        <v>2163.71</v>
      </c>
      <c r="R11" t="n">
        <v>245.88</v>
      </c>
      <c r="S11" t="n">
        <v>168.28</v>
      </c>
      <c r="T11" t="n">
        <v>36877.64</v>
      </c>
      <c r="U11" t="n">
        <v>0.68</v>
      </c>
      <c r="V11" t="n">
        <v>0.84</v>
      </c>
      <c r="W11" t="n">
        <v>36.77</v>
      </c>
      <c r="X11" t="n">
        <v>2.21</v>
      </c>
      <c r="Y11" t="n">
        <v>4</v>
      </c>
      <c r="Z11" t="n">
        <v>10</v>
      </c>
      <c r="AA11" t="n">
        <v>1260.412902479484</v>
      </c>
      <c r="AB11" t="n">
        <v>1724.552538665249</v>
      </c>
      <c r="AC11" t="n">
        <v>1559.963664799727</v>
      </c>
      <c r="AD11" t="n">
        <v>1260412.902479484</v>
      </c>
      <c r="AE11" t="n">
        <v>1724552.538665249</v>
      </c>
      <c r="AF11" t="n">
        <v>2.552896731472599e-06</v>
      </c>
      <c r="AG11" t="n">
        <v>11.1767578125</v>
      </c>
      <c r="AH11" t="n">
        <v>1559963.664799727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1.465</v>
      </c>
      <c r="E12" t="n">
        <v>68.26000000000001</v>
      </c>
      <c r="F12" t="n">
        <v>63.74</v>
      </c>
      <c r="G12" t="n">
        <v>69.54000000000001</v>
      </c>
      <c r="H12" t="n">
        <v>0.97</v>
      </c>
      <c r="I12" t="n">
        <v>55</v>
      </c>
      <c r="J12" t="n">
        <v>201.1</v>
      </c>
      <c r="K12" t="n">
        <v>53.44</v>
      </c>
      <c r="L12" t="n">
        <v>11</v>
      </c>
      <c r="M12" t="n">
        <v>53</v>
      </c>
      <c r="N12" t="n">
        <v>41.66</v>
      </c>
      <c r="O12" t="n">
        <v>25036.12</v>
      </c>
      <c r="P12" t="n">
        <v>820.59</v>
      </c>
      <c r="Q12" t="n">
        <v>2163.77</v>
      </c>
      <c r="R12" t="n">
        <v>239.91</v>
      </c>
      <c r="S12" t="n">
        <v>168.28</v>
      </c>
      <c r="T12" t="n">
        <v>33922.31</v>
      </c>
      <c r="U12" t="n">
        <v>0.7</v>
      </c>
      <c r="V12" t="n">
        <v>0.85</v>
      </c>
      <c r="W12" t="n">
        <v>36.75</v>
      </c>
      <c r="X12" t="n">
        <v>2.03</v>
      </c>
      <c r="Y12" t="n">
        <v>4</v>
      </c>
      <c r="Z12" t="n">
        <v>10</v>
      </c>
      <c r="AA12" t="n">
        <v>1245.318356144259</v>
      </c>
      <c r="AB12" t="n">
        <v>1703.899514445009</v>
      </c>
      <c r="AC12" t="n">
        <v>1541.281736224365</v>
      </c>
      <c r="AD12" t="n">
        <v>1245318.356144259</v>
      </c>
      <c r="AE12" t="n">
        <v>1703899.514445009</v>
      </c>
      <c r="AF12" t="n">
        <v>2.568500591722656e-06</v>
      </c>
      <c r="AG12" t="n">
        <v>11.11002604166667</v>
      </c>
      <c r="AH12" t="n">
        <v>1541281.736224364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1.4736</v>
      </c>
      <c r="E13" t="n">
        <v>67.86</v>
      </c>
      <c r="F13" t="n">
        <v>63.53</v>
      </c>
      <c r="G13" t="n">
        <v>76.23999999999999</v>
      </c>
      <c r="H13" t="n">
        <v>1.05</v>
      </c>
      <c r="I13" t="n">
        <v>50</v>
      </c>
      <c r="J13" t="n">
        <v>202.67</v>
      </c>
      <c r="K13" t="n">
        <v>53.44</v>
      </c>
      <c r="L13" t="n">
        <v>12</v>
      </c>
      <c r="M13" t="n">
        <v>48</v>
      </c>
      <c r="N13" t="n">
        <v>42.24</v>
      </c>
      <c r="O13" t="n">
        <v>25230.25</v>
      </c>
      <c r="P13" t="n">
        <v>810.03</v>
      </c>
      <c r="Q13" t="n">
        <v>2163.72</v>
      </c>
      <c r="R13" t="n">
        <v>232.82</v>
      </c>
      <c r="S13" t="n">
        <v>168.28</v>
      </c>
      <c r="T13" t="n">
        <v>30402.52</v>
      </c>
      <c r="U13" t="n">
        <v>0.72</v>
      </c>
      <c r="V13" t="n">
        <v>0.85</v>
      </c>
      <c r="W13" t="n">
        <v>36.74</v>
      </c>
      <c r="X13" t="n">
        <v>1.82</v>
      </c>
      <c r="Y13" t="n">
        <v>4</v>
      </c>
      <c r="Z13" t="n">
        <v>10</v>
      </c>
      <c r="AA13" t="n">
        <v>1228.614037888487</v>
      </c>
      <c r="AB13" t="n">
        <v>1681.043929264951</v>
      </c>
      <c r="AC13" t="n">
        <v>1520.607456015876</v>
      </c>
      <c r="AD13" t="n">
        <v>1228614.037888487</v>
      </c>
      <c r="AE13" t="n">
        <v>1681043.929264951</v>
      </c>
      <c r="AF13" t="n">
        <v>2.583578479155293e-06</v>
      </c>
      <c r="AG13" t="n">
        <v>11.044921875</v>
      </c>
      <c r="AH13" t="n">
        <v>1520607.456015876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1.4798</v>
      </c>
      <c r="E14" t="n">
        <v>67.58</v>
      </c>
      <c r="F14" t="n">
        <v>63.4</v>
      </c>
      <c r="G14" t="n">
        <v>82.69</v>
      </c>
      <c r="H14" t="n">
        <v>1.13</v>
      </c>
      <c r="I14" t="n">
        <v>46</v>
      </c>
      <c r="J14" t="n">
        <v>204.25</v>
      </c>
      <c r="K14" t="n">
        <v>53.44</v>
      </c>
      <c r="L14" t="n">
        <v>13</v>
      </c>
      <c r="M14" t="n">
        <v>44</v>
      </c>
      <c r="N14" t="n">
        <v>42.82</v>
      </c>
      <c r="O14" t="n">
        <v>25425.3</v>
      </c>
      <c r="P14" t="n">
        <v>800.55</v>
      </c>
      <c r="Q14" t="n">
        <v>2163.65</v>
      </c>
      <c r="R14" t="n">
        <v>228.12</v>
      </c>
      <c r="S14" t="n">
        <v>168.28</v>
      </c>
      <c r="T14" t="n">
        <v>28070.98</v>
      </c>
      <c r="U14" t="n">
        <v>0.74</v>
      </c>
      <c r="V14" t="n">
        <v>0.85</v>
      </c>
      <c r="W14" t="n">
        <v>36.74</v>
      </c>
      <c r="X14" t="n">
        <v>1.68</v>
      </c>
      <c r="Y14" t="n">
        <v>4</v>
      </c>
      <c r="Z14" t="n">
        <v>10</v>
      </c>
      <c r="AA14" t="n">
        <v>1214.896243557985</v>
      </c>
      <c r="AB14" t="n">
        <v>1662.274637875583</v>
      </c>
      <c r="AC14" t="n">
        <v>1503.629479453844</v>
      </c>
      <c r="AD14" t="n">
        <v>1214896.243557985</v>
      </c>
      <c r="AE14" t="n">
        <v>1662274.637875583</v>
      </c>
      <c r="AF14" t="n">
        <v>2.594448584048591e-06</v>
      </c>
      <c r="AG14" t="n">
        <v>10.99934895833333</v>
      </c>
      <c r="AH14" t="n">
        <v>1503629.479453844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1.4869</v>
      </c>
      <c r="E15" t="n">
        <v>67.26000000000001</v>
      </c>
      <c r="F15" t="n">
        <v>63.22</v>
      </c>
      <c r="G15" t="n">
        <v>90.31999999999999</v>
      </c>
      <c r="H15" t="n">
        <v>1.21</v>
      </c>
      <c r="I15" t="n">
        <v>42</v>
      </c>
      <c r="J15" t="n">
        <v>205.84</v>
      </c>
      <c r="K15" t="n">
        <v>53.44</v>
      </c>
      <c r="L15" t="n">
        <v>14</v>
      </c>
      <c r="M15" t="n">
        <v>40</v>
      </c>
      <c r="N15" t="n">
        <v>43.4</v>
      </c>
      <c r="O15" t="n">
        <v>25621.03</v>
      </c>
      <c r="P15" t="n">
        <v>791.51</v>
      </c>
      <c r="Q15" t="n">
        <v>2163.45</v>
      </c>
      <c r="R15" t="n">
        <v>222.52</v>
      </c>
      <c r="S15" t="n">
        <v>168.28</v>
      </c>
      <c r="T15" t="n">
        <v>25293.17</v>
      </c>
      <c r="U15" t="n">
        <v>0.76</v>
      </c>
      <c r="V15" t="n">
        <v>0.85</v>
      </c>
      <c r="W15" t="n">
        <v>36.73</v>
      </c>
      <c r="X15" t="n">
        <v>1.51</v>
      </c>
      <c r="Y15" t="n">
        <v>4</v>
      </c>
      <c r="Z15" t="n">
        <v>10</v>
      </c>
      <c r="AA15" t="n">
        <v>1201.050584325877</v>
      </c>
      <c r="AB15" t="n">
        <v>1643.330396086839</v>
      </c>
      <c r="AC15" t="n">
        <v>1486.493249513007</v>
      </c>
      <c r="AD15" t="n">
        <v>1201050.584325877</v>
      </c>
      <c r="AE15" t="n">
        <v>1643330.396086839</v>
      </c>
      <c r="AF15" t="n">
        <v>2.606896607394141e-06</v>
      </c>
      <c r="AG15" t="n">
        <v>10.947265625</v>
      </c>
      <c r="AH15" t="n">
        <v>1486493.249513007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1.4916</v>
      </c>
      <c r="E16" t="n">
        <v>67.04000000000001</v>
      </c>
      <c r="F16" t="n">
        <v>63.12</v>
      </c>
      <c r="G16" t="n">
        <v>97.11</v>
      </c>
      <c r="H16" t="n">
        <v>1.28</v>
      </c>
      <c r="I16" t="n">
        <v>39</v>
      </c>
      <c r="J16" t="n">
        <v>207.43</v>
      </c>
      <c r="K16" t="n">
        <v>53.44</v>
      </c>
      <c r="L16" t="n">
        <v>15</v>
      </c>
      <c r="M16" t="n">
        <v>37</v>
      </c>
      <c r="N16" t="n">
        <v>44</v>
      </c>
      <c r="O16" t="n">
        <v>25817.56</v>
      </c>
      <c r="P16" t="n">
        <v>782.63</v>
      </c>
      <c r="Q16" t="n">
        <v>2163.86</v>
      </c>
      <c r="R16" t="n">
        <v>219.51</v>
      </c>
      <c r="S16" t="n">
        <v>168.28</v>
      </c>
      <c r="T16" t="n">
        <v>23801.89</v>
      </c>
      <c r="U16" t="n">
        <v>0.77</v>
      </c>
      <c r="V16" t="n">
        <v>0.85</v>
      </c>
      <c r="W16" t="n">
        <v>36.71</v>
      </c>
      <c r="X16" t="n">
        <v>1.41</v>
      </c>
      <c r="Y16" t="n">
        <v>4</v>
      </c>
      <c r="Z16" t="n">
        <v>10</v>
      </c>
      <c r="AA16" t="n">
        <v>1189.397645644946</v>
      </c>
      <c r="AB16" t="n">
        <v>1627.386331292217</v>
      </c>
      <c r="AC16" t="n">
        <v>1472.070863884748</v>
      </c>
      <c r="AD16" t="n">
        <v>1189397.645644946</v>
      </c>
      <c r="AE16" t="n">
        <v>1627386.331292217</v>
      </c>
      <c r="AF16" t="n">
        <v>2.61513684820035e-06</v>
      </c>
      <c r="AG16" t="n">
        <v>10.91145833333333</v>
      </c>
      <c r="AH16" t="n">
        <v>1472070.863884748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1.497</v>
      </c>
      <c r="E17" t="n">
        <v>66.8</v>
      </c>
      <c r="F17" t="n">
        <v>62.99</v>
      </c>
      <c r="G17" t="n">
        <v>104.99</v>
      </c>
      <c r="H17" t="n">
        <v>1.36</v>
      </c>
      <c r="I17" t="n">
        <v>36</v>
      </c>
      <c r="J17" t="n">
        <v>209.03</v>
      </c>
      <c r="K17" t="n">
        <v>53.44</v>
      </c>
      <c r="L17" t="n">
        <v>16</v>
      </c>
      <c r="M17" t="n">
        <v>34</v>
      </c>
      <c r="N17" t="n">
        <v>44.6</v>
      </c>
      <c r="O17" t="n">
        <v>26014.91</v>
      </c>
      <c r="P17" t="n">
        <v>773.89</v>
      </c>
      <c r="Q17" t="n">
        <v>2163.24</v>
      </c>
      <c r="R17" t="n">
        <v>215.13</v>
      </c>
      <c r="S17" t="n">
        <v>168.28</v>
      </c>
      <c r="T17" t="n">
        <v>21627.35</v>
      </c>
      <c r="U17" t="n">
        <v>0.78</v>
      </c>
      <c r="V17" t="n">
        <v>0.86</v>
      </c>
      <c r="W17" t="n">
        <v>36.71</v>
      </c>
      <c r="X17" t="n">
        <v>1.28</v>
      </c>
      <c r="Y17" t="n">
        <v>4</v>
      </c>
      <c r="Z17" t="n">
        <v>10</v>
      </c>
      <c r="AA17" t="n">
        <v>1177.36484734119</v>
      </c>
      <c r="AB17" t="n">
        <v>1610.922525803422</v>
      </c>
      <c r="AC17" t="n">
        <v>1457.178340884708</v>
      </c>
      <c r="AD17" t="n">
        <v>1177364.84734119</v>
      </c>
      <c r="AE17" t="n">
        <v>1610922.525803422</v>
      </c>
      <c r="AF17" t="n">
        <v>2.624604358913867e-06</v>
      </c>
      <c r="AG17" t="n">
        <v>10.87239583333333</v>
      </c>
      <c r="AH17" t="n">
        <v>1457178.340884708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1.5</v>
      </c>
      <c r="E18" t="n">
        <v>66.67</v>
      </c>
      <c r="F18" t="n">
        <v>62.93</v>
      </c>
      <c r="G18" t="n">
        <v>111.06</v>
      </c>
      <c r="H18" t="n">
        <v>1.43</v>
      </c>
      <c r="I18" t="n">
        <v>34</v>
      </c>
      <c r="J18" t="n">
        <v>210.64</v>
      </c>
      <c r="K18" t="n">
        <v>53.44</v>
      </c>
      <c r="L18" t="n">
        <v>17</v>
      </c>
      <c r="M18" t="n">
        <v>32</v>
      </c>
      <c r="N18" t="n">
        <v>45.21</v>
      </c>
      <c r="O18" t="n">
        <v>26213.09</v>
      </c>
      <c r="P18" t="n">
        <v>764.46</v>
      </c>
      <c r="Q18" t="n">
        <v>2163.5</v>
      </c>
      <c r="R18" t="n">
        <v>212.8</v>
      </c>
      <c r="S18" t="n">
        <v>168.28</v>
      </c>
      <c r="T18" t="n">
        <v>20470.44</v>
      </c>
      <c r="U18" t="n">
        <v>0.79</v>
      </c>
      <c r="V18" t="n">
        <v>0.86</v>
      </c>
      <c r="W18" t="n">
        <v>36.72</v>
      </c>
      <c r="X18" t="n">
        <v>1.22</v>
      </c>
      <c r="Y18" t="n">
        <v>4</v>
      </c>
      <c r="Z18" t="n">
        <v>10</v>
      </c>
      <c r="AA18" t="n">
        <v>1166.619944800922</v>
      </c>
      <c r="AB18" t="n">
        <v>1596.220876116182</v>
      </c>
      <c r="AC18" t="n">
        <v>1443.879796009723</v>
      </c>
      <c r="AD18" t="n">
        <v>1166619.944800921</v>
      </c>
      <c r="AE18" t="n">
        <v>1596220.876116182</v>
      </c>
      <c r="AF18" t="n">
        <v>2.629864087088043e-06</v>
      </c>
      <c r="AG18" t="n">
        <v>10.85123697916667</v>
      </c>
      <c r="AH18" t="n">
        <v>1443879.796009723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1.503</v>
      </c>
      <c r="E19" t="n">
        <v>66.53</v>
      </c>
      <c r="F19" t="n">
        <v>62.88</v>
      </c>
      <c r="G19" t="n">
        <v>117.89</v>
      </c>
      <c r="H19" t="n">
        <v>1.51</v>
      </c>
      <c r="I19" t="n">
        <v>32</v>
      </c>
      <c r="J19" t="n">
        <v>212.25</v>
      </c>
      <c r="K19" t="n">
        <v>53.44</v>
      </c>
      <c r="L19" t="n">
        <v>18</v>
      </c>
      <c r="M19" t="n">
        <v>30</v>
      </c>
      <c r="N19" t="n">
        <v>45.82</v>
      </c>
      <c r="O19" t="n">
        <v>26412.11</v>
      </c>
      <c r="P19" t="n">
        <v>756.03</v>
      </c>
      <c r="Q19" t="n">
        <v>2163.3</v>
      </c>
      <c r="R19" t="n">
        <v>211.3</v>
      </c>
      <c r="S19" t="n">
        <v>168.28</v>
      </c>
      <c r="T19" t="n">
        <v>19728.82</v>
      </c>
      <c r="U19" t="n">
        <v>0.8</v>
      </c>
      <c r="V19" t="n">
        <v>0.86</v>
      </c>
      <c r="W19" t="n">
        <v>36.71</v>
      </c>
      <c r="X19" t="n">
        <v>1.16</v>
      </c>
      <c r="Y19" t="n">
        <v>4</v>
      </c>
      <c r="Z19" t="n">
        <v>10</v>
      </c>
      <c r="AA19" t="n">
        <v>1156.865203370736</v>
      </c>
      <c r="AB19" t="n">
        <v>1582.874008542583</v>
      </c>
      <c r="AC19" t="n">
        <v>1431.806734744902</v>
      </c>
      <c r="AD19" t="n">
        <v>1156865.203370736</v>
      </c>
      <c r="AE19" t="n">
        <v>1582874.008542583</v>
      </c>
      <c r="AF19" t="n">
        <v>2.635123815262219e-06</v>
      </c>
      <c r="AG19" t="n">
        <v>10.82845052083333</v>
      </c>
      <c r="AH19" t="n">
        <v>1431806.734744902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1.5062</v>
      </c>
      <c r="E20" t="n">
        <v>66.39</v>
      </c>
      <c r="F20" t="n">
        <v>62.81</v>
      </c>
      <c r="G20" t="n">
        <v>125.61</v>
      </c>
      <c r="H20" t="n">
        <v>1.58</v>
      </c>
      <c r="I20" t="n">
        <v>30</v>
      </c>
      <c r="J20" t="n">
        <v>213.87</v>
      </c>
      <c r="K20" t="n">
        <v>53.44</v>
      </c>
      <c r="L20" t="n">
        <v>19</v>
      </c>
      <c r="M20" t="n">
        <v>28</v>
      </c>
      <c r="N20" t="n">
        <v>46.44</v>
      </c>
      <c r="O20" t="n">
        <v>26611.98</v>
      </c>
      <c r="P20" t="n">
        <v>746.65</v>
      </c>
      <c r="Q20" t="n">
        <v>2163.23</v>
      </c>
      <c r="R20" t="n">
        <v>208.82</v>
      </c>
      <c r="S20" t="n">
        <v>168.28</v>
      </c>
      <c r="T20" t="n">
        <v>18503.14</v>
      </c>
      <c r="U20" t="n">
        <v>0.8100000000000001</v>
      </c>
      <c r="V20" t="n">
        <v>0.86</v>
      </c>
      <c r="W20" t="n">
        <v>36.71</v>
      </c>
      <c r="X20" t="n">
        <v>1.09</v>
      </c>
      <c r="Y20" t="n">
        <v>4</v>
      </c>
      <c r="Z20" t="n">
        <v>10</v>
      </c>
      <c r="AA20" t="n">
        <v>1146.082519737477</v>
      </c>
      <c r="AB20" t="n">
        <v>1568.12066509713</v>
      </c>
      <c r="AC20" t="n">
        <v>1418.461429691435</v>
      </c>
      <c r="AD20" t="n">
        <v>1146082.519737477</v>
      </c>
      <c r="AE20" t="n">
        <v>1568120.66509713</v>
      </c>
      <c r="AF20" t="n">
        <v>2.64073419198134e-06</v>
      </c>
      <c r="AG20" t="n">
        <v>10.8056640625</v>
      </c>
      <c r="AH20" t="n">
        <v>1418461.429691435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1.5101</v>
      </c>
      <c r="E21" t="n">
        <v>66.22</v>
      </c>
      <c r="F21" t="n">
        <v>62.71</v>
      </c>
      <c r="G21" t="n">
        <v>134.38</v>
      </c>
      <c r="H21" t="n">
        <v>1.65</v>
      </c>
      <c r="I21" t="n">
        <v>28</v>
      </c>
      <c r="J21" t="n">
        <v>215.5</v>
      </c>
      <c r="K21" t="n">
        <v>53.44</v>
      </c>
      <c r="L21" t="n">
        <v>20</v>
      </c>
      <c r="M21" t="n">
        <v>26</v>
      </c>
      <c r="N21" t="n">
        <v>47.07</v>
      </c>
      <c r="O21" t="n">
        <v>26812.71</v>
      </c>
      <c r="P21" t="n">
        <v>739.58</v>
      </c>
      <c r="Q21" t="n">
        <v>2163.41</v>
      </c>
      <c r="R21" t="n">
        <v>205.48</v>
      </c>
      <c r="S21" t="n">
        <v>168.28</v>
      </c>
      <c r="T21" t="n">
        <v>16838.96</v>
      </c>
      <c r="U21" t="n">
        <v>0.82</v>
      </c>
      <c r="V21" t="n">
        <v>0.86</v>
      </c>
      <c r="W21" t="n">
        <v>36.71</v>
      </c>
      <c r="X21" t="n">
        <v>1</v>
      </c>
      <c r="Y21" t="n">
        <v>4</v>
      </c>
      <c r="Z21" t="n">
        <v>10</v>
      </c>
      <c r="AA21" t="n">
        <v>1136.871119879107</v>
      </c>
      <c r="AB21" t="n">
        <v>1555.517221432627</v>
      </c>
      <c r="AC21" t="n">
        <v>1407.060841001228</v>
      </c>
      <c r="AD21" t="n">
        <v>1136871.119879107</v>
      </c>
      <c r="AE21" t="n">
        <v>1555517.221432627</v>
      </c>
      <c r="AF21" t="n">
        <v>2.647571838607769e-06</v>
      </c>
      <c r="AG21" t="n">
        <v>10.77799479166667</v>
      </c>
      <c r="AH21" t="n">
        <v>1407060.841001228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1.5134</v>
      </c>
      <c r="E22" t="n">
        <v>66.08</v>
      </c>
      <c r="F22" t="n">
        <v>62.64</v>
      </c>
      <c r="G22" t="n">
        <v>144.56</v>
      </c>
      <c r="H22" t="n">
        <v>1.72</v>
      </c>
      <c r="I22" t="n">
        <v>26</v>
      </c>
      <c r="J22" t="n">
        <v>217.14</v>
      </c>
      <c r="K22" t="n">
        <v>53.44</v>
      </c>
      <c r="L22" t="n">
        <v>21</v>
      </c>
      <c r="M22" t="n">
        <v>24</v>
      </c>
      <c r="N22" t="n">
        <v>47.7</v>
      </c>
      <c r="O22" t="n">
        <v>27014.3</v>
      </c>
      <c r="P22" t="n">
        <v>729.0599999999999</v>
      </c>
      <c r="Q22" t="n">
        <v>2163.23</v>
      </c>
      <c r="R22" t="n">
        <v>203.25</v>
      </c>
      <c r="S22" t="n">
        <v>168.28</v>
      </c>
      <c r="T22" t="n">
        <v>15737.06</v>
      </c>
      <c r="U22" t="n">
        <v>0.83</v>
      </c>
      <c r="V22" t="n">
        <v>0.86</v>
      </c>
      <c r="W22" t="n">
        <v>36.7</v>
      </c>
      <c r="X22" t="n">
        <v>0.93</v>
      </c>
      <c r="Y22" t="n">
        <v>4</v>
      </c>
      <c r="Z22" t="n">
        <v>10</v>
      </c>
      <c r="AA22" t="n">
        <v>1125.095810572418</v>
      </c>
      <c r="AB22" t="n">
        <v>1539.405723749232</v>
      </c>
      <c r="AC22" t="n">
        <v>1392.487002044107</v>
      </c>
      <c r="AD22" t="n">
        <v>1125095.810572418</v>
      </c>
      <c r="AE22" t="n">
        <v>1539405.723749232</v>
      </c>
      <c r="AF22" t="n">
        <v>2.653357539599363e-06</v>
      </c>
      <c r="AG22" t="n">
        <v>10.75520833333333</v>
      </c>
      <c r="AH22" t="n">
        <v>1392487.002044107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1.5148</v>
      </c>
      <c r="E23" t="n">
        <v>66.02</v>
      </c>
      <c r="F23" t="n">
        <v>62.62</v>
      </c>
      <c r="G23" t="n">
        <v>150.28</v>
      </c>
      <c r="H23" t="n">
        <v>1.79</v>
      </c>
      <c r="I23" t="n">
        <v>25</v>
      </c>
      <c r="J23" t="n">
        <v>218.78</v>
      </c>
      <c r="K23" t="n">
        <v>53.44</v>
      </c>
      <c r="L23" t="n">
        <v>22</v>
      </c>
      <c r="M23" t="n">
        <v>19</v>
      </c>
      <c r="N23" t="n">
        <v>48.34</v>
      </c>
      <c r="O23" t="n">
        <v>27216.79</v>
      </c>
      <c r="P23" t="n">
        <v>723.26</v>
      </c>
      <c r="Q23" t="n">
        <v>2163.41</v>
      </c>
      <c r="R23" t="n">
        <v>202.19</v>
      </c>
      <c r="S23" t="n">
        <v>168.28</v>
      </c>
      <c r="T23" t="n">
        <v>15213.63</v>
      </c>
      <c r="U23" t="n">
        <v>0.83</v>
      </c>
      <c r="V23" t="n">
        <v>0.86</v>
      </c>
      <c r="W23" t="n">
        <v>36.71</v>
      </c>
      <c r="X23" t="n">
        <v>0.9</v>
      </c>
      <c r="Y23" t="n">
        <v>4</v>
      </c>
      <c r="Z23" t="n">
        <v>10</v>
      </c>
      <c r="AA23" t="n">
        <v>1118.955441441923</v>
      </c>
      <c r="AB23" t="n">
        <v>1531.004199810922</v>
      </c>
      <c r="AC23" t="n">
        <v>1384.887307758857</v>
      </c>
      <c r="AD23" t="n">
        <v>1118955.441441923</v>
      </c>
      <c r="AE23" t="n">
        <v>1531004.199810922</v>
      </c>
      <c r="AF23" t="n">
        <v>2.655812079413978e-06</v>
      </c>
      <c r="AG23" t="n">
        <v>10.74544270833333</v>
      </c>
      <c r="AH23" t="n">
        <v>1384887.307758857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1.5164</v>
      </c>
      <c r="E24" t="n">
        <v>65.94</v>
      </c>
      <c r="F24" t="n">
        <v>62.58</v>
      </c>
      <c r="G24" t="n">
        <v>156.46</v>
      </c>
      <c r="H24" t="n">
        <v>1.85</v>
      </c>
      <c r="I24" t="n">
        <v>24</v>
      </c>
      <c r="J24" t="n">
        <v>220.43</v>
      </c>
      <c r="K24" t="n">
        <v>53.44</v>
      </c>
      <c r="L24" t="n">
        <v>23</v>
      </c>
      <c r="M24" t="n">
        <v>4</v>
      </c>
      <c r="N24" t="n">
        <v>48.99</v>
      </c>
      <c r="O24" t="n">
        <v>27420.16</v>
      </c>
      <c r="P24" t="n">
        <v>719.6</v>
      </c>
      <c r="Q24" t="n">
        <v>2163.39</v>
      </c>
      <c r="R24" t="n">
        <v>200.5</v>
      </c>
      <c r="S24" t="n">
        <v>168.28</v>
      </c>
      <c r="T24" t="n">
        <v>14372.6</v>
      </c>
      <c r="U24" t="n">
        <v>0.84</v>
      </c>
      <c r="V24" t="n">
        <v>0.86</v>
      </c>
      <c r="W24" t="n">
        <v>36.73</v>
      </c>
      <c r="X24" t="n">
        <v>0.87</v>
      </c>
      <c r="Y24" t="n">
        <v>4</v>
      </c>
      <c r="Z24" t="n">
        <v>10</v>
      </c>
      <c r="AA24" t="n">
        <v>1114.543607071133</v>
      </c>
      <c r="AB24" t="n">
        <v>1524.967733388411</v>
      </c>
      <c r="AC24" t="n">
        <v>1379.426953219476</v>
      </c>
      <c r="AD24" t="n">
        <v>1114543.607071133</v>
      </c>
      <c r="AE24" t="n">
        <v>1524967.733388411</v>
      </c>
      <c r="AF24" t="n">
        <v>2.658617267773539e-06</v>
      </c>
      <c r="AG24" t="n">
        <v>10.732421875</v>
      </c>
      <c r="AH24" t="n">
        <v>1379426.953219476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1.5162</v>
      </c>
      <c r="E25" t="n">
        <v>65.95</v>
      </c>
      <c r="F25" t="n">
        <v>62.59</v>
      </c>
      <c r="G25" t="n">
        <v>156.48</v>
      </c>
      <c r="H25" t="n">
        <v>1.92</v>
      </c>
      <c r="I25" t="n">
        <v>24</v>
      </c>
      <c r="J25" t="n">
        <v>222.08</v>
      </c>
      <c r="K25" t="n">
        <v>53.44</v>
      </c>
      <c r="L25" t="n">
        <v>24</v>
      </c>
      <c r="M25" t="n">
        <v>0</v>
      </c>
      <c r="N25" t="n">
        <v>49.65</v>
      </c>
      <c r="O25" t="n">
        <v>27624.44</v>
      </c>
      <c r="P25" t="n">
        <v>724.11</v>
      </c>
      <c r="Q25" t="n">
        <v>2163.48</v>
      </c>
      <c r="R25" t="n">
        <v>200.55</v>
      </c>
      <c r="S25" t="n">
        <v>168.28</v>
      </c>
      <c r="T25" t="n">
        <v>14395.92</v>
      </c>
      <c r="U25" t="n">
        <v>0.84</v>
      </c>
      <c r="V25" t="n">
        <v>0.86</v>
      </c>
      <c r="W25" t="n">
        <v>36.73</v>
      </c>
      <c r="X25" t="n">
        <v>0.88</v>
      </c>
      <c r="Y25" t="n">
        <v>4</v>
      </c>
      <c r="Z25" t="n">
        <v>10</v>
      </c>
      <c r="AA25" t="n">
        <v>1118.751753527403</v>
      </c>
      <c r="AB25" t="n">
        <v>1530.725505020198</v>
      </c>
      <c r="AC25" t="n">
        <v>1384.635211207809</v>
      </c>
      <c r="AD25" t="n">
        <v>1118751.753527403</v>
      </c>
      <c r="AE25" t="n">
        <v>1530725.505020198</v>
      </c>
      <c r="AF25" t="n">
        <v>2.658266619228594e-06</v>
      </c>
      <c r="AG25" t="n">
        <v>10.73404947916667</v>
      </c>
      <c r="AH25" t="n">
        <v>1384635.211207809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0.9626</v>
      </c>
      <c r="E2" t="n">
        <v>103.88</v>
      </c>
      <c r="F2" t="n">
        <v>86.56</v>
      </c>
      <c r="G2" t="n">
        <v>8.140000000000001</v>
      </c>
      <c r="H2" t="n">
        <v>0.15</v>
      </c>
      <c r="I2" t="n">
        <v>638</v>
      </c>
      <c r="J2" t="n">
        <v>116.05</v>
      </c>
      <c r="K2" t="n">
        <v>43.4</v>
      </c>
      <c r="L2" t="n">
        <v>1</v>
      </c>
      <c r="M2" t="n">
        <v>636</v>
      </c>
      <c r="N2" t="n">
        <v>16.65</v>
      </c>
      <c r="O2" t="n">
        <v>14546.17</v>
      </c>
      <c r="P2" t="n">
        <v>879.6</v>
      </c>
      <c r="Q2" t="n">
        <v>2173.97</v>
      </c>
      <c r="R2" t="n">
        <v>997.29</v>
      </c>
      <c r="S2" t="n">
        <v>168.28</v>
      </c>
      <c r="T2" t="n">
        <v>409696.79</v>
      </c>
      <c r="U2" t="n">
        <v>0.17</v>
      </c>
      <c r="V2" t="n">
        <v>0.62</v>
      </c>
      <c r="W2" t="n">
        <v>37.74</v>
      </c>
      <c r="X2" t="n">
        <v>24.7</v>
      </c>
      <c r="Y2" t="n">
        <v>4</v>
      </c>
      <c r="Z2" t="n">
        <v>10</v>
      </c>
      <c r="AA2" t="n">
        <v>1991.39567984195</v>
      </c>
      <c r="AB2" t="n">
        <v>2724.715423336714</v>
      </c>
      <c r="AC2" t="n">
        <v>2464.672407495572</v>
      </c>
      <c r="AD2" t="n">
        <v>1991395.67984195</v>
      </c>
      <c r="AE2" t="n">
        <v>2724715.423336714</v>
      </c>
      <c r="AF2" t="n">
        <v>1.9645544713929e-06</v>
      </c>
      <c r="AG2" t="n">
        <v>16.90755208333333</v>
      </c>
      <c r="AH2" t="n">
        <v>2464672.407495572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1.2538</v>
      </c>
      <c r="E3" t="n">
        <v>79.76000000000001</v>
      </c>
      <c r="F3" t="n">
        <v>71.48999999999999</v>
      </c>
      <c r="G3" t="n">
        <v>16.56</v>
      </c>
      <c r="H3" t="n">
        <v>0.3</v>
      </c>
      <c r="I3" t="n">
        <v>259</v>
      </c>
      <c r="J3" t="n">
        <v>117.34</v>
      </c>
      <c r="K3" t="n">
        <v>43.4</v>
      </c>
      <c r="L3" t="n">
        <v>2</v>
      </c>
      <c r="M3" t="n">
        <v>257</v>
      </c>
      <c r="N3" t="n">
        <v>16.94</v>
      </c>
      <c r="O3" t="n">
        <v>14705.49</v>
      </c>
      <c r="P3" t="n">
        <v>716.91</v>
      </c>
      <c r="Q3" t="n">
        <v>2167.3</v>
      </c>
      <c r="R3" t="n">
        <v>496.85</v>
      </c>
      <c r="S3" t="n">
        <v>168.28</v>
      </c>
      <c r="T3" t="n">
        <v>161369.85</v>
      </c>
      <c r="U3" t="n">
        <v>0.34</v>
      </c>
      <c r="V3" t="n">
        <v>0.76</v>
      </c>
      <c r="W3" t="n">
        <v>37.08</v>
      </c>
      <c r="X3" t="n">
        <v>9.720000000000001</v>
      </c>
      <c r="Y3" t="n">
        <v>4</v>
      </c>
      <c r="Z3" t="n">
        <v>10</v>
      </c>
      <c r="AA3" t="n">
        <v>1292.112062065905</v>
      </c>
      <c r="AB3" t="n">
        <v>1767.924727279612</v>
      </c>
      <c r="AC3" t="n">
        <v>1599.196472605984</v>
      </c>
      <c r="AD3" t="n">
        <v>1292112.062065905</v>
      </c>
      <c r="AE3" t="n">
        <v>1767924.727279612</v>
      </c>
      <c r="AF3" t="n">
        <v>2.558859750916702e-06</v>
      </c>
      <c r="AG3" t="n">
        <v>12.98177083333333</v>
      </c>
      <c r="AH3" t="n">
        <v>1599196.472605984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1.3572</v>
      </c>
      <c r="E4" t="n">
        <v>73.68000000000001</v>
      </c>
      <c r="F4" t="n">
        <v>67.75</v>
      </c>
      <c r="G4" t="n">
        <v>25.25</v>
      </c>
      <c r="H4" t="n">
        <v>0.45</v>
      </c>
      <c r="I4" t="n">
        <v>161</v>
      </c>
      <c r="J4" t="n">
        <v>118.63</v>
      </c>
      <c r="K4" t="n">
        <v>43.4</v>
      </c>
      <c r="L4" t="n">
        <v>3</v>
      </c>
      <c r="M4" t="n">
        <v>159</v>
      </c>
      <c r="N4" t="n">
        <v>17.23</v>
      </c>
      <c r="O4" t="n">
        <v>14865.24</v>
      </c>
      <c r="P4" t="n">
        <v>667.48</v>
      </c>
      <c r="Q4" t="n">
        <v>2165.81</v>
      </c>
      <c r="R4" t="n">
        <v>372.76</v>
      </c>
      <c r="S4" t="n">
        <v>168.28</v>
      </c>
      <c r="T4" t="n">
        <v>99816.3</v>
      </c>
      <c r="U4" t="n">
        <v>0.45</v>
      </c>
      <c r="V4" t="n">
        <v>0.8</v>
      </c>
      <c r="W4" t="n">
        <v>36.93</v>
      </c>
      <c r="X4" t="n">
        <v>6.01</v>
      </c>
      <c r="Y4" t="n">
        <v>4</v>
      </c>
      <c r="Z4" t="n">
        <v>10</v>
      </c>
      <c r="AA4" t="n">
        <v>1135.981995324139</v>
      </c>
      <c r="AB4" t="n">
        <v>1554.300681991112</v>
      </c>
      <c r="AC4" t="n">
        <v>1405.960406376588</v>
      </c>
      <c r="AD4" t="n">
        <v>1135981.995324139</v>
      </c>
      <c r="AE4" t="n">
        <v>1554300.681991112</v>
      </c>
      <c r="AF4" t="n">
        <v>2.769887106352008e-06</v>
      </c>
      <c r="AG4" t="n">
        <v>11.9921875</v>
      </c>
      <c r="AH4" t="n">
        <v>1405960.406376588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1.4107</v>
      </c>
      <c r="E5" t="n">
        <v>70.89</v>
      </c>
      <c r="F5" t="n">
        <v>66.03</v>
      </c>
      <c r="G5" t="n">
        <v>34.15</v>
      </c>
      <c r="H5" t="n">
        <v>0.59</v>
      </c>
      <c r="I5" t="n">
        <v>116</v>
      </c>
      <c r="J5" t="n">
        <v>119.93</v>
      </c>
      <c r="K5" t="n">
        <v>43.4</v>
      </c>
      <c r="L5" t="n">
        <v>4</v>
      </c>
      <c r="M5" t="n">
        <v>114</v>
      </c>
      <c r="N5" t="n">
        <v>17.53</v>
      </c>
      <c r="O5" t="n">
        <v>15025.44</v>
      </c>
      <c r="P5" t="n">
        <v>637.8099999999999</v>
      </c>
      <c r="Q5" t="n">
        <v>2165.03</v>
      </c>
      <c r="R5" t="n">
        <v>315.27</v>
      </c>
      <c r="S5" t="n">
        <v>168.28</v>
      </c>
      <c r="T5" t="n">
        <v>71296.19</v>
      </c>
      <c r="U5" t="n">
        <v>0.53</v>
      </c>
      <c r="V5" t="n">
        <v>0.82</v>
      </c>
      <c r="W5" t="n">
        <v>36.86</v>
      </c>
      <c r="X5" t="n">
        <v>4.3</v>
      </c>
      <c r="Y5" t="n">
        <v>4</v>
      </c>
      <c r="Z5" t="n">
        <v>10</v>
      </c>
      <c r="AA5" t="n">
        <v>1055.251197946278</v>
      </c>
      <c r="AB5" t="n">
        <v>1443.841243427307</v>
      </c>
      <c r="AC5" t="n">
        <v>1306.043061598516</v>
      </c>
      <c r="AD5" t="n">
        <v>1055251.197946278</v>
      </c>
      <c r="AE5" t="n">
        <v>1443841.243427307</v>
      </c>
      <c r="AF5" t="n">
        <v>2.879074374396388e-06</v>
      </c>
      <c r="AG5" t="n">
        <v>11.5380859375</v>
      </c>
      <c r="AH5" t="n">
        <v>1306043.061598517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1.4433</v>
      </c>
      <c r="E6" t="n">
        <v>69.28</v>
      </c>
      <c r="F6" t="n">
        <v>65.05</v>
      </c>
      <c r="G6" t="n">
        <v>43.37</v>
      </c>
      <c r="H6" t="n">
        <v>0.73</v>
      </c>
      <c r="I6" t="n">
        <v>90</v>
      </c>
      <c r="J6" t="n">
        <v>121.23</v>
      </c>
      <c r="K6" t="n">
        <v>43.4</v>
      </c>
      <c r="L6" t="n">
        <v>5</v>
      </c>
      <c r="M6" t="n">
        <v>88</v>
      </c>
      <c r="N6" t="n">
        <v>17.83</v>
      </c>
      <c r="O6" t="n">
        <v>15186.08</v>
      </c>
      <c r="P6" t="n">
        <v>614.97</v>
      </c>
      <c r="Q6" t="n">
        <v>2164.5</v>
      </c>
      <c r="R6" t="n">
        <v>282.88</v>
      </c>
      <c r="S6" t="n">
        <v>168.28</v>
      </c>
      <c r="T6" t="n">
        <v>55229.81</v>
      </c>
      <c r="U6" t="n">
        <v>0.59</v>
      </c>
      <c r="V6" t="n">
        <v>0.83</v>
      </c>
      <c r="W6" t="n">
        <v>36.81</v>
      </c>
      <c r="X6" t="n">
        <v>3.32</v>
      </c>
      <c r="Y6" t="n">
        <v>4</v>
      </c>
      <c r="Z6" t="n">
        <v>10</v>
      </c>
      <c r="AA6" t="n">
        <v>1010.84817595582</v>
      </c>
      <c r="AB6" t="n">
        <v>1383.087069816886</v>
      </c>
      <c r="AC6" t="n">
        <v>1251.087181048455</v>
      </c>
      <c r="AD6" t="n">
        <v>1010848.17595582</v>
      </c>
      <c r="AE6" t="n">
        <v>1383087.069816886</v>
      </c>
      <c r="AF6" t="n">
        <v>2.94560717698044e-06</v>
      </c>
      <c r="AG6" t="n">
        <v>11.27604166666667</v>
      </c>
      <c r="AH6" t="n">
        <v>1251087.181048455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1.467</v>
      </c>
      <c r="E7" t="n">
        <v>68.17</v>
      </c>
      <c r="F7" t="n">
        <v>64.36</v>
      </c>
      <c r="G7" t="n">
        <v>53.63</v>
      </c>
      <c r="H7" t="n">
        <v>0.86</v>
      </c>
      <c r="I7" t="n">
        <v>72</v>
      </c>
      <c r="J7" t="n">
        <v>122.54</v>
      </c>
      <c r="K7" t="n">
        <v>43.4</v>
      </c>
      <c r="L7" t="n">
        <v>6</v>
      </c>
      <c r="M7" t="n">
        <v>70</v>
      </c>
      <c r="N7" t="n">
        <v>18.14</v>
      </c>
      <c r="O7" t="n">
        <v>15347.16</v>
      </c>
      <c r="P7" t="n">
        <v>594.63</v>
      </c>
      <c r="Q7" t="n">
        <v>2163.88</v>
      </c>
      <c r="R7" t="n">
        <v>260.28</v>
      </c>
      <c r="S7" t="n">
        <v>168.28</v>
      </c>
      <c r="T7" t="n">
        <v>44021.78</v>
      </c>
      <c r="U7" t="n">
        <v>0.65</v>
      </c>
      <c r="V7" t="n">
        <v>0.84</v>
      </c>
      <c r="W7" t="n">
        <v>36.78</v>
      </c>
      <c r="X7" t="n">
        <v>2.64</v>
      </c>
      <c r="Y7" t="n">
        <v>4</v>
      </c>
      <c r="Z7" t="n">
        <v>10</v>
      </c>
      <c r="AA7" t="n">
        <v>965.5891782484686</v>
      </c>
      <c r="AB7" t="n">
        <v>1321.161712467628</v>
      </c>
      <c r="AC7" t="n">
        <v>1195.071892891826</v>
      </c>
      <c r="AD7" t="n">
        <v>965589.1782484686</v>
      </c>
      <c r="AE7" t="n">
        <v>1321161.712467628</v>
      </c>
      <c r="AF7" t="n">
        <v>2.993976116282343e-06</v>
      </c>
      <c r="AG7" t="n">
        <v>11.09537760416667</v>
      </c>
      <c r="AH7" t="n">
        <v>1195071.892891826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1.4827</v>
      </c>
      <c r="E8" t="n">
        <v>67.44</v>
      </c>
      <c r="F8" t="n">
        <v>63.92</v>
      </c>
      <c r="G8" t="n">
        <v>63.92</v>
      </c>
      <c r="H8" t="n">
        <v>1</v>
      </c>
      <c r="I8" t="n">
        <v>60</v>
      </c>
      <c r="J8" t="n">
        <v>123.85</v>
      </c>
      <c r="K8" t="n">
        <v>43.4</v>
      </c>
      <c r="L8" t="n">
        <v>7</v>
      </c>
      <c r="M8" t="n">
        <v>58</v>
      </c>
      <c r="N8" t="n">
        <v>18.45</v>
      </c>
      <c r="O8" t="n">
        <v>15508.69</v>
      </c>
      <c r="P8" t="n">
        <v>576.24</v>
      </c>
      <c r="Q8" t="n">
        <v>2163.85</v>
      </c>
      <c r="R8" t="n">
        <v>246.16</v>
      </c>
      <c r="S8" t="n">
        <v>168.28</v>
      </c>
      <c r="T8" t="n">
        <v>37019.48</v>
      </c>
      <c r="U8" t="n">
        <v>0.68</v>
      </c>
      <c r="V8" t="n">
        <v>0.84</v>
      </c>
      <c r="W8" t="n">
        <v>36.75</v>
      </c>
      <c r="X8" t="n">
        <v>2.2</v>
      </c>
      <c r="Y8" t="n">
        <v>4</v>
      </c>
      <c r="Z8" t="n">
        <v>10</v>
      </c>
      <c r="AA8" t="n">
        <v>938.8423463888222</v>
      </c>
      <c r="AB8" t="n">
        <v>1284.565517130317</v>
      </c>
      <c r="AC8" t="n">
        <v>1161.968387074426</v>
      </c>
      <c r="AD8" t="n">
        <v>938842.3463888222</v>
      </c>
      <c r="AE8" t="n">
        <v>1284565.517130317</v>
      </c>
      <c r="AF8" t="n">
        <v>3.02601798746546e-06</v>
      </c>
      <c r="AG8" t="n">
        <v>10.9765625</v>
      </c>
      <c r="AH8" t="n">
        <v>1161968.387074426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1.4951</v>
      </c>
      <c r="E9" t="n">
        <v>66.88</v>
      </c>
      <c r="F9" t="n">
        <v>63.58</v>
      </c>
      <c r="G9" t="n">
        <v>74.8</v>
      </c>
      <c r="H9" t="n">
        <v>1.13</v>
      </c>
      <c r="I9" t="n">
        <v>51</v>
      </c>
      <c r="J9" t="n">
        <v>125.16</v>
      </c>
      <c r="K9" t="n">
        <v>43.4</v>
      </c>
      <c r="L9" t="n">
        <v>8</v>
      </c>
      <c r="M9" t="n">
        <v>49</v>
      </c>
      <c r="N9" t="n">
        <v>18.76</v>
      </c>
      <c r="O9" t="n">
        <v>15670.68</v>
      </c>
      <c r="P9" t="n">
        <v>558.39</v>
      </c>
      <c r="Q9" t="n">
        <v>2163.52</v>
      </c>
      <c r="R9" t="n">
        <v>234.28</v>
      </c>
      <c r="S9" t="n">
        <v>168.28</v>
      </c>
      <c r="T9" t="n">
        <v>31123.94</v>
      </c>
      <c r="U9" t="n">
        <v>0.72</v>
      </c>
      <c r="V9" t="n">
        <v>0.85</v>
      </c>
      <c r="W9" t="n">
        <v>36.75</v>
      </c>
      <c r="X9" t="n">
        <v>1.87</v>
      </c>
      <c r="Y9" t="n">
        <v>4</v>
      </c>
      <c r="Z9" t="n">
        <v>10</v>
      </c>
      <c r="AA9" t="n">
        <v>915.246193463889</v>
      </c>
      <c r="AB9" t="n">
        <v>1252.280219709626</v>
      </c>
      <c r="AC9" t="n">
        <v>1132.764353126866</v>
      </c>
      <c r="AD9" t="n">
        <v>915246.193463889</v>
      </c>
      <c r="AE9" t="n">
        <v>1252280.219709626</v>
      </c>
      <c r="AF9" t="n">
        <v>3.051324943049578e-06</v>
      </c>
      <c r="AG9" t="n">
        <v>10.88541666666667</v>
      </c>
      <c r="AH9" t="n">
        <v>1132764.353126866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1.5049</v>
      </c>
      <c r="E10" t="n">
        <v>66.45</v>
      </c>
      <c r="F10" t="n">
        <v>63.31</v>
      </c>
      <c r="G10" t="n">
        <v>86.34</v>
      </c>
      <c r="H10" t="n">
        <v>1.26</v>
      </c>
      <c r="I10" t="n">
        <v>44</v>
      </c>
      <c r="J10" t="n">
        <v>126.48</v>
      </c>
      <c r="K10" t="n">
        <v>43.4</v>
      </c>
      <c r="L10" t="n">
        <v>9</v>
      </c>
      <c r="M10" t="n">
        <v>41</v>
      </c>
      <c r="N10" t="n">
        <v>19.08</v>
      </c>
      <c r="O10" t="n">
        <v>15833.12</v>
      </c>
      <c r="P10" t="n">
        <v>540.16</v>
      </c>
      <c r="Q10" t="n">
        <v>2163.65</v>
      </c>
      <c r="R10" t="n">
        <v>225.17</v>
      </c>
      <c r="S10" t="n">
        <v>168.28</v>
      </c>
      <c r="T10" t="n">
        <v>26606.11</v>
      </c>
      <c r="U10" t="n">
        <v>0.75</v>
      </c>
      <c r="V10" t="n">
        <v>0.85</v>
      </c>
      <c r="W10" t="n">
        <v>36.74</v>
      </c>
      <c r="X10" t="n">
        <v>1.6</v>
      </c>
      <c r="Y10" t="n">
        <v>4</v>
      </c>
      <c r="Z10" t="n">
        <v>10</v>
      </c>
      <c r="AA10" t="n">
        <v>893.1412476119131</v>
      </c>
      <c r="AB10" t="n">
        <v>1222.035257593568</v>
      </c>
      <c r="AC10" t="n">
        <v>1105.405927746093</v>
      </c>
      <c r="AD10" t="n">
        <v>893141.247611913</v>
      </c>
      <c r="AE10" t="n">
        <v>1222035.257593568</v>
      </c>
      <c r="AF10" t="n">
        <v>3.07132560149509e-06</v>
      </c>
      <c r="AG10" t="n">
        <v>10.8154296875</v>
      </c>
      <c r="AH10" t="n">
        <v>1105405.927746093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1.5084</v>
      </c>
      <c r="E11" t="n">
        <v>66.3</v>
      </c>
      <c r="F11" t="n">
        <v>63.23</v>
      </c>
      <c r="G11" t="n">
        <v>92.53</v>
      </c>
      <c r="H11" t="n">
        <v>1.38</v>
      </c>
      <c r="I11" t="n">
        <v>41</v>
      </c>
      <c r="J11" t="n">
        <v>127.8</v>
      </c>
      <c r="K11" t="n">
        <v>43.4</v>
      </c>
      <c r="L11" t="n">
        <v>10</v>
      </c>
      <c r="M11" t="n">
        <v>4</v>
      </c>
      <c r="N11" t="n">
        <v>19.4</v>
      </c>
      <c r="O11" t="n">
        <v>15996.02</v>
      </c>
      <c r="P11" t="n">
        <v>532.5599999999999</v>
      </c>
      <c r="Q11" t="n">
        <v>2163.94</v>
      </c>
      <c r="R11" t="n">
        <v>221.33</v>
      </c>
      <c r="S11" t="n">
        <v>168.28</v>
      </c>
      <c r="T11" t="n">
        <v>24699.14</v>
      </c>
      <c r="U11" t="n">
        <v>0.76</v>
      </c>
      <c r="V11" t="n">
        <v>0.85</v>
      </c>
      <c r="W11" t="n">
        <v>36.77</v>
      </c>
      <c r="X11" t="n">
        <v>1.52</v>
      </c>
      <c r="Y11" t="n">
        <v>4</v>
      </c>
      <c r="Z11" t="n">
        <v>10</v>
      </c>
      <c r="AA11" t="n">
        <v>884.3890218210769</v>
      </c>
      <c r="AB11" t="n">
        <v>1210.060076145595</v>
      </c>
      <c r="AC11" t="n">
        <v>1094.573640808242</v>
      </c>
      <c r="AD11" t="n">
        <v>884389.0218210769</v>
      </c>
      <c r="AE11" t="n">
        <v>1210060.076145595</v>
      </c>
      <c r="AF11" t="n">
        <v>3.078468693797059e-06</v>
      </c>
      <c r="AG11" t="n">
        <v>10.791015625</v>
      </c>
      <c r="AH11" t="n">
        <v>1094573.640808242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1.5082</v>
      </c>
      <c r="E12" t="n">
        <v>66.3</v>
      </c>
      <c r="F12" t="n">
        <v>63.24</v>
      </c>
      <c r="G12" t="n">
        <v>92.55</v>
      </c>
      <c r="H12" t="n">
        <v>1.5</v>
      </c>
      <c r="I12" t="n">
        <v>41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537.09</v>
      </c>
      <c r="Q12" t="n">
        <v>2164.01</v>
      </c>
      <c r="R12" t="n">
        <v>221.35</v>
      </c>
      <c r="S12" t="n">
        <v>168.28</v>
      </c>
      <c r="T12" t="n">
        <v>24712.41</v>
      </c>
      <c r="U12" t="n">
        <v>0.76</v>
      </c>
      <c r="V12" t="n">
        <v>0.85</v>
      </c>
      <c r="W12" t="n">
        <v>36.78</v>
      </c>
      <c r="X12" t="n">
        <v>1.52</v>
      </c>
      <c r="Y12" t="n">
        <v>4</v>
      </c>
      <c r="Z12" t="n">
        <v>10</v>
      </c>
      <c r="AA12" t="n">
        <v>888.6009048901253</v>
      </c>
      <c r="AB12" t="n">
        <v>1215.822960375834</v>
      </c>
      <c r="AC12" t="n">
        <v>1099.786523455806</v>
      </c>
      <c r="AD12" t="n">
        <v>888600.9048901253</v>
      </c>
      <c r="AE12" t="n">
        <v>1215822.960375834</v>
      </c>
      <c r="AF12" t="n">
        <v>3.07806051709409e-06</v>
      </c>
      <c r="AG12" t="n">
        <v>10.791015625</v>
      </c>
      <c r="AH12" t="n">
        <v>1099786.523455806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0.6642</v>
      </c>
      <c r="E2" t="n">
        <v>150.56</v>
      </c>
      <c r="F2" t="n">
        <v>105.54</v>
      </c>
      <c r="G2" t="n">
        <v>5.79</v>
      </c>
      <c r="H2" t="n">
        <v>0.09</v>
      </c>
      <c r="I2" t="n">
        <v>1093</v>
      </c>
      <c r="J2" t="n">
        <v>194.77</v>
      </c>
      <c r="K2" t="n">
        <v>54.38</v>
      </c>
      <c r="L2" t="n">
        <v>1</v>
      </c>
      <c r="M2" t="n">
        <v>1091</v>
      </c>
      <c r="N2" t="n">
        <v>39.4</v>
      </c>
      <c r="O2" t="n">
        <v>24256.19</v>
      </c>
      <c r="P2" t="n">
        <v>1499</v>
      </c>
      <c r="Q2" t="n">
        <v>2183.41</v>
      </c>
      <c r="R2" t="n">
        <v>1631.56</v>
      </c>
      <c r="S2" t="n">
        <v>168.28</v>
      </c>
      <c r="T2" t="n">
        <v>724557.48</v>
      </c>
      <c r="U2" t="n">
        <v>0.1</v>
      </c>
      <c r="V2" t="n">
        <v>0.51</v>
      </c>
      <c r="W2" t="n">
        <v>38.48</v>
      </c>
      <c r="X2" t="n">
        <v>43.57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1.0568</v>
      </c>
      <c r="E3" t="n">
        <v>94.63</v>
      </c>
      <c r="F3" t="n">
        <v>76.79000000000001</v>
      </c>
      <c r="G3" t="n">
        <v>11.69</v>
      </c>
      <c r="H3" t="n">
        <v>0.18</v>
      </c>
      <c r="I3" t="n">
        <v>394</v>
      </c>
      <c r="J3" t="n">
        <v>196.32</v>
      </c>
      <c r="K3" t="n">
        <v>54.38</v>
      </c>
      <c r="L3" t="n">
        <v>2</v>
      </c>
      <c r="M3" t="n">
        <v>392</v>
      </c>
      <c r="N3" t="n">
        <v>39.95</v>
      </c>
      <c r="O3" t="n">
        <v>24447.22</v>
      </c>
      <c r="P3" t="n">
        <v>1090.13</v>
      </c>
      <c r="Q3" t="n">
        <v>2169.62</v>
      </c>
      <c r="R3" t="n">
        <v>672.49</v>
      </c>
      <c r="S3" t="n">
        <v>168.28</v>
      </c>
      <c r="T3" t="n">
        <v>248518.4</v>
      </c>
      <c r="U3" t="n">
        <v>0.25</v>
      </c>
      <c r="V3" t="n">
        <v>0.7</v>
      </c>
      <c r="W3" t="n">
        <v>37.33</v>
      </c>
      <c r="X3" t="n">
        <v>14.99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1.2088</v>
      </c>
      <c r="E4" t="n">
        <v>82.73</v>
      </c>
      <c r="F4" t="n">
        <v>70.84</v>
      </c>
      <c r="G4" t="n">
        <v>17.64</v>
      </c>
      <c r="H4" t="n">
        <v>0.27</v>
      </c>
      <c r="I4" t="n">
        <v>241</v>
      </c>
      <c r="J4" t="n">
        <v>197.88</v>
      </c>
      <c r="K4" t="n">
        <v>54.38</v>
      </c>
      <c r="L4" t="n">
        <v>3</v>
      </c>
      <c r="M4" t="n">
        <v>239</v>
      </c>
      <c r="N4" t="n">
        <v>40.5</v>
      </c>
      <c r="O4" t="n">
        <v>24639</v>
      </c>
      <c r="P4" t="n">
        <v>1000.81</v>
      </c>
      <c r="Q4" t="n">
        <v>2166.87</v>
      </c>
      <c r="R4" t="n">
        <v>474.6</v>
      </c>
      <c r="S4" t="n">
        <v>168.28</v>
      </c>
      <c r="T4" t="n">
        <v>150338.59</v>
      </c>
      <c r="U4" t="n">
        <v>0.35</v>
      </c>
      <c r="V4" t="n">
        <v>0.76</v>
      </c>
      <c r="W4" t="n">
        <v>37.07</v>
      </c>
      <c r="X4" t="n">
        <v>9.08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1.2915</v>
      </c>
      <c r="E5" t="n">
        <v>77.43000000000001</v>
      </c>
      <c r="F5" t="n">
        <v>68.18000000000001</v>
      </c>
      <c r="G5" t="n">
        <v>23.65</v>
      </c>
      <c r="H5" t="n">
        <v>0.36</v>
      </c>
      <c r="I5" t="n">
        <v>173</v>
      </c>
      <c r="J5" t="n">
        <v>199.44</v>
      </c>
      <c r="K5" t="n">
        <v>54.38</v>
      </c>
      <c r="L5" t="n">
        <v>4</v>
      </c>
      <c r="M5" t="n">
        <v>171</v>
      </c>
      <c r="N5" t="n">
        <v>41.06</v>
      </c>
      <c r="O5" t="n">
        <v>24831.54</v>
      </c>
      <c r="P5" t="n">
        <v>957.64</v>
      </c>
      <c r="Q5" t="n">
        <v>2166.04</v>
      </c>
      <c r="R5" t="n">
        <v>387.3</v>
      </c>
      <c r="S5" t="n">
        <v>168.28</v>
      </c>
      <c r="T5" t="n">
        <v>107023.81</v>
      </c>
      <c r="U5" t="n">
        <v>0.43</v>
      </c>
      <c r="V5" t="n">
        <v>0.79</v>
      </c>
      <c r="W5" t="n">
        <v>36.94</v>
      </c>
      <c r="X5" t="n">
        <v>6.44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1.3421</v>
      </c>
      <c r="E6" t="n">
        <v>74.51000000000001</v>
      </c>
      <c r="F6" t="n">
        <v>66.73999999999999</v>
      </c>
      <c r="G6" t="n">
        <v>29.66</v>
      </c>
      <c r="H6" t="n">
        <v>0.44</v>
      </c>
      <c r="I6" t="n">
        <v>135</v>
      </c>
      <c r="J6" t="n">
        <v>201.01</v>
      </c>
      <c r="K6" t="n">
        <v>54.38</v>
      </c>
      <c r="L6" t="n">
        <v>5</v>
      </c>
      <c r="M6" t="n">
        <v>133</v>
      </c>
      <c r="N6" t="n">
        <v>41.63</v>
      </c>
      <c r="O6" t="n">
        <v>25024.84</v>
      </c>
      <c r="P6" t="n">
        <v>931.3200000000001</v>
      </c>
      <c r="Q6" t="n">
        <v>2165.52</v>
      </c>
      <c r="R6" t="n">
        <v>339.1</v>
      </c>
      <c r="S6" t="n">
        <v>168.28</v>
      </c>
      <c r="T6" t="n">
        <v>83115.10000000001</v>
      </c>
      <c r="U6" t="n">
        <v>0.5</v>
      </c>
      <c r="V6" t="n">
        <v>0.8100000000000001</v>
      </c>
      <c r="W6" t="n">
        <v>36.88</v>
      </c>
      <c r="X6" t="n">
        <v>5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1.3775</v>
      </c>
      <c r="E7" t="n">
        <v>72.59</v>
      </c>
      <c r="F7" t="n">
        <v>65.8</v>
      </c>
      <c r="G7" t="n">
        <v>35.89</v>
      </c>
      <c r="H7" t="n">
        <v>0.53</v>
      </c>
      <c r="I7" t="n">
        <v>110</v>
      </c>
      <c r="J7" t="n">
        <v>202.58</v>
      </c>
      <c r="K7" t="n">
        <v>54.38</v>
      </c>
      <c r="L7" t="n">
        <v>6</v>
      </c>
      <c r="M7" t="n">
        <v>108</v>
      </c>
      <c r="N7" t="n">
        <v>42.2</v>
      </c>
      <c r="O7" t="n">
        <v>25218.93</v>
      </c>
      <c r="P7" t="n">
        <v>912.03</v>
      </c>
      <c r="Q7" t="n">
        <v>2164.75</v>
      </c>
      <c r="R7" t="n">
        <v>307.62</v>
      </c>
      <c r="S7" t="n">
        <v>168.28</v>
      </c>
      <c r="T7" t="n">
        <v>67500.61</v>
      </c>
      <c r="U7" t="n">
        <v>0.55</v>
      </c>
      <c r="V7" t="n">
        <v>0.82</v>
      </c>
      <c r="W7" t="n">
        <v>36.85</v>
      </c>
      <c r="X7" t="n">
        <v>4.07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1.403</v>
      </c>
      <c r="E8" t="n">
        <v>71.28</v>
      </c>
      <c r="F8" t="n">
        <v>65.14</v>
      </c>
      <c r="G8" t="n">
        <v>42.03</v>
      </c>
      <c r="H8" t="n">
        <v>0.61</v>
      </c>
      <c r="I8" t="n">
        <v>93</v>
      </c>
      <c r="J8" t="n">
        <v>204.16</v>
      </c>
      <c r="K8" t="n">
        <v>54.38</v>
      </c>
      <c r="L8" t="n">
        <v>7</v>
      </c>
      <c r="M8" t="n">
        <v>91</v>
      </c>
      <c r="N8" t="n">
        <v>42.78</v>
      </c>
      <c r="O8" t="n">
        <v>25413.94</v>
      </c>
      <c r="P8" t="n">
        <v>896.8</v>
      </c>
      <c r="Q8" t="n">
        <v>2164.48</v>
      </c>
      <c r="R8" t="n">
        <v>286.17</v>
      </c>
      <c r="S8" t="n">
        <v>168.28</v>
      </c>
      <c r="T8" t="n">
        <v>56862.95</v>
      </c>
      <c r="U8" t="n">
        <v>0.59</v>
      </c>
      <c r="V8" t="n">
        <v>0.83</v>
      </c>
      <c r="W8" t="n">
        <v>36.82</v>
      </c>
      <c r="X8" t="n">
        <v>3.42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1.4208</v>
      </c>
      <c r="E9" t="n">
        <v>70.38</v>
      </c>
      <c r="F9" t="n">
        <v>64.70999999999999</v>
      </c>
      <c r="G9" t="n">
        <v>47.94</v>
      </c>
      <c r="H9" t="n">
        <v>0.6899999999999999</v>
      </c>
      <c r="I9" t="n">
        <v>81</v>
      </c>
      <c r="J9" t="n">
        <v>205.75</v>
      </c>
      <c r="K9" t="n">
        <v>54.38</v>
      </c>
      <c r="L9" t="n">
        <v>8</v>
      </c>
      <c r="M9" t="n">
        <v>79</v>
      </c>
      <c r="N9" t="n">
        <v>43.37</v>
      </c>
      <c r="O9" t="n">
        <v>25609.61</v>
      </c>
      <c r="P9" t="n">
        <v>884.27</v>
      </c>
      <c r="Q9" t="n">
        <v>2164.08</v>
      </c>
      <c r="R9" t="n">
        <v>272</v>
      </c>
      <c r="S9" t="n">
        <v>168.28</v>
      </c>
      <c r="T9" t="n">
        <v>49836.28</v>
      </c>
      <c r="U9" t="n">
        <v>0.62</v>
      </c>
      <c r="V9" t="n">
        <v>0.83</v>
      </c>
      <c r="W9" t="n">
        <v>36.79</v>
      </c>
      <c r="X9" t="n">
        <v>2.99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1.4373</v>
      </c>
      <c r="E10" t="n">
        <v>69.58</v>
      </c>
      <c r="F10" t="n">
        <v>64.3</v>
      </c>
      <c r="G10" t="n">
        <v>54.34</v>
      </c>
      <c r="H10" t="n">
        <v>0.77</v>
      </c>
      <c r="I10" t="n">
        <v>71</v>
      </c>
      <c r="J10" t="n">
        <v>207.34</v>
      </c>
      <c r="K10" t="n">
        <v>54.38</v>
      </c>
      <c r="L10" t="n">
        <v>9</v>
      </c>
      <c r="M10" t="n">
        <v>69</v>
      </c>
      <c r="N10" t="n">
        <v>43.96</v>
      </c>
      <c r="O10" t="n">
        <v>25806.1</v>
      </c>
      <c r="P10" t="n">
        <v>872.58</v>
      </c>
      <c r="Q10" t="n">
        <v>2164.32</v>
      </c>
      <c r="R10" t="n">
        <v>257.95</v>
      </c>
      <c r="S10" t="n">
        <v>168.28</v>
      </c>
      <c r="T10" t="n">
        <v>42859.66</v>
      </c>
      <c r="U10" t="n">
        <v>0.65</v>
      </c>
      <c r="V10" t="n">
        <v>0.84</v>
      </c>
      <c r="W10" t="n">
        <v>36.78</v>
      </c>
      <c r="X10" t="n">
        <v>2.58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1.4494</v>
      </c>
      <c r="E11" t="n">
        <v>69</v>
      </c>
      <c r="F11" t="n">
        <v>64.03</v>
      </c>
      <c r="G11" t="n">
        <v>60.98</v>
      </c>
      <c r="H11" t="n">
        <v>0.85</v>
      </c>
      <c r="I11" t="n">
        <v>63</v>
      </c>
      <c r="J11" t="n">
        <v>208.94</v>
      </c>
      <c r="K11" t="n">
        <v>54.38</v>
      </c>
      <c r="L11" t="n">
        <v>10</v>
      </c>
      <c r="M11" t="n">
        <v>61</v>
      </c>
      <c r="N11" t="n">
        <v>44.56</v>
      </c>
      <c r="O11" t="n">
        <v>26003.41</v>
      </c>
      <c r="P11" t="n">
        <v>862.79</v>
      </c>
      <c r="Q11" t="n">
        <v>2163.92</v>
      </c>
      <c r="R11" t="n">
        <v>249.35</v>
      </c>
      <c r="S11" t="n">
        <v>168.28</v>
      </c>
      <c r="T11" t="n">
        <v>38601.26</v>
      </c>
      <c r="U11" t="n">
        <v>0.67</v>
      </c>
      <c r="V11" t="n">
        <v>0.84</v>
      </c>
      <c r="W11" t="n">
        <v>36.76</v>
      </c>
      <c r="X11" t="n">
        <v>2.31</v>
      </c>
      <c r="Y11" t="n">
        <v>4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1.4588</v>
      </c>
      <c r="E12" t="n">
        <v>68.55</v>
      </c>
      <c r="F12" t="n">
        <v>63.81</v>
      </c>
      <c r="G12" t="n">
        <v>67.17</v>
      </c>
      <c r="H12" t="n">
        <v>0.93</v>
      </c>
      <c r="I12" t="n">
        <v>57</v>
      </c>
      <c r="J12" t="n">
        <v>210.55</v>
      </c>
      <c r="K12" t="n">
        <v>54.38</v>
      </c>
      <c r="L12" t="n">
        <v>11</v>
      </c>
      <c r="M12" t="n">
        <v>55</v>
      </c>
      <c r="N12" t="n">
        <v>45.17</v>
      </c>
      <c r="O12" t="n">
        <v>26201.54</v>
      </c>
      <c r="P12" t="n">
        <v>853.14</v>
      </c>
      <c r="Q12" t="n">
        <v>2163.83</v>
      </c>
      <c r="R12" t="n">
        <v>242.32</v>
      </c>
      <c r="S12" t="n">
        <v>168.28</v>
      </c>
      <c r="T12" t="n">
        <v>35118.62</v>
      </c>
      <c r="U12" t="n">
        <v>0.6899999999999999</v>
      </c>
      <c r="V12" t="n">
        <v>0.85</v>
      </c>
      <c r="W12" t="n">
        <v>36.75</v>
      </c>
      <c r="X12" t="n">
        <v>2.1</v>
      </c>
      <c r="Y12" t="n">
        <v>4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1.4674</v>
      </c>
      <c r="E13" t="n">
        <v>68.15000000000001</v>
      </c>
      <c r="F13" t="n">
        <v>63.61</v>
      </c>
      <c r="G13" t="n">
        <v>73.40000000000001</v>
      </c>
      <c r="H13" t="n">
        <v>1</v>
      </c>
      <c r="I13" t="n">
        <v>52</v>
      </c>
      <c r="J13" t="n">
        <v>212.16</v>
      </c>
      <c r="K13" t="n">
        <v>54.38</v>
      </c>
      <c r="L13" t="n">
        <v>12</v>
      </c>
      <c r="M13" t="n">
        <v>50</v>
      </c>
      <c r="N13" t="n">
        <v>45.78</v>
      </c>
      <c r="O13" t="n">
        <v>26400.51</v>
      </c>
      <c r="P13" t="n">
        <v>843.65</v>
      </c>
      <c r="Q13" t="n">
        <v>2163.69</v>
      </c>
      <c r="R13" t="n">
        <v>235.48</v>
      </c>
      <c r="S13" t="n">
        <v>168.28</v>
      </c>
      <c r="T13" t="n">
        <v>31720.88</v>
      </c>
      <c r="U13" t="n">
        <v>0.71</v>
      </c>
      <c r="V13" t="n">
        <v>0.85</v>
      </c>
      <c r="W13" t="n">
        <v>36.75</v>
      </c>
      <c r="X13" t="n">
        <v>1.89</v>
      </c>
      <c r="Y13" t="n">
        <v>4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1.4763</v>
      </c>
      <c r="E14" t="n">
        <v>67.73999999999999</v>
      </c>
      <c r="F14" t="n">
        <v>63.39</v>
      </c>
      <c r="G14" t="n">
        <v>80.92</v>
      </c>
      <c r="H14" t="n">
        <v>1.08</v>
      </c>
      <c r="I14" t="n">
        <v>47</v>
      </c>
      <c r="J14" t="n">
        <v>213.78</v>
      </c>
      <c r="K14" t="n">
        <v>54.38</v>
      </c>
      <c r="L14" t="n">
        <v>13</v>
      </c>
      <c r="M14" t="n">
        <v>45</v>
      </c>
      <c r="N14" t="n">
        <v>46.4</v>
      </c>
      <c r="O14" t="n">
        <v>26600.32</v>
      </c>
      <c r="P14" t="n">
        <v>834.01</v>
      </c>
      <c r="Q14" t="n">
        <v>2163.92</v>
      </c>
      <c r="R14" t="n">
        <v>228.12</v>
      </c>
      <c r="S14" t="n">
        <v>168.28</v>
      </c>
      <c r="T14" t="n">
        <v>28064.86</v>
      </c>
      <c r="U14" t="n">
        <v>0.74</v>
      </c>
      <c r="V14" t="n">
        <v>0.85</v>
      </c>
      <c r="W14" t="n">
        <v>36.74</v>
      </c>
      <c r="X14" t="n">
        <v>1.67</v>
      </c>
      <c r="Y14" t="n">
        <v>4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1.4803</v>
      </c>
      <c r="E15" t="n">
        <v>67.56</v>
      </c>
      <c r="F15" t="n">
        <v>63.33</v>
      </c>
      <c r="G15" t="n">
        <v>86.36</v>
      </c>
      <c r="H15" t="n">
        <v>1.15</v>
      </c>
      <c r="I15" t="n">
        <v>44</v>
      </c>
      <c r="J15" t="n">
        <v>215.41</v>
      </c>
      <c r="K15" t="n">
        <v>54.38</v>
      </c>
      <c r="L15" t="n">
        <v>14</v>
      </c>
      <c r="M15" t="n">
        <v>42</v>
      </c>
      <c r="N15" t="n">
        <v>47.03</v>
      </c>
      <c r="O15" t="n">
        <v>26801</v>
      </c>
      <c r="P15" t="n">
        <v>826.6900000000001</v>
      </c>
      <c r="Q15" t="n">
        <v>2163.53</v>
      </c>
      <c r="R15" t="n">
        <v>226.15</v>
      </c>
      <c r="S15" t="n">
        <v>168.28</v>
      </c>
      <c r="T15" t="n">
        <v>27097.07</v>
      </c>
      <c r="U15" t="n">
        <v>0.74</v>
      </c>
      <c r="V15" t="n">
        <v>0.85</v>
      </c>
      <c r="W15" t="n">
        <v>36.73</v>
      </c>
      <c r="X15" t="n">
        <v>1.61</v>
      </c>
      <c r="Y15" t="n">
        <v>4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1.4874</v>
      </c>
      <c r="E16" t="n">
        <v>67.23</v>
      </c>
      <c r="F16" t="n">
        <v>63.16</v>
      </c>
      <c r="G16" t="n">
        <v>94.73999999999999</v>
      </c>
      <c r="H16" t="n">
        <v>1.23</v>
      </c>
      <c r="I16" t="n">
        <v>40</v>
      </c>
      <c r="J16" t="n">
        <v>217.04</v>
      </c>
      <c r="K16" t="n">
        <v>54.38</v>
      </c>
      <c r="L16" t="n">
        <v>15</v>
      </c>
      <c r="M16" t="n">
        <v>38</v>
      </c>
      <c r="N16" t="n">
        <v>47.66</v>
      </c>
      <c r="O16" t="n">
        <v>27002.55</v>
      </c>
      <c r="P16" t="n">
        <v>817.37</v>
      </c>
      <c r="Q16" t="n">
        <v>2163.54</v>
      </c>
      <c r="R16" t="n">
        <v>220.45</v>
      </c>
      <c r="S16" t="n">
        <v>168.28</v>
      </c>
      <c r="T16" t="n">
        <v>24267.16</v>
      </c>
      <c r="U16" t="n">
        <v>0.76</v>
      </c>
      <c r="V16" t="n">
        <v>0.85</v>
      </c>
      <c r="W16" t="n">
        <v>36.73</v>
      </c>
      <c r="X16" t="n">
        <v>1.44</v>
      </c>
      <c r="Y16" t="n">
        <v>4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1.4906</v>
      </c>
      <c r="E17" t="n">
        <v>67.09</v>
      </c>
      <c r="F17" t="n">
        <v>63.09</v>
      </c>
      <c r="G17" t="n">
        <v>99.62</v>
      </c>
      <c r="H17" t="n">
        <v>1.3</v>
      </c>
      <c r="I17" t="n">
        <v>38</v>
      </c>
      <c r="J17" t="n">
        <v>218.68</v>
      </c>
      <c r="K17" t="n">
        <v>54.38</v>
      </c>
      <c r="L17" t="n">
        <v>16</v>
      </c>
      <c r="M17" t="n">
        <v>36</v>
      </c>
      <c r="N17" t="n">
        <v>48.31</v>
      </c>
      <c r="O17" t="n">
        <v>27204.98</v>
      </c>
      <c r="P17" t="n">
        <v>809.8</v>
      </c>
      <c r="Q17" t="n">
        <v>2163.53</v>
      </c>
      <c r="R17" t="n">
        <v>218.26</v>
      </c>
      <c r="S17" t="n">
        <v>168.28</v>
      </c>
      <c r="T17" t="n">
        <v>23182.85</v>
      </c>
      <c r="U17" t="n">
        <v>0.77</v>
      </c>
      <c r="V17" t="n">
        <v>0.85</v>
      </c>
      <c r="W17" t="n">
        <v>36.73</v>
      </c>
      <c r="X17" t="n">
        <v>1.38</v>
      </c>
      <c r="Y17" t="n">
        <v>4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1.4959</v>
      </c>
      <c r="E18" t="n">
        <v>66.84999999999999</v>
      </c>
      <c r="F18" t="n">
        <v>62.97</v>
      </c>
      <c r="G18" t="n">
        <v>107.95</v>
      </c>
      <c r="H18" t="n">
        <v>1.37</v>
      </c>
      <c r="I18" t="n">
        <v>35</v>
      </c>
      <c r="J18" t="n">
        <v>220.33</v>
      </c>
      <c r="K18" t="n">
        <v>54.38</v>
      </c>
      <c r="L18" t="n">
        <v>17</v>
      </c>
      <c r="M18" t="n">
        <v>33</v>
      </c>
      <c r="N18" t="n">
        <v>48.95</v>
      </c>
      <c r="O18" t="n">
        <v>27408.3</v>
      </c>
      <c r="P18" t="n">
        <v>801.36</v>
      </c>
      <c r="Q18" t="n">
        <v>2163.25</v>
      </c>
      <c r="R18" t="n">
        <v>214.36</v>
      </c>
      <c r="S18" t="n">
        <v>168.28</v>
      </c>
      <c r="T18" t="n">
        <v>21244.6</v>
      </c>
      <c r="U18" t="n">
        <v>0.79</v>
      </c>
      <c r="V18" t="n">
        <v>0.86</v>
      </c>
      <c r="W18" t="n">
        <v>36.71</v>
      </c>
      <c r="X18" t="n">
        <v>1.26</v>
      </c>
      <c r="Y18" t="n">
        <v>4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1.4992</v>
      </c>
      <c r="E19" t="n">
        <v>66.7</v>
      </c>
      <c r="F19" t="n">
        <v>62.9</v>
      </c>
      <c r="G19" t="n">
        <v>114.36</v>
      </c>
      <c r="H19" t="n">
        <v>1.44</v>
      </c>
      <c r="I19" t="n">
        <v>33</v>
      </c>
      <c r="J19" t="n">
        <v>221.99</v>
      </c>
      <c r="K19" t="n">
        <v>54.38</v>
      </c>
      <c r="L19" t="n">
        <v>18</v>
      </c>
      <c r="M19" t="n">
        <v>31</v>
      </c>
      <c r="N19" t="n">
        <v>49.61</v>
      </c>
      <c r="O19" t="n">
        <v>27612.53</v>
      </c>
      <c r="P19" t="n">
        <v>793.85</v>
      </c>
      <c r="Q19" t="n">
        <v>2163.48</v>
      </c>
      <c r="R19" t="n">
        <v>211.97</v>
      </c>
      <c r="S19" t="n">
        <v>168.28</v>
      </c>
      <c r="T19" t="n">
        <v>20061.01</v>
      </c>
      <c r="U19" t="n">
        <v>0.79</v>
      </c>
      <c r="V19" t="n">
        <v>0.86</v>
      </c>
      <c r="W19" t="n">
        <v>36.71</v>
      </c>
      <c r="X19" t="n">
        <v>1.19</v>
      </c>
      <c r="Y19" t="n">
        <v>4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1.5028</v>
      </c>
      <c r="E20" t="n">
        <v>66.54000000000001</v>
      </c>
      <c r="F20" t="n">
        <v>62.82</v>
      </c>
      <c r="G20" t="n">
        <v>121.59</v>
      </c>
      <c r="H20" t="n">
        <v>1.51</v>
      </c>
      <c r="I20" t="n">
        <v>31</v>
      </c>
      <c r="J20" t="n">
        <v>223.65</v>
      </c>
      <c r="K20" t="n">
        <v>54.38</v>
      </c>
      <c r="L20" t="n">
        <v>19</v>
      </c>
      <c r="M20" t="n">
        <v>29</v>
      </c>
      <c r="N20" t="n">
        <v>50.27</v>
      </c>
      <c r="O20" t="n">
        <v>27817.81</v>
      </c>
      <c r="P20" t="n">
        <v>785.49</v>
      </c>
      <c r="Q20" t="n">
        <v>2163.36</v>
      </c>
      <c r="R20" t="n">
        <v>209.26</v>
      </c>
      <c r="S20" t="n">
        <v>168.28</v>
      </c>
      <c r="T20" t="n">
        <v>18718.01</v>
      </c>
      <c r="U20" t="n">
        <v>0.8</v>
      </c>
      <c r="V20" t="n">
        <v>0.86</v>
      </c>
      <c r="W20" t="n">
        <v>36.71</v>
      </c>
      <c r="X20" t="n">
        <v>1.11</v>
      </c>
      <c r="Y20" t="n">
        <v>4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1.5061</v>
      </c>
      <c r="E21" t="n">
        <v>66.40000000000001</v>
      </c>
      <c r="F21" t="n">
        <v>62.75</v>
      </c>
      <c r="G21" t="n">
        <v>129.84</v>
      </c>
      <c r="H21" t="n">
        <v>1.58</v>
      </c>
      <c r="I21" t="n">
        <v>29</v>
      </c>
      <c r="J21" t="n">
        <v>225.32</v>
      </c>
      <c r="K21" t="n">
        <v>54.38</v>
      </c>
      <c r="L21" t="n">
        <v>20</v>
      </c>
      <c r="M21" t="n">
        <v>27</v>
      </c>
      <c r="N21" t="n">
        <v>50.95</v>
      </c>
      <c r="O21" t="n">
        <v>28023.89</v>
      </c>
      <c r="P21" t="n">
        <v>777.63</v>
      </c>
      <c r="Q21" t="n">
        <v>2163.41</v>
      </c>
      <c r="R21" t="n">
        <v>207.15</v>
      </c>
      <c r="S21" t="n">
        <v>168.28</v>
      </c>
      <c r="T21" t="n">
        <v>17673.73</v>
      </c>
      <c r="U21" t="n">
        <v>0.8100000000000001</v>
      </c>
      <c r="V21" t="n">
        <v>0.86</v>
      </c>
      <c r="W21" t="n">
        <v>36.7</v>
      </c>
      <c r="X21" t="n">
        <v>1.04</v>
      </c>
      <c r="Y21" t="n">
        <v>4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1.5079</v>
      </c>
      <c r="E22" t="n">
        <v>66.31999999999999</v>
      </c>
      <c r="F22" t="n">
        <v>62.71</v>
      </c>
      <c r="G22" t="n">
        <v>134.38</v>
      </c>
      <c r="H22" t="n">
        <v>1.64</v>
      </c>
      <c r="I22" t="n">
        <v>28</v>
      </c>
      <c r="J22" t="n">
        <v>227</v>
      </c>
      <c r="K22" t="n">
        <v>54.38</v>
      </c>
      <c r="L22" t="n">
        <v>21</v>
      </c>
      <c r="M22" t="n">
        <v>26</v>
      </c>
      <c r="N22" t="n">
        <v>51.62</v>
      </c>
      <c r="O22" t="n">
        <v>28230.92</v>
      </c>
      <c r="P22" t="n">
        <v>770.79</v>
      </c>
      <c r="Q22" t="n">
        <v>2163.36</v>
      </c>
      <c r="R22" t="n">
        <v>205.16</v>
      </c>
      <c r="S22" t="n">
        <v>168.28</v>
      </c>
      <c r="T22" t="n">
        <v>16682.46</v>
      </c>
      <c r="U22" t="n">
        <v>0.82</v>
      </c>
      <c r="V22" t="n">
        <v>0.86</v>
      </c>
      <c r="W22" t="n">
        <v>36.72</v>
      </c>
      <c r="X22" t="n">
        <v>1</v>
      </c>
      <c r="Y22" t="n">
        <v>4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1.5116</v>
      </c>
      <c r="E23" t="n">
        <v>66.16</v>
      </c>
      <c r="F23" t="n">
        <v>62.63</v>
      </c>
      <c r="G23" t="n">
        <v>144.53</v>
      </c>
      <c r="H23" t="n">
        <v>1.71</v>
      </c>
      <c r="I23" t="n">
        <v>26</v>
      </c>
      <c r="J23" t="n">
        <v>228.69</v>
      </c>
      <c r="K23" t="n">
        <v>54.38</v>
      </c>
      <c r="L23" t="n">
        <v>22</v>
      </c>
      <c r="M23" t="n">
        <v>24</v>
      </c>
      <c r="N23" t="n">
        <v>52.31</v>
      </c>
      <c r="O23" t="n">
        <v>28438.91</v>
      </c>
      <c r="P23" t="n">
        <v>761.41</v>
      </c>
      <c r="Q23" t="n">
        <v>2163.29</v>
      </c>
      <c r="R23" t="n">
        <v>202.84</v>
      </c>
      <c r="S23" t="n">
        <v>168.28</v>
      </c>
      <c r="T23" t="n">
        <v>15529.46</v>
      </c>
      <c r="U23" t="n">
        <v>0.83</v>
      </c>
      <c r="V23" t="n">
        <v>0.86</v>
      </c>
      <c r="W23" t="n">
        <v>36.7</v>
      </c>
      <c r="X23" t="n">
        <v>0.92</v>
      </c>
      <c r="Y23" t="n">
        <v>4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1.513</v>
      </c>
      <c r="E24" t="n">
        <v>66.09999999999999</v>
      </c>
      <c r="F24" t="n">
        <v>62.61</v>
      </c>
      <c r="G24" t="n">
        <v>150.26</v>
      </c>
      <c r="H24" t="n">
        <v>1.77</v>
      </c>
      <c r="I24" t="n">
        <v>25</v>
      </c>
      <c r="J24" t="n">
        <v>230.38</v>
      </c>
      <c r="K24" t="n">
        <v>54.38</v>
      </c>
      <c r="L24" t="n">
        <v>23</v>
      </c>
      <c r="M24" t="n">
        <v>23</v>
      </c>
      <c r="N24" t="n">
        <v>53</v>
      </c>
      <c r="O24" t="n">
        <v>28647.87</v>
      </c>
      <c r="P24" t="n">
        <v>754.67</v>
      </c>
      <c r="Q24" t="n">
        <v>2163.29</v>
      </c>
      <c r="R24" t="n">
        <v>202.07</v>
      </c>
      <c r="S24" t="n">
        <v>168.28</v>
      </c>
      <c r="T24" t="n">
        <v>15151.52</v>
      </c>
      <c r="U24" t="n">
        <v>0.83</v>
      </c>
      <c r="V24" t="n">
        <v>0.86</v>
      </c>
      <c r="W24" t="n">
        <v>36.7</v>
      </c>
      <c r="X24" t="n">
        <v>0.9</v>
      </c>
      <c r="Y24" t="n">
        <v>4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1.5146</v>
      </c>
      <c r="E25" t="n">
        <v>66.02</v>
      </c>
      <c r="F25" t="n">
        <v>62.57</v>
      </c>
      <c r="G25" t="n">
        <v>156.43</v>
      </c>
      <c r="H25" t="n">
        <v>1.84</v>
      </c>
      <c r="I25" t="n">
        <v>24</v>
      </c>
      <c r="J25" t="n">
        <v>232.08</v>
      </c>
      <c r="K25" t="n">
        <v>54.38</v>
      </c>
      <c r="L25" t="n">
        <v>24</v>
      </c>
      <c r="M25" t="n">
        <v>19</v>
      </c>
      <c r="N25" t="n">
        <v>53.71</v>
      </c>
      <c r="O25" t="n">
        <v>28857.81</v>
      </c>
      <c r="P25" t="n">
        <v>748.97</v>
      </c>
      <c r="Q25" t="n">
        <v>2163.2</v>
      </c>
      <c r="R25" t="n">
        <v>200.5</v>
      </c>
      <c r="S25" t="n">
        <v>168.28</v>
      </c>
      <c r="T25" t="n">
        <v>14371.27</v>
      </c>
      <c r="U25" t="n">
        <v>0.84</v>
      </c>
      <c r="V25" t="n">
        <v>0.86</v>
      </c>
      <c r="W25" t="n">
        <v>36.71</v>
      </c>
      <c r="X25" t="n">
        <v>0.86</v>
      </c>
      <c r="Y25" t="n">
        <v>4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1.5162</v>
      </c>
      <c r="E26" t="n">
        <v>65.95999999999999</v>
      </c>
      <c r="F26" t="n">
        <v>62.54</v>
      </c>
      <c r="G26" t="n">
        <v>163.16</v>
      </c>
      <c r="H26" t="n">
        <v>1.9</v>
      </c>
      <c r="I26" t="n">
        <v>23</v>
      </c>
      <c r="J26" t="n">
        <v>233.79</v>
      </c>
      <c r="K26" t="n">
        <v>54.38</v>
      </c>
      <c r="L26" t="n">
        <v>25</v>
      </c>
      <c r="M26" t="n">
        <v>4</v>
      </c>
      <c r="N26" t="n">
        <v>54.42</v>
      </c>
      <c r="O26" t="n">
        <v>29068.74</v>
      </c>
      <c r="P26" t="n">
        <v>745.91</v>
      </c>
      <c r="Q26" t="n">
        <v>2163.41</v>
      </c>
      <c r="R26" t="n">
        <v>199.31</v>
      </c>
      <c r="S26" t="n">
        <v>168.28</v>
      </c>
      <c r="T26" t="n">
        <v>13779.07</v>
      </c>
      <c r="U26" t="n">
        <v>0.84</v>
      </c>
      <c r="V26" t="n">
        <v>0.86</v>
      </c>
      <c r="W26" t="n">
        <v>36.72</v>
      </c>
      <c r="X26" t="n">
        <v>0.83</v>
      </c>
      <c r="Y26" t="n">
        <v>4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1.5163</v>
      </c>
      <c r="E27" t="n">
        <v>65.95</v>
      </c>
      <c r="F27" t="n">
        <v>62.54</v>
      </c>
      <c r="G27" t="n">
        <v>163.14</v>
      </c>
      <c r="H27" t="n">
        <v>1.96</v>
      </c>
      <c r="I27" t="n">
        <v>23</v>
      </c>
      <c r="J27" t="n">
        <v>235.51</v>
      </c>
      <c r="K27" t="n">
        <v>54.38</v>
      </c>
      <c r="L27" t="n">
        <v>26</v>
      </c>
      <c r="M27" t="n">
        <v>0</v>
      </c>
      <c r="N27" t="n">
        <v>55.14</v>
      </c>
      <c r="O27" t="n">
        <v>29280.69</v>
      </c>
      <c r="P27" t="n">
        <v>750.55</v>
      </c>
      <c r="Q27" t="n">
        <v>2163.59</v>
      </c>
      <c r="R27" t="n">
        <v>199.17</v>
      </c>
      <c r="S27" t="n">
        <v>168.28</v>
      </c>
      <c r="T27" t="n">
        <v>13712.46</v>
      </c>
      <c r="U27" t="n">
        <v>0.84</v>
      </c>
      <c r="V27" t="n">
        <v>0.86</v>
      </c>
      <c r="W27" t="n">
        <v>36.72</v>
      </c>
      <c r="X27" t="n">
        <v>0.83</v>
      </c>
      <c r="Y27" t="n">
        <v>4</v>
      </c>
      <c r="Z27" t="n">
        <v>10</v>
      </c>
    </row>
    <row r="28">
      <c r="A28" t="n">
        <v>0</v>
      </c>
      <c r="B28" t="n">
        <v>40</v>
      </c>
      <c r="C28" t="inlineStr">
        <is>
          <t xml:space="preserve">CONCLUIDO	</t>
        </is>
      </c>
      <c r="D28" t="n">
        <v>1.0827</v>
      </c>
      <c r="E28" t="n">
        <v>92.36</v>
      </c>
      <c r="F28" t="n">
        <v>80.98</v>
      </c>
      <c r="G28" t="n">
        <v>9.720000000000001</v>
      </c>
      <c r="H28" t="n">
        <v>0.2</v>
      </c>
      <c r="I28" t="n">
        <v>500</v>
      </c>
      <c r="J28" t="n">
        <v>89.87</v>
      </c>
      <c r="K28" t="n">
        <v>37.55</v>
      </c>
      <c r="L28" t="n">
        <v>1</v>
      </c>
      <c r="M28" t="n">
        <v>498</v>
      </c>
      <c r="N28" t="n">
        <v>11.32</v>
      </c>
      <c r="O28" t="n">
        <v>11317.98</v>
      </c>
      <c r="P28" t="n">
        <v>689.9400000000001</v>
      </c>
      <c r="Q28" t="n">
        <v>2172.05</v>
      </c>
      <c r="R28" t="n">
        <v>811.24</v>
      </c>
      <c r="S28" t="n">
        <v>168.28</v>
      </c>
      <c r="T28" t="n">
        <v>317360.68</v>
      </c>
      <c r="U28" t="n">
        <v>0.21</v>
      </c>
      <c r="V28" t="n">
        <v>0.67</v>
      </c>
      <c r="W28" t="n">
        <v>37.51</v>
      </c>
      <c r="X28" t="n">
        <v>19.15</v>
      </c>
      <c r="Y28" t="n">
        <v>4</v>
      </c>
      <c r="Z28" t="n">
        <v>10</v>
      </c>
    </row>
    <row r="29">
      <c r="A29" t="n">
        <v>1</v>
      </c>
      <c r="B29" t="n">
        <v>40</v>
      </c>
      <c r="C29" t="inlineStr">
        <is>
          <t xml:space="preserve">CONCLUIDO	</t>
        </is>
      </c>
      <c r="D29" t="n">
        <v>1.3249</v>
      </c>
      <c r="E29" t="n">
        <v>75.47</v>
      </c>
      <c r="F29" t="n">
        <v>69.59</v>
      </c>
      <c r="G29" t="n">
        <v>19.98</v>
      </c>
      <c r="H29" t="n">
        <v>0.39</v>
      </c>
      <c r="I29" t="n">
        <v>209</v>
      </c>
      <c r="J29" t="n">
        <v>91.09999999999999</v>
      </c>
      <c r="K29" t="n">
        <v>37.55</v>
      </c>
      <c r="L29" t="n">
        <v>2</v>
      </c>
      <c r="M29" t="n">
        <v>207</v>
      </c>
      <c r="N29" t="n">
        <v>11.54</v>
      </c>
      <c r="O29" t="n">
        <v>11468.97</v>
      </c>
      <c r="P29" t="n">
        <v>577.97</v>
      </c>
      <c r="Q29" t="n">
        <v>2166.46</v>
      </c>
      <c r="R29" t="n">
        <v>433.56</v>
      </c>
      <c r="S29" t="n">
        <v>168.28</v>
      </c>
      <c r="T29" t="n">
        <v>129975.23</v>
      </c>
      <c r="U29" t="n">
        <v>0.39</v>
      </c>
      <c r="V29" t="n">
        <v>0.78</v>
      </c>
      <c r="W29" t="n">
        <v>37</v>
      </c>
      <c r="X29" t="n">
        <v>7.83</v>
      </c>
      <c r="Y29" t="n">
        <v>4</v>
      </c>
      <c r="Z29" t="n">
        <v>10</v>
      </c>
    </row>
    <row r="30">
      <c r="A30" t="n">
        <v>2</v>
      </c>
      <c r="B30" t="n">
        <v>40</v>
      </c>
      <c r="C30" t="inlineStr">
        <is>
          <t xml:space="preserve">CONCLUIDO	</t>
        </is>
      </c>
      <c r="D30" t="n">
        <v>1.4107</v>
      </c>
      <c r="E30" t="n">
        <v>70.89</v>
      </c>
      <c r="F30" t="n">
        <v>66.51000000000001</v>
      </c>
      <c r="G30" t="n">
        <v>30.93</v>
      </c>
      <c r="H30" t="n">
        <v>0.57</v>
      </c>
      <c r="I30" t="n">
        <v>129</v>
      </c>
      <c r="J30" t="n">
        <v>92.31999999999999</v>
      </c>
      <c r="K30" t="n">
        <v>37.55</v>
      </c>
      <c r="L30" t="n">
        <v>3</v>
      </c>
      <c r="M30" t="n">
        <v>127</v>
      </c>
      <c r="N30" t="n">
        <v>11.77</v>
      </c>
      <c r="O30" t="n">
        <v>11620.34</v>
      </c>
      <c r="P30" t="n">
        <v>534.8200000000001</v>
      </c>
      <c r="Q30" t="n">
        <v>2165.3</v>
      </c>
      <c r="R30" t="n">
        <v>331.24</v>
      </c>
      <c r="S30" t="n">
        <v>168.28</v>
      </c>
      <c r="T30" t="n">
        <v>79216.27</v>
      </c>
      <c r="U30" t="n">
        <v>0.51</v>
      </c>
      <c r="V30" t="n">
        <v>0.8100000000000001</v>
      </c>
      <c r="W30" t="n">
        <v>36.88</v>
      </c>
      <c r="X30" t="n">
        <v>4.77</v>
      </c>
      <c r="Y30" t="n">
        <v>4</v>
      </c>
      <c r="Z30" t="n">
        <v>10</v>
      </c>
    </row>
    <row r="31">
      <c r="A31" t="n">
        <v>3</v>
      </c>
      <c r="B31" t="n">
        <v>40</v>
      </c>
      <c r="C31" t="inlineStr">
        <is>
          <t xml:space="preserve">CONCLUIDO	</t>
        </is>
      </c>
      <c r="D31" t="n">
        <v>1.4536</v>
      </c>
      <c r="E31" t="n">
        <v>68.79000000000001</v>
      </c>
      <c r="F31" t="n">
        <v>65.12</v>
      </c>
      <c r="G31" t="n">
        <v>42.47</v>
      </c>
      <c r="H31" t="n">
        <v>0.75</v>
      </c>
      <c r="I31" t="n">
        <v>92</v>
      </c>
      <c r="J31" t="n">
        <v>93.55</v>
      </c>
      <c r="K31" t="n">
        <v>37.55</v>
      </c>
      <c r="L31" t="n">
        <v>4</v>
      </c>
      <c r="M31" t="n">
        <v>90</v>
      </c>
      <c r="N31" t="n">
        <v>12</v>
      </c>
      <c r="O31" t="n">
        <v>11772.07</v>
      </c>
      <c r="P31" t="n">
        <v>505.71</v>
      </c>
      <c r="Q31" t="n">
        <v>2164.3</v>
      </c>
      <c r="R31" t="n">
        <v>285.25</v>
      </c>
      <c r="S31" t="n">
        <v>168.28</v>
      </c>
      <c r="T31" t="n">
        <v>56405.04</v>
      </c>
      <c r="U31" t="n">
        <v>0.59</v>
      </c>
      <c r="V31" t="n">
        <v>0.83</v>
      </c>
      <c r="W31" t="n">
        <v>36.81</v>
      </c>
      <c r="X31" t="n">
        <v>3.39</v>
      </c>
      <c r="Y31" t="n">
        <v>4</v>
      </c>
      <c r="Z31" t="n">
        <v>10</v>
      </c>
    </row>
    <row r="32">
      <c r="A32" t="n">
        <v>4</v>
      </c>
      <c r="B32" t="n">
        <v>40</v>
      </c>
      <c r="C32" t="inlineStr">
        <is>
          <t xml:space="preserve">CONCLUIDO	</t>
        </is>
      </c>
      <c r="D32" t="n">
        <v>1.4811</v>
      </c>
      <c r="E32" t="n">
        <v>67.52</v>
      </c>
      <c r="F32" t="n">
        <v>64.26000000000001</v>
      </c>
      <c r="G32" t="n">
        <v>55.08</v>
      </c>
      <c r="H32" t="n">
        <v>0.93</v>
      </c>
      <c r="I32" t="n">
        <v>70</v>
      </c>
      <c r="J32" t="n">
        <v>94.79000000000001</v>
      </c>
      <c r="K32" t="n">
        <v>37.55</v>
      </c>
      <c r="L32" t="n">
        <v>5</v>
      </c>
      <c r="M32" t="n">
        <v>68</v>
      </c>
      <c r="N32" t="n">
        <v>12.23</v>
      </c>
      <c r="O32" t="n">
        <v>11924.18</v>
      </c>
      <c r="P32" t="n">
        <v>479.94</v>
      </c>
      <c r="Q32" t="n">
        <v>2164.03</v>
      </c>
      <c r="R32" t="n">
        <v>256.87</v>
      </c>
      <c r="S32" t="n">
        <v>168.28</v>
      </c>
      <c r="T32" t="n">
        <v>42324.06</v>
      </c>
      <c r="U32" t="n">
        <v>0.66</v>
      </c>
      <c r="V32" t="n">
        <v>0.84</v>
      </c>
      <c r="W32" t="n">
        <v>36.77</v>
      </c>
      <c r="X32" t="n">
        <v>2.53</v>
      </c>
      <c r="Y32" t="n">
        <v>4</v>
      </c>
      <c r="Z32" t="n">
        <v>10</v>
      </c>
    </row>
    <row r="33">
      <c r="A33" t="n">
        <v>5</v>
      </c>
      <c r="B33" t="n">
        <v>40</v>
      </c>
      <c r="C33" t="inlineStr">
        <is>
          <t xml:space="preserve">CONCLUIDO	</t>
        </is>
      </c>
      <c r="D33" t="n">
        <v>1.4956</v>
      </c>
      <c r="E33" t="n">
        <v>66.86</v>
      </c>
      <c r="F33" t="n">
        <v>63.85</v>
      </c>
      <c r="G33" t="n">
        <v>67.20999999999999</v>
      </c>
      <c r="H33" t="n">
        <v>1.1</v>
      </c>
      <c r="I33" t="n">
        <v>57</v>
      </c>
      <c r="J33" t="n">
        <v>96.02</v>
      </c>
      <c r="K33" t="n">
        <v>37.55</v>
      </c>
      <c r="L33" t="n">
        <v>6</v>
      </c>
      <c r="M33" t="n">
        <v>33</v>
      </c>
      <c r="N33" t="n">
        <v>12.47</v>
      </c>
      <c r="O33" t="n">
        <v>12076.67</v>
      </c>
      <c r="P33" t="n">
        <v>457.68</v>
      </c>
      <c r="Q33" t="n">
        <v>2164.16</v>
      </c>
      <c r="R33" t="n">
        <v>242.31</v>
      </c>
      <c r="S33" t="n">
        <v>168.28</v>
      </c>
      <c r="T33" t="n">
        <v>35111.17</v>
      </c>
      <c r="U33" t="n">
        <v>0.6899999999999999</v>
      </c>
      <c r="V33" t="n">
        <v>0.84</v>
      </c>
      <c r="W33" t="n">
        <v>36.78</v>
      </c>
      <c r="X33" t="n">
        <v>2.13</v>
      </c>
      <c r="Y33" t="n">
        <v>4</v>
      </c>
      <c r="Z33" t="n">
        <v>10</v>
      </c>
    </row>
    <row r="34">
      <c r="A34" t="n">
        <v>6</v>
      </c>
      <c r="B34" t="n">
        <v>40</v>
      </c>
      <c r="C34" t="inlineStr">
        <is>
          <t xml:space="preserve">CONCLUIDO	</t>
        </is>
      </c>
      <c r="D34" t="n">
        <v>1.496</v>
      </c>
      <c r="E34" t="n">
        <v>66.84999999999999</v>
      </c>
      <c r="F34" t="n">
        <v>63.85</v>
      </c>
      <c r="G34" t="n">
        <v>68.41</v>
      </c>
      <c r="H34" t="n">
        <v>1.27</v>
      </c>
      <c r="I34" t="n">
        <v>56</v>
      </c>
      <c r="J34" t="n">
        <v>97.26000000000001</v>
      </c>
      <c r="K34" t="n">
        <v>37.55</v>
      </c>
      <c r="L34" t="n">
        <v>7</v>
      </c>
      <c r="M34" t="n">
        <v>0</v>
      </c>
      <c r="N34" t="n">
        <v>12.71</v>
      </c>
      <c r="O34" t="n">
        <v>12229.54</v>
      </c>
      <c r="P34" t="n">
        <v>460.7</v>
      </c>
      <c r="Q34" t="n">
        <v>2164.51</v>
      </c>
      <c r="R34" t="n">
        <v>240.88</v>
      </c>
      <c r="S34" t="n">
        <v>168.28</v>
      </c>
      <c r="T34" t="n">
        <v>34400.83</v>
      </c>
      <c r="U34" t="n">
        <v>0.7</v>
      </c>
      <c r="V34" t="n">
        <v>0.84</v>
      </c>
      <c r="W34" t="n">
        <v>36.83</v>
      </c>
      <c r="X34" t="n">
        <v>2.13</v>
      </c>
      <c r="Y34" t="n">
        <v>4</v>
      </c>
      <c r="Z34" t="n">
        <v>10</v>
      </c>
    </row>
    <row r="35">
      <c r="A35" t="n">
        <v>0</v>
      </c>
      <c r="B35" t="n">
        <v>30</v>
      </c>
      <c r="C35" t="inlineStr">
        <is>
          <t xml:space="preserve">CONCLUIDO	</t>
        </is>
      </c>
      <c r="D35" t="n">
        <v>1.1737</v>
      </c>
      <c r="E35" t="n">
        <v>85.2</v>
      </c>
      <c r="F35" t="n">
        <v>77.11</v>
      </c>
      <c r="G35" t="n">
        <v>11.51</v>
      </c>
      <c r="H35" t="n">
        <v>0.24</v>
      </c>
      <c r="I35" t="n">
        <v>402</v>
      </c>
      <c r="J35" t="n">
        <v>71.52</v>
      </c>
      <c r="K35" t="n">
        <v>32.27</v>
      </c>
      <c r="L35" t="n">
        <v>1</v>
      </c>
      <c r="M35" t="n">
        <v>400</v>
      </c>
      <c r="N35" t="n">
        <v>8.25</v>
      </c>
      <c r="O35" t="n">
        <v>9054.6</v>
      </c>
      <c r="P35" t="n">
        <v>555.71</v>
      </c>
      <c r="Q35" t="n">
        <v>2170.34</v>
      </c>
      <c r="R35" t="n">
        <v>683.22</v>
      </c>
      <c r="S35" t="n">
        <v>168.28</v>
      </c>
      <c r="T35" t="n">
        <v>253843.71</v>
      </c>
      <c r="U35" t="n">
        <v>0.25</v>
      </c>
      <c r="V35" t="n">
        <v>0.7</v>
      </c>
      <c r="W35" t="n">
        <v>37.33</v>
      </c>
      <c r="X35" t="n">
        <v>15.3</v>
      </c>
      <c r="Y35" t="n">
        <v>4</v>
      </c>
      <c r="Z35" t="n">
        <v>10</v>
      </c>
    </row>
    <row r="36">
      <c r="A36" t="n">
        <v>1</v>
      </c>
      <c r="B36" t="n">
        <v>30</v>
      </c>
      <c r="C36" t="inlineStr">
        <is>
          <t xml:space="preserve">CONCLUIDO	</t>
        </is>
      </c>
      <c r="D36" t="n">
        <v>1.378</v>
      </c>
      <c r="E36" t="n">
        <v>72.56999999999999</v>
      </c>
      <c r="F36" t="n">
        <v>68.08</v>
      </c>
      <c r="G36" t="n">
        <v>24.03</v>
      </c>
      <c r="H36" t="n">
        <v>0.48</v>
      </c>
      <c r="I36" t="n">
        <v>170</v>
      </c>
      <c r="J36" t="n">
        <v>72.7</v>
      </c>
      <c r="K36" t="n">
        <v>32.27</v>
      </c>
      <c r="L36" t="n">
        <v>2</v>
      </c>
      <c r="M36" t="n">
        <v>168</v>
      </c>
      <c r="N36" t="n">
        <v>8.43</v>
      </c>
      <c r="O36" t="n">
        <v>9200.25</v>
      </c>
      <c r="P36" t="n">
        <v>469.46</v>
      </c>
      <c r="Q36" t="n">
        <v>2165.81</v>
      </c>
      <c r="R36" t="n">
        <v>383.5</v>
      </c>
      <c r="S36" t="n">
        <v>168.28</v>
      </c>
      <c r="T36" t="n">
        <v>105139.15</v>
      </c>
      <c r="U36" t="n">
        <v>0.44</v>
      </c>
      <c r="V36" t="n">
        <v>0.79</v>
      </c>
      <c r="W36" t="n">
        <v>36.94</v>
      </c>
      <c r="X36" t="n">
        <v>6.34</v>
      </c>
      <c r="Y36" t="n">
        <v>4</v>
      </c>
      <c r="Z36" t="n">
        <v>10</v>
      </c>
    </row>
    <row r="37">
      <c r="A37" t="n">
        <v>2</v>
      </c>
      <c r="B37" t="n">
        <v>30</v>
      </c>
      <c r="C37" t="inlineStr">
        <is>
          <t xml:space="preserve">CONCLUIDO	</t>
        </is>
      </c>
      <c r="D37" t="n">
        <v>1.4486</v>
      </c>
      <c r="E37" t="n">
        <v>69.03</v>
      </c>
      <c r="F37" t="n">
        <v>65.56999999999999</v>
      </c>
      <c r="G37" t="n">
        <v>37.83</v>
      </c>
      <c r="H37" t="n">
        <v>0.71</v>
      </c>
      <c r="I37" t="n">
        <v>104</v>
      </c>
      <c r="J37" t="n">
        <v>73.88</v>
      </c>
      <c r="K37" t="n">
        <v>32.27</v>
      </c>
      <c r="L37" t="n">
        <v>3</v>
      </c>
      <c r="M37" t="n">
        <v>102</v>
      </c>
      <c r="N37" t="n">
        <v>8.609999999999999</v>
      </c>
      <c r="O37" t="n">
        <v>9346.23</v>
      </c>
      <c r="P37" t="n">
        <v>428.44</v>
      </c>
      <c r="Q37" t="n">
        <v>2164.81</v>
      </c>
      <c r="R37" t="n">
        <v>300.19</v>
      </c>
      <c r="S37" t="n">
        <v>168.28</v>
      </c>
      <c r="T37" t="n">
        <v>63814.1</v>
      </c>
      <c r="U37" t="n">
        <v>0.5600000000000001</v>
      </c>
      <c r="V37" t="n">
        <v>0.82</v>
      </c>
      <c r="W37" t="n">
        <v>36.83</v>
      </c>
      <c r="X37" t="n">
        <v>3.84</v>
      </c>
      <c r="Y37" t="n">
        <v>4</v>
      </c>
      <c r="Z37" t="n">
        <v>10</v>
      </c>
    </row>
    <row r="38">
      <c r="A38" t="n">
        <v>3</v>
      </c>
      <c r="B38" t="n">
        <v>30</v>
      </c>
      <c r="C38" t="inlineStr">
        <is>
          <t xml:space="preserve">CONCLUIDO	</t>
        </is>
      </c>
      <c r="D38" t="n">
        <v>1.4808</v>
      </c>
      <c r="E38" t="n">
        <v>67.53</v>
      </c>
      <c r="F38" t="n">
        <v>64.52</v>
      </c>
      <c r="G38" t="n">
        <v>51.61</v>
      </c>
      <c r="H38" t="n">
        <v>0.93</v>
      </c>
      <c r="I38" t="n">
        <v>75</v>
      </c>
      <c r="J38" t="n">
        <v>75.06999999999999</v>
      </c>
      <c r="K38" t="n">
        <v>32.27</v>
      </c>
      <c r="L38" t="n">
        <v>4</v>
      </c>
      <c r="M38" t="n">
        <v>26</v>
      </c>
      <c r="N38" t="n">
        <v>8.800000000000001</v>
      </c>
      <c r="O38" t="n">
        <v>9492.549999999999</v>
      </c>
      <c r="P38" t="n">
        <v>399.31</v>
      </c>
      <c r="Q38" t="n">
        <v>2165</v>
      </c>
      <c r="R38" t="n">
        <v>263.41</v>
      </c>
      <c r="S38" t="n">
        <v>168.28</v>
      </c>
      <c r="T38" t="n">
        <v>45571.14</v>
      </c>
      <c r="U38" t="n">
        <v>0.64</v>
      </c>
      <c r="V38" t="n">
        <v>0.84</v>
      </c>
      <c r="W38" t="n">
        <v>36.84</v>
      </c>
      <c r="X38" t="n">
        <v>2.8</v>
      </c>
      <c r="Y38" t="n">
        <v>4</v>
      </c>
      <c r="Z38" t="n">
        <v>10</v>
      </c>
    </row>
    <row r="39">
      <c r="A39" t="n">
        <v>4</v>
      </c>
      <c r="B39" t="n">
        <v>30</v>
      </c>
      <c r="C39" t="inlineStr">
        <is>
          <t xml:space="preserve">CONCLUIDO	</t>
        </is>
      </c>
      <c r="D39" t="n">
        <v>1.4811</v>
      </c>
      <c r="E39" t="n">
        <v>67.52</v>
      </c>
      <c r="F39" t="n">
        <v>64.52</v>
      </c>
      <c r="G39" t="n">
        <v>52.32</v>
      </c>
      <c r="H39" t="n">
        <v>1.15</v>
      </c>
      <c r="I39" t="n">
        <v>74</v>
      </c>
      <c r="J39" t="n">
        <v>76.26000000000001</v>
      </c>
      <c r="K39" t="n">
        <v>32.27</v>
      </c>
      <c r="L39" t="n">
        <v>5</v>
      </c>
      <c r="M39" t="n">
        <v>0</v>
      </c>
      <c r="N39" t="n">
        <v>8.99</v>
      </c>
      <c r="O39" t="n">
        <v>9639.200000000001</v>
      </c>
      <c r="P39" t="n">
        <v>403.03</v>
      </c>
      <c r="Q39" t="n">
        <v>2165</v>
      </c>
      <c r="R39" t="n">
        <v>262.15</v>
      </c>
      <c r="S39" t="n">
        <v>168.28</v>
      </c>
      <c r="T39" t="n">
        <v>44946.82</v>
      </c>
      <c r="U39" t="n">
        <v>0.64</v>
      </c>
      <c r="V39" t="n">
        <v>0.84</v>
      </c>
      <c r="W39" t="n">
        <v>36.88</v>
      </c>
      <c r="X39" t="n">
        <v>2.8</v>
      </c>
      <c r="Y39" t="n">
        <v>4</v>
      </c>
      <c r="Z39" t="n">
        <v>10</v>
      </c>
    </row>
    <row r="40">
      <c r="A40" t="n">
        <v>0</v>
      </c>
      <c r="B40" t="n">
        <v>15</v>
      </c>
      <c r="C40" t="inlineStr">
        <is>
          <t xml:space="preserve">CONCLUIDO	</t>
        </is>
      </c>
      <c r="D40" t="n">
        <v>1.3506</v>
      </c>
      <c r="E40" t="n">
        <v>74.04000000000001</v>
      </c>
      <c r="F40" t="n">
        <v>69.92</v>
      </c>
      <c r="G40" t="n">
        <v>19.24</v>
      </c>
      <c r="H40" t="n">
        <v>0.43</v>
      </c>
      <c r="I40" t="n">
        <v>218</v>
      </c>
      <c r="J40" t="n">
        <v>39.78</v>
      </c>
      <c r="K40" t="n">
        <v>19.54</v>
      </c>
      <c r="L40" t="n">
        <v>1</v>
      </c>
      <c r="M40" t="n">
        <v>216</v>
      </c>
      <c r="N40" t="n">
        <v>4.24</v>
      </c>
      <c r="O40" t="n">
        <v>5140</v>
      </c>
      <c r="P40" t="n">
        <v>301.67</v>
      </c>
      <c r="Q40" t="n">
        <v>2166.66</v>
      </c>
      <c r="R40" t="n">
        <v>444.8</v>
      </c>
      <c r="S40" t="n">
        <v>168.28</v>
      </c>
      <c r="T40" t="n">
        <v>135553.67</v>
      </c>
      <c r="U40" t="n">
        <v>0.38</v>
      </c>
      <c r="V40" t="n">
        <v>0.77</v>
      </c>
      <c r="W40" t="n">
        <v>37.02</v>
      </c>
      <c r="X40" t="n">
        <v>8.16</v>
      </c>
      <c r="Y40" t="n">
        <v>4</v>
      </c>
      <c r="Z40" t="n">
        <v>10</v>
      </c>
    </row>
    <row r="41">
      <c r="A41" t="n">
        <v>1</v>
      </c>
      <c r="B41" t="n">
        <v>15</v>
      </c>
      <c r="C41" t="inlineStr">
        <is>
          <t xml:space="preserve">CONCLUIDO	</t>
        </is>
      </c>
      <c r="D41" t="n">
        <v>1.4164</v>
      </c>
      <c r="E41" t="n">
        <v>70.59999999999999</v>
      </c>
      <c r="F41" t="n">
        <v>67.28</v>
      </c>
      <c r="G41" t="n">
        <v>27.65</v>
      </c>
      <c r="H41" t="n">
        <v>0.84</v>
      </c>
      <c r="I41" t="n">
        <v>146</v>
      </c>
      <c r="J41" t="n">
        <v>40.89</v>
      </c>
      <c r="K41" t="n">
        <v>19.54</v>
      </c>
      <c r="L41" t="n">
        <v>2</v>
      </c>
      <c r="M41" t="n">
        <v>0</v>
      </c>
      <c r="N41" t="n">
        <v>4.35</v>
      </c>
      <c r="O41" t="n">
        <v>5277.26</v>
      </c>
      <c r="P41" t="n">
        <v>277.19</v>
      </c>
      <c r="Q41" t="n">
        <v>2167.26</v>
      </c>
      <c r="R41" t="n">
        <v>350.37</v>
      </c>
      <c r="S41" t="n">
        <v>168.28</v>
      </c>
      <c r="T41" t="n">
        <v>88697.39</v>
      </c>
      <c r="U41" t="n">
        <v>0.48</v>
      </c>
      <c r="V41" t="n">
        <v>0.8</v>
      </c>
      <c r="W41" t="n">
        <v>37.1</v>
      </c>
      <c r="X41" t="n">
        <v>5.54</v>
      </c>
      <c r="Y41" t="n">
        <v>4</v>
      </c>
      <c r="Z41" t="n">
        <v>10</v>
      </c>
    </row>
    <row r="42">
      <c r="A42" t="n">
        <v>0</v>
      </c>
      <c r="B42" t="n">
        <v>70</v>
      </c>
      <c r="C42" t="inlineStr">
        <is>
          <t xml:space="preserve">CONCLUIDO	</t>
        </is>
      </c>
      <c r="D42" t="n">
        <v>0.8551</v>
      </c>
      <c r="E42" t="n">
        <v>116.95</v>
      </c>
      <c r="F42" t="n">
        <v>92.23999999999999</v>
      </c>
      <c r="G42" t="n">
        <v>7.11</v>
      </c>
      <c r="H42" t="n">
        <v>0.12</v>
      </c>
      <c r="I42" t="n">
        <v>778</v>
      </c>
      <c r="J42" t="n">
        <v>141.81</v>
      </c>
      <c r="K42" t="n">
        <v>47.83</v>
      </c>
      <c r="L42" t="n">
        <v>1</v>
      </c>
      <c r="M42" t="n">
        <v>776</v>
      </c>
      <c r="N42" t="n">
        <v>22.98</v>
      </c>
      <c r="O42" t="n">
        <v>17723.39</v>
      </c>
      <c r="P42" t="n">
        <v>1070.14</v>
      </c>
      <c r="Q42" t="n">
        <v>2176.69</v>
      </c>
      <c r="R42" t="n">
        <v>1189.49</v>
      </c>
      <c r="S42" t="n">
        <v>168.28</v>
      </c>
      <c r="T42" t="n">
        <v>505095.37</v>
      </c>
      <c r="U42" t="n">
        <v>0.14</v>
      </c>
      <c r="V42" t="n">
        <v>0.59</v>
      </c>
      <c r="W42" t="n">
        <v>37.9</v>
      </c>
      <c r="X42" t="n">
        <v>30.36</v>
      </c>
      <c r="Y42" t="n">
        <v>4</v>
      </c>
      <c r="Z42" t="n">
        <v>10</v>
      </c>
    </row>
    <row r="43">
      <c r="A43" t="n">
        <v>1</v>
      </c>
      <c r="B43" t="n">
        <v>70</v>
      </c>
      <c r="C43" t="inlineStr">
        <is>
          <t xml:space="preserve">CONCLUIDO	</t>
        </is>
      </c>
      <c r="D43" t="n">
        <v>1.1858</v>
      </c>
      <c r="E43" t="n">
        <v>84.33</v>
      </c>
      <c r="F43" t="n">
        <v>73.29000000000001</v>
      </c>
      <c r="G43" t="n">
        <v>14.42</v>
      </c>
      <c r="H43" t="n">
        <v>0.25</v>
      </c>
      <c r="I43" t="n">
        <v>305</v>
      </c>
      <c r="J43" t="n">
        <v>143.17</v>
      </c>
      <c r="K43" t="n">
        <v>47.83</v>
      </c>
      <c r="L43" t="n">
        <v>2</v>
      </c>
      <c r="M43" t="n">
        <v>303</v>
      </c>
      <c r="N43" t="n">
        <v>23.34</v>
      </c>
      <c r="O43" t="n">
        <v>17891.86</v>
      </c>
      <c r="P43" t="n">
        <v>844.21</v>
      </c>
      <c r="Q43" t="n">
        <v>2168.13</v>
      </c>
      <c r="R43" t="n">
        <v>557.02</v>
      </c>
      <c r="S43" t="n">
        <v>168.28</v>
      </c>
      <c r="T43" t="n">
        <v>191224.87</v>
      </c>
      <c r="U43" t="n">
        <v>0.3</v>
      </c>
      <c r="V43" t="n">
        <v>0.74</v>
      </c>
      <c r="W43" t="n">
        <v>37.16</v>
      </c>
      <c r="X43" t="n">
        <v>11.51</v>
      </c>
      <c r="Y43" t="n">
        <v>4</v>
      </c>
      <c r="Z43" t="n">
        <v>10</v>
      </c>
    </row>
    <row r="44">
      <c r="A44" t="n">
        <v>2</v>
      </c>
      <c r="B44" t="n">
        <v>70</v>
      </c>
      <c r="C44" t="inlineStr">
        <is>
          <t xml:space="preserve">CONCLUIDO	</t>
        </is>
      </c>
      <c r="D44" t="n">
        <v>1.3076</v>
      </c>
      <c r="E44" t="n">
        <v>76.48</v>
      </c>
      <c r="F44" t="n">
        <v>68.79000000000001</v>
      </c>
      <c r="G44" t="n">
        <v>21.84</v>
      </c>
      <c r="H44" t="n">
        <v>0.37</v>
      </c>
      <c r="I44" t="n">
        <v>189</v>
      </c>
      <c r="J44" t="n">
        <v>144.54</v>
      </c>
      <c r="K44" t="n">
        <v>47.83</v>
      </c>
      <c r="L44" t="n">
        <v>3</v>
      </c>
      <c r="M44" t="n">
        <v>187</v>
      </c>
      <c r="N44" t="n">
        <v>23.71</v>
      </c>
      <c r="O44" t="n">
        <v>18060.85</v>
      </c>
      <c r="P44" t="n">
        <v>783.65</v>
      </c>
      <c r="Q44" t="n">
        <v>2166.36</v>
      </c>
      <c r="R44" t="n">
        <v>407.04</v>
      </c>
      <c r="S44" t="n">
        <v>168.28</v>
      </c>
      <c r="T44" t="n">
        <v>116816.6</v>
      </c>
      <c r="U44" t="n">
        <v>0.41</v>
      </c>
      <c r="V44" t="n">
        <v>0.78</v>
      </c>
      <c r="W44" t="n">
        <v>36.97</v>
      </c>
      <c r="X44" t="n">
        <v>7.04</v>
      </c>
      <c r="Y44" t="n">
        <v>4</v>
      </c>
      <c r="Z44" t="n">
        <v>10</v>
      </c>
    </row>
    <row r="45">
      <c r="A45" t="n">
        <v>3</v>
      </c>
      <c r="B45" t="n">
        <v>70</v>
      </c>
      <c r="C45" t="inlineStr">
        <is>
          <t xml:space="preserve">CONCLUIDO	</t>
        </is>
      </c>
      <c r="D45" t="n">
        <v>1.371</v>
      </c>
      <c r="E45" t="n">
        <v>72.94</v>
      </c>
      <c r="F45" t="n">
        <v>66.78</v>
      </c>
      <c r="G45" t="n">
        <v>29.46</v>
      </c>
      <c r="H45" t="n">
        <v>0.49</v>
      </c>
      <c r="I45" t="n">
        <v>136</v>
      </c>
      <c r="J45" t="n">
        <v>145.92</v>
      </c>
      <c r="K45" t="n">
        <v>47.83</v>
      </c>
      <c r="L45" t="n">
        <v>4</v>
      </c>
      <c r="M45" t="n">
        <v>134</v>
      </c>
      <c r="N45" t="n">
        <v>24.09</v>
      </c>
      <c r="O45" t="n">
        <v>18230.35</v>
      </c>
      <c r="P45" t="n">
        <v>751.25</v>
      </c>
      <c r="Q45" t="n">
        <v>2165.3</v>
      </c>
      <c r="R45" t="n">
        <v>340.38</v>
      </c>
      <c r="S45" t="n">
        <v>168.28</v>
      </c>
      <c r="T45" t="n">
        <v>83749.44</v>
      </c>
      <c r="U45" t="n">
        <v>0.49</v>
      </c>
      <c r="V45" t="n">
        <v>0.8100000000000001</v>
      </c>
      <c r="W45" t="n">
        <v>36.89</v>
      </c>
      <c r="X45" t="n">
        <v>5.04</v>
      </c>
      <c r="Y45" t="n">
        <v>4</v>
      </c>
      <c r="Z45" t="n">
        <v>10</v>
      </c>
    </row>
    <row r="46">
      <c r="A46" t="n">
        <v>4</v>
      </c>
      <c r="B46" t="n">
        <v>70</v>
      </c>
      <c r="C46" t="inlineStr">
        <is>
          <t xml:space="preserve">CONCLUIDO	</t>
        </is>
      </c>
      <c r="D46" t="n">
        <v>1.4096</v>
      </c>
      <c r="E46" t="n">
        <v>70.94</v>
      </c>
      <c r="F46" t="n">
        <v>65.65000000000001</v>
      </c>
      <c r="G46" t="n">
        <v>37.16</v>
      </c>
      <c r="H46" t="n">
        <v>0.6</v>
      </c>
      <c r="I46" t="n">
        <v>106</v>
      </c>
      <c r="J46" t="n">
        <v>147.3</v>
      </c>
      <c r="K46" t="n">
        <v>47.83</v>
      </c>
      <c r="L46" t="n">
        <v>5</v>
      </c>
      <c r="M46" t="n">
        <v>104</v>
      </c>
      <c r="N46" t="n">
        <v>24.47</v>
      </c>
      <c r="O46" t="n">
        <v>18400.38</v>
      </c>
      <c r="P46" t="n">
        <v>728.5599999999999</v>
      </c>
      <c r="Q46" t="n">
        <v>2164.72</v>
      </c>
      <c r="R46" t="n">
        <v>302.34</v>
      </c>
      <c r="S46" t="n">
        <v>168.28</v>
      </c>
      <c r="T46" t="n">
        <v>64881.25</v>
      </c>
      <c r="U46" t="n">
        <v>0.5600000000000001</v>
      </c>
      <c r="V46" t="n">
        <v>0.82</v>
      </c>
      <c r="W46" t="n">
        <v>36.85</v>
      </c>
      <c r="X46" t="n">
        <v>3.92</v>
      </c>
      <c r="Y46" t="n">
        <v>4</v>
      </c>
      <c r="Z46" t="n">
        <v>10</v>
      </c>
    </row>
    <row r="47">
      <c r="A47" t="n">
        <v>5</v>
      </c>
      <c r="B47" t="n">
        <v>70</v>
      </c>
      <c r="C47" t="inlineStr">
        <is>
          <t xml:space="preserve">CONCLUIDO	</t>
        </is>
      </c>
      <c r="D47" t="n">
        <v>1.4371</v>
      </c>
      <c r="E47" t="n">
        <v>69.58</v>
      </c>
      <c r="F47" t="n">
        <v>64.87</v>
      </c>
      <c r="G47" t="n">
        <v>45.26</v>
      </c>
      <c r="H47" t="n">
        <v>0.71</v>
      </c>
      <c r="I47" t="n">
        <v>86</v>
      </c>
      <c r="J47" t="n">
        <v>148.68</v>
      </c>
      <c r="K47" t="n">
        <v>47.83</v>
      </c>
      <c r="L47" t="n">
        <v>6</v>
      </c>
      <c r="M47" t="n">
        <v>84</v>
      </c>
      <c r="N47" t="n">
        <v>24.85</v>
      </c>
      <c r="O47" t="n">
        <v>18570.94</v>
      </c>
      <c r="P47" t="n">
        <v>709.59</v>
      </c>
      <c r="Q47" t="n">
        <v>2164.18</v>
      </c>
      <c r="R47" t="n">
        <v>277.41</v>
      </c>
      <c r="S47" t="n">
        <v>168.28</v>
      </c>
      <c r="T47" t="n">
        <v>52518.07</v>
      </c>
      <c r="U47" t="n">
        <v>0.61</v>
      </c>
      <c r="V47" t="n">
        <v>0.83</v>
      </c>
      <c r="W47" t="n">
        <v>36.8</v>
      </c>
      <c r="X47" t="n">
        <v>3.15</v>
      </c>
      <c r="Y47" t="n">
        <v>4</v>
      </c>
      <c r="Z47" t="n">
        <v>10</v>
      </c>
    </row>
    <row r="48">
      <c r="A48" t="n">
        <v>6</v>
      </c>
      <c r="B48" t="n">
        <v>70</v>
      </c>
      <c r="C48" t="inlineStr">
        <is>
          <t xml:space="preserve">CONCLUIDO	</t>
        </is>
      </c>
      <c r="D48" t="n">
        <v>1.4565</v>
      </c>
      <c r="E48" t="n">
        <v>68.66</v>
      </c>
      <c r="F48" t="n">
        <v>64.34999999999999</v>
      </c>
      <c r="G48" t="n">
        <v>53.62</v>
      </c>
      <c r="H48" t="n">
        <v>0.83</v>
      </c>
      <c r="I48" t="n">
        <v>72</v>
      </c>
      <c r="J48" t="n">
        <v>150.07</v>
      </c>
      <c r="K48" t="n">
        <v>47.83</v>
      </c>
      <c r="L48" t="n">
        <v>7</v>
      </c>
      <c r="M48" t="n">
        <v>70</v>
      </c>
      <c r="N48" t="n">
        <v>25.24</v>
      </c>
      <c r="O48" t="n">
        <v>18742.03</v>
      </c>
      <c r="P48" t="n">
        <v>693.59</v>
      </c>
      <c r="Q48" t="n">
        <v>2164.28</v>
      </c>
      <c r="R48" t="n">
        <v>259.93</v>
      </c>
      <c r="S48" t="n">
        <v>168.28</v>
      </c>
      <c r="T48" t="n">
        <v>43845.87</v>
      </c>
      <c r="U48" t="n">
        <v>0.65</v>
      </c>
      <c r="V48" t="n">
        <v>0.84</v>
      </c>
      <c r="W48" t="n">
        <v>36.77</v>
      </c>
      <c r="X48" t="n">
        <v>2.63</v>
      </c>
      <c r="Y48" t="n">
        <v>4</v>
      </c>
      <c r="Z48" t="n">
        <v>10</v>
      </c>
    </row>
    <row r="49">
      <c r="A49" t="n">
        <v>7</v>
      </c>
      <c r="B49" t="n">
        <v>70</v>
      </c>
      <c r="C49" t="inlineStr">
        <is>
          <t xml:space="preserve">CONCLUIDO	</t>
        </is>
      </c>
      <c r="D49" t="n">
        <v>1.4703</v>
      </c>
      <c r="E49" t="n">
        <v>68.01000000000001</v>
      </c>
      <c r="F49" t="n">
        <v>63.99</v>
      </c>
      <c r="G49" t="n">
        <v>61.93</v>
      </c>
      <c r="H49" t="n">
        <v>0.9399999999999999</v>
      </c>
      <c r="I49" t="n">
        <v>62</v>
      </c>
      <c r="J49" t="n">
        <v>151.46</v>
      </c>
      <c r="K49" t="n">
        <v>47.83</v>
      </c>
      <c r="L49" t="n">
        <v>8</v>
      </c>
      <c r="M49" t="n">
        <v>60</v>
      </c>
      <c r="N49" t="n">
        <v>25.63</v>
      </c>
      <c r="O49" t="n">
        <v>18913.66</v>
      </c>
      <c r="P49" t="n">
        <v>679.58</v>
      </c>
      <c r="Q49" t="n">
        <v>2164.03</v>
      </c>
      <c r="R49" t="n">
        <v>248.02</v>
      </c>
      <c r="S49" t="n">
        <v>168.28</v>
      </c>
      <c r="T49" t="n">
        <v>37941.83</v>
      </c>
      <c r="U49" t="n">
        <v>0.68</v>
      </c>
      <c r="V49" t="n">
        <v>0.84</v>
      </c>
      <c r="W49" t="n">
        <v>36.76</v>
      </c>
      <c r="X49" t="n">
        <v>2.27</v>
      </c>
      <c r="Y49" t="n">
        <v>4</v>
      </c>
      <c r="Z49" t="n">
        <v>10</v>
      </c>
    </row>
    <row r="50">
      <c r="A50" t="n">
        <v>8</v>
      </c>
      <c r="B50" t="n">
        <v>70</v>
      </c>
      <c r="C50" t="inlineStr">
        <is>
          <t xml:space="preserve">CONCLUIDO	</t>
        </is>
      </c>
      <c r="D50" t="n">
        <v>1.4823</v>
      </c>
      <c r="E50" t="n">
        <v>67.45999999999999</v>
      </c>
      <c r="F50" t="n">
        <v>63.67</v>
      </c>
      <c r="G50" t="n">
        <v>70.75</v>
      </c>
      <c r="H50" t="n">
        <v>1.04</v>
      </c>
      <c r="I50" t="n">
        <v>54</v>
      </c>
      <c r="J50" t="n">
        <v>152.85</v>
      </c>
      <c r="K50" t="n">
        <v>47.83</v>
      </c>
      <c r="L50" t="n">
        <v>9</v>
      </c>
      <c r="M50" t="n">
        <v>52</v>
      </c>
      <c r="N50" t="n">
        <v>26.03</v>
      </c>
      <c r="O50" t="n">
        <v>19085.83</v>
      </c>
      <c r="P50" t="n">
        <v>664.4299999999999</v>
      </c>
      <c r="Q50" t="n">
        <v>2163.81</v>
      </c>
      <c r="R50" t="n">
        <v>237.84</v>
      </c>
      <c r="S50" t="n">
        <v>168.28</v>
      </c>
      <c r="T50" t="n">
        <v>32893.03</v>
      </c>
      <c r="U50" t="n">
        <v>0.71</v>
      </c>
      <c r="V50" t="n">
        <v>0.85</v>
      </c>
      <c r="W50" t="n">
        <v>36.74</v>
      </c>
      <c r="X50" t="n">
        <v>1.96</v>
      </c>
      <c r="Y50" t="n">
        <v>4</v>
      </c>
      <c r="Z50" t="n">
        <v>10</v>
      </c>
    </row>
    <row r="51">
      <c r="A51" t="n">
        <v>9</v>
      </c>
      <c r="B51" t="n">
        <v>70</v>
      </c>
      <c r="C51" t="inlineStr">
        <is>
          <t xml:space="preserve">CONCLUIDO	</t>
        </is>
      </c>
      <c r="D51" t="n">
        <v>1.4907</v>
      </c>
      <c r="E51" t="n">
        <v>67.08</v>
      </c>
      <c r="F51" t="n">
        <v>63.47</v>
      </c>
      <c r="G51" t="n">
        <v>79.33</v>
      </c>
      <c r="H51" t="n">
        <v>1.15</v>
      </c>
      <c r="I51" t="n">
        <v>48</v>
      </c>
      <c r="J51" t="n">
        <v>154.25</v>
      </c>
      <c r="K51" t="n">
        <v>47.83</v>
      </c>
      <c r="L51" t="n">
        <v>10</v>
      </c>
      <c r="M51" t="n">
        <v>46</v>
      </c>
      <c r="N51" t="n">
        <v>26.43</v>
      </c>
      <c r="O51" t="n">
        <v>19258.55</v>
      </c>
      <c r="P51" t="n">
        <v>651.63</v>
      </c>
      <c r="Q51" t="n">
        <v>2163.8</v>
      </c>
      <c r="R51" t="n">
        <v>230.42</v>
      </c>
      <c r="S51" t="n">
        <v>168.28</v>
      </c>
      <c r="T51" t="n">
        <v>29212.82</v>
      </c>
      <c r="U51" t="n">
        <v>0.73</v>
      </c>
      <c r="V51" t="n">
        <v>0.85</v>
      </c>
      <c r="W51" t="n">
        <v>36.75</v>
      </c>
      <c r="X51" t="n">
        <v>1.75</v>
      </c>
      <c r="Y51" t="n">
        <v>4</v>
      </c>
      <c r="Z51" t="n">
        <v>10</v>
      </c>
    </row>
    <row r="52">
      <c r="A52" t="n">
        <v>10</v>
      </c>
      <c r="B52" t="n">
        <v>70</v>
      </c>
      <c r="C52" t="inlineStr">
        <is>
          <t xml:space="preserve">CONCLUIDO	</t>
        </is>
      </c>
      <c r="D52" t="n">
        <v>1.4986</v>
      </c>
      <c r="E52" t="n">
        <v>66.73</v>
      </c>
      <c r="F52" t="n">
        <v>63.26</v>
      </c>
      <c r="G52" t="n">
        <v>88.27</v>
      </c>
      <c r="H52" t="n">
        <v>1.25</v>
      </c>
      <c r="I52" t="n">
        <v>43</v>
      </c>
      <c r="J52" t="n">
        <v>155.66</v>
      </c>
      <c r="K52" t="n">
        <v>47.83</v>
      </c>
      <c r="L52" t="n">
        <v>11</v>
      </c>
      <c r="M52" t="n">
        <v>41</v>
      </c>
      <c r="N52" t="n">
        <v>26.83</v>
      </c>
      <c r="O52" t="n">
        <v>19431.82</v>
      </c>
      <c r="P52" t="n">
        <v>637.8099999999999</v>
      </c>
      <c r="Q52" t="n">
        <v>2163.68</v>
      </c>
      <c r="R52" t="n">
        <v>223.74</v>
      </c>
      <c r="S52" t="n">
        <v>168.28</v>
      </c>
      <c r="T52" t="n">
        <v>25894.03</v>
      </c>
      <c r="U52" t="n">
        <v>0.75</v>
      </c>
      <c r="V52" t="n">
        <v>0.85</v>
      </c>
      <c r="W52" t="n">
        <v>36.73</v>
      </c>
      <c r="X52" t="n">
        <v>1.54</v>
      </c>
      <c r="Y52" t="n">
        <v>4</v>
      </c>
      <c r="Z52" t="n">
        <v>10</v>
      </c>
    </row>
    <row r="53">
      <c r="A53" t="n">
        <v>11</v>
      </c>
      <c r="B53" t="n">
        <v>70</v>
      </c>
      <c r="C53" t="inlineStr">
        <is>
          <t xml:space="preserve">CONCLUIDO	</t>
        </is>
      </c>
      <c r="D53" t="n">
        <v>1.5042</v>
      </c>
      <c r="E53" t="n">
        <v>66.48</v>
      </c>
      <c r="F53" t="n">
        <v>63.13</v>
      </c>
      <c r="G53" t="n">
        <v>97.12</v>
      </c>
      <c r="H53" t="n">
        <v>1.35</v>
      </c>
      <c r="I53" t="n">
        <v>39</v>
      </c>
      <c r="J53" t="n">
        <v>157.07</v>
      </c>
      <c r="K53" t="n">
        <v>47.83</v>
      </c>
      <c r="L53" t="n">
        <v>12</v>
      </c>
      <c r="M53" t="n">
        <v>37</v>
      </c>
      <c r="N53" t="n">
        <v>27.24</v>
      </c>
      <c r="O53" t="n">
        <v>19605.66</v>
      </c>
      <c r="P53" t="n">
        <v>624.59</v>
      </c>
      <c r="Q53" t="n">
        <v>2163.41</v>
      </c>
      <c r="R53" t="n">
        <v>219.35</v>
      </c>
      <c r="S53" t="n">
        <v>168.28</v>
      </c>
      <c r="T53" t="n">
        <v>23719.45</v>
      </c>
      <c r="U53" t="n">
        <v>0.77</v>
      </c>
      <c r="V53" t="n">
        <v>0.85</v>
      </c>
      <c r="W53" t="n">
        <v>36.72</v>
      </c>
      <c r="X53" t="n">
        <v>1.41</v>
      </c>
      <c r="Y53" t="n">
        <v>4</v>
      </c>
      <c r="Z53" t="n">
        <v>10</v>
      </c>
    </row>
    <row r="54">
      <c r="A54" t="n">
        <v>12</v>
      </c>
      <c r="B54" t="n">
        <v>70</v>
      </c>
      <c r="C54" t="inlineStr">
        <is>
          <t xml:space="preserve">CONCLUIDO	</t>
        </is>
      </c>
      <c r="D54" t="n">
        <v>1.5101</v>
      </c>
      <c r="E54" t="n">
        <v>66.22</v>
      </c>
      <c r="F54" t="n">
        <v>62.98</v>
      </c>
      <c r="G54" t="n">
        <v>107.97</v>
      </c>
      <c r="H54" t="n">
        <v>1.45</v>
      </c>
      <c r="I54" t="n">
        <v>35</v>
      </c>
      <c r="J54" t="n">
        <v>158.48</v>
      </c>
      <c r="K54" t="n">
        <v>47.83</v>
      </c>
      <c r="L54" t="n">
        <v>13</v>
      </c>
      <c r="M54" t="n">
        <v>33</v>
      </c>
      <c r="N54" t="n">
        <v>27.65</v>
      </c>
      <c r="O54" t="n">
        <v>19780.06</v>
      </c>
      <c r="P54" t="n">
        <v>610.78</v>
      </c>
      <c r="Q54" t="n">
        <v>2163.48</v>
      </c>
      <c r="R54" t="n">
        <v>214.34</v>
      </c>
      <c r="S54" t="n">
        <v>168.28</v>
      </c>
      <c r="T54" t="n">
        <v>21237.82</v>
      </c>
      <c r="U54" t="n">
        <v>0.79</v>
      </c>
      <c r="V54" t="n">
        <v>0.86</v>
      </c>
      <c r="W54" t="n">
        <v>36.73</v>
      </c>
      <c r="X54" t="n">
        <v>1.27</v>
      </c>
      <c r="Y54" t="n">
        <v>4</v>
      </c>
      <c r="Z54" t="n">
        <v>10</v>
      </c>
    </row>
    <row r="55">
      <c r="A55" t="n">
        <v>13</v>
      </c>
      <c r="B55" t="n">
        <v>70</v>
      </c>
      <c r="C55" t="inlineStr">
        <is>
          <t xml:space="preserve">CONCLUIDO	</t>
        </is>
      </c>
      <c r="D55" t="n">
        <v>1.5126</v>
      </c>
      <c r="E55" t="n">
        <v>66.11</v>
      </c>
      <c r="F55" t="n">
        <v>62.93</v>
      </c>
      <c r="G55" t="n">
        <v>114.42</v>
      </c>
      <c r="H55" t="n">
        <v>1.55</v>
      </c>
      <c r="I55" t="n">
        <v>33</v>
      </c>
      <c r="J55" t="n">
        <v>159.9</v>
      </c>
      <c r="K55" t="n">
        <v>47.83</v>
      </c>
      <c r="L55" t="n">
        <v>14</v>
      </c>
      <c r="M55" t="n">
        <v>11</v>
      </c>
      <c r="N55" t="n">
        <v>28.07</v>
      </c>
      <c r="O55" t="n">
        <v>19955.16</v>
      </c>
      <c r="P55" t="n">
        <v>601.84</v>
      </c>
      <c r="Q55" t="n">
        <v>2163.86</v>
      </c>
      <c r="R55" t="n">
        <v>211.88</v>
      </c>
      <c r="S55" t="n">
        <v>168.28</v>
      </c>
      <c r="T55" t="n">
        <v>20017.73</v>
      </c>
      <c r="U55" t="n">
        <v>0.79</v>
      </c>
      <c r="V55" t="n">
        <v>0.86</v>
      </c>
      <c r="W55" t="n">
        <v>36.74</v>
      </c>
      <c r="X55" t="n">
        <v>1.22</v>
      </c>
      <c r="Y55" t="n">
        <v>4</v>
      </c>
      <c r="Z55" t="n">
        <v>10</v>
      </c>
    </row>
    <row r="56">
      <c r="A56" t="n">
        <v>14</v>
      </c>
      <c r="B56" t="n">
        <v>70</v>
      </c>
      <c r="C56" t="inlineStr">
        <is>
          <t xml:space="preserve">CONCLUIDO	</t>
        </is>
      </c>
      <c r="D56" t="n">
        <v>1.5134</v>
      </c>
      <c r="E56" t="n">
        <v>66.08</v>
      </c>
      <c r="F56" t="n">
        <v>62.92</v>
      </c>
      <c r="G56" t="n">
        <v>117.98</v>
      </c>
      <c r="H56" t="n">
        <v>1.65</v>
      </c>
      <c r="I56" t="n">
        <v>32</v>
      </c>
      <c r="J56" t="n">
        <v>161.32</v>
      </c>
      <c r="K56" t="n">
        <v>47.83</v>
      </c>
      <c r="L56" t="n">
        <v>15</v>
      </c>
      <c r="M56" t="n">
        <v>0</v>
      </c>
      <c r="N56" t="n">
        <v>28.5</v>
      </c>
      <c r="O56" t="n">
        <v>20130.71</v>
      </c>
      <c r="P56" t="n">
        <v>604.8200000000001</v>
      </c>
      <c r="Q56" t="n">
        <v>2163.99</v>
      </c>
      <c r="R56" t="n">
        <v>211</v>
      </c>
      <c r="S56" t="n">
        <v>168.28</v>
      </c>
      <c r="T56" t="n">
        <v>19582.55</v>
      </c>
      <c r="U56" t="n">
        <v>0.8</v>
      </c>
      <c r="V56" t="n">
        <v>0.86</v>
      </c>
      <c r="W56" t="n">
        <v>36.76</v>
      </c>
      <c r="X56" t="n">
        <v>1.21</v>
      </c>
      <c r="Y56" t="n">
        <v>4</v>
      </c>
      <c r="Z56" t="n">
        <v>10</v>
      </c>
    </row>
    <row r="57">
      <c r="A57" t="n">
        <v>0</v>
      </c>
      <c r="B57" t="n">
        <v>90</v>
      </c>
      <c r="C57" t="inlineStr">
        <is>
          <t xml:space="preserve">CONCLUIDO	</t>
        </is>
      </c>
      <c r="D57" t="n">
        <v>0.7246</v>
      </c>
      <c r="E57" t="n">
        <v>138.01</v>
      </c>
      <c r="F57" t="n">
        <v>100.74</v>
      </c>
      <c r="G57" t="n">
        <v>6.17</v>
      </c>
      <c r="H57" t="n">
        <v>0.1</v>
      </c>
      <c r="I57" t="n">
        <v>980</v>
      </c>
      <c r="J57" t="n">
        <v>176.73</v>
      </c>
      <c r="K57" t="n">
        <v>52.44</v>
      </c>
      <c r="L57" t="n">
        <v>1</v>
      </c>
      <c r="M57" t="n">
        <v>978</v>
      </c>
      <c r="N57" t="n">
        <v>33.29</v>
      </c>
      <c r="O57" t="n">
        <v>22031.19</v>
      </c>
      <c r="P57" t="n">
        <v>1345.92</v>
      </c>
      <c r="Q57" t="n">
        <v>2181.39</v>
      </c>
      <c r="R57" t="n">
        <v>1471.1</v>
      </c>
      <c r="S57" t="n">
        <v>168.28</v>
      </c>
      <c r="T57" t="n">
        <v>644892.8</v>
      </c>
      <c r="U57" t="n">
        <v>0.11</v>
      </c>
      <c r="V57" t="n">
        <v>0.54</v>
      </c>
      <c r="W57" t="n">
        <v>38.3</v>
      </c>
      <c r="X57" t="n">
        <v>38.81</v>
      </c>
      <c r="Y57" t="n">
        <v>4</v>
      </c>
      <c r="Z57" t="n">
        <v>10</v>
      </c>
    </row>
    <row r="58">
      <c r="A58" t="n">
        <v>1</v>
      </c>
      <c r="B58" t="n">
        <v>90</v>
      </c>
      <c r="C58" t="inlineStr">
        <is>
          <t xml:space="preserve">CONCLUIDO	</t>
        </is>
      </c>
      <c r="D58" t="n">
        <v>1.0985</v>
      </c>
      <c r="E58" t="n">
        <v>91.03</v>
      </c>
      <c r="F58" t="n">
        <v>75.64</v>
      </c>
      <c r="G58" t="n">
        <v>12.43</v>
      </c>
      <c r="H58" t="n">
        <v>0.2</v>
      </c>
      <c r="I58" t="n">
        <v>365</v>
      </c>
      <c r="J58" t="n">
        <v>178.21</v>
      </c>
      <c r="K58" t="n">
        <v>52.44</v>
      </c>
      <c r="L58" t="n">
        <v>2</v>
      </c>
      <c r="M58" t="n">
        <v>363</v>
      </c>
      <c r="N58" t="n">
        <v>33.77</v>
      </c>
      <c r="O58" t="n">
        <v>22213.89</v>
      </c>
      <c r="P58" t="n">
        <v>1008.34</v>
      </c>
      <c r="Q58" t="n">
        <v>2169.34</v>
      </c>
      <c r="R58" t="n">
        <v>634.12</v>
      </c>
      <c r="S58" t="n">
        <v>168.28</v>
      </c>
      <c r="T58" t="n">
        <v>229476.38</v>
      </c>
      <c r="U58" t="n">
        <v>0.27</v>
      </c>
      <c r="V58" t="n">
        <v>0.71</v>
      </c>
      <c r="W58" t="n">
        <v>37.27</v>
      </c>
      <c r="X58" t="n">
        <v>13.85</v>
      </c>
      <c r="Y58" t="n">
        <v>4</v>
      </c>
      <c r="Z58" t="n">
        <v>10</v>
      </c>
    </row>
    <row r="59">
      <c r="A59" t="n">
        <v>2</v>
      </c>
      <c r="B59" t="n">
        <v>90</v>
      </c>
      <c r="C59" t="inlineStr">
        <is>
          <t xml:space="preserve">CONCLUIDO	</t>
        </is>
      </c>
      <c r="D59" t="n">
        <v>1.242</v>
      </c>
      <c r="E59" t="n">
        <v>80.52</v>
      </c>
      <c r="F59" t="n">
        <v>70.13</v>
      </c>
      <c r="G59" t="n">
        <v>18.78</v>
      </c>
      <c r="H59" t="n">
        <v>0.3</v>
      </c>
      <c r="I59" t="n">
        <v>224</v>
      </c>
      <c r="J59" t="n">
        <v>179.7</v>
      </c>
      <c r="K59" t="n">
        <v>52.44</v>
      </c>
      <c r="L59" t="n">
        <v>3</v>
      </c>
      <c r="M59" t="n">
        <v>222</v>
      </c>
      <c r="N59" t="n">
        <v>34.26</v>
      </c>
      <c r="O59" t="n">
        <v>22397.24</v>
      </c>
      <c r="P59" t="n">
        <v>928.92</v>
      </c>
      <c r="Q59" t="n">
        <v>2166.83</v>
      </c>
      <c r="R59" t="n">
        <v>451.36</v>
      </c>
      <c r="S59" t="n">
        <v>168.28</v>
      </c>
      <c r="T59" t="n">
        <v>138798.8</v>
      </c>
      <c r="U59" t="n">
        <v>0.37</v>
      </c>
      <c r="V59" t="n">
        <v>0.77</v>
      </c>
      <c r="W59" t="n">
        <v>37.03</v>
      </c>
      <c r="X59" t="n">
        <v>8.369999999999999</v>
      </c>
      <c r="Y59" t="n">
        <v>4</v>
      </c>
      <c r="Z59" t="n">
        <v>10</v>
      </c>
    </row>
    <row r="60">
      <c r="A60" t="n">
        <v>3</v>
      </c>
      <c r="B60" t="n">
        <v>90</v>
      </c>
      <c r="C60" t="inlineStr">
        <is>
          <t xml:space="preserve">CONCLUIDO	</t>
        </is>
      </c>
      <c r="D60" t="n">
        <v>1.3179</v>
      </c>
      <c r="E60" t="n">
        <v>75.88</v>
      </c>
      <c r="F60" t="n">
        <v>67.73</v>
      </c>
      <c r="G60" t="n">
        <v>25.24</v>
      </c>
      <c r="H60" t="n">
        <v>0.39</v>
      </c>
      <c r="I60" t="n">
        <v>161</v>
      </c>
      <c r="J60" t="n">
        <v>181.19</v>
      </c>
      <c r="K60" t="n">
        <v>52.44</v>
      </c>
      <c r="L60" t="n">
        <v>4</v>
      </c>
      <c r="M60" t="n">
        <v>159</v>
      </c>
      <c r="N60" t="n">
        <v>34.75</v>
      </c>
      <c r="O60" t="n">
        <v>22581.25</v>
      </c>
      <c r="P60" t="n">
        <v>890.36</v>
      </c>
      <c r="Q60" t="n">
        <v>2166.07</v>
      </c>
      <c r="R60" t="n">
        <v>372.01</v>
      </c>
      <c r="S60" t="n">
        <v>168.28</v>
      </c>
      <c r="T60" t="n">
        <v>99442.61</v>
      </c>
      <c r="U60" t="n">
        <v>0.45</v>
      </c>
      <c r="V60" t="n">
        <v>0.8</v>
      </c>
      <c r="W60" t="n">
        <v>36.93</v>
      </c>
      <c r="X60" t="n">
        <v>5.99</v>
      </c>
      <c r="Y60" t="n">
        <v>4</v>
      </c>
      <c r="Z60" t="n">
        <v>10</v>
      </c>
    </row>
    <row r="61">
      <c r="A61" t="n">
        <v>4</v>
      </c>
      <c r="B61" t="n">
        <v>90</v>
      </c>
      <c r="C61" t="inlineStr">
        <is>
          <t xml:space="preserve">CONCLUIDO	</t>
        </is>
      </c>
      <c r="D61" t="n">
        <v>1.3638</v>
      </c>
      <c r="E61" t="n">
        <v>73.33</v>
      </c>
      <c r="F61" t="n">
        <v>66.43000000000001</v>
      </c>
      <c r="G61" t="n">
        <v>31.63</v>
      </c>
      <c r="H61" t="n">
        <v>0.49</v>
      </c>
      <c r="I61" t="n">
        <v>126</v>
      </c>
      <c r="J61" t="n">
        <v>182.69</v>
      </c>
      <c r="K61" t="n">
        <v>52.44</v>
      </c>
      <c r="L61" t="n">
        <v>5</v>
      </c>
      <c r="M61" t="n">
        <v>124</v>
      </c>
      <c r="N61" t="n">
        <v>35.25</v>
      </c>
      <c r="O61" t="n">
        <v>22766.06</v>
      </c>
      <c r="P61" t="n">
        <v>866.14</v>
      </c>
      <c r="Q61" t="n">
        <v>2165.04</v>
      </c>
      <c r="R61" t="n">
        <v>329.33</v>
      </c>
      <c r="S61" t="n">
        <v>168.28</v>
      </c>
      <c r="T61" t="n">
        <v>78275.42999999999</v>
      </c>
      <c r="U61" t="n">
        <v>0.51</v>
      </c>
      <c r="V61" t="n">
        <v>0.8100000000000001</v>
      </c>
      <c r="W61" t="n">
        <v>36.85</v>
      </c>
      <c r="X61" t="n">
        <v>4.69</v>
      </c>
      <c r="Y61" t="n">
        <v>4</v>
      </c>
      <c r="Z61" t="n">
        <v>10</v>
      </c>
    </row>
    <row r="62">
      <c r="A62" t="n">
        <v>5</v>
      </c>
      <c r="B62" t="n">
        <v>90</v>
      </c>
      <c r="C62" t="inlineStr">
        <is>
          <t xml:space="preserve">CONCLUIDO	</t>
        </is>
      </c>
      <c r="D62" t="n">
        <v>1.3961</v>
      </c>
      <c r="E62" t="n">
        <v>71.63</v>
      </c>
      <c r="F62" t="n">
        <v>65.55</v>
      </c>
      <c r="G62" t="n">
        <v>38.18</v>
      </c>
      <c r="H62" t="n">
        <v>0.58</v>
      </c>
      <c r="I62" t="n">
        <v>103</v>
      </c>
      <c r="J62" t="n">
        <v>184.19</v>
      </c>
      <c r="K62" t="n">
        <v>52.44</v>
      </c>
      <c r="L62" t="n">
        <v>6</v>
      </c>
      <c r="M62" t="n">
        <v>101</v>
      </c>
      <c r="N62" t="n">
        <v>35.75</v>
      </c>
      <c r="O62" t="n">
        <v>22951.43</v>
      </c>
      <c r="P62" t="n">
        <v>847.55</v>
      </c>
      <c r="Q62" t="n">
        <v>2164.7</v>
      </c>
      <c r="R62" t="n">
        <v>299.2</v>
      </c>
      <c r="S62" t="n">
        <v>168.28</v>
      </c>
      <c r="T62" t="n">
        <v>63323.85</v>
      </c>
      <c r="U62" t="n">
        <v>0.5600000000000001</v>
      </c>
      <c r="V62" t="n">
        <v>0.82</v>
      </c>
      <c r="W62" t="n">
        <v>36.84</v>
      </c>
      <c r="X62" t="n">
        <v>3.82</v>
      </c>
      <c r="Y62" t="n">
        <v>4</v>
      </c>
      <c r="Z62" t="n">
        <v>10</v>
      </c>
    </row>
    <row r="63">
      <c r="A63" t="n">
        <v>6</v>
      </c>
      <c r="B63" t="n">
        <v>90</v>
      </c>
      <c r="C63" t="inlineStr">
        <is>
          <t xml:space="preserve">CONCLUIDO	</t>
        </is>
      </c>
      <c r="D63" t="n">
        <v>1.419</v>
      </c>
      <c r="E63" t="n">
        <v>70.47</v>
      </c>
      <c r="F63" t="n">
        <v>64.95999999999999</v>
      </c>
      <c r="G63" t="n">
        <v>44.8</v>
      </c>
      <c r="H63" t="n">
        <v>0.67</v>
      </c>
      <c r="I63" t="n">
        <v>87</v>
      </c>
      <c r="J63" t="n">
        <v>185.7</v>
      </c>
      <c r="K63" t="n">
        <v>52.44</v>
      </c>
      <c r="L63" t="n">
        <v>7</v>
      </c>
      <c r="M63" t="n">
        <v>85</v>
      </c>
      <c r="N63" t="n">
        <v>36.26</v>
      </c>
      <c r="O63" t="n">
        <v>23137.49</v>
      </c>
      <c r="P63" t="n">
        <v>832.74</v>
      </c>
      <c r="Q63" t="n">
        <v>2164.34</v>
      </c>
      <c r="R63" t="n">
        <v>279.47</v>
      </c>
      <c r="S63" t="n">
        <v>168.28</v>
      </c>
      <c r="T63" t="n">
        <v>53543.23</v>
      </c>
      <c r="U63" t="n">
        <v>0.6</v>
      </c>
      <c r="V63" t="n">
        <v>0.83</v>
      </c>
      <c r="W63" t="n">
        <v>36.82</v>
      </c>
      <c r="X63" t="n">
        <v>3.23</v>
      </c>
      <c r="Y63" t="n">
        <v>4</v>
      </c>
      <c r="Z63" t="n">
        <v>10</v>
      </c>
    </row>
    <row r="64">
      <c r="A64" t="n">
        <v>7</v>
      </c>
      <c r="B64" t="n">
        <v>90</v>
      </c>
      <c r="C64" t="inlineStr">
        <is>
          <t xml:space="preserve">CONCLUIDO	</t>
        </is>
      </c>
      <c r="D64" t="n">
        <v>1.4375</v>
      </c>
      <c r="E64" t="n">
        <v>69.56999999999999</v>
      </c>
      <c r="F64" t="n">
        <v>64.48</v>
      </c>
      <c r="G64" t="n">
        <v>51.58</v>
      </c>
      <c r="H64" t="n">
        <v>0.76</v>
      </c>
      <c r="I64" t="n">
        <v>75</v>
      </c>
      <c r="J64" t="n">
        <v>187.22</v>
      </c>
      <c r="K64" t="n">
        <v>52.44</v>
      </c>
      <c r="L64" t="n">
        <v>8</v>
      </c>
      <c r="M64" t="n">
        <v>73</v>
      </c>
      <c r="N64" t="n">
        <v>36.78</v>
      </c>
      <c r="O64" t="n">
        <v>23324.24</v>
      </c>
      <c r="P64" t="n">
        <v>818.98</v>
      </c>
      <c r="Q64" t="n">
        <v>2164.1</v>
      </c>
      <c r="R64" t="n">
        <v>264.28</v>
      </c>
      <c r="S64" t="n">
        <v>168.28</v>
      </c>
      <c r="T64" t="n">
        <v>46005.86</v>
      </c>
      <c r="U64" t="n">
        <v>0.64</v>
      </c>
      <c r="V64" t="n">
        <v>0.84</v>
      </c>
      <c r="W64" t="n">
        <v>36.78</v>
      </c>
      <c r="X64" t="n">
        <v>2.76</v>
      </c>
      <c r="Y64" t="n">
        <v>4</v>
      </c>
      <c r="Z64" t="n">
        <v>10</v>
      </c>
    </row>
    <row r="65">
      <c r="A65" t="n">
        <v>8</v>
      </c>
      <c r="B65" t="n">
        <v>90</v>
      </c>
      <c r="C65" t="inlineStr">
        <is>
          <t xml:space="preserve">CONCLUIDO	</t>
        </is>
      </c>
      <c r="D65" t="n">
        <v>1.4511</v>
      </c>
      <c r="E65" t="n">
        <v>68.91</v>
      </c>
      <c r="F65" t="n">
        <v>64.15000000000001</v>
      </c>
      <c r="G65" t="n">
        <v>58.31</v>
      </c>
      <c r="H65" t="n">
        <v>0.85</v>
      </c>
      <c r="I65" t="n">
        <v>66</v>
      </c>
      <c r="J65" t="n">
        <v>188.74</v>
      </c>
      <c r="K65" t="n">
        <v>52.44</v>
      </c>
      <c r="L65" t="n">
        <v>9</v>
      </c>
      <c r="M65" t="n">
        <v>64</v>
      </c>
      <c r="N65" t="n">
        <v>37.3</v>
      </c>
      <c r="O65" t="n">
        <v>23511.69</v>
      </c>
      <c r="P65" t="n">
        <v>807.0700000000001</v>
      </c>
      <c r="Q65" t="n">
        <v>2163.94</v>
      </c>
      <c r="R65" t="n">
        <v>252.72</v>
      </c>
      <c r="S65" t="n">
        <v>168.28</v>
      </c>
      <c r="T65" t="n">
        <v>40272.76</v>
      </c>
      <c r="U65" t="n">
        <v>0.67</v>
      </c>
      <c r="V65" t="n">
        <v>0.84</v>
      </c>
      <c r="W65" t="n">
        <v>36.78</v>
      </c>
      <c r="X65" t="n">
        <v>2.42</v>
      </c>
      <c r="Y65" t="n">
        <v>4</v>
      </c>
      <c r="Z65" t="n">
        <v>10</v>
      </c>
    </row>
    <row r="66">
      <c r="A66" t="n">
        <v>9</v>
      </c>
      <c r="B66" t="n">
        <v>90</v>
      </c>
      <c r="C66" t="inlineStr">
        <is>
          <t xml:space="preserve">CONCLUIDO	</t>
        </is>
      </c>
      <c r="D66" t="n">
        <v>1.4638</v>
      </c>
      <c r="E66" t="n">
        <v>68.31999999999999</v>
      </c>
      <c r="F66" t="n">
        <v>63.83</v>
      </c>
      <c r="G66" t="n">
        <v>66.04000000000001</v>
      </c>
      <c r="H66" t="n">
        <v>0.93</v>
      </c>
      <c r="I66" t="n">
        <v>58</v>
      </c>
      <c r="J66" t="n">
        <v>190.26</v>
      </c>
      <c r="K66" t="n">
        <v>52.44</v>
      </c>
      <c r="L66" t="n">
        <v>10</v>
      </c>
      <c r="M66" t="n">
        <v>56</v>
      </c>
      <c r="N66" t="n">
        <v>37.82</v>
      </c>
      <c r="O66" t="n">
        <v>23699.85</v>
      </c>
      <c r="P66" t="n">
        <v>795.08</v>
      </c>
      <c r="Q66" t="n">
        <v>2163.8</v>
      </c>
      <c r="R66" t="n">
        <v>242.73</v>
      </c>
      <c r="S66" t="n">
        <v>168.28</v>
      </c>
      <c r="T66" t="n">
        <v>35314.32</v>
      </c>
      <c r="U66" t="n">
        <v>0.6899999999999999</v>
      </c>
      <c r="V66" t="n">
        <v>0.84</v>
      </c>
      <c r="W66" t="n">
        <v>36.76</v>
      </c>
      <c r="X66" t="n">
        <v>2.11</v>
      </c>
      <c r="Y66" t="n">
        <v>4</v>
      </c>
      <c r="Z66" t="n">
        <v>10</v>
      </c>
    </row>
    <row r="67">
      <c r="A67" t="n">
        <v>10</v>
      </c>
      <c r="B67" t="n">
        <v>90</v>
      </c>
      <c r="C67" t="inlineStr">
        <is>
          <t xml:space="preserve">CONCLUIDO	</t>
        </is>
      </c>
      <c r="D67" t="n">
        <v>1.4714</v>
      </c>
      <c r="E67" t="n">
        <v>67.95999999999999</v>
      </c>
      <c r="F67" t="n">
        <v>63.66</v>
      </c>
      <c r="G67" t="n">
        <v>72.06999999999999</v>
      </c>
      <c r="H67" t="n">
        <v>1.02</v>
      </c>
      <c r="I67" t="n">
        <v>53</v>
      </c>
      <c r="J67" t="n">
        <v>191.79</v>
      </c>
      <c r="K67" t="n">
        <v>52.44</v>
      </c>
      <c r="L67" t="n">
        <v>11</v>
      </c>
      <c r="M67" t="n">
        <v>51</v>
      </c>
      <c r="N67" t="n">
        <v>38.35</v>
      </c>
      <c r="O67" t="n">
        <v>23888.73</v>
      </c>
      <c r="P67" t="n">
        <v>785.73</v>
      </c>
      <c r="Q67" t="n">
        <v>2163.71</v>
      </c>
      <c r="R67" t="n">
        <v>237.02</v>
      </c>
      <c r="S67" t="n">
        <v>168.28</v>
      </c>
      <c r="T67" t="n">
        <v>32483.88</v>
      </c>
      <c r="U67" t="n">
        <v>0.71</v>
      </c>
      <c r="V67" t="n">
        <v>0.85</v>
      </c>
      <c r="W67" t="n">
        <v>36.75</v>
      </c>
      <c r="X67" t="n">
        <v>1.94</v>
      </c>
      <c r="Y67" t="n">
        <v>4</v>
      </c>
      <c r="Z67" t="n">
        <v>10</v>
      </c>
    </row>
    <row r="68">
      <c r="A68" t="n">
        <v>11</v>
      </c>
      <c r="B68" t="n">
        <v>90</v>
      </c>
      <c r="C68" t="inlineStr">
        <is>
          <t xml:space="preserve">CONCLUIDO	</t>
        </is>
      </c>
      <c r="D68" t="n">
        <v>1.4797</v>
      </c>
      <c r="E68" t="n">
        <v>67.58</v>
      </c>
      <c r="F68" t="n">
        <v>63.45</v>
      </c>
      <c r="G68" t="n">
        <v>79.31999999999999</v>
      </c>
      <c r="H68" t="n">
        <v>1.1</v>
      </c>
      <c r="I68" t="n">
        <v>48</v>
      </c>
      <c r="J68" t="n">
        <v>193.33</v>
      </c>
      <c r="K68" t="n">
        <v>52.44</v>
      </c>
      <c r="L68" t="n">
        <v>12</v>
      </c>
      <c r="M68" t="n">
        <v>46</v>
      </c>
      <c r="N68" t="n">
        <v>38.89</v>
      </c>
      <c r="O68" t="n">
        <v>24078.33</v>
      </c>
      <c r="P68" t="n">
        <v>774.5700000000001</v>
      </c>
      <c r="Q68" t="n">
        <v>2163.49</v>
      </c>
      <c r="R68" t="n">
        <v>230.31</v>
      </c>
      <c r="S68" t="n">
        <v>168.28</v>
      </c>
      <c r="T68" t="n">
        <v>29158.51</v>
      </c>
      <c r="U68" t="n">
        <v>0.73</v>
      </c>
      <c r="V68" t="n">
        <v>0.85</v>
      </c>
      <c r="W68" t="n">
        <v>36.74</v>
      </c>
      <c r="X68" t="n">
        <v>1.74</v>
      </c>
      <c r="Y68" t="n">
        <v>4</v>
      </c>
      <c r="Z68" t="n">
        <v>10</v>
      </c>
    </row>
    <row r="69">
      <c r="A69" t="n">
        <v>12</v>
      </c>
      <c r="B69" t="n">
        <v>90</v>
      </c>
      <c r="C69" t="inlineStr">
        <is>
          <t xml:space="preserve">CONCLUIDO	</t>
        </is>
      </c>
      <c r="D69" t="n">
        <v>1.4857</v>
      </c>
      <c r="E69" t="n">
        <v>67.31</v>
      </c>
      <c r="F69" t="n">
        <v>63.32</v>
      </c>
      <c r="G69" t="n">
        <v>86.34999999999999</v>
      </c>
      <c r="H69" t="n">
        <v>1.18</v>
      </c>
      <c r="I69" t="n">
        <v>44</v>
      </c>
      <c r="J69" t="n">
        <v>194.88</v>
      </c>
      <c r="K69" t="n">
        <v>52.44</v>
      </c>
      <c r="L69" t="n">
        <v>13</v>
      </c>
      <c r="M69" t="n">
        <v>42</v>
      </c>
      <c r="N69" t="n">
        <v>39.43</v>
      </c>
      <c r="O69" t="n">
        <v>24268.67</v>
      </c>
      <c r="P69" t="n">
        <v>765.37</v>
      </c>
      <c r="Q69" t="n">
        <v>2163.59</v>
      </c>
      <c r="R69" t="n">
        <v>225.94</v>
      </c>
      <c r="S69" t="n">
        <v>168.28</v>
      </c>
      <c r="T69" t="n">
        <v>26991.62</v>
      </c>
      <c r="U69" t="n">
        <v>0.74</v>
      </c>
      <c r="V69" t="n">
        <v>0.85</v>
      </c>
      <c r="W69" t="n">
        <v>36.73</v>
      </c>
      <c r="X69" t="n">
        <v>1.61</v>
      </c>
      <c r="Y69" t="n">
        <v>4</v>
      </c>
      <c r="Z69" t="n">
        <v>10</v>
      </c>
    </row>
    <row r="70">
      <c r="A70" t="n">
        <v>13</v>
      </c>
      <c r="B70" t="n">
        <v>90</v>
      </c>
      <c r="C70" t="inlineStr">
        <is>
          <t xml:space="preserve">CONCLUIDO	</t>
        </is>
      </c>
      <c r="D70" t="n">
        <v>1.492</v>
      </c>
      <c r="E70" t="n">
        <v>67.03</v>
      </c>
      <c r="F70" t="n">
        <v>63.18</v>
      </c>
      <c r="G70" t="n">
        <v>94.77</v>
      </c>
      <c r="H70" t="n">
        <v>1.27</v>
      </c>
      <c r="I70" t="n">
        <v>40</v>
      </c>
      <c r="J70" t="n">
        <v>196.42</v>
      </c>
      <c r="K70" t="n">
        <v>52.44</v>
      </c>
      <c r="L70" t="n">
        <v>14</v>
      </c>
      <c r="M70" t="n">
        <v>38</v>
      </c>
      <c r="N70" t="n">
        <v>39.98</v>
      </c>
      <c r="O70" t="n">
        <v>24459.75</v>
      </c>
      <c r="P70" t="n">
        <v>755.54</v>
      </c>
      <c r="Q70" t="n">
        <v>2163.45</v>
      </c>
      <c r="R70" t="n">
        <v>220.9</v>
      </c>
      <c r="S70" t="n">
        <v>168.28</v>
      </c>
      <c r="T70" t="n">
        <v>24489</v>
      </c>
      <c r="U70" t="n">
        <v>0.76</v>
      </c>
      <c r="V70" t="n">
        <v>0.85</v>
      </c>
      <c r="W70" t="n">
        <v>36.74</v>
      </c>
      <c r="X70" t="n">
        <v>1.47</v>
      </c>
      <c r="Y70" t="n">
        <v>4</v>
      </c>
      <c r="Z70" t="n">
        <v>10</v>
      </c>
    </row>
    <row r="71">
      <c r="A71" t="n">
        <v>14</v>
      </c>
      <c r="B71" t="n">
        <v>90</v>
      </c>
      <c r="C71" t="inlineStr">
        <is>
          <t xml:space="preserve">CONCLUIDO	</t>
        </is>
      </c>
      <c r="D71" t="n">
        <v>1.4974</v>
      </c>
      <c r="E71" t="n">
        <v>66.78</v>
      </c>
      <c r="F71" t="n">
        <v>63.05</v>
      </c>
      <c r="G71" t="n">
        <v>102.24</v>
      </c>
      <c r="H71" t="n">
        <v>1.35</v>
      </c>
      <c r="I71" t="n">
        <v>37</v>
      </c>
      <c r="J71" t="n">
        <v>197.98</v>
      </c>
      <c r="K71" t="n">
        <v>52.44</v>
      </c>
      <c r="L71" t="n">
        <v>15</v>
      </c>
      <c r="M71" t="n">
        <v>35</v>
      </c>
      <c r="N71" t="n">
        <v>40.54</v>
      </c>
      <c r="O71" t="n">
        <v>24651.58</v>
      </c>
      <c r="P71" t="n">
        <v>746.42</v>
      </c>
      <c r="Q71" t="n">
        <v>2163.39</v>
      </c>
      <c r="R71" t="n">
        <v>216.43</v>
      </c>
      <c r="S71" t="n">
        <v>168.28</v>
      </c>
      <c r="T71" t="n">
        <v>22273.46</v>
      </c>
      <c r="U71" t="n">
        <v>0.78</v>
      </c>
      <c r="V71" t="n">
        <v>0.86</v>
      </c>
      <c r="W71" t="n">
        <v>36.73</v>
      </c>
      <c r="X71" t="n">
        <v>1.33</v>
      </c>
      <c r="Y71" t="n">
        <v>4</v>
      </c>
      <c r="Z71" t="n">
        <v>10</v>
      </c>
    </row>
    <row r="72">
      <c r="A72" t="n">
        <v>15</v>
      </c>
      <c r="B72" t="n">
        <v>90</v>
      </c>
      <c r="C72" t="inlineStr">
        <is>
          <t xml:space="preserve">CONCLUIDO	</t>
        </is>
      </c>
      <c r="D72" t="n">
        <v>1.5025</v>
      </c>
      <c r="E72" t="n">
        <v>66.56</v>
      </c>
      <c r="F72" t="n">
        <v>62.93</v>
      </c>
      <c r="G72" t="n">
        <v>111.05</v>
      </c>
      <c r="H72" t="n">
        <v>1.42</v>
      </c>
      <c r="I72" t="n">
        <v>34</v>
      </c>
      <c r="J72" t="n">
        <v>199.54</v>
      </c>
      <c r="K72" t="n">
        <v>52.44</v>
      </c>
      <c r="L72" t="n">
        <v>16</v>
      </c>
      <c r="M72" t="n">
        <v>32</v>
      </c>
      <c r="N72" t="n">
        <v>41.1</v>
      </c>
      <c r="O72" t="n">
        <v>24844.17</v>
      </c>
      <c r="P72" t="n">
        <v>736.21</v>
      </c>
      <c r="Q72" t="n">
        <v>2163.36</v>
      </c>
      <c r="R72" t="n">
        <v>212.72</v>
      </c>
      <c r="S72" t="n">
        <v>168.28</v>
      </c>
      <c r="T72" t="n">
        <v>20429.78</v>
      </c>
      <c r="U72" t="n">
        <v>0.79</v>
      </c>
      <c r="V72" t="n">
        <v>0.86</v>
      </c>
      <c r="W72" t="n">
        <v>36.72</v>
      </c>
      <c r="X72" t="n">
        <v>1.21</v>
      </c>
      <c r="Y72" t="n">
        <v>4</v>
      </c>
      <c r="Z72" t="n">
        <v>10</v>
      </c>
    </row>
    <row r="73">
      <c r="A73" t="n">
        <v>16</v>
      </c>
      <c r="B73" t="n">
        <v>90</v>
      </c>
      <c r="C73" t="inlineStr">
        <is>
          <t xml:space="preserve">CONCLUIDO	</t>
        </is>
      </c>
      <c r="D73" t="n">
        <v>1.5057</v>
      </c>
      <c r="E73" t="n">
        <v>66.42</v>
      </c>
      <c r="F73" t="n">
        <v>62.86</v>
      </c>
      <c r="G73" t="n">
        <v>117.86</v>
      </c>
      <c r="H73" t="n">
        <v>1.5</v>
      </c>
      <c r="I73" t="n">
        <v>32</v>
      </c>
      <c r="J73" t="n">
        <v>201.11</v>
      </c>
      <c r="K73" t="n">
        <v>52.44</v>
      </c>
      <c r="L73" t="n">
        <v>17</v>
      </c>
      <c r="M73" t="n">
        <v>30</v>
      </c>
      <c r="N73" t="n">
        <v>41.67</v>
      </c>
      <c r="O73" t="n">
        <v>25037.53</v>
      </c>
      <c r="P73" t="n">
        <v>727.22</v>
      </c>
      <c r="Q73" t="n">
        <v>2163.41</v>
      </c>
      <c r="R73" t="n">
        <v>210.53</v>
      </c>
      <c r="S73" t="n">
        <v>168.28</v>
      </c>
      <c r="T73" t="n">
        <v>19343.83</v>
      </c>
      <c r="U73" t="n">
        <v>0.8</v>
      </c>
      <c r="V73" t="n">
        <v>0.86</v>
      </c>
      <c r="W73" t="n">
        <v>36.71</v>
      </c>
      <c r="X73" t="n">
        <v>1.14</v>
      </c>
      <c r="Y73" t="n">
        <v>4</v>
      </c>
      <c r="Z73" t="n">
        <v>10</v>
      </c>
    </row>
    <row r="74">
      <c r="A74" t="n">
        <v>17</v>
      </c>
      <c r="B74" t="n">
        <v>90</v>
      </c>
      <c r="C74" t="inlineStr">
        <is>
          <t xml:space="preserve">CONCLUIDO	</t>
        </is>
      </c>
      <c r="D74" t="n">
        <v>1.5094</v>
      </c>
      <c r="E74" t="n">
        <v>66.25</v>
      </c>
      <c r="F74" t="n">
        <v>62.77</v>
      </c>
      <c r="G74" t="n">
        <v>125.53</v>
      </c>
      <c r="H74" t="n">
        <v>1.58</v>
      </c>
      <c r="I74" t="n">
        <v>30</v>
      </c>
      <c r="J74" t="n">
        <v>202.68</v>
      </c>
      <c r="K74" t="n">
        <v>52.44</v>
      </c>
      <c r="L74" t="n">
        <v>18</v>
      </c>
      <c r="M74" t="n">
        <v>28</v>
      </c>
      <c r="N74" t="n">
        <v>42.24</v>
      </c>
      <c r="O74" t="n">
        <v>25231.66</v>
      </c>
      <c r="P74" t="n">
        <v>718.48</v>
      </c>
      <c r="Q74" t="n">
        <v>2163.21</v>
      </c>
      <c r="R74" t="n">
        <v>207.48</v>
      </c>
      <c r="S74" t="n">
        <v>168.28</v>
      </c>
      <c r="T74" t="n">
        <v>17829.68</v>
      </c>
      <c r="U74" t="n">
        <v>0.8100000000000001</v>
      </c>
      <c r="V74" t="n">
        <v>0.86</v>
      </c>
      <c r="W74" t="n">
        <v>36.71</v>
      </c>
      <c r="X74" t="n">
        <v>1.05</v>
      </c>
      <c r="Y74" t="n">
        <v>4</v>
      </c>
      <c r="Z74" t="n">
        <v>10</v>
      </c>
    </row>
    <row r="75">
      <c r="A75" t="n">
        <v>18</v>
      </c>
      <c r="B75" t="n">
        <v>90</v>
      </c>
      <c r="C75" t="inlineStr">
        <is>
          <t xml:space="preserve">CONCLUIDO	</t>
        </is>
      </c>
      <c r="D75" t="n">
        <v>1.5122</v>
      </c>
      <c r="E75" t="n">
        <v>66.13</v>
      </c>
      <c r="F75" t="n">
        <v>62.71</v>
      </c>
      <c r="G75" t="n">
        <v>134.39</v>
      </c>
      <c r="H75" t="n">
        <v>1.65</v>
      </c>
      <c r="I75" t="n">
        <v>28</v>
      </c>
      <c r="J75" t="n">
        <v>204.26</v>
      </c>
      <c r="K75" t="n">
        <v>52.44</v>
      </c>
      <c r="L75" t="n">
        <v>19</v>
      </c>
      <c r="M75" t="n">
        <v>26</v>
      </c>
      <c r="N75" t="n">
        <v>42.82</v>
      </c>
      <c r="O75" t="n">
        <v>25426.72</v>
      </c>
      <c r="P75" t="n">
        <v>708.75</v>
      </c>
      <c r="Q75" t="n">
        <v>2163.25</v>
      </c>
      <c r="R75" t="n">
        <v>205.85</v>
      </c>
      <c r="S75" t="n">
        <v>168.28</v>
      </c>
      <c r="T75" t="n">
        <v>17023.92</v>
      </c>
      <c r="U75" t="n">
        <v>0.82</v>
      </c>
      <c r="V75" t="n">
        <v>0.86</v>
      </c>
      <c r="W75" t="n">
        <v>36.7</v>
      </c>
      <c r="X75" t="n">
        <v>1</v>
      </c>
      <c r="Y75" t="n">
        <v>4</v>
      </c>
      <c r="Z75" t="n">
        <v>10</v>
      </c>
    </row>
    <row r="76">
      <c r="A76" t="n">
        <v>19</v>
      </c>
      <c r="B76" t="n">
        <v>90</v>
      </c>
      <c r="C76" t="inlineStr">
        <is>
          <t xml:space="preserve">CONCLUIDO	</t>
        </is>
      </c>
      <c r="D76" t="n">
        <v>1.5154</v>
      </c>
      <c r="E76" t="n">
        <v>65.98999999999999</v>
      </c>
      <c r="F76" t="n">
        <v>62.64</v>
      </c>
      <c r="G76" t="n">
        <v>144.56</v>
      </c>
      <c r="H76" t="n">
        <v>1.73</v>
      </c>
      <c r="I76" t="n">
        <v>26</v>
      </c>
      <c r="J76" t="n">
        <v>205.85</v>
      </c>
      <c r="K76" t="n">
        <v>52.44</v>
      </c>
      <c r="L76" t="n">
        <v>20</v>
      </c>
      <c r="M76" t="n">
        <v>21</v>
      </c>
      <c r="N76" t="n">
        <v>43.41</v>
      </c>
      <c r="O76" t="n">
        <v>25622.45</v>
      </c>
      <c r="P76" t="n">
        <v>696.79</v>
      </c>
      <c r="Q76" t="n">
        <v>2163.31</v>
      </c>
      <c r="R76" t="n">
        <v>203.21</v>
      </c>
      <c r="S76" t="n">
        <v>168.28</v>
      </c>
      <c r="T76" t="n">
        <v>15717.61</v>
      </c>
      <c r="U76" t="n">
        <v>0.83</v>
      </c>
      <c r="V76" t="n">
        <v>0.86</v>
      </c>
      <c r="W76" t="n">
        <v>36.71</v>
      </c>
      <c r="X76" t="n">
        <v>0.93</v>
      </c>
      <c r="Y76" t="n">
        <v>4</v>
      </c>
      <c r="Z76" t="n">
        <v>10</v>
      </c>
    </row>
    <row r="77">
      <c r="A77" t="n">
        <v>20</v>
      </c>
      <c r="B77" t="n">
        <v>90</v>
      </c>
      <c r="C77" t="inlineStr">
        <is>
          <t xml:space="preserve">CONCLUIDO	</t>
        </is>
      </c>
      <c r="D77" t="n">
        <v>1.515</v>
      </c>
      <c r="E77" t="n">
        <v>66.01000000000001</v>
      </c>
      <c r="F77" t="n">
        <v>62.66</v>
      </c>
      <c r="G77" t="n">
        <v>144.61</v>
      </c>
      <c r="H77" t="n">
        <v>1.8</v>
      </c>
      <c r="I77" t="n">
        <v>26</v>
      </c>
      <c r="J77" t="n">
        <v>207.45</v>
      </c>
      <c r="K77" t="n">
        <v>52.44</v>
      </c>
      <c r="L77" t="n">
        <v>21</v>
      </c>
      <c r="M77" t="n">
        <v>6</v>
      </c>
      <c r="N77" t="n">
        <v>44</v>
      </c>
      <c r="O77" t="n">
        <v>25818.99</v>
      </c>
      <c r="P77" t="n">
        <v>694.97</v>
      </c>
      <c r="Q77" t="n">
        <v>2163.51</v>
      </c>
      <c r="R77" t="n">
        <v>203.17</v>
      </c>
      <c r="S77" t="n">
        <v>168.28</v>
      </c>
      <c r="T77" t="n">
        <v>15696.5</v>
      </c>
      <c r="U77" t="n">
        <v>0.83</v>
      </c>
      <c r="V77" t="n">
        <v>0.86</v>
      </c>
      <c r="W77" t="n">
        <v>36.73</v>
      </c>
      <c r="X77" t="n">
        <v>0.95</v>
      </c>
      <c r="Y77" t="n">
        <v>4</v>
      </c>
      <c r="Z77" t="n">
        <v>10</v>
      </c>
    </row>
    <row r="78">
      <c r="A78" t="n">
        <v>21</v>
      </c>
      <c r="B78" t="n">
        <v>90</v>
      </c>
      <c r="C78" t="inlineStr">
        <is>
          <t xml:space="preserve">CONCLUIDO	</t>
        </is>
      </c>
      <c r="D78" t="n">
        <v>1.5148</v>
      </c>
      <c r="E78" t="n">
        <v>66.01000000000001</v>
      </c>
      <c r="F78" t="n">
        <v>62.67</v>
      </c>
      <c r="G78" t="n">
        <v>144.62</v>
      </c>
      <c r="H78" t="n">
        <v>1.87</v>
      </c>
      <c r="I78" t="n">
        <v>26</v>
      </c>
      <c r="J78" t="n">
        <v>209.05</v>
      </c>
      <c r="K78" t="n">
        <v>52.44</v>
      </c>
      <c r="L78" t="n">
        <v>22</v>
      </c>
      <c r="M78" t="n">
        <v>0</v>
      </c>
      <c r="N78" t="n">
        <v>44.6</v>
      </c>
      <c r="O78" t="n">
        <v>26016.35</v>
      </c>
      <c r="P78" t="n">
        <v>698.51</v>
      </c>
      <c r="Q78" t="n">
        <v>2163.8</v>
      </c>
      <c r="R78" t="n">
        <v>203.22</v>
      </c>
      <c r="S78" t="n">
        <v>168.28</v>
      </c>
      <c r="T78" t="n">
        <v>15721.17</v>
      </c>
      <c r="U78" t="n">
        <v>0.83</v>
      </c>
      <c r="V78" t="n">
        <v>0.86</v>
      </c>
      <c r="W78" t="n">
        <v>36.73</v>
      </c>
      <c r="X78" t="n">
        <v>0.96</v>
      </c>
      <c r="Y78" t="n">
        <v>4</v>
      </c>
      <c r="Z78" t="n">
        <v>10</v>
      </c>
    </row>
    <row r="79">
      <c r="A79" t="n">
        <v>0</v>
      </c>
      <c r="B79" t="n">
        <v>10</v>
      </c>
      <c r="C79" t="inlineStr">
        <is>
          <t xml:space="preserve">CONCLUIDO	</t>
        </is>
      </c>
      <c r="D79" t="n">
        <v>1.3493</v>
      </c>
      <c r="E79" t="n">
        <v>74.11</v>
      </c>
      <c r="F79" t="n">
        <v>70.04000000000001</v>
      </c>
      <c r="G79" t="n">
        <v>19.28</v>
      </c>
      <c r="H79" t="n">
        <v>0.64</v>
      </c>
      <c r="I79" t="n">
        <v>218</v>
      </c>
      <c r="J79" t="n">
        <v>26.11</v>
      </c>
      <c r="K79" t="n">
        <v>12.1</v>
      </c>
      <c r="L79" t="n">
        <v>1</v>
      </c>
      <c r="M79" t="n">
        <v>0</v>
      </c>
      <c r="N79" t="n">
        <v>3.01</v>
      </c>
      <c r="O79" t="n">
        <v>3454.41</v>
      </c>
      <c r="P79" t="n">
        <v>204.21</v>
      </c>
      <c r="Q79" t="n">
        <v>2169.32</v>
      </c>
      <c r="R79" t="n">
        <v>439.49</v>
      </c>
      <c r="S79" t="n">
        <v>168.28</v>
      </c>
      <c r="T79" t="n">
        <v>132894.01</v>
      </c>
      <c r="U79" t="n">
        <v>0.38</v>
      </c>
      <c r="V79" t="n">
        <v>0.77</v>
      </c>
      <c r="W79" t="n">
        <v>37.28</v>
      </c>
      <c r="X79" t="n">
        <v>8.279999999999999</v>
      </c>
      <c r="Y79" t="n">
        <v>4</v>
      </c>
      <c r="Z79" t="n">
        <v>10</v>
      </c>
    </row>
    <row r="80">
      <c r="A80" t="n">
        <v>0</v>
      </c>
      <c r="B80" t="n">
        <v>45</v>
      </c>
      <c r="C80" t="inlineStr">
        <is>
          <t xml:space="preserve">CONCLUIDO	</t>
        </is>
      </c>
      <c r="D80" t="n">
        <v>1.0416</v>
      </c>
      <c r="E80" t="n">
        <v>96</v>
      </c>
      <c r="F80" t="n">
        <v>82.79000000000001</v>
      </c>
      <c r="G80" t="n">
        <v>9.1</v>
      </c>
      <c r="H80" t="n">
        <v>0.18</v>
      </c>
      <c r="I80" t="n">
        <v>546</v>
      </c>
      <c r="J80" t="n">
        <v>98.70999999999999</v>
      </c>
      <c r="K80" t="n">
        <v>39.72</v>
      </c>
      <c r="L80" t="n">
        <v>1</v>
      </c>
      <c r="M80" t="n">
        <v>544</v>
      </c>
      <c r="N80" t="n">
        <v>12.99</v>
      </c>
      <c r="O80" t="n">
        <v>12407.75</v>
      </c>
      <c r="P80" t="n">
        <v>753.48</v>
      </c>
      <c r="Q80" t="n">
        <v>2173.13</v>
      </c>
      <c r="R80" t="n">
        <v>872.48</v>
      </c>
      <c r="S80" t="n">
        <v>168.28</v>
      </c>
      <c r="T80" t="n">
        <v>347750.51</v>
      </c>
      <c r="U80" t="n">
        <v>0.19</v>
      </c>
      <c r="V80" t="n">
        <v>0.65</v>
      </c>
      <c r="W80" t="n">
        <v>37.57</v>
      </c>
      <c r="X80" t="n">
        <v>20.96</v>
      </c>
      <c r="Y80" t="n">
        <v>4</v>
      </c>
      <c r="Z80" t="n">
        <v>10</v>
      </c>
    </row>
    <row r="81">
      <c r="A81" t="n">
        <v>1</v>
      </c>
      <c r="B81" t="n">
        <v>45</v>
      </c>
      <c r="C81" t="inlineStr">
        <is>
          <t xml:space="preserve">CONCLUIDO	</t>
        </is>
      </c>
      <c r="D81" t="n">
        <v>1.301</v>
      </c>
      <c r="E81" t="n">
        <v>76.87</v>
      </c>
      <c r="F81" t="n">
        <v>70.23</v>
      </c>
      <c r="G81" t="n">
        <v>18.65</v>
      </c>
      <c r="H81" t="n">
        <v>0.35</v>
      </c>
      <c r="I81" t="n">
        <v>226</v>
      </c>
      <c r="J81" t="n">
        <v>99.95</v>
      </c>
      <c r="K81" t="n">
        <v>39.72</v>
      </c>
      <c r="L81" t="n">
        <v>2</v>
      </c>
      <c r="M81" t="n">
        <v>224</v>
      </c>
      <c r="N81" t="n">
        <v>13.24</v>
      </c>
      <c r="O81" t="n">
        <v>12561.45</v>
      </c>
      <c r="P81" t="n">
        <v>626.2</v>
      </c>
      <c r="Q81" t="n">
        <v>2167.49</v>
      </c>
      <c r="R81" t="n">
        <v>454.6</v>
      </c>
      <c r="S81" t="n">
        <v>168.28</v>
      </c>
      <c r="T81" t="n">
        <v>140411.94</v>
      </c>
      <c r="U81" t="n">
        <v>0.37</v>
      </c>
      <c r="V81" t="n">
        <v>0.77</v>
      </c>
      <c r="W81" t="n">
        <v>37.04</v>
      </c>
      <c r="X81" t="n">
        <v>8.470000000000001</v>
      </c>
      <c r="Y81" t="n">
        <v>4</v>
      </c>
      <c r="Z81" t="n">
        <v>10</v>
      </c>
    </row>
    <row r="82">
      <c r="A82" t="n">
        <v>2</v>
      </c>
      <c r="B82" t="n">
        <v>45</v>
      </c>
      <c r="C82" t="inlineStr">
        <is>
          <t xml:space="preserve">CONCLUIDO	</t>
        </is>
      </c>
      <c r="D82" t="n">
        <v>1.3937</v>
      </c>
      <c r="E82" t="n">
        <v>71.75</v>
      </c>
      <c r="F82" t="n">
        <v>66.88</v>
      </c>
      <c r="G82" t="n">
        <v>28.66</v>
      </c>
      <c r="H82" t="n">
        <v>0.52</v>
      </c>
      <c r="I82" t="n">
        <v>140</v>
      </c>
      <c r="J82" t="n">
        <v>101.2</v>
      </c>
      <c r="K82" t="n">
        <v>39.72</v>
      </c>
      <c r="L82" t="n">
        <v>3</v>
      </c>
      <c r="M82" t="n">
        <v>138</v>
      </c>
      <c r="N82" t="n">
        <v>13.49</v>
      </c>
      <c r="O82" t="n">
        <v>12715.54</v>
      </c>
      <c r="P82" t="n">
        <v>581.21</v>
      </c>
      <c r="Q82" t="n">
        <v>2165.08</v>
      </c>
      <c r="R82" t="n">
        <v>343.83</v>
      </c>
      <c r="S82" t="n">
        <v>168.28</v>
      </c>
      <c r="T82" t="n">
        <v>85457.44</v>
      </c>
      <c r="U82" t="n">
        <v>0.49</v>
      </c>
      <c r="V82" t="n">
        <v>0.8100000000000001</v>
      </c>
      <c r="W82" t="n">
        <v>36.89</v>
      </c>
      <c r="X82" t="n">
        <v>5.14</v>
      </c>
      <c r="Y82" t="n">
        <v>4</v>
      </c>
      <c r="Z82" t="n">
        <v>10</v>
      </c>
    </row>
    <row r="83">
      <c r="A83" t="n">
        <v>3</v>
      </c>
      <c r="B83" t="n">
        <v>45</v>
      </c>
      <c r="C83" t="inlineStr">
        <is>
          <t xml:space="preserve">CONCLUIDO	</t>
        </is>
      </c>
      <c r="D83" t="n">
        <v>1.4395</v>
      </c>
      <c r="E83" t="n">
        <v>69.47</v>
      </c>
      <c r="F83" t="n">
        <v>65.43000000000001</v>
      </c>
      <c r="G83" t="n">
        <v>39.26</v>
      </c>
      <c r="H83" t="n">
        <v>0.6899999999999999</v>
      </c>
      <c r="I83" t="n">
        <v>100</v>
      </c>
      <c r="J83" t="n">
        <v>102.45</v>
      </c>
      <c r="K83" t="n">
        <v>39.72</v>
      </c>
      <c r="L83" t="n">
        <v>4</v>
      </c>
      <c r="M83" t="n">
        <v>98</v>
      </c>
      <c r="N83" t="n">
        <v>13.74</v>
      </c>
      <c r="O83" t="n">
        <v>12870.03</v>
      </c>
      <c r="P83" t="n">
        <v>552.47</v>
      </c>
      <c r="Q83" t="n">
        <v>2164.91</v>
      </c>
      <c r="R83" t="n">
        <v>295.56</v>
      </c>
      <c r="S83" t="n">
        <v>168.28</v>
      </c>
      <c r="T83" t="n">
        <v>61523.08</v>
      </c>
      <c r="U83" t="n">
        <v>0.57</v>
      </c>
      <c r="V83" t="n">
        <v>0.82</v>
      </c>
      <c r="W83" t="n">
        <v>36.83</v>
      </c>
      <c r="X83" t="n">
        <v>3.7</v>
      </c>
      <c r="Y83" t="n">
        <v>4</v>
      </c>
      <c r="Z83" t="n">
        <v>10</v>
      </c>
    </row>
    <row r="84">
      <c r="A84" t="n">
        <v>4</v>
      </c>
      <c r="B84" t="n">
        <v>45</v>
      </c>
      <c r="C84" t="inlineStr">
        <is>
          <t xml:space="preserve">CONCLUIDO	</t>
        </is>
      </c>
      <c r="D84" t="n">
        <v>1.4681</v>
      </c>
      <c r="E84" t="n">
        <v>68.12</v>
      </c>
      <c r="F84" t="n">
        <v>64.54000000000001</v>
      </c>
      <c r="G84" t="n">
        <v>50.29</v>
      </c>
      <c r="H84" t="n">
        <v>0.85</v>
      </c>
      <c r="I84" t="n">
        <v>77</v>
      </c>
      <c r="J84" t="n">
        <v>103.71</v>
      </c>
      <c r="K84" t="n">
        <v>39.72</v>
      </c>
      <c r="L84" t="n">
        <v>5</v>
      </c>
      <c r="M84" t="n">
        <v>75</v>
      </c>
      <c r="N84" t="n">
        <v>14</v>
      </c>
      <c r="O84" t="n">
        <v>13024.91</v>
      </c>
      <c r="P84" t="n">
        <v>527.99</v>
      </c>
      <c r="Q84" t="n">
        <v>2164.34</v>
      </c>
      <c r="R84" t="n">
        <v>266.66</v>
      </c>
      <c r="S84" t="n">
        <v>168.28</v>
      </c>
      <c r="T84" t="n">
        <v>47188.69</v>
      </c>
      <c r="U84" t="n">
        <v>0.63</v>
      </c>
      <c r="V84" t="n">
        <v>0.84</v>
      </c>
      <c r="W84" t="n">
        <v>36.78</v>
      </c>
      <c r="X84" t="n">
        <v>2.82</v>
      </c>
      <c r="Y84" t="n">
        <v>4</v>
      </c>
      <c r="Z84" t="n">
        <v>10</v>
      </c>
    </row>
    <row r="85">
      <c r="A85" t="n">
        <v>5</v>
      </c>
      <c r="B85" t="n">
        <v>45</v>
      </c>
      <c r="C85" t="inlineStr">
        <is>
          <t xml:space="preserve">CONCLUIDO	</t>
        </is>
      </c>
      <c r="D85" t="n">
        <v>1.4865</v>
      </c>
      <c r="E85" t="n">
        <v>67.27</v>
      </c>
      <c r="F85" t="n">
        <v>64.01000000000001</v>
      </c>
      <c r="G85" t="n">
        <v>61.95</v>
      </c>
      <c r="H85" t="n">
        <v>1.01</v>
      </c>
      <c r="I85" t="n">
        <v>62</v>
      </c>
      <c r="J85" t="n">
        <v>104.97</v>
      </c>
      <c r="K85" t="n">
        <v>39.72</v>
      </c>
      <c r="L85" t="n">
        <v>6</v>
      </c>
      <c r="M85" t="n">
        <v>60</v>
      </c>
      <c r="N85" t="n">
        <v>14.25</v>
      </c>
      <c r="O85" t="n">
        <v>13180.19</v>
      </c>
      <c r="P85" t="n">
        <v>506.41</v>
      </c>
      <c r="Q85" t="n">
        <v>2163.76</v>
      </c>
      <c r="R85" t="n">
        <v>248.86</v>
      </c>
      <c r="S85" t="n">
        <v>168.28</v>
      </c>
      <c r="T85" t="n">
        <v>38360.35</v>
      </c>
      <c r="U85" t="n">
        <v>0.68</v>
      </c>
      <c r="V85" t="n">
        <v>0.84</v>
      </c>
      <c r="W85" t="n">
        <v>36.76</v>
      </c>
      <c r="X85" t="n">
        <v>2.29</v>
      </c>
      <c r="Y85" t="n">
        <v>4</v>
      </c>
      <c r="Z85" t="n">
        <v>10</v>
      </c>
    </row>
    <row r="86">
      <c r="A86" t="n">
        <v>6</v>
      </c>
      <c r="B86" t="n">
        <v>45</v>
      </c>
      <c r="C86" t="inlineStr">
        <is>
          <t xml:space="preserve">CONCLUIDO	</t>
        </is>
      </c>
      <c r="D86" t="n">
        <v>1.5011</v>
      </c>
      <c r="E86" t="n">
        <v>66.62</v>
      </c>
      <c r="F86" t="n">
        <v>63.58</v>
      </c>
      <c r="G86" t="n">
        <v>74.8</v>
      </c>
      <c r="H86" t="n">
        <v>1.16</v>
      </c>
      <c r="I86" t="n">
        <v>51</v>
      </c>
      <c r="J86" t="n">
        <v>106.23</v>
      </c>
      <c r="K86" t="n">
        <v>39.72</v>
      </c>
      <c r="L86" t="n">
        <v>7</v>
      </c>
      <c r="M86" t="n">
        <v>36</v>
      </c>
      <c r="N86" t="n">
        <v>14.52</v>
      </c>
      <c r="O86" t="n">
        <v>13335.87</v>
      </c>
      <c r="P86" t="n">
        <v>485.18</v>
      </c>
      <c r="Q86" t="n">
        <v>2163.81</v>
      </c>
      <c r="R86" t="n">
        <v>234.29</v>
      </c>
      <c r="S86" t="n">
        <v>168.28</v>
      </c>
      <c r="T86" t="n">
        <v>31132.27</v>
      </c>
      <c r="U86" t="n">
        <v>0.72</v>
      </c>
      <c r="V86" t="n">
        <v>0.85</v>
      </c>
      <c r="W86" t="n">
        <v>36.75</v>
      </c>
      <c r="X86" t="n">
        <v>1.86</v>
      </c>
      <c r="Y86" t="n">
        <v>4</v>
      </c>
      <c r="Z86" t="n">
        <v>10</v>
      </c>
    </row>
    <row r="87">
      <c r="A87" t="n">
        <v>7</v>
      </c>
      <c r="B87" t="n">
        <v>45</v>
      </c>
      <c r="C87" t="inlineStr">
        <is>
          <t xml:space="preserve">CONCLUIDO	</t>
        </is>
      </c>
      <c r="D87" t="n">
        <v>1.5015</v>
      </c>
      <c r="E87" t="n">
        <v>66.59999999999999</v>
      </c>
      <c r="F87" t="n">
        <v>63.58</v>
      </c>
      <c r="G87" t="n">
        <v>76.3</v>
      </c>
      <c r="H87" t="n">
        <v>1.31</v>
      </c>
      <c r="I87" t="n">
        <v>50</v>
      </c>
      <c r="J87" t="n">
        <v>107.5</v>
      </c>
      <c r="K87" t="n">
        <v>39.72</v>
      </c>
      <c r="L87" t="n">
        <v>8</v>
      </c>
      <c r="M87" t="n">
        <v>0</v>
      </c>
      <c r="N87" t="n">
        <v>14.78</v>
      </c>
      <c r="O87" t="n">
        <v>13491.96</v>
      </c>
      <c r="P87" t="n">
        <v>486.01</v>
      </c>
      <c r="Q87" t="n">
        <v>2164.29</v>
      </c>
      <c r="R87" t="n">
        <v>232.49</v>
      </c>
      <c r="S87" t="n">
        <v>168.28</v>
      </c>
      <c r="T87" t="n">
        <v>30235.37</v>
      </c>
      <c r="U87" t="n">
        <v>0.72</v>
      </c>
      <c r="V87" t="n">
        <v>0.85</v>
      </c>
      <c r="W87" t="n">
        <v>36.8</v>
      </c>
      <c r="X87" t="n">
        <v>1.87</v>
      </c>
      <c r="Y87" t="n">
        <v>4</v>
      </c>
      <c r="Z87" t="n">
        <v>10</v>
      </c>
    </row>
    <row r="88">
      <c r="A88" t="n">
        <v>0</v>
      </c>
      <c r="B88" t="n">
        <v>60</v>
      </c>
      <c r="C88" t="inlineStr">
        <is>
          <t xml:space="preserve">CONCLUIDO	</t>
        </is>
      </c>
      <c r="D88" t="n">
        <v>0.9267</v>
      </c>
      <c r="E88" t="n">
        <v>107.91</v>
      </c>
      <c r="F88" t="n">
        <v>88.33</v>
      </c>
      <c r="G88" t="n">
        <v>7.76</v>
      </c>
      <c r="H88" t="n">
        <v>0.14</v>
      </c>
      <c r="I88" t="n">
        <v>683</v>
      </c>
      <c r="J88" t="n">
        <v>124.63</v>
      </c>
      <c r="K88" t="n">
        <v>45</v>
      </c>
      <c r="L88" t="n">
        <v>1</v>
      </c>
      <c r="M88" t="n">
        <v>681</v>
      </c>
      <c r="N88" t="n">
        <v>18.64</v>
      </c>
      <c r="O88" t="n">
        <v>15605.44</v>
      </c>
      <c r="P88" t="n">
        <v>941.46</v>
      </c>
      <c r="Q88" t="n">
        <v>2175.38</v>
      </c>
      <c r="R88" t="n">
        <v>1057.52</v>
      </c>
      <c r="S88" t="n">
        <v>168.28</v>
      </c>
      <c r="T88" t="n">
        <v>439587.43</v>
      </c>
      <c r="U88" t="n">
        <v>0.16</v>
      </c>
      <c r="V88" t="n">
        <v>0.61</v>
      </c>
      <c r="W88" t="n">
        <v>37.77</v>
      </c>
      <c r="X88" t="n">
        <v>26.46</v>
      </c>
      <c r="Y88" t="n">
        <v>4</v>
      </c>
      <c r="Z88" t="n">
        <v>10</v>
      </c>
    </row>
    <row r="89">
      <c r="A89" t="n">
        <v>1</v>
      </c>
      <c r="B89" t="n">
        <v>60</v>
      </c>
      <c r="C89" t="inlineStr">
        <is>
          <t xml:space="preserve">CONCLUIDO	</t>
        </is>
      </c>
      <c r="D89" t="n">
        <v>1.2302</v>
      </c>
      <c r="E89" t="n">
        <v>81.29000000000001</v>
      </c>
      <c r="F89" t="n">
        <v>72.13</v>
      </c>
      <c r="G89" t="n">
        <v>15.74</v>
      </c>
      <c r="H89" t="n">
        <v>0.28</v>
      </c>
      <c r="I89" t="n">
        <v>275</v>
      </c>
      <c r="J89" t="n">
        <v>125.95</v>
      </c>
      <c r="K89" t="n">
        <v>45</v>
      </c>
      <c r="L89" t="n">
        <v>2</v>
      </c>
      <c r="M89" t="n">
        <v>273</v>
      </c>
      <c r="N89" t="n">
        <v>18.95</v>
      </c>
      <c r="O89" t="n">
        <v>15767.7</v>
      </c>
      <c r="P89" t="n">
        <v>760.52</v>
      </c>
      <c r="Q89" t="n">
        <v>2167.87</v>
      </c>
      <c r="R89" t="n">
        <v>518.3200000000001</v>
      </c>
      <c r="S89" t="n">
        <v>168.28</v>
      </c>
      <c r="T89" t="n">
        <v>172023.98</v>
      </c>
      <c r="U89" t="n">
        <v>0.32</v>
      </c>
      <c r="V89" t="n">
        <v>0.75</v>
      </c>
      <c r="W89" t="n">
        <v>37.1</v>
      </c>
      <c r="X89" t="n">
        <v>10.36</v>
      </c>
      <c r="Y89" t="n">
        <v>4</v>
      </c>
      <c r="Z89" t="n">
        <v>10</v>
      </c>
    </row>
    <row r="90">
      <c r="A90" t="n">
        <v>2</v>
      </c>
      <c r="B90" t="n">
        <v>60</v>
      </c>
      <c r="C90" t="inlineStr">
        <is>
          <t xml:space="preserve">CONCLUIDO	</t>
        </is>
      </c>
      <c r="D90" t="n">
        <v>1.3402</v>
      </c>
      <c r="E90" t="n">
        <v>74.62</v>
      </c>
      <c r="F90" t="n">
        <v>68.12</v>
      </c>
      <c r="G90" t="n">
        <v>23.9</v>
      </c>
      <c r="H90" t="n">
        <v>0.42</v>
      </c>
      <c r="I90" t="n">
        <v>171</v>
      </c>
      <c r="J90" t="n">
        <v>127.27</v>
      </c>
      <c r="K90" t="n">
        <v>45</v>
      </c>
      <c r="L90" t="n">
        <v>3</v>
      </c>
      <c r="M90" t="n">
        <v>169</v>
      </c>
      <c r="N90" t="n">
        <v>19.27</v>
      </c>
      <c r="O90" t="n">
        <v>15930.42</v>
      </c>
      <c r="P90" t="n">
        <v>707.27</v>
      </c>
      <c r="Q90" t="n">
        <v>2166.43</v>
      </c>
      <c r="R90" t="n">
        <v>384.68</v>
      </c>
      <c r="S90" t="n">
        <v>168.28</v>
      </c>
      <c r="T90" t="n">
        <v>105726.11</v>
      </c>
      <c r="U90" t="n">
        <v>0.44</v>
      </c>
      <c r="V90" t="n">
        <v>0.79</v>
      </c>
      <c r="W90" t="n">
        <v>36.94</v>
      </c>
      <c r="X90" t="n">
        <v>6.37</v>
      </c>
      <c r="Y90" t="n">
        <v>4</v>
      </c>
      <c r="Z90" t="n">
        <v>10</v>
      </c>
    </row>
    <row r="91">
      <c r="A91" t="n">
        <v>3</v>
      </c>
      <c r="B91" t="n">
        <v>60</v>
      </c>
      <c r="C91" t="inlineStr">
        <is>
          <t xml:space="preserve">CONCLUIDO	</t>
        </is>
      </c>
      <c r="D91" t="n">
        <v>1.3964</v>
      </c>
      <c r="E91" t="n">
        <v>71.61</v>
      </c>
      <c r="F91" t="n">
        <v>66.34</v>
      </c>
      <c r="G91" t="n">
        <v>32.36</v>
      </c>
      <c r="H91" t="n">
        <v>0.55</v>
      </c>
      <c r="I91" t="n">
        <v>123</v>
      </c>
      <c r="J91" t="n">
        <v>128.59</v>
      </c>
      <c r="K91" t="n">
        <v>45</v>
      </c>
      <c r="L91" t="n">
        <v>4</v>
      </c>
      <c r="M91" t="n">
        <v>121</v>
      </c>
      <c r="N91" t="n">
        <v>19.59</v>
      </c>
      <c r="O91" t="n">
        <v>16093.6</v>
      </c>
      <c r="P91" t="n">
        <v>677.1799999999999</v>
      </c>
      <c r="Q91" t="n">
        <v>2165.38</v>
      </c>
      <c r="R91" t="n">
        <v>325.34</v>
      </c>
      <c r="S91" t="n">
        <v>168.28</v>
      </c>
      <c r="T91" t="n">
        <v>76294.19</v>
      </c>
      <c r="U91" t="n">
        <v>0.52</v>
      </c>
      <c r="V91" t="n">
        <v>0.8100000000000001</v>
      </c>
      <c r="W91" t="n">
        <v>36.88</v>
      </c>
      <c r="X91" t="n">
        <v>4.6</v>
      </c>
      <c r="Y91" t="n">
        <v>4</v>
      </c>
      <c r="Z91" t="n">
        <v>10</v>
      </c>
    </row>
    <row r="92">
      <c r="A92" t="n">
        <v>4</v>
      </c>
      <c r="B92" t="n">
        <v>60</v>
      </c>
      <c r="C92" t="inlineStr">
        <is>
          <t xml:space="preserve">CONCLUIDO	</t>
        </is>
      </c>
      <c r="D92" t="n">
        <v>1.4332</v>
      </c>
      <c r="E92" t="n">
        <v>69.77</v>
      </c>
      <c r="F92" t="n">
        <v>65.20999999999999</v>
      </c>
      <c r="G92" t="n">
        <v>41.19</v>
      </c>
      <c r="H92" t="n">
        <v>0.68</v>
      </c>
      <c r="I92" t="n">
        <v>95</v>
      </c>
      <c r="J92" t="n">
        <v>129.92</v>
      </c>
      <c r="K92" t="n">
        <v>45</v>
      </c>
      <c r="L92" t="n">
        <v>5</v>
      </c>
      <c r="M92" t="n">
        <v>93</v>
      </c>
      <c r="N92" t="n">
        <v>19.92</v>
      </c>
      <c r="O92" t="n">
        <v>16257.24</v>
      </c>
      <c r="P92" t="n">
        <v>654.23</v>
      </c>
      <c r="Q92" t="n">
        <v>2164.35</v>
      </c>
      <c r="R92" t="n">
        <v>288.96</v>
      </c>
      <c r="S92" t="n">
        <v>168.28</v>
      </c>
      <c r="T92" t="n">
        <v>58245.63</v>
      </c>
      <c r="U92" t="n">
        <v>0.58</v>
      </c>
      <c r="V92" t="n">
        <v>0.83</v>
      </c>
      <c r="W92" t="n">
        <v>36.81</v>
      </c>
      <c r="X92" t="n">
        <v>3.49</v>
      </c>
      <c r="Y92" t="n">
        <v>4</v>
      </c>
      <c r="Z92" t="n">
        <v>10</v>
      </c>
    </row>
    <row r="93">
      <c r="A93" t="n">
        <v>5</v>
      </c>
      <c r="B93" t="n">
        <v>60</v>
      </c>
      <c r="C93" t="inlineStr">
        <is>
          <t xml:space="preserve">CONCLUIDO	</t>
        </is>
      </c>
      <c r="D93" t="n">
        <v>1.4566</v>
      </c>
      <c r="E93" t="n">
        <v>68.65000000000001</v>
      </c>
      <c r="F93" t="n">
        <v>64.55</v>
      </c>
      <c r="G93" t="n">
        <v>50.3</v>
      </c>
      <c r="H93" t="n">
        <v>0.8100000000000001</v>
      </c>
      <c r="I93" t="n">
        <v>77</v>
      </c>
      <c r="J93" t="n">
        <v>131.25</v>
      </c>
      <c r="K93" t="n">
        <v>45</v>
      </c>
      <c r="L93" t="n">
        <v>6</v>
      </c>
      <c r="M93" t="n">
        <v>75</v>
      </c>
      <c r="N93" t="n">
        <v>20.25</v>
      </c>
      <c r="O93" t="n">
        <v>16421.36</v>
      </c>
      <c r="P93" t="n">
        <v>635.01</v>
      </c>
      <c r="Q93" t="n">
        <v>2164.16</v>
      </c>
      <c r="R93" t="n">
        <v>266.34</v>
      </c>
      <c r="S93" t="n">
        <v>168.28</v>
      </c>
      <c r="T93" t="n">
        <v>47025.81</v>
      </c>
      <c r="U93" t="n">
        <v>0.63</v>
      </c>
      <c r="V93" t="n">
        <v>0.84</v>
      </c>
      <c r="W93" t="n">
        <v>36.8</v>
      </c>
      <c r="X93" t="n">
        <v>2.83</v>
      </c>
      <c r="Y93" t="n">
        <v>4</v>
      </c>
      <c r="Z93" t="n">
        <v>10</v>
      </c>
    </row>
    <row r="94">
      <c r="A94" t="n">
        <v>6</v>
      </c>
      <c r="B94" t="n">
        <v>60</v>
      </c>
      <c r="C94" t="inlineStr">
        <is>
          <t xml:space="preserve">CONCLUIDO	</t>
        </is>
      </c>
      <c r="D94" t="n">
        <v>1.4729</v>
      </c>
      <c r="E94" t="n">
        <v>67.90000000000001</v>
      </c>
      <c r="F94" t="n">
        <v>64.09999999999999</v>
      </c>
      <c r="G94" t="n">
        <v>59.17</v>
      </c>
      <c r="H94" t="n">
        <v>0.93</v>
      </c>
      <c r="I94" t="n">
        <v>65</v>
      </c>
      <c r="J94" t="n">
        <v>132.58</v>
      </c>
      <c r="K94" t="n">
        <v>45</v>
      </c>
      <c r="L94" t="n">
        <v>7</v>
      </c>
      <c r="M94" t="n">
        <v>63</v>
      </c>
      <c r="N94" t="n">
        <v>20.59</v>
      </c>
      <c r="O94" t="n">
        <v>16585.95</v>
      </c>
      <c r="P94" t="n">
        <v>618.21</v>
      </c>
      <c r="Q94" t="n">
        <v>2163.99</v>
      </c>
      <c r="R94" t="n">
        <v>251.85</v>
      </c>
      <c r="S94" t="n">
        <v>168.28</v>
      </c>
      <c r="T94" t="n">
        <v>39840.47</v>
      </c>
      <c r="U94" t="n">
        <v>0.67</v>
      </c>
      <c r="V94" t="n">
        <v>0.84</v>
      </c>
      <c r="W94" t="n">
        <v>36.76</v>
      </c>
      <c r="X94" t="n">
        <v>2.38</v>
      </c>
      <c r="Y94" t="n">
        <v>4</v>
      </c>
      <c r="Z94" t="n">
        <v>10</v>
      </c>
    </row>
    <row r="95">
      <c r="A95" t="n">
        <v>7</v>
      </c>
      <c r="B95" t="n">
        <v>60</v>
      </c>
      <c r="C95" t="inlineStr">
        <is>
          <t xml:space="preserve">CONCLUIDO	</t>
        </is>
      </c>
      <c r="D95" t="n">
        <v>1.4865</v>
      </c>
      <c r="E95" t="n">
        <v>67.27</v>
      </c>
      <c r="F95" t="n">
        <v>63.73</v>
      </c>
      <c r="G95" t="n">
        <v>69.53</v>
      </c>
      <c r="H95" t="n">
        <v>1.06</v>
      </c>
      <c r="I95" t="n">
        <v>55</v>
      </c>
      <c r="J95" t="n">
        <v>133.92</v>
      </c>
      <c r="K95" t="n">
        <v>45</v>
      </c>
      <c r="L95" t="n">
        <v>8</v>
      </c>
      <c r="M95" t="n">
        <v>53</v>
      </c>
      <c r="N95" t="n">
        <v>20.93</v>
      </c>
      <c r="O95" t="n">
        <v>16751.02</v>
      </c>
      <c r="P95" t="n">
        <v>601.3</v>
      </c>
      <c r="Q95" t="n">
        <v>2163.87</v>
      </c>
      <c r="R95" t="n">
        <v>239.25</v>
      </c>
      <c r="S95" t="n">
        <v>168.28</v>
      </c>
      <c r="T95" t="n">
        <v>33591.96</v>
      </c>
      <c r="U95" t="n">
        <v>0.7</v>
      </c>
      <c r="V95" t="n">
        <v>0.85</v>
      </c>
      <c r="W95" t="n">
        <v>36.76</v>
      </c>
      <c r="X95" t="n">
        <v>2.01</v>
      </c>
      <c r="Y95" t="n">
        <v>4</v>
      </c>
      <c r="Z95" t="n">
        <v>10</v>
      </c>
    </row>
    <row r="96">
      <c r="A96" t="n">
        <v>8</v>
      </c>
      <c r="B96" t="n">
        <v>60</v>
      </c>
      <c r="C96" t="inlineStr">
        <is>
          <t xml:space="preserve">CONCLUIDO	</t>
        </is>
      </c>
      <c r="D96" t="n">
        <v>1.4962</v>
      </c>
      <c r="E96" t="n">
        <v>66.83</v>
      </c>
      <c r="F96" t="n">
        <v>63.48</v>
      </c>
      <c r="G96" t="n">
        <v>79.34999999999999</v>
      </c>
      <c r="H96" t="n">
        <v>1.18</v>
      </c>
      <c r="I96" t="n">
        <v>48</v>
      </c>
      <c r="J96" t="n">
        <v>135.27</v>
      </c>
      <c r="K96" t="n">
        <v>45</v>
      </c>
      <c r="L96" t="n">
        <v>9</v>
      </c>
      <c r="M96" t="n">
        <v>46</v>
      </c>
      <c r="N96" t="n">
        <v>21.27</v>
      </c>
      <c r="O96" t="n">
        <v>16916.71</v>
      </c>
      <c r="P96" t="n">
        <v>585.27</v>
      </c>
      <c r="Q96" t="n">
        <v>2163.54</v>
      </c>
      <c r="R96" t="n">
        <v>230.52</v>
      </c>
      <c r="S96" t="n">
        <v>168.28</v>
      </c>
      <c r="T96" t="n">
        <v>29259.96</v>
      </c>
      <c r="U96" t="n">
        <v>0.73</v>
      </c>
      <c r="V96" t="n">
        <v>0.85</v>
      </c>
      <c r="W96" t="n">
        <v>36.75</v>
      </c>
      <c r="X96" t="n">
        <v>1.76</v>
      </c>
      <c r="Y96" t="n">
        <v>4</v>
      </c>
      <c r="Z96" t="n">
        <v>10</v>
      </c>
    </row>
    <row r="97">
      <c r="A97" t="n">
        <v>9</v>
      </c>
      <c r="B97" t="n">
        <v>60</v>
      </c>
      <c r="C97" t="inlineStr">
        <is>
          <t xml:space="preserve">CONCLUIDO	</t>
        </is>
      </c>
      <c r="D97" t="n">
        <v>1.5053</v>
      </c>
      <c r="E97" t="n">
        <v>66.43000000000001</v>
      </c>
      <c r="F97" t="n">
        <v>63.23</v>
      </c>
      <c r="G97" t="n">
        <v>90.31999999999999</v>
      </c>
      <c r="H97" t="n">
        <v>1.29</v>
      </c>
      <c r="I97" t="n">
        <v>42</v>
      </c>
      <c r="J97" t="n">
        <v>136.61</v>
      </c>
      <c r="K97" t="n">
        <v>45</v>
      </c>
      <c r="L97" t="n">
        <v>10</v>
      </c>
      <c r="M97" t="n">
        <v>40</v>
      </c>
      <c r="N97" t="n">
        <v>21.61</v>
      </c>
      <c r="O97" t="n">
        <v>17082.76</v>
      </c>
      <c r="P97" t="n">
        <v>569.35</v>
      </c>
      <c r="Q97" t="n">
        <v>2163.52</v>
      </c>
      <c r="R97" t="n">
        <v>222.75</v>
      </c>
      <c r="S97" t="n">
        <v>168.28</v>
      </c>
      <c r="T97" t="n">
        <v>25405.27</v>
      </c>
      <c r="U97" t="n">
        <v>0.76</v>
      </c>
      <c r="V97" t="n">
        <v>0.85</v>
      </c>
      <c r="W97" t="n">
        <v>36.73</v>
      </c>
      <c r="X97" t="n">
        <v>1.51</v>
      </c>
      <c r="Y97" t="n">
        <v>4</v>
      </c>
      <c r="Z97" t="n">
        <v>10</v>
      </c>
    </row>
    <row r="98">
      <c r="A98" t="n">
        <v>10</v>
      </c>
      <c r="B98" t="n">
        <v>60</v>
      </c>
      <c r="C98" t="inlineStr">
        <is>
          <t xml:space="preserve">CONCLUIDO	</t>
        </is>
      </c>
      <c r="D98" t="n">
        <v>1.5102</v>
      </c>
      <c r="E98" t="n">
        <v>66.22</v>
      </c>
      <c r="F98" t="n">
        <v>63.11</v>
      </c>
      <c r="G98" t="n">
        <v>99.65000000000001</v>
      </c>
      <c r="H98" t="n">
        <v>1.41</v>
      </c>
      <c r="I98" t="n">
        <v>38</v>
      </c>
      <c r="J98" t="n">
        <v>137.96</v>
      </c>
      <c r="K98" t="n">
        <v>45</v>
      </c>
      <c r="L98" t="n">
        <v>11</v>
      </c>
      <c r="M98" t="n">
        <v>19</v>
      </c>
      <c r="N98" t="n">
        <v>21.96</v>
      </c>
      <c r="O98" t="n">
        <v>17249.3</v>
      </c>
      <c r="P98" t="n">
        <v>557.34</v>
      </c>
      <c r="Q98" t="n">
        <v>2163.91</v>
      </c>
      <c r="R98" t="n">
        <v>218.14</v>
      </c>
      <c r="S98" t="n">
        <v>168.28</v>
      </c>
      <c r="T98" t="n">
        <v>23121.73</v>
      </c>
      <c r="U98" t="n">
        <v>0.77</v>
      </c>
      <c r="V98" t="n">
        <v>0.85</v>
      </c>
      <c r="W98" t="n">
        <v>36.75</v>
      </c>
      <c r="X98" t="n">
        <v>1.4</v>
      </c>
      <c r="Y98" t="n">
        <v>4</v>
      </c>
      <c r="Z98" t="n">
        <v>10</v>
      </c>
    </row>
    <row r="99">
      <c r="A99" t="n">
        <v>11</v>
      </c>
      <c r="B99" t="n">
        <v>60</v>
      </c>
      <c r="C99" t="inlineStr">
        <is>
          <t xml:space="preserve">CONCLUIDO	</t>
        </is>
      </c>
      <c r="D99" t="n">
        <v>1.5094</v>
      </c>
      <c r="E99" t="n">
        <v>66.25</v>
      </c>
      <c r="F99" t="n">
        <v>63.15</v>
      </c>
      <c r="G99" t="n">
        <v>99.70999999999999</v>
      </c>
      <c r="H99" t="n">
        <v>1.52</v>
      </c>
      <c r="I99" t="n">
        <v>38</v>
      </c>
      <c r="J99" t="n">
        <v>139.32</v>
      </c>
      <c r="K99" t="n">
        <v>45</v>
      </c>
      <c r="L99" t="n">
        <v>12</v>
      </c>
      <c r="M99" t="n">
        <v>0</v>
      </c>
      <c r="N99" t="n">
        <v>22.32</v>
      </c>
      <c r="O99" t="n">
        <v>17416.34</v>
      </c>
      <c r="P99" t="n">
        <v>558.64</v>
      </c>
      <c r="Q99" t="n">
        <v>2163.86</v>
      </c>
      <c r="R99" t="n">
        <v>218.69</v>
      </c>
      <c r="S99" t="n">
        <v>168.28</v>
      </c>
      <c r="T99" t="n">
        <v>23397.14</v>
      </c>
      <c r="U99" t="n">
        <v>0.77</v>
      </c>
      <c r="V99" t="n">
        <v>0.85</v>
      </c>
      <c r="W99" t="n">
        <v>36.77</v>
      </c>
      <c r="X99" t="n">
        <v>1.44</v>
      </c>
      <c r="Y99" t="n">
        <v>4</v>
      </c>
      <c r="Z99" t="n">
        <v>10</v>
      </c>
    </row>
    <row r="100">
      <c r="A100" t="n">
        <v>0</v>
      </c>
      <c r="B100" t="n">
        <v>80</v>
      </c>
      <c r="C100" t="inlineStr">
        <is>
          <t xml:space="preserve">CONCLUIDO	</t>
        </is>
      </c>
      <c r="D100" t="n">
        <v>0.7887</v>
      </c>
      <c r="E100" t="n">
        <v>126.79</v>
      </c>
      <c r="F100" t="n">
        <v>96.27</v>
      </c>
      <c r="G100" t="n">
        <v>6.6</v>
      </c>
      <c r="H100" t="n">
        <v>0.11</v>
      </c>
      <c r="I100" t="n">
        <v>875</v>
      </c>
      <c r="J100" t="n">
        <v>159.12</v>
      </c>
      <c r="K100" t="n">
        <v>50.28</v>
      </c>
      <c r="L100" t="n">
        <v>1</v>
      </c>
      <c r="M100" t="n">
        <v>873</v>
      </c>
      <c r="N100" t="n">
        <v>27.84</v>
      </c>
      <c r="O100" t="n">
        <v>19859.16</v>
      </c>
      <c r="P100" t="n">
        <v>1203.05</v>
      </c>
      <c r="Q100" t="n">
        <v>2178.79</v>
      </c>
      <c r="R100" t="n">
        <v>1322.5</v>
      </c>
      <c r="S100" t="n">
        <v>168.28</v>
      </c>
      <c r="T100" t="n">
        <v>571118.14</v>
      </c>
      <c r="U100" t="n">
        <v>0.13</v>
      </c>
      <c r="V100" t="n">
        <v>0.5600000000000001</v>
      </c>
      <c r="W100" t="n">
        <v>38.1</v>
      </c>
      <c r="X100" t="n">
        <v>34.36</v>
      </c>
      <c r="Y100" t="n">
        <v>4</v>
      </c>
      <c r="Z100" t="n">
        <v>10</v>
      </c>
    </row>
    <row r="101">
      <c r="A101" t="n">
        <v>1</v>
      </c>
      <c r="B101" t="n">
        <v>80</v>
      </c>
      <c r="C101" t="inlineStr">
        <is>
          <t xml:space="preserve">CONCLUIDO	</t>
        </is>
      </c>
      <c r="D101" t="n">
        <v>1.1418</v>
      </c>
      <c r="E101" t="n">
        <v>87.58</v>
      </c>
      <c r="F101" t="n">
        <v>74.45999999999999</v>
      </c>
      <c r="G101" t="n">
        <v>13.34</v>
      </c>
      <c r="H101" t="n">
        <v>0.22</v>
      </c>
      <c r="I101" t="n">
        <v>335</v>
      </c>
      <c r="J101" t="n">
        <v>160.54</v>
      </c>
      <c r="K101" t="n">
        <v>50.28</v>
      </c>
      <c r="L101" t="n">
        <v>2</v>
      </c>
      <c r="M101" t="n">
        <v>333</v>
      </c>
      <c r="N101" t="n">
        <v>28.26</v>
      </c>
      <c r="O101" t="n">
        <v>20034.4</v>
      </c>
      <c r="P101" t="n">
        <v>926.55</v>
      </c>
      <c r="Q101" t="n">
        <v>2169.21</v>
      </c>
      <c r="R101" t="n">
        <v>595.1900000000001</v>
      </c>
      <c r="S101" t="n">
        <v>168.28</v>
      </c>
      <c r="T101" t="n">
        <v>210161.67</v>
      </c>
      <c r="U101" t="n">
        <v>0.28</v>
      </c>
      <c r="V101" t="n">
        <v>0.73</v>
      </c>
      <c r="W101" t="n">
        <v>37.22</v>
      </c>
      <c r="X101" t="n">
        <v>12.67</v>
      </c>
      <c r="Y101" t="n">
        <v>4</v>
      </c>
      <c r="Z101" t="n">
        <v>10</v>
      </c>
    </row>
    <row r="102">
      <c r="A102" t="n">
        <v>2</v>
      </c>
      <c r="B102" t="n">
        <v>80</v>
      </c>
      <c r="C102" t="inlineStr">
        <is>
          <t xml:space="preserve">CONCLUIDO	</t>
        </is>
      </c>
      <c r="D102" t="n">
        <v>1.2738</v>
      </c>
      <c r="E102" t="n">
        <v>78.5</v>
      </c>
      <c r="F102" t="n">
        <v>69.51000000000001</v>
      </c>
      <c r="G102" t="n">
        <v>20.15</v>
      </c>
      <c r="H102" t="n">
        <v>0.33</v>
      </c>
      <c r="I102" t="n">
        <v>207</v>
      </c>
      <c r="J102" t="n">
        <v>161.97</v>
      </c>
      <c r="K102" t="n">
        <v>50.28</v>
      </c>
      <c r="L102" t="n">
        <v>3</v>
      </c>
      <c r="M102" t="n">
        <v>205</v>
      </c>
      <c r="N102" t="n">
        <v>28.69</v>
      </c>
      <c r="O102" t="n">
        <v>20210.21</v>
      </c>
      <c r="P102" t="n">
        <v>857.4400000000001</v>
      </c>
      <c r="Q102" t="n">
        <v>2166.6</v>
      </c>
      <c r="R102" t="n">
        <v>430.74</v>
      </c>
      <c r="S102" t="n">
        <v>168.28</v>
      </c>
      <c r="T102" t="n">
        <v>128574.41</v>
      </c>
      <c r="U102" t="n">
        <v>0.39</v>
      </c>
      <c r="V102" t="n">
        <v>0.78</v>
      </c>
      <c r="W102" t="n">
        <v>37.01</v>
      </c>
      <c r="X102" t="n">
        <v>7.75</v>
      </c>
      <c r="Y102" t="n">
        <v>4</v>
      </c>
      <c r="Z102" t="n">
        <v>10</v>
      </c>
    </row>
    <row r="103">
      <c r="A103" t="n">
        <v>3</v>
      </c>
      <c r="B103" t="n">
        <v>80</v>
      </c>
      <c r="C103" t="inlineStr">
        <is>
          <t xml:space="preserve">CONCLUIDO	</t>
        </is>
      </c>
      <c r="D103" t="n">
        <v>1.3437</v>
      </c>
      <c r="E103" t="n">
        <v>74.42</v>
      </c>
      <c r="F103" t="n">
        <v>67.3</v>
      </c>
      <c r="G103" t="n">
        <v>27.1</v>
      </c>
      <c r="H103" t="n">
        <v>0.43</v>
      </c>
      <c r="I103" t="n">
        <v>149</v>
      </c>
      <c r="J103" t="n">
        <v>163.4</v>
      </c>
      <c r="K103" t="n">
        <v>50.28</v>
      </c>
      <c r="L103" t="n">
        <v>4</v>
      </c>
      <c r="M103" t="n">
        <v>147</v>
      </c>
      <c r="N103" t="n">
        <v>29.12</v>
      </c>
      <c r="O103" t="n">
        <v>20386.62</v>
      </c>
      <c r="P103" t="n">
        <v>822.26</v>
      </c>
      <c r="Q103" t="n">
        <v>2165.62</v>
      </c>
      <c r="R103" t="n">
        <v>357.88</v>
      </c>
      <c r="S103" t="n">
        <v>168.28</v>
      </c>
      <c r="T103" t="n">
        <v>92436.38</v>
      </c>
      <c r="U103" t="n">
        <v>0.47</v>
      </c>
      <c r="V103" t="n">
        <v>0.8</v>
      </c>
      <c r="W103" t="n">
        <v>36.9</v>
      </c>
      <c r="X103" t="n">
        <v>5.56</v>
      </c>
      <c r="Y103" t="n">
        <v>4</v>
      </c>
      <c r="Z103" t="n">
        <v>10</v>
      </c>
    </row>
    <row r="104">
      <c r="A104" t="n">
        <v>4</v>
      </c>
      <c r="B104" t="n">
        <v>80</v>
      </c>
      <c r="C104" t="inlineStr">
        <is>
          <t xml:space="preserve">CONCLUIDO	</t>
        </is>
      </c>
      <c r="D104" t="n">
        <v>1.3875</v>
      </c>
      <c r="E104" t="n">
        <v>72.06999999999999</v>
      </c>
      <c r="F104" t="n">
        <v>66.01000000000001</v>
      </c>
      <c r="G104" t="n">
        <v>34.14</v>
      </c>
      <c r="H104" t="n">
        <v>0.54</v>
      </c>
      <c r="I104" t="n">
        <v>116</v>
      </c>
      <c r="J104" t="n">
        <v>164.83</v>
      </c>
      <c r="K104" t="n">
        <v>50.28</v>
      </c>
      <c r="L104" t="n">
        <v>5</v>
      </c>
      <c r="M104" t="n">
        <v>114</v>
      </c>
      <c r="N104" t="n">
        <v>29.55</v>
      </c>
      <c r="O104" t="n">
        <v>20563.61</v>
      </c>
      <c r="P104" t="n">
        <v>798.3</v>
      </c>
      <c r="Q104" t="n">
        <v>2164.8</v>
      </c>
      <c r="R104" t="n">
        <v>314.75</v>
      </c>
      <c r="S104" t="n">
        <v>168.28</v>
      </c>
      <c r="T104" t="n">
        <v>71037.19</v>
      </c>
      <c r="U104" t="n">
        <v>0.53</v>
      </c>
      <c r="V104" t="n">
        <v>0.82</v>
      </c>
      <c r="W104" t="n">
        <v>36.86</v>
      </c>
      <c r="X104" t="n">
        <v>4.28</v>
      </c>
      <c r="Y104" t="n">
        <v>4</v>
      </c>
      <c r="Z104" t="n">
        <v>10</v>
      </c>
    </row>
    <row r="105">
      <c r="A105" t="n">
        <v>5</v>
      </c>
      <c r="B105" t="n">
        <v>80</v>
      </c>
      <c r="C105" t="inlineStr">
        <is>
          <t xml:space="preserve">CONCLUIDO	</t>
        </is>
      </c>
      <c r="D105" t="n">
        <v>1.4162</v>
      </c>
      <c r="E105" t="n">
        <v>70.61</v>
      </c>
      <c r="F105" t="n">
        <v>65.22</v>
      </c>
      <c r="G105" t="n">
        <v>41.19</v>
      </c>
      <c r="H105" t="n">
        <v>0.64</v>
      </c>
      <c r="I105" t="n">
        <v>95</v>
      </c>
      <c r="J105" t="n">
        <v>166.27</v>
      </c>
      <c r="K105" t="n">
        <v>50.28</v>
      </c>
      <c r="L105" t="n">
        <v>6</v>
      </c>
      <c r="M105" t="n">
        <v>93</v>
      </c>
      <c r="N105" t="n">
        <v>29.99</v>
      </c>
      <c r="O105" t="n">
        <v>20741.2</v>
      </c>
      <c r="P105" t="n">
        <v>779.96</v>
      </c>
      <c r="Q105" t="n">
        <v>2164.37</v>
      </c>
      <c r="R105" t="n">
        <v>288.84</v>
      </c>
      <c r="S105" t="n">
        <v>168.28</v>
      </c>
      <c r="T105" t="n">
        <v>58185.65</v>
      </c>
      <c r="U105" t="n">
        <v>0.58</v>
      </c>
      <c r="V105" t="n">
        <v>0.83</v>
      </c>
      <c r="W105" t="n">
        <v>36.82</v>
      </c>
      <c r="X105" t="n">
        <v>3.5</v>
      </c>
      <c r="Y105" t="n">
        <v>4</v>
      </c>
      <c r="Z105" t="n">
        <v>10</v>
      </c>
    </row>
    <row r="106">
      <c r="A106" t="n">
        <v>6</v>
      </c>
      <c r="B106" t="n">
        <v>80</v>
      </c>
      <c r="C106" t="inlineStr">
        <is>
          <t xml:space="preserve">CONCLUIDO	</t>
        </is>
      </c>
      <c r="D106" t="n">
        <v>1.437</v>
      </c>
      <c r="E106" t="n">
        <v>69.59</v>
      </c>
      <c r="F106" t="n">
        <v>64.69</v>
      </c>
      <c r="G106" t="n">
        <v>48.51</v>
      </c>
      <c r="H106" t="n">
        <v>0.74</v>
      </c>
      <c r="I106" t="n">
        <v>80</v>
      </c>
      <c r="J106" t="n">
        <v>167.72</v>
      </c>
      <c r="K106" t="n">
        <v>50.28</v>
      </c>
      <c r="L106" t="n">
        <v>7</v>
      </c>
      <c r="M106" t="n">
        <v>78</v>
      </c>
      <c r="N106" t="n">
        <v>30.44</v>
      </c>
      <c r="O106" t="n">
        <v>20919.39</v>
      </c>
      <c r="P106" t="n">
        <v>765.23</v>
      </c>
      <c r="Q106" t="n">
        <v>2164.04</v>
      </c>
      <c r="R106" t="n">
        <v>270.89</v>
      </c>
      <c r="S106" t="n">
        <v>168.28</v>
      </c>
      <c r="T106" t="n">
        <v>49285.96</v>
      </c>
      <c r="U106" t="n">
        <v>0.62</v>
      </c>
      <c r="V106" t="n">
        <v>0.83</v>
      </c>
      <c r="W106" t="n">
        <v>36.8</v>
      </c>
      <c r="X106" t="n">
        <v>2.96</v>
      </c>
      <c r="Y106" t="n">
        <v>4</v>
      </c>
      <c r="Z106" t="n">
        <v>10</v>
      </c>
    </row>
    <row r="107">
      <c r="A107" t="n">
        <v>7</v>
      </c>
      <c r="B107" t="n">
        <v>80</v>
      </c>
      <c r="C107" t="inlineStr">
        <is>
          <t xml:space="preserve">CONCLUIDO	</t>
        </is>
      </c>
      <c r="D107" t="n">
        <v>1.4529</v>
      </c>
      <c r="E107" t="n">
        <v>68.83</v>
      </c>
      <c r="F107" t="n">
        <v>64.28</v>
      </c>
      <c r="G107" t="n">
        <v>55.9</v>
      </c>
      <c r="H107" t="n">
        <v>0.84</v>
      </c>
      <c r="I107" t="n">
        <v>69</v>
      </c>
      <c r="J107" t="n">
        <v>169.17</v>
      </c>
      <c r="K107" t="n">
        <v>50.28</v>
      </c>
      <c r="L107" t="n">
        <v>8</v>
      </c>
      <c r="M107" t="n">
        <v>67</v>
      </c>
      <c r="N107" t="n">
        <v>30.89</v>
      </c>
      <c r="O107" t="n">
        <v>21098.19</v>
      </c>
      <c r="P107" t="n">
        <v>750.97</v>
      </c>
      <c r="Q107" t="n">
        <v>2163.98</v>
      </c>
      <c r="R107" t="n">
        <v>257.34</v>
      </c>
      <c r="S107" t="n">
        <v>168.28</v>
      </c>
      <c r="T107" t="n">
        <v>42566.95</v>
      </c>
      <c r="U107" t="n">
        <v>0.65</v>
      </c>
      <c r="V107" t="n">
        <v>0.84</v>
      </c>
      <c r="W107" t="n">
        <v>36.78</v>
      </c>
      <c r="X107" t="n">
        <v>2.56</v>
      </c>
      <c r="Y107" t="n">
        <v>4</v>
      </c>
      <c r="Z107" t="n">
        <v>10</v>
      </c>
    </row>
    <row r="108">
      <c r="A108" t="n">
        <v>8</v>
      </c>
      <c r="B108" t="n">
        <v>80</v>
      </c>
      <c r="C108" t="inlineStr">
        <is>
          <t xml:space="preserve">CONCLUIDO	</t>
        </is>
      </c>
      <c r="D108" t="n">
        <v>1.4669</v>
      </c>
      <c r="E108" t="n">
        <v>68.17</v>
      </c>
      <c r="F108" t="n">
        <v>63.92</v>
      </c>
      <c r="G108" t="n">
        <v>63.92</v>
      </c>
      <c r="H108" t="n">
        <v>0.9399999999999999</v>
      </c>
      <c r="I108" t="n">
        <v>60</v>
      </c>
      <c r="J108" t="n">
        <v>170.62</v>
      </c>
      <c r="K108" t="n">
        <v>50.28</v>
      </c>
      <c r="L108" t="n">
        <v>9</v>
      </c>
      <c r="M108" t="n">
        <v>58</v>
      </c>
      <c r="N108" t="n">
        <v>31.34</v>
      </c>
      <c r="O108" t="n">
        <v>21277.6</v>
      </c>
      <c r="P108" t="n">
        <v>738.23</v>
      </c>
      <c r="Q108" t="n">
        <v>2163.79</v>
      </c>
      <c r="R108" t="n">
        <v>245.25</v>
      </c>
      <c r="S108" t="n">
        <v>168.28</v>
      </c>
      <c r="T108" t="n">
        <v>36567.02</v>
      </c>
      <c r="U108" t="n">
        <v>0.6899999999999999</v>
      </c>
      <c r="V108" t="n">
        <v>0.84</v>
      </c>
      <c r="W108" t="n">
        <v>36.77</v>
      </c>
      <c r="X108" t="n">
        <v>2.2</v>
      </c>
      <c r="Y108" t="n">
        <v>4</v>
      </c>
      <c r="Z108" t="n">
        <v>10</v>
      </c>
    </row>
    <row r="109">
      <c r="A109" t="n">
        <v>9</v>
      </c>
      <c r="B109" t="n">
        <v>80</v>
      </c>
      <c r="C109" t="inlineStr">
        <is>
          <t xml:space="preserve">CONCLUIDO	</t>
        </is>
      </c>
      <c r="D109" t="n">
        <v>1.4777</v>
      </c>
      <c r="E109" t="n">
        <v>67.67</v>
      </c>
      <c r="F109" t="n">
        <v>63.64</v>
      </c>
      <c r="G109" t="n">
        <v>72.05</v>
      </c>
      <c r="H109" t="n">
        <v>1.03</v>
      </c>
      <c r="I109" t="n">
        <v>53</v>
      </c>
      <c r="J109" t="n">
        <v>172.08</v>
      </c>
      <c r="K109" t="n">
        <v>50.28</v>
      </c>
      <c r="L109" t="n">
        <v>10</v>
      </c>
      <c r="M109" t="n">
        <v>51</v>
      </c>
      <c r="N109" t="n">
        <v>31.8</v>
      </c>
      <c r="O109" t="n">
        <v>21457.64</v>
      </c>
      <c r="P109" t="n">
        <v>726.05</v>
      </c>
      <c r="Q109" t="n">
        <v>2163.55</v>
      </c>
      <c r="R109" t="n">
        <v>236.37</v>
      </c>
      <c r="S109" t="n">
        <v>168.28</v>
      </c>
      <c r="T109" t="n">
        <v>32162.23</v>
      </c>
      <c r="U109" t="n">
        <v>0.71</v>
      </c>
      <c r="V109" t="n">
        <v>0.85</v>
      </c>
      <c r="W109" t="n">
        <v>36.75</v>
      </c>
      <c r="X109" t="n">
        <v>1.92</v>
      </c>
      <c r="Y109" t="n">
        <v>4</v>
      </c>
      <c r="Z109" t="n">
        <v>10</v>
      </c>
    </row>
    <row r="110">
      <c r="A110" t="n">
        <v>10</v>
      </c>
      <c r="B110" t="n">
        <v>80</v>
      </c>
      <c r="C110" t="inlineStr">
        <is>
          <t xml:space="preserve">CONCLUIDO	</t>
        </is>
      </c>
      <c r="D110" t="n">
        <v>1.4849</v>
      </c>
      <c r="E110" t="n">
        <v>67.34</v>
      </c>
      <c r="F110" t="n">
        <v>63.47</v>
      </c>
      <c r="G110" t="n">
        <v>79.34</v>
      </c>
      <c r="H110" t="n">
        <v>1.12</v>
      </c>
      <c r="I110" t="n">
        <v>48</v>
      </c>
      <c r="J110" t="n">
        <v>173.55</v>
      </c>
      <c r="K110" t="n">
        <v>50.28</v>
      </c>
      <c r="L110" t="n">
        <v>11</v>
      </c>
      <c r="M110" t="n">
        <v>46</v>
      </c>
      <c r="N110" t="n">
        <v>32.27</v>
      </c>
      <c r="O110" t="n">
        <v>21638.31</v>
      </c>
      <c r="P110" t="n">
        <v>714.5599999999999</v>
      </c>
      <c r="Q110" t="n">
        <v>2163.39</v>
      </c>
      <c r="R110" t="n">
        <v>230.68</v>
      </c>
      <c r="S110" t="n">
        <v>168.28</v>
      </c>
      <c r="T110" t="n">
        <v>29342.95</v>
      </c>
      <c r="U110" t="n">
        <v>0.73</v>
      </c>
      <c r="V110" t="n">
        <v>0.85</v>
      </c>
      <c r="W110" t="n">
        <v>36.74</v>
      </c>
      <c r="X110" t="n">
        <v>1.76</v>
      </c>
      <c r="Y110" t="n">
        <v>4</v>
      </c>
      <c r="Z110" t="n">
        <v>10</v>
      </c>
    </row>
    <row r="111">
      <c r="A111" t="n">
        <v>11</v>
      </c>
      <c r="B111" t="n">
        <v>80</v>
      </c>
      <c r="C111" t="inlineStr">
        <is>
          <t xml:space="preserve">CONCLUIDO	</t>
        </is>
      </c>
      <c r="D111" t="n">
        <v>1.4933</v>
      </c>
      <c r="E111" t="n">
        <v>66.97</v>
      </c>
      <c r="F111" t="n">
        <v>63.26</v>
      </c>
      <c r="G111" t="n">
        <v>88.27</v>
      </c>
      <c r="H111" t="n">
        <v>1.22</v>
      </c>
      <c r="I111" t="n">
        <v>43</v>
      </c>
      <c r="J111" t="n">
        <v>175.02</v>
      </c>
      <c r="K111" t="n">
        <v>50.28</v>
      </c>
      <c r="L111" t="n">
        <v>12</v>
      </c>
      <c r="M111" t="n">
        <v>41</v>
      </c>
      <c r="N111" t="n">
        <v>32.74</v>
      </c>
      <c r="O111" t="n">
        <v>21819.6</v>
      </c>
      <c r="P111" t="n">
        <v>701.88</v>
      </c>
      <c r="Q111" t="n">
        <v>2163.63</v>
      </c>
      <c r="R111" t="n">
        <v>223.66</v>
      </c>
      <c r="S111" t="n">
        <v>168.28</v>
      </c>
      <c r="T111" t="n">
        <v>25857.21</v>
      </c>
      <c r="U111" t="n">
        <v>0.75</v>
      </c>
      <c r="V111" t="n">
        <v>0.85</v>
      </c>
      <c r="W111" t="n">
        <v>36.73</v>
      </c>
      <c r="X111" t="n">
        <v>1.54</v>
      </c>
      <c r="Y111" t="n">
        <v>4</v>
      </c>
      <c r="Z111" t="n">
        <v>10</v>
      </c>
    </row>
    <row r="112">
      <c r="A112" t="n">
        <v>12</v>
      </c>
      <c r="B112" t="n">
        <v>80</v>
      </c>
      <c r="C112" t="inlineStr">
        <is>
          <t xml:space="preserve">CONCLUIDO	</t>
        </is>
      </c>
      <c r="D112" t="n">
        <v>1.4978</v>
      </c>
      <c r="E112" t="n">
        <v>66.77</v>
      </c>
      <c r="F112" t="n">
        <v>63.15</v>
      </c>
      <c r="G112" t="n">
        <v>94.73</v>
      </c>
      <c r="H112" t="n">
        <v>1.31</v>
      </c>
      <c r="I112" t="n">
        <v>40</v>
      </c>
      <c r="J112" t="n">
        <v>176.49</v>
      </c>
      <c r="K112" t="n">
        <v>50.28</v>
      </c>
      <c r="L112" t="n">
        <v>13</v>
      </c>
      <c r="M112" t="n">
        <v>38</v>
      </c>
      <c r="N112" t="n">
        <v>33.21</v>
      </c>
      <c r="O112" t="n">
        <v>22001.54</v>
      </c>
      <c r="P112" t="n">
        <v>691.55</v>
      </c>
      <c r="Q112" t="n">
        <v>2163.6</v>
      </c>
      <c r="R112" t="n">
        <v>220.26</v>
      </c>
      <c r="S112" t="n">
        <v>168.28</v>
      </c>
      <c r="T112" t="n">
        <v>24172.47</v>
      </c>
      <c r="U112" t="n">
        <v>0.76</v>
      </c>
      <c r="V112" t="n">
        <v>0.85</v>
      </c>
      <c r="W112" t="n">
        <v>36.73</v>
      </c>
      <c r="X112" t="n">
        <v>1.44</v>
      </c>
      <c r="Y112" t="n">
        <v>4</v>
      </c>
      <c r="Z112" t="n">
        <v>10</v>
      </c>
    </row>
    <row r="113">
      <c r="A113" t="n">
        <v>13</v>
      </c>
      <c r="B113" t="n">
        <v>80</v>
      </c>
      <c r="C113" t="inlineStr">
        <is>
          <t xml:space="preserve">CONCLUIDO	</t>
        </is>
      </c>
      <c r="D113" t="n">
        <v>1.5041</v>
      </c>
      <c r="E113" t="n">
        <v>66.48</v>
      </c>
      <c r="F113" t="n">
        <v>63</v>
      </c>
      <c r="G113" t="n">
        <v>105</v>
      </c>
      <c r="H113" t="n">
        <v>1.4</v>
      </c>
      <c r="I113" t="n">
        <v>36</v>
      </c>
      <c r="J113" t="n">
        <v>177.97</v>
      </c>
      <c r="K113" t="n">
        <v>50.28</v>
      </c>
      <c r="L113" t="n">
        <v>14</v>
      </c>
      <c r="M113" t="n">
        <v>34</v>
      </c>
      <c r="N113" t="n">
        <v>33.69</v>
      </c>
      <c r="O113" t="n">
        <v>22184.13</v>
      </c>
      <c r="P113" t="n">
        <v>680.21</v>
      </c>
      <c r="Q113" t="n">
        <v>2163.44</v>
      </c>
      <c r="R113" t="n">
        <v>215.23</v>
      </c>
      <c r="S113" t="n">
        <v>168.28</v>
      </c>
      <c r="T113" t="n">
        <v>21678.32</v>
      </c>
      <c r="U113" t="n">
        <v>0.78</v>
      </c>
      <c r="V113" t="n">
        <v>0.86</v>
      </c>
      <c r="W113" t="n">
        <v>36.72</v>
      </c>
      <c r="X113" t="n">
        <v>1.29</v>
      </c>
      <c r="Y113" t="n">
        <v>4</v>
      </c>
      <c r="Z113" t="n">
        <v>10</v>
      </c>
    </row>
    <row r="114">
      <c r="A114" t="n">
        <v>14</v>
      </c>
      <c r="B114" t="n">
        <v>80</v>
      </c>
      <c r="C114" t="inlineStr">
        <is>
          <t xml:space="preserve">CONCLUIDO	</t>
        </is>
      </c>
      <c r="D114" t="n">
        <v>1.5084</v>
      </c>
      <c r="E114" t="n">
        <v>66.3</v>
      </c>
      <c r="F114" t="n">
        <v>62.91</v>
      </c>
      <c r="G114" t="n">
        <v>114.38</v>
      </c>
      <c r="H114" t="n">
        <v>1.48</v>
      </c>
      <c r="I114" t="n">
        <v>33</v>
      </c>
      <c r="J114" t="n">
        <v>179.46</v>
      </c>
      <c r="K114" t="n">
        <v>50.28</v>
      </c>
      <c r="L114" t="n">
        <v>15</v>
      </c>
      <c r="M114" t="n">
        <v>31</v>
      </c>
      <c r="N114" t="n">
        <v>34.18</v>
      </c>
      <c r="O114" t="n">
        <v>22367.38</v>
      </c>
      <c r="P114" t="n">
        <v>667.9400000000001</v>
      </c>
      <c r="Q114" t="n">
        <v>2163.36</v>
      </c>
      <c r="R114" t="n">
        <v>212.21</v>
      </c>
      <c r="S114" t="n">
        <v>168.28</v>
      </c>
      <c r="T114" t="n">
        <v>20179.92</v>
      </c>
      <c r="U114" t="n">
        <v>0.79</v>
      </c>
      <c r="V114" t="n">
        <v>0.86</v>
      </c>
      <c r="W114" t="n">
        <v>36.71</v>
      </c>
      <c r="X114" t="n">
        <v>1.19</v>
      </c>
      <c r="Y114" t="n">
        <v>4</v>
      </c>
      <c r="Z114" t="n">
        <v>10</v>
      </c>
    </row>
    <row r="115">
      <c r="A115" t="n">
        <v>15</v>
      </c>
      <c r="B115" t="n">
        <v>80</v>
      </c>
      <c r="C115" t="inlineStr">
        <is>
          <t xml:space="preserve">CONCLUIDO	</t>
        </is>
      </c>
      <c r="D115" t="n">
        <v>1.5112</v>
      </c>
      <c r="E115" t="n">
        <v>66.17</v>
      </c>
      <c r="F115" t="n">
        <v>62.85</v>
      </c>
      <c r="G115" t="n">
        <v>121.65</v>
      </c>
      <c r="H115" t="n">
        <v>1.57</v>
      </c>
      <c r="I115" t="n">
        <v>31</v>
      </c>
      <c r="J115" t="n">
        <v>180.95</v>
      </c>
      <c r="K115" t="n">
        <v>50.28</v>
      </c>
      <c r="L115" t="n">
        <v>16</v>
      </c>
      <c r="M115" t="n">
        <v>28</v>
      </c>
      <c r="N115" t="n">
        <v>34.67</v>
      </c>
      <c r="O115" t="n">
        <v>22551.28</v>
      </c>
      <c r="P115" t="n">
        <v>657.15</v>
      </c>
      <c r="Q115" t="n">
        <v>2163.38</v>
      </c>
      <c r="R115" t="n">
        <v>209.74</v>
      </c>
      <c r="S115" t="n">
        <v>168.28</v>
      </c>
      <c r="T115" t="n">
        <v>18958.63</v>
      </c>
      <c r="U115" t="n">
        <v>0.8</v>
      </c>
      <c r="V115" t="n">
        <v>0.86</v>
      </c>
      <c r="W115" t="n">
        <v>36.73</v>
      </c>
      <c r="X115" t="n">
        <v>1.14</v>
      </c>
      <c r="Y115" t="n">
        <v>4</v>
      </c>
      <c r="Z115" t="n">
        <v>10</v>
      </c>
    </row>
    <row r="116">
      <c r="A116" t="n">
        <v>16</v>
      </c>
      <c r="B116" t="n">
        <v>80</v>
      </c>
      <c r="C116" t="inlineStr">
        <is>
          <t xml:space="preserve">CONCLUIDO	</t>
        </is>
      </c>
      <c r="D116" t="n">
        <v>1.514</v>
      </c>
      <c r="E116" t="n">
        <v>66.05</v>
      </c>
      <c r="F116" t="n">
        <v>62.79</v>
      </c>
      <c r="G116" t="n">
        <v>129.91</v>
      </c>
      <c r="H116" t="n">
        <v>1.65</v>
      </c>
      <c r="I116" t="n">
        <v>29</v>
      </c>
      <c r="J116" t="n">
        <v>182.45</v>
      </c>
      <c r="K116" t="n">
        <v>50.28</v>
      </c>
      <c r="L116" t="n">
        <v>17</v>
      </c>
      <c r="M116" t="n">
        <v>13</v>
      </c>
      <c r="N116" t="n">
        <v>35.17</v>
      </c>
      <c r="O116" t="n">
        <v>22735.98</v>
      </c>
      <c r="P116" t="n">
        <v>649.33</v>
      </c>
      <c r="Q116" t="n">
        <v>2163.62</v>
      </c>
      <c r="R116" t="n">
        <v>207.56</v>
      </c>
      <c r="S116" t="n">
        <v>168.28</v>
      </c>
      <c r="T116" t="n">
        <v>17874.54</v>
      </c>
      <c r="U116" t="n">
        <v>0.8100000000000001</v>
      </c>
      <c r="V116" t="n">
        <v>0.86</v>
      </c>
      <c r="W116" t="n">
        <v>36.73</v>
      </c>
      <c r="X116" t="n">
        <v>1.08</v>
      </c>
      <c r="Y116" t="n">
        <v>4</v>
      </c>
      <c r="Z116" t="n">
        <v>10</v>
      </c>
    </row>
    <row r="117">
      <c r="A117" t="n">
        <v>17</v>
      </c>
      <c r="B117" t="n">
        <v>80</v>
      </c>
      <c r="C117" t="inlineStr">
        <is>
          <t xml:space="preserve">CONCLUIDO	</t>
        </is>
      </c>
      <c r="D117" t="n">
        <v>1.5139</v>
      </c>
      <c r="E117" t="n">
        <v>66.05</v>
      </c>
      <c r="F117" t="n">
        <v>62.79</v>
      </c>
      <c r="G117" t="n">
        <v>129.92</v>
      </c>
      <c r="H117" t="n">
        <v>1.74</v>
      </c>
      <c r="I117" t="n">
        <v>29</v>
      </c>
      <c r="J117" t="n">
        <v>183.95</v>
      </c>
      <c r="K117" t="n">
        <v>50.28</v>
      </c>
      <c r="L117" t="n">
        <v>18</v>
      </c>
      <c r="M117" t="n">
        <v>1</v>
      </c>
      <c r="N117" t="n">
        <v>35.67</v>
      </c>
      <c r="O117" t="n">
        <v>22921.24</v>
      </c>
      <c r="P117" t="n">
        <v>650.03</v>
      </c>
      <c r="Q117" t="n">
        <v>2163.64</v>
      </c>
      <c r="R117" t="n">
        <v>207.21</v>
      </c>
      <c r="S117" t="n">
        <v>168.28</v>
      </c>
      <c r="T117" t="n">
        <v>17699.95</v>
      </c>
      <c r="U117" t="n">
        <v>0.8100000000000001</v>
      </c>
      <c r="V117" t="n">
        <v>0.86</v>
      </c>
      <c r="W117" t="n">
        <v>36.74</v>
      </c>
      <c r="X117" t="n">
        <v>1.08</v>
      </c>
      <c r="Y117" t="n">
        <v>4</v>
      </c>
      <c r="Z117" t="n">
        <v>10</v>
      </c>
    </row>
    <row r="118">
      <c r="A118" t="n">
        <v>18</v>
      </c>
      <c r="B118" t="n">
        <v>80</v>
      </c>
      <c r="C118" t="inlineStr">
        <is>
          <t xml:space="preserve">CONCLUIDO	</t>
        </is>
      </c>
      <c r="D118" t="n">
        <v>1.5139</v>
      </c>
      <c r="E118" t="n">
        <v>66.06</v>
      </c>
      <c r="F118" t="n">
        <v>62.8</v>
      </c>
      <c r="G118" t="n">
        <v>129.93</v>
      </c>
      <c r="H118" t="n">
        <v>1.82</v>
      </c>
      <c r="I118" t="n">
        <v>29</v>
      </c>
      <c r="J118" t="n">
        <v>185.46</v>
      </c>
      <c r="K118" t="n">
        <v>50.28</v>
      </c>
      <c r="L118" t="n">
        <v>19</v>
      </c>
      <c r="M118" t="n">
        <v>0</v>
      </c>
      <c r="N118" t="n">
        <v>36.18</v>
      </c>
      <c r="O118" t="n">
        <v>23107.19</v>
      </c>
      <c r="P118" t="n">
        <v>654.71</v>
      </c>
      <c r="Q118" t="n">
        <v>2163.68</v>
      </c>
      <c r="R118" t="n">
        <v>207.25</v>
      </c>
      <c r="S118" t="n">
        <v>168.28</v>
      </c>
      <c r="T118" t="n">
        <v>17719.8</v>
      </c>
      <c r="U118" t="n">
        <v>0.8100000000000001</v>
      </c>
      <c r="V118" t="n">
        <v>0.86</v>
      </c>
      <c r="W118" t="n">
        <v>36.74</v>
      </c>
      <c r="X118" t="n">
        <v>1.08</v>
      </c>
      <c r="Y118" t="n">
        <v>4</v>
      </c>
      <c r="Z118" t="n">
        <v>10</v>
      </c>
    </row>
    <row r="119">
      <c r="A119" t="n">
        <v>0</v>
      </c>
      <c r="B119" t="n">
        <v>35</v>
      </c>
      <c r="C119" t="inlineStr">
        <is>
          <t xml:space="preserve">CONCLUIDO	</t>
        </is>
      </c>
      <c r="D119" t="n">
        <v>1.1273</v>
      </c>
      <c r="E119" t="n">
        <v>88.70999999999999</v>
      </c>
      <c r="F119" t="n">
        <v>79.03</v>
      </c>
      <c r="G119" t="n">
        <v>10.49</v>
      </c>
      <c r="H119" t="n">
        <v>0.22</v>
      </c>
      <c r="I119" t="n">
        <v>452</v>
      </c>
      <c r="J119" t="n">
        <v>80.84</v>
      </c>
      <c r="K119" t="n">
        <v>35.1</v>
      </c>
      <c r="L119" t="n">
        <v>1</v>
      </c>
      <c r="M119" t="n">
        <v>450</v>
      </c>
      <c r="N119" t="n">
        <v>9.74</v>
      </c>
      <c r="O119" t="n">
        <v>10204.21</v>
      </c>
      <c r="P119" t="n">
        <v>624</v>
      </c>
      <c r="Q119" t="n">
        <v>2170.67</v>
      </c>
      <c r="R119" t="n">
        <v>748.12</v>
      </c>
      <c r="S119" t="n">
        <v>168.28</v>
      </c>
      <c r="T119" t="n">
        <v>286039.17</v>
      </c>
      <c r="U119" t="n">
        <v>0.22</v>
      </c>
      <c r="V119" t="n">
        <v>0.68</v>
      </c>
      <c r="W119" t="n">
        <v>37.38</v>
      </c>
      <c r="X119" t="n">
        <v>17.22</v>
      </c>
      <c r="Y119" t="n">
        <v>4</v>
      </c>
      <c r="Z119" t="n">
        <v>10</v>
      </c>
    </row>
    <row r="120">
      <c r="A120" t="n">
        <v>1</v>
      </c>
      <c r="B120" t="n">
        <v>35</v>
      </c>
      <c r="C120" t="inlineStr">
        <is>
          <t xml:space="preserve">CONCLUIDO	</t>
        </is>
      </c>
      <c r="D120" t="n">
        <v>1.3518</v>
      </c>
      <c r="E120" t="n">
        <v>73.98</v>
      </c>
      <c r="F120" t="n">
        <v>68.81</v>
      </c>
      <c r="G120" t="n">
        <v>21.73</v>
      </c>
      <c r="H120" t="n">
        <v>0.43</v>
      </c>
      <c r="I120" t="n">
        <v>190</v>
      </c>
      <c r="J120" t="n">
        <v>82.04000000000001</v>
      </c>
      <c r="K120" t="n">
        <v>35.1</v>
      </c>
      <c r="L120" t="n">
        <v>2</v>
      </c>
      <c r="M120" t="n">
        <v>188</v>
      </c>
      <c r="N120" t="n">
        <v>9.94</v>
      </c>
      <c r="O120" t="n">
        <v>10352.53</v>
      </c>
      <c r="P120" t="n">
        <v>525.54</v>
      </c>
      <c r="Q120" t="n">
        <v>2166.39</v>
      </c>
      <c r="R120" t="n">
        <v>407.58</v>
      </c>
      <c r="S120" t="n">
        <v>168.28</v>
      </c>
      <c r="T120" t="n">
        <v>117079.32</v>
      </c>
      <c r="U120" t="n">
        <v>0.41</v>
      </c>
      <c r="V120" t="n">
        <v>0.78</v>
      </c>
      <c r="W120" t="n">
        <v>36.98</v>
      </c>
      <c r="X120" t="n">
        <v>7.06</v>
      </c>
      <c r="Y120" t="n">
        <v>4</v>
      </c>
      <c r="Z120" t="n">
        <v>10</v>
      </c>
    </row>
    <row r="121">
      <c r="A121" t="n">
        <v>2</v>
      </c>
      <c r="B121" t="n">
        <v>35</v>
      </c>
      <c r="C121" t="inlineStr">
        <is>
          <t xml:space="preserve">CONCLUIDO	</t>
        </is>
      </c>
      <c r="D121" t="n">
        <v>1.4289</v>
      </c>
      <c r="E121" t="n">
        <v>69.98</v>
      </c>
      <c r="F121" t="n">
        <v>66.08</v>
      </c>
      <c r="G121" t="n">
        <v>33.89</v>
      </c>
      <c r="H121" t="n">
        <v>0.63</v>
      </c>
      <c r="I121" t="n">
        <v>117</v>
      </c>
      <c r="J121" t="n">
        <v>83.25</v>
      </c>
      <c r="K121" t="n">
        <v>35.1</v>
      </c>
      <c r="L121" t="n">
        <v>3</v>
      </c>
      <c r="M121" t="n">
        <v>115</v>
      </c>
      <c r="N121" t="n">
        <v>10.15</v>
      </c>
      <c r="O121" t="n">
        <v>10501.19</v>
      </c>
      <c r="P121" t="n">
        <v>484.94</v>
      </c>
      <c r="Q121" t="n">
        <v>2165.15</v>
      </c>
      <c r="R121" t="n">
        <v>317.24</v>
      </c>
      <c r="S121" t="n">
        <v>168.28</v>
      </c>
      <c r="T121" t="n">
        <v>72277.03</v>
      </c>
      <c r="U121" t="n">
        <v>0.53</v>
      </c>
      <c r="V121" t="n">
        <v>0.82</v>
      </c>
      <c r="W121" t="n">
        <v>36.85</v>
      </c>
      <c r="X121" t="n">
        <v>4.34</v>
      </c>
      <c r="Y121" t="n">
        <v>4</v>
      </c>
      <c r="Z121" t="n">
        <v>10</v>
      </c>
    </row>
    <row r="122">
      <c r="A122" t="n">
        <v>3</v>
      </c>
      <c r="B122" t="n">
        <v>35</v>
      </c>
      <c r="C122" t="inlineStr">
        <is>
          <t xml:space="preserve">CONCLUIDO	</t>
        </is>
      </c>
      <c r="D122" t="n">
        <v>1.4684</v>
      </c>
      <c r="E122" t="n">
        <v>68.09999999999999</v>
      </c>
      <c r="F122" t="n">
        <v>64.78</v>
      </c>
      <c r="G122" t="n">
        <v>46.83</v>
      </c>
      <c r="H122" t="n">
        <v>0.83</v>
      </c>
      <c r="I122" t="n">
        <v>83</v>
      </c>
      <c r="J122" t="n">
        <v>84.45999999999999</v>
      </c>
      <c r="K122" t="n">
        <v>35.1</v>
      </c>
      <c r="L122" t="n">
        <v>4</v>
      </c>
      <c r="M122" t="n">
        <v>81</v>
      </c>
      <c r="N122" t="n">
        <v>10.36</v>
      </c>
      <c r="O122" t="n">
        <v>10650.22</v>
      </c>
      <c r="P122" t="n">
        <v>453.69</v>
      </c>
      <c r="Q122" t="n">
        <v>2164.2</v>
      </c>
      <c r="R122" t="n">
        <v>273.63</v>
      </c>
      <c r="S122" t="n">
        <v>168.28</v>
      </c>
      <c r="T122" t="n">
        <v>50639.09</v>
      </c>
      <c r="U122" t="n">
        <v>0.61</v>
      </c>
      <c r="V122" t="n">
        <v>0.83</v>
      </c>
      <c r="W122" t="n">
        <v>36.81</v>
      </c>
      <c r="X122" t="n">
        <v>3.05</v>
      </c>
      <c r="Y122" t="n">
        <v>4</v>
      </c>
      <c r="Z122" t="n">
        <v>10</v>
      </c>
    </row>
    <row r="123">
      <c r="A123" t="n">
        <v>4</v>
      </c>
      <c r="B123" t="n">
        <v>35</v>
      </c>
      <c r="C123" t="inlineStr">
        <is>
          <t xml:space="preserve">CONCLUIDO	</t>
        </is>
      </c>
      <c r="D123" t="n">
        <v>1.4898</v>
      </c>
      <c r="E123" t="n">
        <v>67.12</v>
      </c>
      <c r="F123" t="n">
        <v>64.13</v>
      </c>
      <c r="G123" t="n">
        <v>60.12</v>
      </c>
      <c r="H123" t="n">
        <v>1.02</v>
      </c>
      <c r="I123" t="n">
        <v>64</v>
      </c>
      <c r="J123" t="n">
        <v>85.67</v>
      </c>
      <c r="K123" t="n">
        <v>35.1</v>
      </c>
      <c r="L123" t="n">
        <v>5</v>
      </c>
      <c r="M123" t="n">
        <v>27</v>
      </c>
      <c r="N123" t="n">
        <v>10.57</v>
      </c>
      <c r="O123" t="n">
        <v>10799.59</v>
      </c>
      <c r="P123" t="n">
        <v>429.51</v>
      </c>
      <c r="Q123" t="n">
        <v>2164.24</v>
      </c>
      <c r="R123" t="n">
        <v>250.51</v>
      </c>
      <c r="S123" t="n">
        <v>168.28</v>
      </c>
      <c r="T123" t="n">
        <v>39177.86</v>
      </c>
      <c r="U123" t="n">
        <v>0.67</v>
      </c>
      <c r="V123" t="n">
        <v>0.84</v>
      </c>
      <c r="W123" t="n">
        <v>36.83</v>
      </c>
      <c r="X123" t="n">
        <v>2.41</v>
      </c>
      <c r="Y123" t="n">
        <v>4</v>
      </c>
      <c r="Z123" t="n">
        <v>10</v>
      </c>
    </row>
    <row r="124">
      <c r="A124" t="n">
        <v>5</v>
      </c>
      <c r="B124" t="n">
        <v>35</v>
      </c>
      <c r="C124" t="inlineStr">
        <is>
          <t xml:space="preserve">CONCLUIDO	</t>
        </is>
      </c>
      <c r="D124" t="n">
        <v>1.4905</v>
      </c>
      <c r="E124" t="n">
        <v>67.09</v>
      </c>
      <c r="F124" t="n">
        <v>64.12</v>
      </c>
      <c r="G124" t="n">
        <v>61.06</v>
      </c>
      <c r="H124" t="n">
        <v>1.21</v>
      </c>
      <c r="I124" t="n">
        <v>63</v>
      </c>
      <c r="J124" t="n">
        <v>86.88</v>
      </c>
      <c r="K124" t="n">
        <v>35.1</v>
      </c>
      <c r="L124" t="n">
        <v>6</v>
      </c>
      <c r="M124" t="n">
        <v>0</v>
      </c>
      <c r="N124" t="n">
        <v>10.78</v>
      </c>
      <c r="O124" t="n">
        <v>10949.33</v>
      </c>
      <c r="P124" t="n">
        <v>433.25</v>
      </c>
      <c r="Q124" t="n">
        <v>2165.07</v>
      </c>
      <c r="R124" t="n">
        <v>249.06</v>
      </c>
      <c r="S124" t="n">
        <v>168.28</v>
      </c>
      <c r="T124" t="n">
        <v>38454.05</v>
      </c>
      <c r="U124" t="n">
        <v>0.68</v>
      </c>
      <c r="V124" t="n">
        <v>0.84</v>
      </c>
      <c r="W124" t="n">
        <v>36.86</v>
      </c>
      <c r="X124" t="n">
        <v>2.39</v>
      </c>
      <c r="Y124" t="n">
        <v>4</v>
      </c>
      <c r="Z124" t="n">
        <v>10</v>
      </c>
    </row>
    <row r="125">
      <c r="A125" t="n">
        <v>0</v>
      </c>
      <c r="B125" t="n">
        <v>50</v>
      </c>
      <c r="C125" t="inlineStr">
        <is>
          <t xml:space="preserve">CONCLUIDO	</t>
        </is>
      </c>
      <c r="D125" t="n">
        <v>1.0018</v>
      </c>
      <c r="E125" t="n">
        <v>99.81999999999999</v>
      </c>
      <c r="F125" t="n">
        <v>84.63</v>
      </c>
      <c r="G125" t="n">
        <v>8.58</v>
      </c>
      <c r="H125" t="n">
        <v>0.16</v>
      </c>
      <c r="I125" t="n">
        <v>592</v>
      </c>
      <c r="J125" t="n">
        <v>107.41</v>
      </c>
      <c r="K125" t="n">
        <v>41.65</v>
      </c>
      <c r="L125" t="n">
        <v>1</v>
      </c>
      <c r="M125" t="n">
        <v>590</v>
      </c>
      <c r="N125" t="n">
        <v>14.77</v>
      </c>
      <c r="O125" t="n">
        <v>13481.73</v>
      </c>
      <c r="P125" t="n">
        <v>816.24</v>
      </c>
      <c r="Q125" t="n">
        <v>2173.75</v>
      </c>
      <c r="R125" t="n">
        <v>933.5</v>
      </c>
      <c r="S125" t="n">
        <v>168.28</v>
      </c>
      <c r="T125" t="n">
        <v>378033.7</v>
      </c>
      <c r="U125" t="n">
        <v>0.18</v>
      </c>
      <c r="V125" t="n">
        <v>0.64</v>
      </c>
      <c r="W125" t="n">
        <v>37.65</v>
      </c>
      <c r="X125" t="n">
        <v>22.78</v>
      </c>
      <c r="Y125" t="n">
        <v>4</v>
      </c>
      <c r="Z125" t="n">
        <v>10</v>
      </c>
    </row>
    <row r="126">
      <c r="A126" t="n">
        <v>1</v>
      </c>
      <c r="B126" t="n">
        <v>50</v>
      </c>
      <c r="C126" t="inlineStr">
        <is>
          <t xml:space="preserve">CONCLUIDO	</t>
        </is>
      </c>
      <c r="D126" t="n">
        <v>1.2766</v>
      </c>
      <c r="E126" t="n">
        <v>78.33</v>
      </c>
      <c r="F126" t="n">
        <v>70.90000000000001</v>
      </c>
      <c r="G126" t="n">
        <v>17.51</v>
      </c>
      <c r="H126" t="n">
        <v>0.32</v>
      </c>
      <c r="I126" t="n">
        <v>243</v>
      </c>
      <c r="J126" t="n">
        <v>108.68</v>
      </c>
      <c r="K126" t="n">
        <v>41.65</v>
      </c>
      <c r="L126" t="n">
        <v>2</v>
      </c>
      <c r="M126" t="n">
        <v>241</v>
      </c>
      <c r="N126" t="n">
        <v>15.03</v>
      </c>
      <c r="O126" t="n">
        <v>13638.32</v>
      </c>
      <c r="P126" t="n">
        <v>672.6900000000001</v>
      </c>
      <c r="Q126" t="n">
        <v>2167.14</v>
      </c>
      <c r="R126" t="n">
        <v>477.1</v>
      </c>
      <c r="S126" t="n">
        <v>168.28</v>
      </c>
      <c r="T126" t="n">
        <v>151577.97</v>
      </c>
      <c r="U126" t="n">
        <v>0.35</v>
      </c>
      <c r="V126" t="n">
        <v>0.76</v>
      </c>
      <c r="W126" t="n">
        <v>37.06</v>
      </c>
      <c r="X126" t="n">
        <v>9.140000000000001</v>
      </c>
      <c r="Y126" t="n">
        <v>4</v>
      </c>
      <c r="Z126" t="n">
        <v>10</v>
      </c>
    </row>
    <row r="127">
      <c r="A127" t="n">
        <v>2</v>
      </c>
      <c r="B127" t="n">
        <v>50</v>
      </c>
      <c r="C127" t="inlineStr">
        <is>
          <t xml:space="preserve">CONCLUIDO	</t>
        </is>
      </c>
      <c r="D127" t="n">
        <v>1.3746</v>
      </c>
      <c r="E127" t="n">
        <v>72.75</v>
      </c>
      <c r="F127" t="n">
        <v>67.36</v>
      </c>
      <c r="G127" t="n">
        <v>26.76</v>
      </c>
      <c r="H127" t="n">
        <v>0.48</v>
      </c>
      <c r="I127" t="n">
        <v>151</v>
      </c>
      <c r="J127" t="n">
        <v>109.96</v>
      </c>
      <c r="K127" t="n">
        <v>41.65</v>
      </c>
      <c r="L127" t="n">
        <v>3</v>
      </c>
      <c r="M127" t="n">
        <v>149</v>
      </c>
      <c r="N127" t="n">
        <v>15.31</v>
      </c>
      <c r="O127" t="n">
        <v>13795.21</v>
      </c>
      <c r="P127" t="n">
        <v>625.89</v>
      </c>
      <c r="Q127" t="n">
        <v>2165.47</v>
      </c>
      <c r="R127" t="n">
        <v>359.44</v>
      </c>
      <c r="S127" t="n">
        <v>168.28</v>
      </c>
      <c r="T127" t="n">
        <v>93206.92</v>
      </c>
      <c r="U127" t="n">
        <v>0.47</v>
      </c>
      <c r="V127" t="n">
        <v>0.8</v>
      </c>
      <c r="W127" t="n">
        <v>36.91</v>
      </c>
      <c r="X127" t="n">
        <v>5.61</v>
      </c>
      <c r="Y127" t="n">
        <v>4</v>
      </c>
      <c r="Z127" t="n">
        <v>10</v>
      </c>
    </row>
    <row r="128">
      <c r="A128" t="n">
        <v>3</v>
      </c>
      <c r="B128" t="n">
        <v>50</v>
      </c>
      <c r="C128" t="inlineStr">
        <is>
          <t xml:space="preserve">CONCLUIDO	</t>
        </is>
      </c>
      <c r="D128" t="n">
        <v>1.4256</v>
      </c>
      <c r="E128" t="n">
        <v>70.15000000000001</v>
      </c>
      <c r="F128" t="n">
        <v>65.70999999999999</v>
      </c>
      <c r="G128" t="n">
        <v>36.51</v>
      </c>
      <c r="H128" t="n">
        <v>0.63</v>
      </c>
      <c r="I128" t="n">
        <v>108</v>
      </c>
      <c r="J128" t="n">
        <v>111.23</v>
      </c>
      <c r="K128" t="n">
        <v>41.65</v>
      </c>
      <c r="L128" t="n">
        <v>4</v>
      </c>
      <c r="M128" t="n">
        <v>106</v>
      </c>
      <c r="N128" t="n">
        <v>15.58</v>
      </c>
      <c r="O128" t="n">
        <v>13952.52</v>
      </c>
      <c r="P128" t="n">
        <v>596.4</v>
      </c>
      <c r="Q128" t="n">
        <v>2164.54</v>
      </c>
      <c r="R128" t="n">
        <v>305.17</v>
      </c>
      <c r="S128" t="n">
        <v>168.28</v>
      </c>
      <c r="T128" t="n">
        <v>66285.34</v>
      </c>
      <c r="U128" t="n">
        <v>0.55</v>
      </c>
      <c r="V128" t="n">
        <v>0.82</v>
      </c>
      <c r="W128" t="n">
        <v>36.83</v>
      </c>
      <c r="X128" t="n">
        <v>3.98</v>
      </c>
      <c r="Y128" t="n">
        <v>4</v>
      </c>
      <c r="Z128" t="n">
        <v>10</v>
      </c>
    </row>
    <row r="129">
      <c r="A129" t="n">
        <v>4</v>
      </c>
      <c r="B129" t="n">
        <v>50</v>
      </c>
      <c r="C129" t="inlineStr">
        <is>
          <t xml:space="preserve">CONCLUIDO	</t>
        </is>
      </c>
      <c r="D129" t="n">
        <v>1.4551</v>
      </c>
      <c r="E129" t="n">
        <v>68.73</v>
      </c>
      <c r="F129" t="n">
        <v>64.81999999999999</v>
      </c>
      <c r="G129" t="n">
        <v>46.3</v>
      </c>
      <c r="H129" t="n">
        <v>0.78</v>
      </c>
      <c r="I129" t="n">
        <v>84</v>
      </c>
      <c r="J129" t="n">
        <v>112.51</v>
      </c>
      <c r="K129" t="n">
        <v>41.65</v>
      </c>
      <c r="L129" t="n">
        <v>5</v>
      </c>
      <c r="M129" t="n">
        <v>82</v>
      </c>
      <c r="N129" t="n">
        <v>15.86</v>
      </c>
      <c r="O129" t="n">
        <v>14110.24</v>
      </c>
      <c r="P129" t="n">
        <v>573.12</v>
      </c>
      <c r="Q129" t="n">
        <v>2164.47</v>
      </c>
      <c r="R129" t="n">
        <v>275.26</v>
      </c>
      <c r="S129" t="n">
        <v>168.28</v>
      </c>
      <c r="T129" t="n">
        <v>51453.1</v>
      </c>
      <c r="U129" t="n">
        <v>0.61</v>
      </c>
      <c r="V129" t="n">
        <v>0.83</v>
      </c>
      <c r="W129" t="n">
        <v>36.81</v>
      </c>
      <c r="X129" t="n">
        <v>3.1</v>
      </c>
      <c r="Y129" t="n">
        <v>4</v>
      </c>
      <c r="Z129" t="n">
        <v>10</v>
      </c>
    </row>
    <row r="130">
      <c r="A130" t="n">
        <v>5</v>
      </c>
      <c r="B130" t="n">
        <v>50</v>
      </c>
      <c r="C130" t="inlineStr">
        <is>
          <t xml:space="preserve">CONCLUIDO	</t>
        </is>
      </c>
      <c r="D130" t="n">
        <v>1.4777</v>
      </c>
      <c r="E130" t="n">
        <v>67.67</v>
      </c>
      <c r="F130" t="n">
        <v>64.15000000000001</v>
      </c>
      <c r="G130" t="n">
        <v>57.45</v>
      </c>
      <c r="H130" t="n">
        <v>0.93</v>
      </c>
      <c r="I130" t="n">
        <v>67</v>
      </c>
      <c r="J130" t="n">
        <v>113.79</v>
      </c>
      <c r="K130" t="n">
        <v>41.65</v>
      </c>
      <c r="L130" t="n">
        <v>6</v>
      </c>
      <c r="M130" t="n">
        <v>65</v>
      </c>
      <c r="N130" t="n">
        <v>16.14</v>
      </c>
      <c r="O130" t="n">
        <v>14268.39</v>
      </c>
      <c r="P130" t="n">
        <v>552.05</v>
      </c>
      <c r="Q130" t="n">
        <v>2164.07</v>
      </c>
      <c r="R130" t="n">
        <v>253.13</v>
      </c>
      <c r="S130" t="n">
        <v>168.28</v>
      </c>
      <c r="T130" t="n">
        <v>40470.63</v>
      </c>
      <c r="U130" t="n">
        <v>0.66</v>
      </c>
      <c r="V130" t="n">
        <v>0.84</v>
      </c>
      <c r="W130" t="n">
        <v>36.77</v>
      </c>
      <c r="X130" t="n">
        <v>2.43</v>
      </c>
      <c r="Y130" t="n">
        <v>4</v>
      </c>
      <c r="Z130" t="n">
        <v>10</v>
      </c>
    </row>
    <row r="131">
      <c r="A131" t="n">
        <v>6</v>
      </c>
      <c r="B131" t="n">
        <v>50</v>
      </c>
      <c r="C131" t="inlineStr">
        <is>
          <t xml:space="preserve">CONCLUIDO	</t>
        </is>
      </c>
      <c r="D131" t="n">
        <v>1.4919</v>
      </c>
      <c r="E131" t="n">
        <v>67.03</v>
      </c>
      <c r="F131" t="n">
        <v>63.75</v>
      </c>
      <c r="G131" t="n">
        <v>68.3</v>
      </c>
      <c r="H131" t="n">
        <v>1.07</v>
      </c>
      <c r="I131" t="n">
        <v>56</v>
      </c>
      <c r="J131" t="n">
        <v>115.08</v>
      </c>
      <c r="K131" t="n">
        <v>41.65</v>
      </c>
      <c r="L131" t="n">
        <v>7</v>
      </c>
      <c r="M131" t="n">
        <v>54</v>
      </c>
      <c r="N131" t="n">
        <v>16.43</v>
      </c>
      <c r="O131" t="n">
        <v>14426.96</v>
      </c>
      <c r="P131" t="n">
        <v>532.97</v>
      </c>
      <c r="Q131" t="n">
        <v>2164.09</v>
      </c>
      <c r="R131" t="n">
        <v>240</v>
      </c>
      <c r="S131" t="n">
        <v>168.28</v>
      </c>
      <c r="T131" t="n">
        <v>33961.07</v>
      </c>
      <c r="U131" t="n">
        <v>0.7</v>
      </c>
      <c r="V131" t="n">
        <v>0.85</v>
      </c>
      <c r="W131" t="n">
        <v>36.75</v>
      </c>
      <c r="X131" t="n">
        <v>2.03</v>
      </c>
      <c r="Y131" t="n">
        <v>4</v>
      </c>
      <c r="Z131" t="n">
        <v>10</v>
      </c>
    </row>
    <row r="132">
      <c r="A132" t="n">
        <v>7</v>
      </c>
      <c r="B132" t="n">
        <v>50</v>
      </c>
      <c r="C132" t="inlineStr">
        <is>
          <t xml:space="preserve">CONCLUIDO	</t>
        </is>
      </c>
      <c r="D132" t="n">
        <v>1.5041</v>
      </c>
      <c r="E132" t="n">
        <v>66.48</v>
      </c>
      <c r="F132" t="n">
        <v>63.4</v>
      </c>
      <c r="G132" t="n">
        <v>80.94</v>
      </c>
      <c r="H132" t="n">
        <v>1.21</v>
      </c>
      <c r="I132" t="n">
        <v>47</v>
      </c>
      <c r="J132" t="n">
        <v>116.37</v>
      </c>
      <c r="K132" t="n">
        <v>41.65</v>
      </c>
      <c r="L132" t="n">
        <v>8</v>
      </c>
      <c r="M132" t="n">
        <v>38</v>
      </c>
      <c r="N132" t="n">
        <v>16.72</v>
      </c>
      <c r="O132" t="n">
        <v>14585.96</v>
      </c>
      <c r="P132" t="n">
        <v>512.39</v>
      </c>
      <c r="Q132" t="n">
        <v>2163.89</v>
      </c>
      <c r="R132" t="n">
        <v>228.43</v>
      </c>
      <c r="S132" t="n">
        <v>168.28</v>
      </c>
      <c r="T132" t="n">
        <v>28222.05</v>
      </c>
      <c r="U132" t="n">
        <v>0.74</v>
      </c>
      <c r="V132" t="n">
        <v>0.85</v>
      </c>
      <c r="W132" t="n">
        <v>36.74</v>
      </c>
      <c r="X132" t="n">
        <v>1.69</v>
      </c>
      <c r="Y132" t="n">
        <v>4</v>
      </c>
      <c r="Z132" t="n">
        <v>10</v>
      </c>
    </row>
    <row r="133">
      <c r="A133" t="n">
        <v>8</v>
      </c>
      <c r="B133" t="n">
        <v>50</v>
      </c>
      <c r="C133" t="inlineStr">
        <is>
          <t xml:space="preserve">CONCLUIDO	</t>
        </is>
      </c>
      <c r="D133" t="n">
        <v>1.5051</v>
      </c>
      <c r="E133" t="n">
        <v>66.44</v>
      </c>
      <c r="F133" t="n">
        <v>63.41</v>
      </c>
      <c r="G133" t="n">
        <v>84.54000000000001</v>
      </c>
      <c r="H133" t="n">
        <v>1.35</v>
      </c>
      <c r="I133" t="n">
        <v>45</v>
      </c>
      <c r="J133" t="n">
        <v>117.66</v>
      </c>
      <c r="K133" t="n">
        <v>41.65</v>
      </c>
      <c r="L133" t="n">
        <v>9</v>
      </c>
      <c r="M133" t="n">
        <v>0</v>
      </c>
      <c r="N133" t="n">
        <v>17.01</v>
      </c>
      <c r="O133" t="n">
        <v>14745.39</v>
      </c>
      <c r="P133" t="n">
        <v>509.73</v>
      </c>
      <c r="Q133" t="n">
        <v>2164.18</v>
      </c>
      <c r="R133" t="n">
        <v>226.64</v>
      </c>
      <c r="S133" t="n">
        <v>168.28</v>
      </c>
      <c r="T133" t="n">
        <v>27337.74</v>
      </c>
      <c r="U133" t="n">
        <v>0.74</v>
      </c>
      <c r="V133" t="n">
        <v>0.85</v>
      </c>
      <c r="W133" t="n">
        <v>36.79</v>
      </c>
      <c r="X133" t="n">
        <v>1.69</v>
      </c>
      <c r="Y133" t="n">
        <v>4</v>
      </c>
      <c r="Z133" t="n">
        <v>10</v>
      </c>
    </row>
    <row r="134">
      <c r="A134" t="n">
        <v>0</v>
      </c>
      <c r="B134" t="n">
        <v>25</v>
      </c>
      <c r="C134" t="inlineStr">
        <is>
          <t xml:space="preserve">CONCLUIDO	</t>
        </is>
      </c>
      <c r="D134" t="n">
        <v>1.225</v>
      </c>
      <c r="E134" t="n">
        <v>81.63</v>
      </c>
      <c r="F134" t="n">
        <v>74.98999999999999</v>
      </c>
      <c r="G134" t="n">
        <v>12.89</v>
      </c>
      <c r="H134" t="n">
        <v>0.28</v>
      </c>
      <c r="I134" t="n">
        <v>349</v>
      </c>
      <c r="J134" t="n">
        <v>61.76</v>
      </c>
      <c r="K134" t="n">
        <v>28.92</v>
      </c>
      <c r="L134" t="n">
        <v>1</v>
      </c>
      <c r="M134" t="n">
        <v>347</v>
      </c>
      <c r="N134" t="n">
        <v>6.84</v>
      </c>
      <c r="O134" t="n">
        <v>7851.41</v>
      </c>
      <c r="P134" t="n">
        <v>482</v>
      </c>
      <c r="Q134" t="n">
        <v>2169.12</v>
      </c>
      <c r="R134" t="n">
        <v>613.11</v>
      </c>
      <c r="S134" t="n">
        <v>168.28</v>
      </c>
      <c r="T134" t="n">
        <v>219052.46</v>
      </c>
      <c r="U134" t="n">
        <v>0.27</v>
      </c>
      <c r="V134" t="n">
        <v>0.72</v>
      </c>
      <c r="W134" t="n">
        <v>37.24</v>
      </c>
      <c r="X134" t="n">
        <v>13.2</v>
      </c>
      <c r="Y134" t="n">
        <v>4</v>
      </c>
      <c r="Z134" t="n">
        <v>10</v>
      </c>
    </row>
    <row r="135">
      <c r="A135" t="n">
        <v>1</v>
      </c>
      <c r="B135" t="n">
        <v>25</v>
      </c>
      <c r="C135" t="inlineStr">
        <is>
          <t xml:space="preserve">CONCLUIDO	</t>
        </is>
      </c>
      <c r="D135" t="n">
        <v>1.4073</v>
      </c>
      <c r="E135" t="n">
        <v>71.06</v>
      </c>
      <c r="F135" t="n">
        <v>67.22</v>
      </c>
      <c r="G135" t="n">
        <v>27.44</v>
      </c>
      <c r="H135" t="n">
        <v>0.55</v>
      </c>
      <c r="I135" t="n">
        <v>147</v>
      </c>
      <c r="J135" t="n">
        <v>62.92</v>
      </c>
      <c r="K135" t="n">
        <v>28.92</v>
      </c>
      <c r="L135" t="n">
        <v>2</v>
      </c>
      <c r="M135" t="n">
        <v>145</v>
      </c>
      <c r="N135" t="n">
        <v>7</v>
      </c>
      <c r="O135" t="n">
        <v>7994.37</v>
      </c>
      <c r="P135" t="n">
        <v>405.76</v>
      </c>
      <c r="Q135" t="n">
        <v>2165.36</v>
      </c>
      <c r="R135" t="n">
        <v>355.36</v>
      </c>
      <c r="S135" t="n">
        <v>168.28</v>
      </c>
      <c r="T135" t="n">
        <v>91187.62</v>
      </c>
      <c r="U135" t="n">
        <v>0.47</v>
      </c>
      <c r="V135" t="n">
        <v>0.8</v>
      </c>
      <c r="W135" t="n">
        <v>36.89</v>
      </c>
      <c r="X135" t="n">
        <v>5.48</v>
      </c>
      <c r="Y135" t="n">
        <v>4</v>
      </c>
      <c r="Z135" t="n">
        <v>10</v>
      </c>
    </row>
    <row r="136">
      <c r="A136" t="n">
        <v>2</v>
      </c>
      <c r="B136" t="n">
        <v>25</v>
      </c>
      <c r="C136" t="inlineStr">
        <is>
          <t xml:space="preserve">CONCLUIDO	</t>
        </is>
      </c>
      <c r="D136" t="n">
        <v>1.468</v>
      </c>
      <c r="E136" t="n">
        <v>68.12</v>
      </c>
      <c r="F136" t="n">
        <v>65.06999999999999</v>
      </c>
      <c r="G136" t="n">
        <v>43.38</v>
      </c>
      <c r="H136" t="n">
        <v>0.8100000000000001</v>
      </c>
      <c r="I136" t="n">
        <v>90</v>
      </c>
      <c r="J136" t="n">
        <v>64.08</v>
      </c>
      <c r="K136" t="n">
        <v>28.92</v>
      </c>
      <c r="L136" t="n">
        <v>3</v>
      </c>
      <c r="M136" t="n">
        <v>46</v>
      </c>
      <c r="N136" t="n">
        <v>7.16</v>
      </c>
      <c r="O136" t="n">
        <v>8137.65</v>
      </c>
      <c r="P136" t="n">
        <v>365.17</v>
      </c>
      <c r="Q136" t="n">
        <v>2165.02</v>
      </c>
      <c r="R136" t="n">
        <v>282.04</v>
      </c>
      <c r="S136" t="n">
        <v>168.28</v>
      </c>
      <c r="T136" t="n">
        <v>54812.85</v>
      </c>
      <c r="U136" t="n">
        <v>0.6</v>
      </c>
      <c r="V136" t="n">
        <v>0.83</v>
      </c>
      <c r="W136" t="n">
        <v>36.86</v>
      </c>
      <c r="X136" t="n">
        <v>3.35</v>
      </c>
      <c r="Y136" t="n">
        <v>4</v>
      </c>
      <c r="Z136" t="n">
        <v>10</v>
      </c>
    </row>
    <row r="137">
      <c r="A137" t="n">
        <v>3</v>
      </c>
      <c r="B137" t="n">
        <v>25</v>
      </c>
      <c r="C137" t="inlineStr">
        <is>
          <t xml:space="preserve">CONCLUIDO	</t>
        </is>
      </c>
      <c r="D137" t="n">
        <v>1.4688</v>
      </c>
      <c r="E137" t="n">
        <v>68.08</v>
      </c>
      <c r="F137" t="n">
        <v>65.06</v>
      </c>
      <c r="G137" t="n">
        <v>44.36</v>
      </c>
      <c r="H137" t="n">
        <v>1.07</v>
      </c>
      <c r="I137" t="n">
        <v>88</v>
      </c>
      <c r="J137" t="n">
        <v>65.25</v>
      </c>
      <c r="K137" t="n">
        <v>28.92</v>
      </c>
      <c r="L137" t="n">
        <v>4</v>
      </c>
      <c r="M137" t="n">
        <v>0</v>
      </c>
      <c r="N137" t="n">
        <v>7.33</v>
      </c>
      <c r="O137" t="n">
        <v>8281.25</v>
      </c>
      <c r="P137" t="n">
        <v>368.66</v>
      </c>
      <c r="Q137" t="n">
        <v>2165.3</v>
      </c>
      <c r="R137" t="n">
        <v>279.53</v>
      </c>
      <c r="S137" t="n">
        <v>168.28</v>
      </c>
      <c r="T137" t="n">
        <v>53564.73</v>
      </c>
      <c r="U137" t="n">
        <v>0.6</v>
      </c>
      <c r="V137" t="n">
        <v>0.83</v>
      </c>
      <c r="W137" t="n">
        <v>36.92</v>
      </c>
      <c r="X137" t="n">
        <v>3.34</v>
      </c>
      <c r="Y137" t="n">
        <v>4</v>
      </c>
      <c r="Z137" t="n">
        <v>10</v>
      </c>
    </row>
    <row r="138">
      <c r="A138" t="n">
        <v>0</v>
      </c>
      <c r="B138" t="n">
        <v>85</v>
      </c>
      <c r="C138" t="inlineStr">
        <is>
          <t xml:space="preserve">CONCLUIDO	</t>
        </is>
      </c>
      <c r="D138" t="n">
        <v>0.7567</v>
      </c>
      <c r="E138" t="n">
        <v>132.16</v>
      </c>
      <c r="F138" t="n">
        <v>98.41</v>
      </c>
      <c r="G138" t="n">
        <v>6.38</v>
      </c>
      <c r="H138" t="n">
        <v>0.11</v>
      </c>
      <c r="I138" t="n">
        <v>926</v>
      </c>
      <c r="J138" t="n">
        <v>167.88</v>
      </c>
      <c r="K138" t="n">
        <v>51.39</v>
      </c>
      <c r="L138" t="n">
        <v>1</v>
      </c>
      <c r="M138" t="n">
        <v>924</v>
      </c>
      <c r="N138" t="n">
        <v>30.49</v>
      </c>
      <c r="O138" t="n">
        <v>20939.59</v>
      </c>
      <c r="P138" t="n">
        <v>1272.51</v>
      </c>
      <c r="Q138" t="n">
        <v>2179.63</v>
      </c>
      <c r="R138" t="n">
        <v>1394.37</v>
      </c>
      <c r="S138" t="n">
        <v>168.28</v>
      </c>
      <c r="T138" t="n">
        <v>606795.03</v>
      </c>
      <c r="U138" t="n">
        <v>0.12</v>
      </c>
      <c r="V138" t="n">
        <v>0.55</v>
      </c>
      <c r="W138" t="n">
        <v>38.17</v>
      </c>
      <c r="X138" t="n">
        <v>36.48</v>
      </c>
      <c r="Y138" t="n">
        <v>4</v>
      </c>
      <c r="Z138" t="n">
        <v>10</v>
      </c>
    </row>
    <row r="139">
      <c r="A139" t="n">
        <v>1</v>
      </c>
      <c r="B139" t="n">
        <v>85</v>
      </c>
      <c r="C139" t="inlineStr">
        <is>
          <t xml:space="preserve">CONCLUIDO	</t>
        </is>
      </c>
      <c r="D139" t="n">
        <v>1.1201</v>
      </c>
      <c r="E139" t="n">
        <v>89.28</v>
      </c>
      <c r="F139" t="n">
        <v>75.04000000000001</v>
      </c>
      <c r="G139" t="n">
        <v>12.86</v>
      </c>
      <c r="H139" t="n">
        <v>0.21</v>
      </c>
      <c r="I139" t="n">
        <v>350</v>
      </c>
      <c r="J139" t="n">
        <v>169.33</v>
      </c>
      <c r="K139" t="n">
        <v>51.39</v>
      </c>
      <c r="L139" t="n">
        <v>2</v>
      </c>
      <c r="M139" t="n">
        <v>348</v>
      </c>
      <c r="N139" t="n">
        <v>30.94</v>
      </c>
      <c r="O139" t="n">
        <v>21118.46</v>
      </c>
      <c r="P139" t="n">
        <v>967.33</v>
      </c>
      <c r="Q139" t="n">
        <v>2169.44</v>
      </c>
      <c r="R139" t="n">
        <v>614.1900000000001</v>
      </c>
      <c r="S139" t="n">
        <v>168.28</v>
      </c>
      <c r="T139" t="n">
        <v>219588.33</v>
      </c>
      <c r="U139" t="n">
        <v>0.27</v>
      </c>
      <c r="V139" t="n">
        <v>0.72</v>
      </c>
      <c r="W139" t="n">
        <v>37.26</v>
      </c>
      <c r="X139" t="n">
        <v>13.26</v>
      </c>
      <c r="Y139" t="n">
        <v>4</v>
      </c>
      <c r="Z139" t="n">
        <v>10</v>
      </c>
    </row>
    <row r="140">
      <c r="A140" t="n">
        <v>2</v>
      </c>
      <c r="B140" t="n">
        <v>85</v>
      </c>
      <c r="C140" t="inlineStr">
        <is>
          <t xml:space="preserve">CONCLUIDO	</t>
        </is>
      </c>
      <c r="D140" t="n">
        <v>1.2586</v>
      </c>
      <c r="E140" t="n">
        <v>79.45</v>
      </c>
      <c r="F140" t="n">
        <v>69.79000000000001</v>
      </c>
      <c r="G140" t="n">
        <v>19.48</v>
      </c>
      <c r="H140" t="n">
        <v>0.31</v>
      </c>
      <c r="I140" t="n">
        <v>215</v>
      </c>
      <c r="J140" t="n">
        <v>170.79</v>
      </c>
      <c r="K140" t="n">
        <v>51.39</v>
      </c>
      <c r="L140" t="n">
        <v>3</v>
      </c>
      <c r="M140" t="n">
        <v>213</v>
      </c>
      <c r="N140" t="n">
        <v>31.4</v>
      </c>
      <c r="O140" t="n">
        <v>21297.94</v>
      </c>
      <c r="P140" t="n">
        <v>892.99</v>
      </c>
      <c r="Q140" t="n">
        <v>2166.56</v>
      </c>
      <c r="R140" t="n">
        <v>440.92</v>
      </c>
      <c r="S140" t="n">
        <v>168.28</v>
      </c>
      <c r="T140" t="n">
        <v>133628.04</v>
      </c>
      <c r="U140" t="n">
        <v>0.38</v>
      </c>
      <c r="V140" t="n">
        <v>0.77</v>
      </c>
      <c r="W140" t="n">
        <v>37</v>
      </c>
      <c r="X140" t="n">
        <v>8.039999999999999</v>
      </c>
      <c r="Y140" t="n">
        <v>4</v>
      </c>
      <c r="Z140" t="n">
        <v>10</v>
      </c>
    </row>
    <row r="141">
      <c r="A141" t="n">
        <v>3</v>
      </c>
      <c r="B141" t="n">
        <v>85</v>
      </c>
      <c r="C141" t="inlineStr">
        <is>
          <t xml:space="preserve">CONCLUIDO	</t>
        </is>
      </c>
      <c r="D141" t="n">
        <v>1.3305</v>
      </c>
      <c r="E141" t="n">
        <v>75.16</v>
      </c>
      <c r="F141" t="n">
        <v>67.53</v>
      </c>
      <c r="G141" t="n">
        <v>26.14</v>
      </c>
      <c r="H141" t="n">
        <v>0.41</v>
      </c>
      <c r="I141" t="n">
        <v>155</v>
      </c>
      <c r="J141" t="n">
        <v>172.25</v>
      </c>
      <c r="K141" t="n">
        <v>51.39</v>
      </c>
      <c r="L141" t="n">
        <v>4</v>
      </c>
      <c r="M141" t="n">
        <v>153</v>
      </c>
      <c r="N141" t="n">
        <v>31.86</v>
      </c>
      <c r="O141" t="n">
        <v>21478.05</v>
      </c>
      <c r="P141" t="n">
        <v>856.72</v>
      </c>
      <c r="Q141" t="n">
        <v>2165.39</v>
      </c>
      <c r="R141" t="n">
        <v>365.41</v>
      </c>
      <c r="S141" t="n">
        <v>168.28</v>
      </c>
      <c r="T141" t="n">
        <v>96173.72</v>
      </c>
      <c r="U141" t="n">
        <v>0.46</v>
      </c>
      <c r="V141" t="n">
        <v>0.8</v>
      </c>
      <c r="W141" t="n">
        <v>36.92</v>
      </c>
      <c r="X141" t="n">
        <v>5.79</v>
      </c>
      <c r="Y141" t="n">
        <v>4</v>
      </c>
      <c r="Z141" t="n">
        <v>10</v>
      </c>
    </row>
    <row r="142">
      <c r="A142" t="n">
        <v>4</v>
      </c>
      <c r="B142" t="n">
        <v>85</v>
      </c>
      <c r="C142" t="inlineStr">
        <is>
          <t xml:space="preserve">CONCLUIDO	</t>
        </is>
      </c>
      <c r="D142" t="n">
        <v>1.3759</v>
      </c>
      <c r="E142" t="n">
        <v>72.68000000000001</v>
      </c>
      <c r="F142" t="n">
        <v>66.20999999999999</v>
      </c>
      <c r="G142" t="n">
        <v>32.83</v>
      </c>
      <c r="H142" t="n">
        <v>0.51</v>
      </c>
      <c r="I142" t="n">
        <v>121</v>
      </c>
      <c r="J142" t="n">
        <v>173.71</v>
      </c>
      <c r="K142" t="n">
        <v>51.39</v>
      </c>
      <c r="L142" t="n">
        <v>5</v>
      </c>
      <c r="M142" t="n">
        <v>119</v>
      </c>
      <c r="N142" t="n">
        <v>32.32</v>
      </c>
      <c r="O142" t="n">
        <v>21658.78</v>
      </c>
      <c r="P142" t="n">
        <v>832.1</v>
      </c>
      <c r="Q142" t="n">
        <v>2165.01</v>
      </c>
      <c r="R142" t="n">
        <v>321.63</v>
      </c>
      <c r="S142" t="n">
        <v>168.28</v>
      </c>
      <c r="T142" t="n">
        <v>74453.03</v>
      </c>
      <c r="U142" t="n">
        <v>0.52</v>
      </c>
      <c r="V142" t="n">
        <v>0.8100000000000001</v>
      </c>
      <c r="W142" t="n">
        <v>36.85</v>
      </c>
      <c r="X142" t="n">
        <v>4.47</v>
      </c>
      <c r="Y142" t="n">
        <v>4</v>
      </c>
      <c r="Z142" t="n">
        <v>10</v>
      </c>
    </row>
    <row r="143">
      <c r="A143" t="n">
        <v>5</v>
      </c>
      <c r="B143" t="n">
        <v>85</v>
      </c>
      <c r="C143" t="inlineStr">
        <is>
          <t xml:space="preserve">CONCLUIDO	</t>
        </is>
      </c>
      <c r="D143" t="n">
        <v>1.4065</v>
      </c>
      <c r="E143" t="n">
        <v>71.09999999999999</v>
      </c>
      <c r="F143" t="n">
        <v>65.37</v>
      </c>
      <c r="G143" t="n">
        <v>39.62</v>
      </c>
      <c r="H143" t="n">
        <v>0.61</v>
      </c>
      <c r="I143" t="n">
        <v>99</v>
      </c>
      <c r="J143" t="n">
        <v>175.18</v>
      </c>
      <c r="K143" t="n">
        <v>51.39</v>
      </c>
      <c r="L143" t="n">
        <v>6</v>
      </c>
      <c r="M143" t="n">
        <v>97</v>
      </c>
      <c r="N143" t="n">
        <v>32.79</v>
      </c>
      <c r="O143" t="n">
        <v>21840.16</v>
      </c>
      <c r="P143" t="n">
        <v>813.92</v>
      </c>
      <c r="Q143" t="n">
        <v>2164.44</v>
      </c>
      <c r="R143" t="n">
        <v>293.87</v>
      </c>
      <c r="S143" t="n">
        <v>168.28</v>
      </c>
      <c r="T143" t="n">
        <v>60681.45</v>
      </c>
      <c r="U143" t="n">
        <v>0.57</v>
      </c>
      <c r="V143" t="n">
        <v>0.83</v>
      </c>
      <c r="W143" t="n">
        <v>36.82</v>
      </c>
      <c r="X143" t="n">
        <v>3.64</v>
      </c>
      <c r="Y143" t="n">
        <v>4</v>
      </c>
      <c r="Z143" t="n">
        <v>10</v>
      </c>
    </row>
    <row r="144">
      <c r="A144" t="n">
        <v>6</v>
      </c>
      <c r="B144" t="n">
        <v>85</v>
      </c>
      <c r="C144" t="inlineStr">
        <is>
          <t xml:space="preserve">CONCLUIDO	</t>
        </is>
      </c>
      <c r="D144" t="n">
        <v>1.4291</v>
      </c>
      <c r="E144" t="n">
        <v>69.97</v>
      </c>
      <c r="F144" t="n">
        <v>64.79000000000001</v>
      </c>
      <c r="G144" t="n">
        <v>46.83</v>
      </c>
      <c r="H144" t="n">
        <v>0.7</v>
      </c>
      <c r="I144" t="n">
        <v>83</v>
      </c>
      <c r="J144" t="n">
        <v>176.66</v>
      </c>
      <c r="K144" t="n">
        <v>51.39</v>
      </c>
      <c r="L144" t="n">
        <v>7</v>
      </c>
      <c r="M144" t="n">
        <v>81</v>
      </c>
      <c r="N144" t="n">
        <v>33.27</v>
      </c>
      <c r="O144" t="n">
        <v>22022.17</v>
      </c>
      <c r="P144" t="n">
        <v>798.6799999999999</v>
      </c>
      <c r="Q144" t="n">
        <v>2164.17</v>
      </c>
      <c r="R144" t="n">
        <v>274.45</v>
      </c>
      <c r="S144" t="n">
        <v>168.28</v>
      </c>
      <c r="T144" t="n">
        <v>51053.69</v>
      </c>
      <c r="U144" t="n">
        <v>0.61</v>
      </c>
      <c r="V144" t="n">
        <v>0.83</v>
      </c>
      <c r="W144" t="n">
        <v>36.8</v>
      </c>
      <c r="X144" t="n">
        <v>3.06</v>
      </c>
      <c r="Y144" t="n">
        <v>4</v>
      </c>
      <c r="Z144" t="n">
        <v>10</v>
      </c>
    </row>
    <row r="145">
      <c r="A145" t="n">
        <v>7</v>
      </c>
      <c r="B145" t="n">
        <v>85</v>
      </c>
      <c r="C145" t="inlineStr">
        <is>
          <t xml:space="preserve">CONCLUIDO	</t>
        </is>
      </c>
      <c r="D145" t="n">
        <v>1.446</v>
      </c>
      <c r="E145" t="n">
        <v>69.16</v>
      </c>
      <c r="F145" t="n">
        <v>64.34</v>
      </c>
      <c r="G145" t="n">
        <v>53.62</v>
      </c>
      <c r="H145" t="n">
        <v>0.8</v>
      </c>
      <c r="I145" t="n">
        <v>72</v>
      </c>
      <c r="J145" t="n">
        <v>178.14</v>
      </c>
      <c r="K145" t="n">
        <v>51.39</v>
      </c>
      <c r="L145" t="n">
        <v>8</v>
      </c>
      <c r="M145" t="n">
        <v>70</v>
      </c>
      <c r="N145" t="n">
        <v>33.75</v>
      </c>
      <c r="O145" t="n">
        <v>22204.83</v>
      </c>
      <c r="P145" t="n">
        <v>785.0599999999999</v>
      </c>
      <c r="Q145" t="n">
        <v>2164.31</v>
      </c>
      <c r="R145" t="n">
        <v>259.89</v>
      </c>
      <c r="S145" t="n">
        <v>168.28</v>
      </c>
      <c r="T145" t="n">
        <v>43828.74</v>
      </c>
      <c r="U145" t="n">
        <v>0.65</v>
      </c>
      <c r="V145" t="n">
        <v>0.84</v>
      </c>
      <c r="W145" t="n">
        <v>36.77</v>
      </c>
      <c r="X145" t="n">
        <v>2.62</v>
      </c>
      <c r="Y145" t="n">
        <v>4</v>
      </c>
      <c r="Z145" t="n">
        <v>10</v>
      </c>
    </row>
    <row r="146">
      <c r="A146" t="n">
        <v>8</v>
      </c>
      <c r="B146" t="n">
        <v>85</v>
      </c>
      <c r="C146" t="inlineStr">
        <is>
          <t xml:space="preserve">CONCLUIDO	</t>
        </is>
      </c>
      <c r="D146" t="n">
        <v>1.459</v>
      </c>
      <c r="E146" t="n">
        <v>68.54000000000001</v>
      </c>
      <c r="F146" t="n">
        <v>64.03</v>
      </c>
      <c r="G146" t="n">
        <v>60.99</v>
      </c>
      <c r="H146" t="n">
        <v>0.89</v>
      </c>
      <c r="I146" t="n">
        <v>63</v>
      </c>
      <c r="J146" t="n">
        <v>179.63</v>
      </c>
      <c r="K146" t="n">
        <v>51.39</v>
      </c>
      <c r="L146" t="n">
        <v>9</v>
      </c>
      <c r="M146" t="n">
        <v>61</v>
      </c>
      <c r="N146" t="n">
        <v>34.24</v>
      </c>
      <c r="O146" t="n">
        <v>22388.15</v>
      </c>
      <c r="P146" t="n">
        <v>773.1</v>
      </c>
      <c r="Q146" t="n">
        <v>2163.73</v>
      </c>
      <c r="R146" t="n">
        <v>249.45</v>
      </c>
      <c r="S146" t="n">
        <v>168.28</v>
      </c>
      <c r="T146" t="n">
        <v>38653.43</v>
      </c>
      <c r="U146" t="n">
        <v>0.67</v>
      </c>
      <c r="V146" t="n">
        <v>0.84</v>
      </c>
      <c r="W146" t="n">
        <v>36.76</v>
      </c>
      <c r="X146" t="n">
        <v>2.31</v>
      </c>
      <c r="Y146" t="n">
        <v>4</v>
      </c>
      <c r="Z146" t="n">
        <v>10</v>
      </c>
    </row>
    <row r="147">
      <c r="A147" t="n">
        <v>9</v>
      </c>
      <c r="B147" t="n">
        <v>85</v>
      </c>
      <c r="C147" t="inlineStr">
        <is>
          <t xml:space="preserve">CONCLUIDO	</t>
        </is>
      </c>
      <c r="D147" t="n">
        <v>1.4701</v>
      </c>
      <c r="E147" t="n">
        <v>68.02</v>
      </c>
      <c r="F147" t="n">
        <v>63.75</v>
      </c>
      <c r="G147" t="n">
        <v>68.3</v>
      </c>
      <c r="H147" t="n">
        <v>0.98</v>
      </c>
      <c r="I147" t="n">
        <v>56</v>
      </c>
      <c r="J147" t="n">
        <v>181.12</v>
      </c>
      <c r="K147" t="n">
        <v>51.39</v>
      </c>
      <c r="L147" t="n">
        <v>10</v>
      </c>
      <c r="M147" t="n">
        <v>54</v>
      </c>
      <c r="N147" t="n">
        <v>34.73</v>
      </c>
      <c r="O147" t="n">
        <v>22572.13</v>
      </c>
      <c r="P147" t="n">
        <v>761.71</v>
      </c>
      <c r="Q147" t="n">
        <v>2163.71</v>
      </c>
      <c r="R147" t="n">
        <v>239.92</v>
      </c>
      <c r="S147" t="n">
        <v>168.28</v>
      </c>
      <c r="T147" t="n">
        <v>33919.53</v>
      </c>
      <c r="U147" t="n">
        <v>0.7</v>
      </c>
      <c r="V147" t="n">
        <v>0.85</v>
      </c>
      <c r="W147" t="n">
        <v>36.76</v>
      </c>
      <c r="X147" t="n">
        <v>2.03</v>
      </c>
      <c r="Y147" t="n">
        <v>4</v>
      </c>
      <c r="Z147" t="n">
        <v>10</v>
      </c>
    </row>
    <row r="148">
      <c r="A148" t="n">
        <v>10</v>
      </c>
      <c r="B148" t="n">
        <v>85</v>
      </c>
      <c r="C148" t="inlineStr">
        <is>
          <t xml:space="preserve">CONCLUIDO	</t>
        </is>
      </c>
      <c r="D148" t="n">
        <v>1.4795</v>
      </c>
      <c r="E148" t="n">
        <v>67.59</v>
      </c>
      <c r="F148" t="n">
        <v>63.52</v>
      </c>
      <c r="G148" t="n">
        <v>76.23</v>
      </c>
      <c r="H148" t="n">
        <v>1.07</v>
      </c>
      <c r="I148" t="n">
        <v>50</v>
      </c>
      <c r="J148" t="n">
        <v>182.62</v>
      </c>
      <c r="K148" t="n">
        <v>51.39</v>
      </c>
      <c r="L148" t="n">
        <v>11</v>
      </c>
      <c r="M148" t="n">
        <v>48</v>
      </c>
      <c r="N148" t="n">
        <v>35.22</v>
      </c>
      <c r="O148" t="n">
        <v>22756.91</v>
      </c>
      <c r="P148" t="n">
        <v>750.04</v>
      </c>
      <c r="Q148" t="n">
        <v>2163.56</v>
      </c>
      <c r="R148" t="n">
        <v>232.57</v>
      </c>
      <c r="S148" t="n">
        <v>168.28</v>
      </c>
      <c r="T148" t="n">
        <v>30274.94</v>
      </c>
      <c r="U148" t="n">
        <v>0.72</v>
      </c>
      <c r="V148" t="n">
        <v>0.85</v>
      </c>
      <c r="W148" t="n">
        <v>36.74</v>
      </c>
      <c r="X148" t="n">
        <v>1.81</v>
      </c>
      <c r="Y148" t="n">
        <v>4</v>
      </c>
      <c r="Z148" t="n">
        <v>10</v>
      </c>
    </row>
    <row r="149">
      <c r="A149" t="n">
        <v>11</v>
      </c>
      <c r="B149" t="n">
        <v>85</v>
      </c>
      <c r="C149" t="inlineStr">
        <is>
          <t xml:space="preserve">CONCLUIDO	</t>
        </is>
      </c>
      <c r="D149" t="n">
        <v>1.4855</v>
      </c>
      <c r="E149" t="n">
        <v>67.31999999999999</v>
      </c>
      <c r="F149" t="n">
        <v>63.39</v>
      </c>
      <c r="G149" t="n">
        <v>82.68000000000001</v>
      </c>
      <c r="H149" t="n">
        <v>1.16</v>
      </c>
      <c r="I149" t="n">
        <v>46</v>
      </c>
      <c r="J149" t="n">
        <v>184.12</v>
      </c>
      <c r="K149" t="n">
        <v>51.39</v>
      </c>
      <c r="L149" t="n">
        <v>12</v>
      </c>
      <c r="M149" t="n">
        <v>44</v>
      </c>
      <c r="N149" t="n">
        <v>35.73</v>
      </c>
      <c r="O149" t="n">
        <v>22942.24</v>
      </c>
      <c r="P149" t="n">
        <v>739.35</v>
      </c>
      <c r="Q149" t="n">
        <v>2163.71</v>
      </c>
      <c r="R149" t="n">
        <v>228.03</v>
      </c>
      <c r="S149" t="n">
        <v>168.28</v>
      </c>
      <c r="T149" t="n">
        <v>28024.74</v>
      </c>
      <c r="U149" t="n">
        <v>0.74</v>
      </c>
      <c r="V149" t="n">
        <v>0.85</v>
      </c>
      <c r="W149" t="n">
        <v>36.73</v>
      </c>
      <c r="X149" t="n">
        <v>1.67</v>
      </c>
      <c r="Y149" t="n">
        <v>4</v>
      </c>
      <c r="Z149" t="n">
        <v>10</v>
      </c>
    </row>
    <row r="150">
      <c r="A150" t="n">
        <v>12</v>
      </c>
      <c r="B150" t="n">
        <v>85</v>
      </c>
      <c r="C150" t="inlineStr">
        <is>
          <t xml:space="preserve">CONCLUIDO	</t>
        </is>
      </c>
      <c r="D150" t="n">
        <v>1.4916</v>
      </c>
      <c r="E150" t="n">
        <v>67.04000000000001</v>
      </c>
      <c r="F150" t="n">
        <v>63.24</v>
      </c>
      <c r="G150" t="n">
        <v>90.34999999999999</v>
      </c>
      <c r="H150" t="n">
        <v>1.24</v>
      </c>
      <c r="I150" t="n">
        <v>42</v>
      </c>
      <c r="J150" t="n">
        <v>185.63</v>
      </c>
      <c r="K150" t="n">
        <v>51.39</v>
      </c>
      <c r="L150" t="n">
        <v>13</v>
      </c>
      <c r="M150" t="n">
        <v>40</v>
      </c>
      <c r="N150" t="n">
        <v>36.24</v>
      </c>
      <c r="O150" t="n">
        <v>23128.27</v>
      </c>
      <c r="P150" t="n">
        <v>728.4299999999999</v>
      </c>
      <c r="Q150" t="n">
        <v>2163.51</v>
      </c>
      <c r="R150" t="n">
        <v>223.7</v>
      </c>
      <c r="S150" t="n">
        <v>168.28</v>
      </c>
      <c r="T150" t="n">
        <v>25883.57</v>
      </c>
      <c r="U150" t="n">
        <v>0.75</v>
      </c>
      <c r="V150" t="n">
        <v>0.85</v>
      </c>
      <c r="W150" t="n">
        <v>36.72</v>
      </c>
      <c r="X150" t="n">
        <v>1.53</v>
      </c>
      <c r="Y150" t="n">
        <v>4</v>
      </c>
      <c r="Z150" t="n">
        <v>10</v>
      </c>
    </row>
    <row r="151">
      <c r="A151" t="n">
        <v>13</v>
      </c>
      <c r="B151" t="n">
        <v>85</v>
      </c>
      <c r="C151" t="inlineStr">
        <is>
          <t xml:space="preserve">CONCLUIDO	</t>
        </is>
      </c>
      <c r="D151" t="n">
        <v>1.4983</v>
      </c>
      <c r="E151" t="n">
        <v>66.73999999999999</v>
      </c>
      <c r="F151" t="n">
        <v>63.08</v>
      </c>
      <c r="G151" t="n">
        <v>99.59999999999999</v>
      </c>
      <c r="H151" t="n">
        <v>1.33</v>
      </c>
      <c r="I151" t="n">
        <v>38</v>
      </c>
      <c r="J151" t="n">
        <v>187.14</v>
      </c>
      <c r="K151" t="n">
        <v>51.39</v>
      </c>
      <c r="L151" t="n">
        <v>14</v>
      </c>
      <c r="M151" t="n">
        <v>36</v>
      </c>
      <c r="N151" t="n">
        <v>36.75</v>
      </c>
      <c r="O151" t="n">
        <v>23314.98</v>
      </c>
      <c r="P151" t="n">
        <v>718.6799999999999</v>
      </c>
      <c r="Q151" t="n">
        <v>2163.47</v>
      </c>
      <c r="R151" t="n">
        <v>217.82</v>
      </c>
      <c r="S151" t="n">
        <v>168.28</v>
      </c>
      <c r="T151" t="n">
        <v>22960.12</v>
      </c>
      <c r="U151" t="n">
        <v>0.77</v>
      </c>
      <c r="V151" t="n">
        <v>0.85</v>
      </c>
      <c r="W151" t="n">
        <v>36.72</v>
      </c>
      <c r="X151" t="n">
        <v>1.37</v>
      </c>
      <c r="Y151" t="n">
        <v>4</v>
      </c>
      <c r="Z151" t="n">
        <v>10</v>
      </c>
    </row>
    <row r="152">
      <c r="A152" t="n">
        <v>14</v>
      </c>
      <c r="B152" t="n">
        <v>85</v>
      </c>
      <c r="C152" t="inlineStr">
        <is>
          <t xml:space="preserve">CONCLUIDO	</t>
        </is>
      </c>
      <c r="D152" t="n">
        <v>1.5031</v>
      </c>
      <c r="E152" t="n">
        <v>66.53</v>
      </c>
      <c r="F152" t="n">
        <v>62.97</v>
      </c>
      <c r="G152" t="n">
        <v>107.95</v>
      </c>
      <c r="H152" t="n">
        <v>1.41</v>
      </c>
      <c r="I152" t="n">
        <v>35</v>
      </c>
      <c r="J152" t="n">
        <v>188.66</v>
      </c>
      <c r="K152" t="n">
        <v>51.39</v>
      </c>
      <c r="L152" t="n">
        <v>15</v>
      </c>
      <c r="M152" t="n">
        <v>33</v>
      </c>
      <c r="N152" t="n">
        <v>37.27</v>
      </c>
      <c r="O152" t="n">
        <v>23502.4</v>
      </c>
      <c r="P152" t="n">
        <v>707.75</v>
      </c>
      <c r="Q152" t="n">
        <v>2163.39</v>
      </c>
      <c r="R152" t="n">
        <v>214.28</v>
      </c>
      <c r="S152" t="n">
        <v>168.28</v>
      </c>
      <c r="T152" t="n">
        <v>21208.69</v>
      </c>
      <c r="U152" t="n">
        <v>0.79</v>
      </c>
      <c r="V152" t="n">
        <v>0.86</v>
      </c>
      <c r="W152" t="n">
        <v>36.72</v>
      </c>
      <c r="X152" t="n">
        <v>1.26</v>
      </c>
      <c r="Y152" t="n">
        <v>4</v>
      </c>
      <c r="Z152" t="n">
        <v>10</v>
      </c>
    </row>
    <row r="153">
      <c r="A153" t="n">
        <v>15</v>
      </c>
      <c r="B153" t="n">
        <v>85</v>
      </c>
      <c r="C153" t="inlineStr">
        <is>
          <t xml:space="preserve">CONCLUIDO	</t>
        </is>
      </c>
      <c r="D153" t="n">
        <v>1.5058</v>
      </c>
      <c r="E153" t="n">
        <v>66.41</v>
      </c>
      <c r="F153" t="n">
        <v>62.92</v>
      </c>
      <c r="G153" t="n">
        <v>114.4</v>
      </c>
      <c r="H153" t="n">
        <v>1.49</v>
      </c>
      <c r="I153" t="n">
        <v>33</v>
      </c>
      <c r="J153" t="n">
        <v>190.19</v>
      </c>
      <c r="K153" t="n">
        <v>51.39</v>
      </c>
      <c r="L153" t="n">
        <v>16</v>
      </c>
      <c r="M153" t="n">
        <v>31</v>
      </c>
      <c r="N153" t="n">
        <v>37.79</v>
      </c>
      <c r="O153" t="n">
        <v>23690.52</v>
      </c>
      <c r="P153" t="n">
        <v>698.42</v>
      </c>
      <c r="Q153" t="n">
        <v>2163.38</v>
      </c>
      <c r="R153" t="n">
        <v>212.3</v>
      </c>
      <c r="S153" t="n">
        <v>168.28</v>
      </c>
      <c r="T153" t="n">
        <v>20228.56</v>
      </c>
      <c r="U153" t="n">
        <v>0.79</v>
      </c>
      <c r="V153" t="n">
        <v>0.86</v>
      </c>
      <c r="W153" t="n">
        <v>36.72</v>
      </c>
      <c r="X153" t="n">
        <v>1.21</v>
      </c>
      <c r="Y153" t="n">
        <v>4</v>
      </c>
      <c r="Z153" t="n">
        <v>10</v>
      </c>
    </row>
    <row r="154">
      <c r="A154" t="n">
        <v>16</v>
      </c>
      <c r="B154" t="n">
        <v>85</v>
      </c>
      <c r="C154" t="inlineStr">
        <is>
          <t xml:space="preserve">CONCLUIDO	</t>
        </is>
      </c>
      <c r="D154" t="n">
        <v>1.5109</v>
      </c>
      <c r="E154" t="n">
        <v>66.19</v>
      </c>
      <c r="F154" t="n">
        <v>62.8</v>
      </c>
      <c r="G154" t="n">
        <v>125.59</v>
      </c>
      <c r="H154" t="n">
        <v>1.57</v>
      </c>
      <c r="I154" t="n">
        <v>30</v>
      </c>
      <c r="J154" t="n">
        <v>191.72</v>
      </c>
      <c r="K154" t="n">
        <v>51.39</v>
      </c>
      <c r="L154" t="n">
        <v>17</v>
      </c>
      <c r="M154" t="n">
        <v>28</v>
      </c>
      <c r="N154" t="n">
        <v>38.33</v>
      </c>
      <c r="O154" t="n">
        <v>23879.37</v>
      </c>
      <c r="P154" t="n">
        <v>686.95</v>
      </c>
      <c r="Q154" t="n">
        <v>2163.51</v>
      </c>
      <c r="R154" t="n">
        <v>208.36</v>
      </c>
      <c r="S154" t="n">
        <v>168.28</v>
      </c>
      <c r="T154" t="n">
        <v>18272.78</v>
      </c>
      <c r="U154" t="n">
        <v>0.8100000000000001</v>
      </c>
      <c r="V154" t="n">
        <v>0.86</v>
      </c>
      <c r="W154" t="n">
        <v>36.71</v>
      </c>
      <c r="X154" t="n">
        <v>1.08</v>
      </c>
      <c r="Y154" t="n">
        <v>4</v>
      </c>
      <c r="Z154" t="n">
        <v>10</v>
      </c>
    </row>
    <row r="155">
      <c r="A155" t="n">
        <v>17</v>
      </c>
      <c r="B155" t="n">
        <v>85</v>
      </c>
      <c r="C155" t="inlineStr">
        <is>
          <t xml:space="preserve">CONCLUIDO	</t>
        </is>
      </c>
      <c r="D155" t="n">
        <v>1.5142</v>
      </c>
      <c r="E155" t="n">
        <v>66.04000000000001</v>
      </c>
      <c r="F155" t="n">
        <v>62.72</v>
      </c>
      <c r="G155" t="n">
        <v>134.4</v>
      </c>
      <c r="H155" t="n">
        <v>1.65</v>
      </c>
      <c r="I155" t="n">
        <v>28</v>
      </c>
      <c r="J155" t="n">
        <v>193.26</v>
      </c>
      <c r="K155" t="n">
        <v>51.39</v>
      </c>
      <c r="L155" t="n">
        <v>18</v>
      </c>
      <c r="M155" t="n">
        <v>23</v>
      </c>
      <c r="N155" t="n">
        <v>38.86</v>
      </c>
      <c r="O155" t="n">
        <v>24068.93</v>
      </c>
      <c r="P155" t="n">
        <v>676.85</v>
      </c>
      <c r="Q155" t="n">
        <v>2163.34</v>
      </c>
      <c r="R155" t="n">
        <v>205.55</v>
      </c>
      <c r="S155" t="n">
        <v>168.28</v>
      </c>
      <c r="T155" t="n">
        <v>16878.26</v>
      </c>
      <c r="U155" t="n">
        <v>0.82</v>
      </c>
      <c r="V155" t="n">
        <v>0.86</v>
      </c>
      <c r="W155" t="n">
        <v>36.72</v>
      </c>
      <c r="X155" t="n">
        <v>1.01</v>
      </c>
      <c r="Y155" t="n">
        <v>4</v>
      </c>
      <c r="Z155" t="n">
        <v>10</v>
      </c>
    </row>
    <row r="156">
      <c r="A156" t="n">
        <v>18</v>
      </c>
      <c r="B156" t="n">
        <v>85</v>
      </c>
      <c r="C156" t="inlineStr">
        <is>
          <t xml:space="preserve">CONCLUIDO	</t>
        </is>
      </c>
      <c r="D156" t="n">
        <v>1.5155</v>
      </c>
      <c r="E156" t="n">
        <v>65.98</v>
      </c>
      <c r="F156" t="n">
        <v>62.7</v>
      </c>
      <c r="G156" t="n">
        <v>139.33</v>
      </c>
      <c r="H156" t="n">
        <v>1.73</v>
      </c>
      <c r="I156" t="n">
        <v>27</v>
      </c>
      <c r="J156" t="n">
        <v>194.8</v>
      </c>
      <c r="K156" t="n">
        <v>51.39</v>
      </c>
      <c r="L156" t="n">
        <v>19</v>
      </c>
      <c r="M156" t="n">
        <v>9</v>
      </c>
      <c r="N156" t="n">
        <v>39.41</v>
      </c>
      <c r="O156" t="n">
        <v>24259.23</v>
      </c>
      <c r="P156" t="n">
        <v>673.26</v>
      </c>
      <c r="Q156" t="n">
        <v>2163.55</v>
      </c>
      <c r="R156" t="n">
        <v>204.11</v>
      </c>
      <c r="S156" t="n">
        <v>168.28</v>
      </c>
      <c r="T156" t="n">
        <v>16160.83</v>
      </c>
      <c r="U156" t="n">
        <v>0.82</v>
      </c>
      <c r="V156" t="n">
        <v>0.86</v>
      </c>
      <c r="W156" t="n">
        <v>36.73</v>
      </c>
      <c r="X156" t="n">
        <v>0.98</v>
      </c>
      <c r="Y156" t="n">
        <v>4</v>
      </c>
      <c r="Z156" t="n">
        <v>10</v>
      </c>
    </row>
    <row r="157">
      <c r="A157" t="n">
        <v>19</v>
      </c>
      <c r="B157" t="n">
        <v>85</v>
      </c>
      <c r="C157" t="inlineStr">
        <is>
          <t xml:space="preserve">CONCLUIDO	</t>
        </is>
      </c>
      <c r="D157" t="n">
        <v>1.5156</v>
      </c>
      <c r="E157" t="n">
        <v>65.98</v>
      </c>
      <c r="F157" t="n">
        <v>62.69</v>
      </c>
      <c r="G157" t="n">
        <v>139.32</v>
      </c>
      <c r="H157" t="n">
        <v>1.81</v>
      </c>
      <c r="I157" t="n">
        <v>27</v>
      </c>
      <c r="J157" t="n">
        <v>196.35</v>
      </c>
      <c r="K157" t="n">
        <v>51.39</v>
      </c>
      <c r="L157" t="n">
        <v>20</v>
      </c>
      <c r="M157" t="n">
        <v>0</v>
      </c>
      <c r="N157" t="n">
        <v>39.96</v>
      </c>
      <c r="O157" t="n">
        <v>24450.27</v>
      </c>
      <c r="P157" t="n">
        <v>676.49</v>
      </c>
      <c r="Q157" t="n">
        <v>2163.51</v>
      </c>
      <c r="R157" t="n">
        <v>203.85</v>
      </c>
      <c r="S157" t="n">
        <v>168.28</v>
      </c>
      <c r="T157" t="n">
        <v>16033.67</v>
      </c>
      <c r="U157" t="n">
        <v>0.83</v>
      </c>
      <c r="V157" t="n">
        <v>0.86</v>
      </c>
      <c r="W157" t="n">
        <v>36.74</v>
      </c>
      <c r="X157" t="n">
        <v>0.98</v>
      </c>
      <c r="Y157" t="n">
        <v>4</v>
      </c>
      <c r="Z157" t="n">
        <v>10</v>
      </c>
    </row>
    <row r="158">
      <c r="A158" t="n">
        <v>0</v>
      </c>
      <c r="B158" t="n">
        <v>20</v>
      </c>
      <c r="C158" t="inlineStr">
        <is>
          <t xml:space="preserve">CONCLUIDO	</t>
        </is>
      </c>
      <c r="D158" t="n">
        <v>1.2814</v>
      </c>
      <c r="E158" t="n">
        <v>78.04000000000001</v>
      </c>
      <c r="F158" t="n">
        <v>72.75</v>
      </c>
      <c r="G158" t="n">
        <v>15.05</v>
      </c>
      <c r="H158" t="n">
        <v>0.34</v>
      </c>
      <c r="I158" t="n">
        <v>290</v>
      </c>
      <c r="J158" t="n">
        <v>51.33</v>
      </c>
      <c r="K158" t="n">
        <v>24.83</v>
      </c>
      <c r="L158" t="n">
        <v>1</v>
      </c>
      <c r="M158" t="n">
        <v>288</v>
      </c>
      <c r="N158" t="n">
        <v>5.51</v>
      </c>
      <c r="O158" t="n">
        <v>6564.78</v>
      </c>
      <c r="P158" t="n">
        <v>400.48</v>
      </c>
      <c r="Q158" t="n">
        <v>2168.19</v>
      </c>
      <c r="R158" t="n">
        <v>537.74</v>
      </c>
      <c r="S158" t="n">
        <v>168.28</v>
      </c>
      <c r="T158" t="n">
        <v>181662.4</v>
      </c>
      <c r="U158" t="n">
        <v>0.31</v>
      </c>
      <c r="V158" t="n">
        <v>0.74</v>
      </c>
      <c r="W158" t="n">
        <v>37.16</v>
      </c>
      <c r="X158" t="n">
        <v>10.97</v>
      </c>
      <c r="Y158" t="n">
        <v>4</v>
      </c>
      <c r="Z158" t="n">
        <v>10</v>
      </c>
    </row>
    <row r="159">
      <c r="A159" t="n">
        <v>1</v>
      </c>
      <c r="B159" t="n">
        <v>20</v>
      </c>
      <c r="C159" t="inlineStr">
        <is>
          <t xml:space="preserve">CONCLUIDO	</t>
        </is>
      </c>
      <c r="D159" t="n">
        <v>1.4412</v>
      </c>
      <c r="E159" t="n">
        <v>69.39</v>
      </c>
      <c r="F159" t="n">
        <v>66.17</v>
      </c>
      <c r="G159" t="n">
        <v>33.09</v>
      </c>
      <c r="H159" t="n">
        <v>0.66</v>
      </c>
      <c r="I159" t="n">
        <v>120</v>
      </c>
      <c r="J159" t="n">
        <v>52.47</v>
      </c>
      <c r="K159" t="n">
        <v>24.83</v>
      </c>
      <c r="L159" t="n">
        <v>2</v>
      </c>
      <c r="M159" t="n">
        <v>105</v>
      </c>
      <c r="N159" t="n">
        <v>5.64</v>
      </c>
      <c r="O159" t="n">
        <v>6705.1</v>
      </c>
      <c r="P159" t="n">
        <v>329.87</v>
      </c>
      <c r="Q159" t="n">
        <v>2165.1</v>
      </c>
      <c r="R159" t="n">
        <v>319.66</v>
      </c>
      <c r="S159" t="n">
        <v>168.28</v>
      </c>
      <c r="T159" t="n">
        <v>73470.52</v>
      </c>
      <c r="U159" t="n">
        <v>0.53</v>
      </c>
      <c r="V159" t="n">
        <v>0.82</v>
      </c>
      <c r="W159" t="n">
        <v>36.88</v>
      </c>
      <c r="X159" t="n">
        <v>4.44</v>
      </c>
      <c r="Y159" t="n">
        <v>4</v>
      </c>
      <c r="Z159" t="n">
        <v>10</v>
      </c>
    </row>
    <row r="160">
      <c r="A160" t="n">
        <v>2</v>
      </c>
      <c r="B160" t="n">
        <v>20</v>
      </c>
      <c r="C160" t="inlineStr">
        <is>
          <t xml:space="preserve">CONCLUIDO	</t>
        </is>
      </c>
      <c r="D160" t="n">
        <v>1.4488</v>
      </c>
      <c r="E160" t="n">
        <v>69.02</v>
      </c>
      <c r="F160" t="n">
        <v>65.93000000000001</v>
      </c>
      <c r="G160" t="n">
        <v>35.96</v>
      </c>
      <c r="H160" t="n">
        <v>0.97</v>
      </c>
      <c r="I160" t="n">
        <v>110</v>
      </c>
      <c r="J160" t="n">
        <v>53.61</v>
      </c>
      <c r="K160" t="n">
        <v>24.83</v>
      </c>
      <c r="L160" t="n">
        <v>3</v>
      </c>
      <c r="M160" t="n">
        <v>0</v>
      </c>
      <c r="N160" t="n">
        <v>5.78</v>
      </c>
      <c r="O160" t="n">
        <v>6845.59</v>
      </c>
      <c r="P160" t="n">
        <v>328.55</v>
      </c>
      <c r="Q160" t="n">
        <v>2166.19</v>
      </c>
      <c r="R160" t="n">
        <v>307.17</v>
      </c>
      <c r="S160" t="n">
        <v>168.28</v>
      </c>
      <c r="T160" t="n">
        <v>67278.59</v>
      </c>
      <c r="U160" t="n">
        <v>0.55</v>
      </c>
      <c r="V160" t="n">
        <v>0.82</v>
      </c>
      <c r="W160" t="n">
        <v>36.99</v>
      </c>
      <c r="X160" t="n">
        <v>4.2</v>
      </c>
      <c r="Y160" t="n">
        <v>4</v>
      </c>
      <c r="Z160" t="n">
        <v>10</v>
      </c>
    </row>
    <row r="161">
      <c r="A161" t="n">
        <v>0</v>
      </c>
      <c r="B161" t="n">
        <v>65</v>
      </c>
      <c r="C161" t="inlineStr">
        <is>
          <t xml:space="preserve">CONCLUIDO	</t>
        </is>
      </c>
      <c r="D161" t="n">
        <v>0.8905</v>
      </c>
      <c r="E161" t="n">
        <v>112.3</v>
      </c>
      <c r="F161" t="n">
        <v>90.25</v>
      </c>
      <c r="G161" t="n">
        <v>7.42</v>
      </c>
      <c r="H161" t="n">
        <v>0.13</v>
      </c>
      <c r="I161" t="n">
        <v>730</v>
      </c>
      <c r="J161" t="n">
        <v>133.21</v>
      </c>
      <c r="K161" t="n">
        <v>46.47</v>
      </c>
      <c r="L161" t="n">
        <v>1</v>
      </c>
      <c r="M161" t="n">
        <v>728</v>
      </c>
      <c r="N161" t="n">
        <v>20.75</v>
      </c>
      <c r="O161" t="n">
        <v>16663.42</v>
      </c>
      <c r="P161" t="n">
        <v>1005.09</v>
      </c>
      <c r="Q161" t="n">
        <v>2176.82</v>
      </c>
      <c r="R161" t="n">
        <v>1122.02</v>
      </c>
      <c r="S161" t="n">
        <v>168.28</v>
      </c>
      <c r="T161" t="n">
        <v>471599.83</v>
      </c>
      <c r="U161" t="n">
        <v>0.15</v>
      </c>
      <c r="V161" t="n">
        <v>0.6</v>
      </c>
      <c r="W161" t="n">
        <v>37.84</v>
      </c>
      <c r="X161" t="n">
        <v>28.36</v>
      </c>
      <c r="Y161" t="n">
        <v>4</v>
      </c>
      <c r="Z161" t="n">
        <v>10</v>
      </c>
    </row>
    <row r="162">
      <c r="A162" t="n">
        <v>1</v>
      </c>
      <c r="B162" t="n">
        <v>65</v>
      </c>
      <c r="C162" t="inlineStr">
        <is>
          <t xml:space="preserve">CONCLUIDO	</t>
        </is>
      </c>
      <c r="D162" t="n">
        <v>1.2081</v>
      </c>
      <c r="E162" t="n">
        <v>82.78</v>
      </c>
      <c r="F162" t="n">
        <v>72.7</v>
      </c>
      <c r="G162" t="n">
        <v>15.04</v>
      </c>
      <c r="H162" t="n">
        <v>0.26</v>
      </c>
      <c r="I162" t="n">
        <v>290</v>
      </c>
      <c r="J162" t="n">
        <v>134.55</v>
      </c>
      <c r="K162" t="n">
        <v>46.47</v>
      </c>
      <c r="L162" t="n">
        <v>2</v>
      </c>
      <c r="M162" t="n">
        <v>288</v>
      </c>
      <c r="N162" t="n">
        <v>21.09</v>
      </c>
      <c r="O162" t="n">
        <v>16828.84</v>
      </c>
      <c r="P162" t="n">
        <v>802.5599999999999</v>
      </c>
      <c r="Q162" t="n">
        <v>2168.13</v>
      </c>
      <c r="R162" t="n">
        <v>536.91</v>
      </c>
      <c r="S162" t="n">
        <v>168.28</v>
      </c>
      <c r="T162" t="n">
        <v>181244.11</v>
      </c>
      <c r="U162" t="n">
        <v>0.31</v>
      </c>
      <c r="V162" t="n">
        <v>0.74</v>
      </c>
      <c r="W162" t="n">
        <v>37.15</v>
      </c>
      <c r="X162" t="n">
        <v>10.93</v>
      </c>
      <c r="Y162" t="n">
        <v>4</v>
      </c>
      <c r="Z162" t="n">
        <v>10</v>
      </c>
    </row>
    <row r="163">
      <c r="A163" t="n">
        <v>2</v>
      </c>
      <c r="B163" t="n">
        <v>65</v>
      </c>
      <c r="C163" t="inlineStr">
        <is>
          <t xml:space="preserve">CONCLUIDO	</t>
        </is>
      </c>
      <c r="D163" t="n">
        <v>1.3239</v>
      </c>
      <c r="E163" t="n">
        <v>75.54000000000001</v>
      </c>
      <c r="F163" t="n">
        <v>68.45999999999999</v>
      </c>
      <c r="G163" t="n">
        <v>22.82</v>
      </c>
      <c r="H163" t="n">
        <v>0.39</v>
      </c>
      <c r="I163" t="n">
        <v>180</v>
      </c>
      <c r="J163" t="n">
        <v>135.9</v>
      </c>
      <c r="K163" t="n">
        <v>46.47</v>
      </c>
      <c r="L163" t="n">
        <v>3</v>
      </c>
      <c r="M163" t="n">
        <v>178</v>
      </c>
      <c r="N163" t="n">
        <v>21.43</v>
      </c>
      <c r="O163" t="n">
        <v>16994.64</v>
      </c>
      <c r="P163" t="n">
        <v>746.01</v>
      </c>
      <c r="Q163" t="n">
        <v>2166.01</v>
      </c>
      <c r="R163" t="n">
        <v>395.99</v>
      </c>
      <c r="S163" t="n">
        <v>168.28</v>
      </c>
      <c r="T163" t="n">
        <v>111338.38</v>
      </c>
      <c r="U163" t="n">
        <v>0.42</v>
      </c>
      <c r="V163" t="n">
        <v>0.79</v>
      </c>
      <c r="W163" t="n">
        <v>36.96</v>
      </c>
      <c r="X163" t="n">
        <v>6.71</v>
      </c>
      <c r="Y163" t="n">
        <v>4</v>
      </c>
      <c r="Z163" t="n">
        <v>10</v>
      </c>
    </row>
    <row r="164">
      <c r="A164" t="n">
        <v>3</v>
      </c>
      <c r="B164" t="n">
        <v>65</v>
      </c>
      <c r="C164" t="inlineStr">
        <is>
          <t xml:space="preserve">CONCLUIDO	</t>
        </is>
      </c>
      <c r="D164" t="n">
        <v>1.383</v>
      </c>
      <c r="E164" t="n">
        <v>72.31</v>
      </c>
      <c r="F164" t="n">
        <v>66.59</v>
      </c>
      <c r="G164" t="n">
        <v>30.73</v>
      </c>
      <c r="H164" t="n">
        <v>0.52</v>
      </c>
      <c r="I164" t="n">
        <v>130</v>
      </c>
      <c r="J164" t="n">
        <v>137.25</v>
      </c>
      <c r="K164" t="n">
        <v>46.47</v>
      </c>
      <c r="L164" t="n">
        <v>4</v>
      </c>
      <c r="M164" t="n">
        <v>128</v>
      </c>
      <c r="N164" t="n">
        <v>21.78</v>
      </c>
      <c r="O164" t="n">
        <v>17160.92</v>
      </c>
      <c r="P164" t="n">
        <v>715.05</v>
      </c>
      <c r="Q164" t="n">
        <v>2165.17</v>
      </c>
      <c r="R164" t="n">
        <v>334.27</v>
      </c>
      <c r="S164" t="n">
        <v>168.28</v>
      </c>
      <c r="T164" t="n">
        <v>80725.81</v>
      </c>
      <c r="U164" t="n">
        <v>0.5</v>
      </c>
      <c r="V164" t="n">
        <v>0.8100000000000001</v>
      </c>
      <c r="W164" t="n">
        <v>36.87</v>
      </c>
      <c r="X164" t="n">
        <v>4.85</v>
      </c>
      <c r="Y164" t="n">
        <v>4</v>
      </c>
      <c r="Z164" t="n">
        <v>10</v>
      </c>
    </row>
    <row r="165">
      <c r="A165" t="n">
        <v>4</v>
      </c>
      <c r="B165" t="n">
        <v>65</v>
      </c>
      <c r="C165" t="inlineStr">
        <is>
          <t xml:space="preserve">CONCLUIDO	</t>
        </is>
      </c>
      <c r="D165" t="n">
        <v>1.4207</v>
      </c>
      <c r="E165" t="n">
        <v>70.39</v>
      </c>
      <c r="F165" t="n">
        <v>65.45999999999999</v>
      </c>
      <c r="G165" t="n">
        <v>38.89</v>
      </c>
      <c r="H165" t="n">
        <v>0.64</v>
      </c>
      <c r="I165" t="n">
        <v>101</v>
      </c>
      <c r="J165" t="n">
        <v>138.6</v>
      </c>
      <c r="K165" t="n">
        <v>46.47</v>
      </c>
      <c r="L165" t="n">
        <v>5</v>
      </c>
      <c r="M165" t="n">
        <v>99</v>
      </c>
      <c r="N165" t="n">
        <v>22.13</v>
      </c>
      <c r="O165" t="n">
        <v>17327.69</v>
      </c>
      <c r="P165" t="n">
        <v>692.26</v>
      </c>
      <c r="Q165" t="n">
        <v>2164.41</v>
      </c>
      <c r="R165" t="n">
        <v>296.85</v>
      </c>
      <c r="S165" t="n">
        <v>168.28</v>
      </c>
      <c r="T165" t="n">
        <v>62162.6</v>
      </c>
      <c r="U165" t="n">
        <v>0.57</v>
      </c>
      <c r="V165" t="n">
        <v>0.82</v>
      </c>
      <c r="W165" t="n">
        <v>36.82</v>
      </c>
      <c r="X165" t="n">
        <v>3.73</v>
      </c>
      <c r="Y165" t="n">
        <v>4</v>
      </c>
      <c r="Z165" t="n">
        <v>10</v>
      </c>
    </row>
    <row r="166">
      <c r="A166" t="n">
        <v>5</v>
      </c>
      <c r="B166" t="n">
        <v>65</v>
      </c>
      <c r="C166" t="inlineStr">
        <is>
          <t xml:space="preserve">CONCLUIDO	</t>
        </is>
      </c>
      <c r="D166" t="n">
        <v>1.4455</v>
      </c>
      <c r="E166" t="n">
        <v>69.18000000000001</v>
      </c>
      <c r="F166" t="n">
        <v>64.77</v>
      </c>
      <c r="G166" t="n">
        <v>47.39</v>
      </c>
      <c r="H166" t="n">
        <v>0.76</v>
      </c>
      <c r="I166" t="n">
        <v>82</v>
      </c>
      <c r="J166" t="n">
        <v>139.95</v>
      </c>
      <c r="K166" t="n">
        <v>46.47</v>
      </c>
      <c r="L166" t="n">
        <v>6</v>
      </c>
      <c r="M166" t="n">
        <v>80</v>
      </c>
      <c r="N166" t="n">
        <v>22.49</v>
      </c>
      <c r="O166" t="n">
        <v>17494.97</v>
      </c>
      <c r="P166" t="n">
        <v>673.86</v>
      </c>
      <c r="Q166" t="n">
        <v>2164.22</v>
      </c>
      <c r="R166" t="n">
        <v>273.38</v>
      </c>
      <c r="S166" t="n">
        <v>168.28</v>
      </c>
      <c r="T166" t="n">
        <v>50519.35</v>
      </c>
      <c r="U166" t="n">
        <v>0.62</v>
      </c>
      <c r="V166" t="n">
        <v>0.83</v>
      </c>
      <c r="W166" t="n">
        <v>36.81</v>
      </c>
      <c r="X166" t="n">
        <v>3.04</v>
      </c>
      <c r="Y166" t="n">
        <v>4</v>
      </c>
      <c r="Z166" t="n">
        <v>10</v>
      </c>
    </row>
    <row r="167">
      <c r="A167" t="n">
        <v>6</v>
      </c>
      <c r="B167" t="n">
        <v>65</v>
      </c>
      <c r="C167" t="inlineStr">
        <is>
          <t xml:space="preserve">CONCLUIDO	</t>
        </is>
      </c>
      <c r="D167" t="n">
        <v>1.464</v>
      </c>
      <c r="E167" t="n">
        <v>68.31</v>
      </c>
      <c r="F167" t="n">
        <v>64.25</v>
      </c>
      <c r="G167" t="n">
        <v>55.87</v>
      </c>
      <c r="H167" t="n">
        <v>0.88</v>
      </c>
      <c r="I167" t="n">
        <v>69</v>
      </c>
      <c r="J167" t="n">
        <v>141.31</v>
      </c>
      <c r="K167" t="n">
        <v>46.47</v>
      </c>
      <c r="L167" t="n">
        <v>7</v>
      </c>
      <c r="M167" t="n">
        <v>67</v>
      </c>
      <c r="N167" t="n">
        <v>22.85</v>
      </c>
      <c r="O167" t="n">
        <v>17662.75</v>
      </c>
      <c r="P167" t="n">
        <v>656.5599999999999</v>
      </c>
      <c r="Q167" t="n">
        <v>2164.07</v>
      </c>
      <c r="R167" t="n">
        <v>256.47</v>
      </c>
      <c r="S167" t="n">
        <v>168.28</v>
      </c>
      <c r="T167" t="n">
        <v>42131.46</v>
      </c>
      <c r="U167" t="n">
        <v>0.66</v>
      </c>
      <c r="V167" t="n">
        <v>0.84</v>
      </c>
      <c r="W167" t="n">
        <v>36.78</v>
      </c>
      <c r="X167" t="n">
        <v>2.53</v>
      </c>
      <c r="Y167" t="n">
        <v>4</v>
      </c>
      <c r="Z167" t="n">
        <v>10</v>
      </c>
    </row>
    <row r="168">
      <c r="A168" t="n">
        <v>7</v>
      </c>
      <c r="B168" t="n">
        <v>65</v>
      </c>
      <c r="C168" t="inlineStr">
        <is>
          <t xml:space="preserve">CONCLUIDO	</t>
        </is>
      </c>
      <c r="D168" t="n">
        <v>1.4778</v>
      </c>
      <c r="E168" t="n">
        <v>67.67</v>
      </c>
      <c r="F168" t="n">
        <v>63.88</v>
      </c>
      <c r="G168" t="n">
        <v>64.97</v>
      </c>
      <c r="H168" t="n">
        <v>0.99</v>
      </c>
      <c r="I168" t="n">
        <v>59</v>
      </c>
      <c r="J168" t="n">
        <v>142.68</v>
      </c>
      <c r="K168" t="n">
        <v>46.47</v>
      </c>
      <c r="L168" t="n">
        <v>8</v>
      </c>
      <c r="M168" t="n">
        <v>57</v>
      </c>
      <c r="N168" t="n">
        <v>23.21</v>
      </c>
      <c r="O168" t="n">
        <v>17831.04</v>
      </c>
      <c r="P168" t="n">
        <v>641.58</v>
      </c>
      <c r="Q168" t="n">
        <v>2164.04</v>
      </c>
      <c r="R168" t="n">
        <v>244.57</v>
      </c>
      <c r="S168" t="n">
        <v>168.28</v>
      </c>
      <c r="T168" t="n">
        <v>36231.46</v>
      </c>
      <c r="U168" t="n">
        <v>0.6899999999999999</v>
      </c>
      <c r="V168" t="n">
        <v>0.84</v>
      </c>
      <c r="W168" t="n">
        <v>36.76</v>
      </c>
      <c r="X168" t="n">
        <v>2.16</v>
      </c>
      <c r="Y168" t="n">
        <v>4</v>
      </c>
      <c r="Z168" t="n">
        <v>10</v>
      </c>
    </row>
    <row r="169">
      <c r="A169" t="n">
        <v>8</v>
      </c>
      <c r="B169" t="n">
        <v>65</v>
      </c>
      <c r="C169" t="inlineStr">
        <is>
          <t xml:space="preserve">CONCLUIDO	</t>
        </is>
      </c>
      <c r="D169" t="n">
        <v>1.4892</v>
      </c>
      <c r="E169" t="n">
        <v>67.15000000000001</v>
      </c>
      <c r="F169" t="n">
        <v>63.58</v>
      </c>
      <c r="G169" t="n">
        <v>74.8</v>
      </c>
      <c r="H169" t="n">
        <v>1.11</v>
      </c>
      <c r="I169" t="n">
        <v>51</v>
      </c>
      <c r="J169" t="n">
        <v>144.05</v>
      </c>
      <c r="K169" t="n">
        <v>46.47</v>
      </c>
      <c r="L169" t="n">
        <v>9</v>
      </c>
      <c r="M169" t="n">
        <v>49</v>
      </c>
      <c r="N169" t="n">
        <v>23.58</v>
      </c>
      <c r="O169" t="n">
        <v>17999.83</v>
      </c>
      <c r="P169" t="n">
        <v>626.24</v>
      </c>
      <c r="Q169" t="n">
        <v>2163.65</v>
      </c>
      <c r="R169" t="n">
        <v>234.34</v>
      </c>
      <c r="S169" t="n">
        <v>168.28</v>
      </c>
      <c r="T169" t="n">
        <v>31157.55</v>
      </c>
      <c r="U169" t="n">
        <v>0.72</v>
      </c>
      <c r="V169" t="n">
        <v>0.85</v>
      </c>
      <c r="W169" t="n">
        <v>36.75</v>
      </c>
      <c r="X169" t="n">
        <v>1.87</v>
      </c>
      <c r="Y169" t="n">
        <v>4</v>
      </c>
      <c r="Z169" t="n">
        <v>10</v>
      </c>
    </row>
    <row r="170">
      <c r="A170" t="n">
        <v>9</v>
      </c>
      <c r="B170" t="n">
        <v>65</v>
      </c>
      <c r="C170" t="inlineStr">
        <is>
          <t xml:space="preserve">CONCLUIDO	</t>
        </is>
      </c>
      <c r="D170" t="n">
        <v>1.498</v>
      </c>
      <c r="E170" t="n">
        <v>66.76000000000001</v>
      </c>
      <c r="F170" t="n">
        <v>63.35</v>
      </c>
      <c r="G170" t="n">
        <v>84.47</v>
      </c>
      <c r="H170" t="n">
        <v>1.22</v>
      </c>
      <c r="I170" t="n">
        <v>45</v>
      </c>
      <c r="J170" t="n">
        <v>145.42</v>
      </c>
      <c r="K170" t="n">
        <v>46.47</v>
      </c>
      <c r="L170" t="n">
        <v>10</v>
      </c>
      <c r="M170" t="n">
        <v>43</v>
      </c>
      <c r="N170" t="n">
        <v>23.95</v>
      </c>
      <c r="O170" t="n">
        <v>18169.15</v>
      </c>
      <c r="P170" t="n">
        <v>610.99</v>
      </c>
      <c r="Q170" t="n">
        <v>2163.85</v>
      </c>
      <c r="R170" t="n">
        <v>226.94</v>
      </c>
      <c r="S170" t="n">
        <v>168.28</v>
      </c>
      <c r="T170" t="n">
        <v>27488.15</v>
      </c>
      <c r="U170" t="n">
        <v>0.74</v>
      </c>
      <c r="V170" t="n">
        <v>0.85</v>
      </c>
      <c r="W170" t="n">
        <v>36.73</v>
      </c>
      <c r="X170" t="n">
        <v>1.64</v>
      </c>
      <c r="Y170" t="n">
        <v>4</v>
      </c>
      <c r="Z170" t="n">
        <v>10</v>
      </c>
    </row>
    <row r="171">
      <c r="A171" t="n">
        <v>10</v>
      </c>
      <c r="B171" t="n">
        <v>65</v>
      </c>
      <c r="C171" t="inlineStr">
        <is>
          <t xml:space="preserve">CONCLUIDO	</t>
        </is>
      </c>
      <c r="D171" t="n">
        <v>1.5052</v>
      </c>
      <c r="E171" t="n">
        <v>66.44</v>
      </c>
      <c r="F171" t="n">
        <v>63.17</v>
      </c>
      <c r="G171" t="n">
        <v>94.75</v>
      </c>
      <c r="H171" t="n">
        <v>1.33</v>
      </c>
      <c r="I171" t="n">
        <v>40</v>
      </c>
      <c r="J171" t="n">
        <v>146.8</v>
      </c>
      <c r="K171" t="n">
        <v>46.47</v>
      </c>
      <c r="L171" t="n">
        <v>11</v>
      </c>
      <c r="M171" t="n">
        <v>38</v>
      </c>
      <c r="N171" t="n">
        <v>24.33</v>
      </c>
      <c r="O171" t="n">
        <v>18338.99</v>
      </c>
      <c r="P171" t="n">
        <v>596.33</v>
      </c>
      <c r="Q171" t="n">
        <v>2163.63</v>
      </c>
      <c r="R171" t="n">
        <v>220.76</v>
      </c>
      <c r="S171" t="n">
        <v>168.28</v>
      </c>
      <c r="T171" t="n">
        <v>24419.4</v>
      </c>
      <c r="U171" t="n">
        <v>0.76</v>
      </c>
      <c r="V171" t="n">
        <v>0.85</v>
      </c>
      <c r="W171" t="n">
        <v>36.72</v>
      </c>
      <c r="X171" t="n">
        <v>1.45</v>
      </c>
      <c r="Y171" t="n">
        <v>4</v>
      </c>
      <c r="Z171" t="n">
        <v>10</v>
      </c>
    </row>
    <row r="172">
      <c r="A172" t="n">
        <v>11</v>
      </c>
      <c r="B172" t="n">
        <v>65</v>
      </c>
      <c r="C172" t="inlineStr">
        <is>
          <t xml:space="preserve">CONCLUIDO	</t>
        </is>
      </c>
      <c r="D172" t="n">
        <v>1.5108</v>
      </c>
      <c r="E172" t="n">
        <v>66.19</v>
      </c>
      <c r="F172" t="n">
        <v>63.03</v>
      </c>
      <c r="G172" t="n">
        <v>105.05</v>
      </c>
      <c r="H172" t="n">
        <v>1.43</v>
      </c>
      <c r="I172" t="n">
        <v>36</v>
      </c>
      <c r="J172" t="n">
        <v>148.18</v>
      </c>
      <c r="K172" t="n">
        <v>46.47</v>
      </c>
      <c r="L172" t="n">
        <v>12</v>
      </c>
      <c r="M172" t="n">
        <v>28</v>
      </c>
      <c r="N172" t="n">
        <v>24.71</v>
      </c>
      <c r="O172" t="n">
        <v>18509.36</v>
      </c>
      <c r="P172" t="n">
        <v>582.71</v>
      </c>
      <c r="Q172" t="n">
        <v>2163.7</v>
      </c>
      <c r="R172" t="n">
        <v>215.59</v>
      </c>
      <c r="S172" t="n">
        <v>168.28</v>
      </c>
      <c r="T172" t="n">
        <v>21858.47</v>
      </c>
      <c r="U172" t="n">
        <v>0.78</v>
      </c>
      <c r="V172" t="n">
        <v>0.86</v>
      </c>
      <c r="W172" t="n">
        <v>36.74</v>
      </c>
      <c r="X172" t="n">
        <v>1.31</v>
      </c>
      <c r="Y172" t="n">
        <v>4</v>
      </c>
      <c r="Z172" t="n">
        <v>10</v>
      </c>
    </row>
    <row r="173">
      <c r="A173" t="n">
        <v>12</v>
      </c>
      <c r="B173" t="n">
        <v>65</v>
      </c>
      <c r="C173" t="inlineStr">
        <is>
          <t xml:space="preserve">CONCLUIDO	</t>
        </is>
      </c>
      <c r="D173" t="n">
        <v>1.5116</v>
      </c>
      <c r="E173" t="n">
        <v>66.16</v>
      </c>
      <c r="F173" t="n">
        <v>63.02</v>
      </c>
      <c r="G173" t="n">
        <v>108.04</v>
      </c>
      <c r="H173" t="n">
        <v>1.54</v>
      </c>
      <c r="I173" t="n">
        <v>35</v>
      </c>
      <c r="J173" t="n">
        <v>149.56</v>
      </c>
      <c r="K173" t="n">
        <v>46.47</v>
      </c>
      <c r="L173" t="n">
        <v>13</v>
      </c>
      <c r="M173" t="n">
        <v>2</v>
      </c>
      <c r="N173" t="n">
        <v>25.1</v>
      </c>
      <c r="O173" t="n">
        <v>18680.25</v>
      </c>
      <c r="P173" t="n">
        <v>580.3</v>
      </c>
      <c r="Q173" t="n">
        <v>2163.75</v>
      </c>
      <c r="R173" t="n">
        <v>214.54</v>
      </c>
      <c r="S173" t="n">
        <v>168.28</v>
      </c>
      <c r="T173" t="n">
        <v>21334.12</v>
      </c>
      <c r="U173" t="n">
        <v>0.78</v>
      </c>
      <c r="V173" t="n">
        <v>0.86</v>
      </c>
      <c r="W173" t="n">
        <v>36.76</v>
      </c>
      <c r="X173" t="n">
        <v>1.31</v>
      </c>
      <c r="Y173" t="n">
        <v>4</v>
      </c>
      <c r="Z173" t="n">
        <v>10</v>
      </c>
    </row>
    <row r="174">
      <c r="A174" t="n">
        <v>13</v>
      </c>
      <c r="B174" t="n">
        <v>65</v>
      </c>
      <c r="C174" t="inlineStr">
        <is>
          <t xml:space="preserve">CONCLUIDO	</t>
        </is>
      </c>
      <c r="D174" t="n">
        <v>1.5115</v>
      </c>
      <c r="E174" t="n">
        <v>66.16</v>
      </c>
      <c r="F174" t="n">
        <v>63.03</v>
      </c>
      <c r="G174" t="n">
        <v>108.05</v>
      </c>
      <c r="H174" t="n">
        <v>1.64</v>
      </c>
      <c r="I174" t="n">
        <v>35</v>
      </c>
      <c r="J174" t="n">
        <v>150.95</v>
      </c>
      <c r="K174" t="n">
        <v>46.47</v>
      </c>
      <c r="L174" t="n">
        <v>14</v>
      </c>
      <c r="M174" t="n">
        <v>0</v>
      </c>
      <c r="N174" t="n">
        <v>25.49</v>
      </c>
      <c r="O174" t="n">
        <v>18851.69</v>
      </c>
      <c r="P174" t="n">
        <v>584.98</v>
      </c>
      <c r="Q174" t="n">
        <v>2163.79</v>
      </c>
      <c r="R174" t="n">
        <v>214.61</v>
      </c>
      <c r="S174" t="n">
        <v>168.28</v>
      </c>
      <c r="T174" t="n">
        <v>21369.05</v>
      </c>
      <c r="U174" t="n">
        <v>0.78</v>
      </c>
      <c r="V174" t="n">
        <v>0.86</v>
      </c>
      <c r="W174" t="n">
        <v>36.77</v>
      </c>
      <c r="X174" t="n">
        <v>1.31</v>
      </c>
      <c r="Y174" t="n">
        <v>4</v>
      </c>
      <c r="Z174" t="n">
        <v>10</v>
      </c>
    </row>
    <row r="175">
      <c r="A175" t="n">
        <v>0</v>
      </c>
      <c r="B175" t="n">
        <v>75</v>
      </c>
      <c r="C175" t="inlineStr">
        <is>
          <t xml:space="preserve">CONCLUIDO	</t>
        </is>
      </c>
      <c r="D175" t="n">
        <v>0.822</v>
      </c>
      <c r="E175" t="n">
        <v>121.66</v>
      </c>
      <c r="F175" t="n">
        <v>94.17</v>
      </c>
      <c r="G175" t="n">
        <v>6.85</v>
      </c>
      <c r="H175" t="n">
        <v>0.12</v>
      </c>
      <c r="I175" t="n">
        <v>825</v>
      </c>
      <c r="J175" t="n">
        <v>150.44</v>
      </c>
      <c r="K175" t="n">
        <v>49.1</v>
      </c>
      <c r="L175" t="n">
        <v>1</v>
      </c>
      <c r="M175" t="n">
        <v>823</v>
      </c>
      <c r="N175" t="n">
        <v>25.34</v>
      </c>
      <c r="O175" t="n">
        <v>18787.76</v>
      </c>
      <c r="P175" t="n">
        <v>1135.1</v>
      </c>
      <c r="Q175" t="n">
        <v>2179.08</v>
      </c>
      <c r="R175" t="n">
        <v>1252.54</v>
      </c>
      <c r="S175" t="n">
        <v>168.28</v>
      </c>
      <c r="T175" t="n">
        <v>536387.97</v>
      </c>
      <c r="U175" t="n">
        <v>0.13</v>
      </c>
      <c r="V175" t="n">
        <v>0.57</v>
      </c>
      <c r="W175" t="n">
        <v>38.01</v>
      </c>
      <c r="X175" t="n">
        <v>32.27</v>
      </c>
      <c r="Y175" t="n">
        <v>4</v>
      </c>
      <c r="Z175" t="n">
        <v>10</v>
      </c>
    </row>
    <row r="176">
      <c r="A176" t="n">
        <v>1</v>
      </c>
      <c r="B176" t="n">
        <v>75</v>
      </c>
      <c r="C176" t="inlineStr">
        <is>
          <t xml:space="preserve">CONCLUIDO	</t>
        </is>
      </c>
      <c r="D176" t="n">
        <v>1.1643</v>
      </c>
      <c r="E176" t="n">
        <v>85.89</v>
      </c>
      <c r="F176" t="n">
        <v>73.83</v>
      </c>
      <c r="G176" t="n">
        <v>13.84</v>
      </c>
      <c r="H176" t="n">
        <v>0.23</v>
      </c>
      <c r="I176" t="n">
        <v>320</v>
      </c>
      <c r="J176" t="n">
        <v>151.83</v>
      </c>
      <c r="K176" t="n">
        <v>49.1</v>
      </c>
      <c r="L176" t="n">
        <v>2</v>
      </c>
      <c r="M176" t="n">
        <v>318</v>
      </c>
      <c r="N176" t="n">
        <v>25.73</v>
      </c>
      <c r="O176" t="n">
        <v>18959.54</v>
      </c>
      <c r="P176" t="n">
        <v>885.0599999999999</v>
      </c>
      <c r="Q176" t="n">
        <v>2168.5</v>
      </c>
      <c r="R176" t="n">
        <v>575.17</v>
      </c>
      <c r="S176" t="n">
        <v>168.28</v>
      </c>
      <c r="T176" t="n">
        <v>200225.99</v>
      </c>
      <c r="U176" t="n">
        <v>0.29</v>
      </c>
      <c r="V176" t="n">
        <v>0.73</v>
      </c>
      <c r="W176" t="n">
        <v>37.17</v>
      </c>
      <c r="X176" t="n">
        <v>12.05</v>
      </c>
      <c r="Y176" t="n">
        <v>4</v>
      </c>
      <c r="Z176" t="n">
        <v>10</v>
      </c>
    </row>
    <row r="177">
      <c r="A177" t="n">
        <v>2</v>
      </c>
      <c r="B177" t="n">
        <v>75</v>
      </c>
      <c r="C177" t="inlineStr">
        <is>
          <t xml:space="preserve">CONCLUIDO	</t>
        </is>
      </c>
      <c r="D177" t="n">
        <v>1.2907</v>
      </c>
      <c r="E177" t="n">
        <v>77.48</v>
      </c>
      <c r="F177" t="n">
        <v>69.15000000000001</v>
      </c>
      <c r="G177" t="n">
        <v>20.95</v>
      </c>
      <c r="H177" t="n">
        <v>0.35</v>
      </c>
      <c r="I177" t="n">
        <v>198</v>
      </c>
      <c r="J177" t="n">
        <v>153.23</v>
      </c>
      <c r="K177" t="n">
        <v>49.1</v>
      </c>
      <c r="L177" t="n">
        <v>3</v>
      </c>
      <c r="M177" t="n">
        <v>196</v>
      </c>
      <c r="N177" t="n">
        <v>26.13</v>
      </c>
      <c r="O177" t="n">
        <v>19131.85</v>
      </c>
      <c r="P177" t="n">
        <v>820.76</v>
      </c>
      <c r="Q177" t="n">
        <v>2166.57</v>
      </c>
      <c r="R177" t="n">
        <v>418.79</v>
      </c>
      <c r="S177" t="n">
        <v>168.28</v>
      </c>
      <c r="T177" t="n">
        <v>122645.07</v>
      </c>
      <c r="U177" t="n">
        <v>0.4</v>
      </c>
      <c r="V177" t="n">
        <v>0.78</v>
      </c>
      <c r="W177" t="n">
        <v>36.99</v>
      </c>
      <c r="X177" t="n">
        <v>7.4</v>
      </c>
      <c r="Y177" t="n">
        <v>4</v>
      </c>
      <c r="Z177" t="n">
        <v>10</v>
      </c>
    </row>
    <row r="178">
      <c r="A178" t="n">
        <v>3</v>
      </c>
      <c r="B178" t="n">
        <v>75</v>
      </c>
      <c r="C178" t="inlineStr">
        <is>
          <t xml:space="preserve">CONCLUIDO	</t>
        </is>
      </c>
      <c r="D178" t="n">
        <v>1.3585</v>
      </c>
      <c r="E178" t="n">
        <v>73.61</v>
      </c>
      <c r="F178" t="n">
        <v>67</v>
      </c>
      <c r="G178" t="n">
        <v>28.31</v>
      </c>
      <c r="H178" t="n">
        <v>0.46</v>
      </c>
      <c r="I178" t="n">
        <v>142</v>
      </c>
      <c r="J178" t="n">
        <v>154.63</v>
      </c>
      <c r="K178" t="n">
        <v>49.1</v>
      </c>
      <c r="L178" t="n">
        <v>4</v>
      </c>
      <c r="M178" t="n">
        <v>140</v>
      </c>
      <c r="N178" t="n">
        <v>26.53</v>
      </c>
      <c r="O178" t="n">
        <v>19304.72</v>
      </c>
      <c r="P178" t="n">
        <v>786.3099999999999</v>
      </c>
      <c r="Q178" t="n">
        <v>2165.64</v>
      </c>
      <c r="R178" t="n">
        <v>348.03</v>
      </c>
      <c r="S178" t="n">
        <v>168.28</v>
      </c>
      <c r="T178" t="n">
        <v>87548.44</v>
      </c>
      <c r="U178" t="n">
        <v>0.48</v>
      </c>
      <c r="V178" t="n">
        <v>0.8100000000000001</v>
      </c>
      <c r="W178" t="n">
        <v>36.88</v>
      </c>
      <c r="X178" t="n">
        <v>5.25</v>
      </c>
      <c r="Y178" t="n">
        <v>4</v>
      </c>
      <c r="Z178" t="n">
        <v>10</v>
      </c>
    </row>
    <row r="179">
      <c r="A179" t="n">
        <v>4</v>
      </c>
      <c r="B179" t="n">
        <v>75</v>
      </c>
      <c r="C179" t="inlineStr">
        <is>
          <t xml:space="preserve">CONCLUIDO	</t>
        </is>
      </c>
      <c r="D179" t="n">
        <v>1.3983</v>
      </c>
      <c r="E179" t="n">
        <v>71.52</v>
      </c>
      <c r="F179" t="n">
        <v>65.84999999999999</v>
      </c>
      <c r="G179" t="n">
        <v>35.59</v>
      </c>
      <c r="H179" t="n">
        <v>0.57</v>
      </c>
      <c r="I179" t="n">
        <v>111</v>
      </c>
      <c r="J179" t="n">
        <v>156.03</v>
      </c>
      <c r="K179" t="n">
        <v>49.1</v>
      </c>
      <c r="L179" t="n">
        <v>5</v>
      </c>
      <c r="M179" t="n">
        <v>109</v>
      </c>
      <c r="N179" t="n">
        <v>26.94</v>
      </c>
      <c r="O179" t="n">
        <v>19478.15</v>
      </c>
      <c r="P179" t="n">
        <v>764.08</v>
      </c>
      <c r="Q179" t="n">
        <v>2164.35</v>
      </c>
      <c r="R179" t="n">
        <v>309.32</v>
      </c>
      <c r="S179" t="n">
        <v>168.28</v>
      </c>
      <c r="T179" t="n">
        <v>68346.00999999999</v>
      </c>
      <c r="U179" t="n">
        <v>0.54</v>
      </c>
      <c r="V179" t="n">
        <v>0.82</v>
      </c>
      <c r="W179" t="n">
        <v>36.85</v>
      </c>
      <c r="X179" t="n">
        <v>4.12</v>
      </c>
      <c r="Y179" t="n">
        <v>4</v>
      </c>
      <c r="Z179" t="n">
        <v>10</v>
      </c>
    </row>
    <row r="180">
      <c r="A180" t="n">
        <v>5</v>
      </c>
      <c r="B180" t="n">
        <v>75</v>
      </c>
      <c r="C180" t="inlineStr">
        <is>
          <t xml:space="preserve">CONCLUIDO	</t>
        </is>
      </c>
      <c r="D180" t="n">
        <v>1.4269</v>
      </c>
      <c r="E180" t="n">
        <v>70.08</v>
      </c>
      <c r="F180" t="n">
        <v>65.06</v>
      </c>
      <c r="G180" t="n">
        <v>43.37</v>
      </c>
      <c r="H180" t="n">
        <v>0.67</v>
      </c>
      <c r="I180" t="n">
        <v>90</v>
      </c>
      <c r="J180" t="n">
        <v>157.44</v>
      </c>
      <c r="K180" t="n">
        <v>49.1</v>
      </c>
      <c r="L180" t="n">
        <v>6</v>
      </c>
      <c r="M180" t="n">
        <v>88</v>
      </c>
      <c r="N180" t="n">
        <v>27.35</v>
      </c>
      <c r="O180" t="n">
        <v>19652.13</v>
      </c>
      <c r="P180" t="n">
        <v>745.24</v>
      </c>
      <c r="Q180" t="n">
        <v>2164.8</v>
      </c>
      <c r="R180" t="n">
        <v>283.65</v>
      </c>
      <c r="S180" t="n">
        <v>168.28</v>
      </c>
      <c r="T180" t="n">
        <v>55617.36</v>
      </c>
      <c r="U180" t="n">
        <v>0.59</v>
      </c>
      <c r="V180" t="n">
        <v>0.83</v>
      </c>
      <c r="W180" t="n">
        <v>36.8</v>
      </c>
      <c r="X180" t="n">
        <v>3.33</v>
      </c>
      <c r="Y180" t="n">
        <v>4</v>
      </c>
      <c r="Z180" t="n">
        <v>10</v>
      </c>
    </row>
    <row r="181">
      <c r="A181" t="n">
        <v>6</v>
      </c>
      <c r="B181" t="n">
        <v>75</v>
      </c>
      <c r="C181" t="inlineStr">
        <is>
          <t xml:space="preserve">CONCLUIDO	</t>
        </is>
      </c>
      <c r="D181" t="n">
        <v>1.4468</v>
      </c>
      <c r="E181" t="n">
        <v>69.12</v>
      </c>
      <c r="F181" t="n">
        <v>64.52</v>
      </c>
      <c r="G181" t="n">
        <v>50.94</v>
      </c>
      <c r="H181" t="n">
        <v>0.78</v>
      </c>
      <c r="I181" t="n">
        <v>76</v>
      </c>
      <c r="J181" t="n">
        <v>158.86</v>
      </c>
      <c r="K181" t="n">
        <v>49.1</v>
      </c>
      <c r="L181" t="n">
        <v>7</v>
      </c>
      <c r="M181" t="n">
        <v>74</v>
      </c>
      <c r="N181" t="n">
        <v>27.77</v>
      </c>
      <c r="O181" t="n">
        <v>19826.68</v>
      </c>
      <c r="P181" t="n">
        <v>729.8099999999999</v>
      </c>
      <c r="Q181" t="n">
        <v>2164.25</v>
      </c>
      <c r="R181" t="n">
        <v>265.36</v>
      </c>
      <c r="S181" t="n">
        <v>168.28</v>
      </c>
      <c r="T181" t="n">
        <v>46540.37</v>
      </c>
      <c r="U181" t="n">
        <v>0.63</v>
      </c>
      <c r="V181" t="n">
        <v>0.84</v>
      </c>
      <c r="W181" t="n">
        <v>36.79</v>
      </c>
      <c r="X181" t="n">
        <v>2.8</v>
      </c>
      <c r="Y181" t="n">
        <v>4</v>
      </c>
      <c r="Z181" t="n">
        <v>10</v>
      </c>
    </row>
    <row r="182">
      <c r="A182" t="n">
        <v>7</v>
      </c>
      <c r="B182" t="n">
        <v>75</v>
      </c>
      <c r="C182" t="inlineStr">
        <is>
          <t xml:space="preserve">CONCLUIDO	</t>
        </is>
      </c>
      <c r="D182" t="n">
        <v>1.4613</v>
      </c>
      <c r="E182" t="n">
        <v>68.43000000000001</v>
      </c>
      <c r="F182" t="n">
        <v>64.14</v>
      </c>
      <c r="G182" t="n">
        <v>58.31</v>
      </c>
      <c r="H182" t="n">
        <v>0.88</v>
      </c>
      <c r="I182" t="n">
        <v>66</v>
      </c>
      <c r="J182" t="n">
        <v>160.28</v>
      </c>
      <c r="K182" t="n">
        <v>49.1</v>
      </c>
      <c r="L182" t="n">
        <v>8</v>
      </c>
      <c r="M182" t="n">
        <v>64</v>
      </c>
      <c r="N182" t="n">
        <v>28.19</v>
      </c>
      <c r="O182" t="n">
        <v>20001.93</v>
      </c>
      <c r="P182" t="n">
        <v>715.9</v>
      </c>
      <c r="Q182" t="n">
        <v>2164.18</v>
      </c>
      <c r="R182" t="n">
        <v>252.73</v>
      </c>
      <c r="S182" t="n">
        <v>168.28</v>
      </c>
      <c r="T182" t="n">
        <v>40276.72</v>
      </c>
      <c r="U182" t="n">
        <v>0.67</v>
      </c>
      <c r="V182" t="n">
        <v>0.84</v>
      </c>
      <c r="W182" t="n">
        <v>36.77</v>
      </c>
      <c r="X182" t="n">
        <v>2.42</v>
      </c>
      <c r="Y182" t="n">
        <v>4</v>
      </c>
      <c r="Z182" t="n">
        <v>10</v>
      </c>
    </row>
    <row r="183">
      <c r="A183" t="n">
        <v>8</v>
      </c>
      <c r="B183" t="n">
        <v>75</v>
      </c>
      <c r="C183" t="inlineStr">
        <is>
          <t xml:space="preserve">CONCLUIDO	</t>
        </is>
      </c>
      <c r="D183" t="n">
        <v>1.4744</v>
      </c>
      <c r="E183" t="n">
        <v>67.81999999999999</v>
      </c>
      <c r="F183" t="n">
        <v>63.8</v>
      </c>
      <c r="G183" t="n">
        <v>67.16</v>
      </c>
      <c r="H183" t="n">
        <v>0.99</v>
      </c>
      <c r="I183" t="n">
        <v>57</v>
      </c>
      <c r="J183" t="n">
        <v>161.71</v>
      </c>
      <c r="K183" t="n">
        <v>49.1</v>
      </c>
      <c r="L183" t="n">
        <v>9</v>
      </c>
      <c r="M183" t="n">
        <v>55</v>
      </c>
      <c r="N183" t="n">
        <v>28.61</v>
      </c>
      <c r="O183" t="n">
        <v>20177.64</v>
      </c>
      <c r="P183" t="n">
        <v>702.14</v>
      </c>
      <c r="Q183" t="n">
        <v>2163.7</v>
      </c>
      <c r="R183" t="n">
        <v>242.39</v>
      </c>
      <c r="S183" t="n">
        <v>168.28</v>
      </c>
      <c r="T183" t="n">
        <v>35150.72</v>
      </c>
      <c r="U183" t="n">
        <v>0.6899999999999999</v>
      </c>
      <c r="V183" t="n">
        <v>0.85</v>
      </c>
      <c r="W183" t="n">
        <v>36.74</v>
      </c>
      <c r="X183" t="n">
        <v>2.09</v>
      </c>
      <c r="Y183" t="n">
        <v>4</v>
      </c>
      <c r="Z183" t="n">
        <v>10</v>
      </c>
    </row>
    <row r="184">
      <c r="A184" t="n">
        <v>9</v>
      </c>
      <c r="B184" t="n">
        <v>75</v>
      </c>
      <c r="C184" t="inlineStr">
        <is>
          <t xml:space="preserve">CONCLUIDO	</t>
        </is>
      </c>
      <c r="D184" t="n">
        <v>1.4831</v>
      </c>
      <c r="E184" t="n">
        <v>67.42</v>
      </c>
      <c r="F184" t="n">
        <v>63.59</v>
      </c>
      <c r="G184" t="n">
        <v>74.81</v>
      </c>
      <c r="H184" t="n">
        <v>1.09</v>
      </c>
      <c r="I184" t="n">
        <v>51</v>
      </c>
      <c r="J184" t="n">
        <v>163.13</v>
      </c>
      <c r="K184" t="n">
        <v>49.1</v>
      </c>
      <c r="L184" t="n">
        <v>10</v>
      </c>
      <c r="M184" t="n">
        <v>49</v>
      </c>
      <c r="N184" t="n">
        <v>29.04</v>
      </c>
      <c r="O184" t="n">
        <v>20353.94</v>
      </c>
      <c r="P184" t="n">
        <v>689.85</v>
      </c>
      <c r="Q184" t="n">
        <v>2163.6</v>
      </c>
      <c r="R184" t="n">
        <v>234.7</v>
      </c>
      <c r="S184" t="n">
        <v>168.28</v>
      </c>
      <c r="T184" t="n">
        <v>31338.45</v>
      </c>
      <c r="U184" t="n">
        <v>0.72</v>
      </c>
      <c r="V184" t="n">
        <v>0.85</v>
      </c>
      <c r="W184" t="n">
        <v>36.75</v>
      </c>
      <c r="X184" t="n">
        <v>1.87</v>
      </c>
      <c r="Y184" t="n">
        <v>4</v>
      </c>
      <c r="Z184" t="n">
        <v>10</v>
      </c>
    </row>
    <row r="185">
      <c r="A185" t="n">
        <v>10</v>
      </c>
      <c r="B185" t="n">
        <v>75</v>
      </c>
      <c r="C185" t="inlineStr">
        <is>
          <t xml:space="preserve">CONCLUIDO	</t>
        </is>
      </c>
      <c r="D185" t="n">
        <v>1.4923</v>
      </c>
      <c r="E185" t="n">
        <v>67.01000000000001</v>
      </c>
      <c r="F185" t="n">
        <v>63.36</v>
      </c>
      <c r="G185" t="n">
        <v>84.48</v>
      </c>
      <c r="H185" t="n">
        <v>1.18</v>
      </c>
      <c r="I185" t="n">
        <v>45</v>
      </c>
      <c r="J185" t="n">
        <v>164.57</v>
      </c>
      <c r="K185" t="n">
        <v>49.1</v>
      </c>
      <c r="L185" t="n">
        <v>11</v>
      </c>
      <c r="M185" t="n">
        <v>43</v>
      </c>
      <c r="N185" t="n">
        <v>29.47</v>
      </c>
      <c r="O185" t="n">
        <v>20530.82</v>
      </c>
      <c r="P185" t="n">
        <v>676.42</v>
      </c>
      <c r="Q185" t="n">
        <v>2163.55</v>
      </c>
      <c r="R185" t="n">
        <v>227.16</v>
      </c>
      <c r="S185" t="n">
        <v>168.28</v>
      </c>
      <c r="T185" t="n">
        <v>27594.24</v>
      </c>
      <c r="U185" t="n">
        <v>0.74</v>
      </c>
      <c r="V185" t="n">
        <v>0.85</v>
      </c>
      <c r="W185" t="n">
        <v>36.73</v>
      </c>
      <c r="X185" t="n">
        <v>1.64</v>
      </c>
      <c r="Y185" t="n">
        <v>4</v>
      </c>
      <c r="Z185" t="n">
        <v>10</v>
      </c>
    </row>
    <row r="186">
      <c r="A186" t="n">
        <v>11</v>
      </c>
      <c r="B186" t="n">
        <v>75</v>
      </c>
      <c r="C186" t="inlineStr">
        <is>
          <t xml:space="preserve">CONCLUIDO	</t>
        </is>
      </c>
      <c r="D186" t="n">
        <v>1.4987</v>
      </c>
      <c r="E186" t="n">
        <v>66.72</v>
      </c>
      <c r="F186" t="n">
        <v>63.2</v>
      </c>
      <c r="G186" t="n">
        <v>92.48</v>
      </c>
      <c r="H186" t="n">
        <v>1.28</v>
      </c>
      <c r="I186" t="n">
        <v>41</v>
      </c>
      <c r="J186" t="n">
        <v>166.01</v>
      </c>
      <c r="K186" t="n">
        <v>49.1</v>
      </c>
      <c r="L186" t="n">
        <v>12</v>
      </c>
      <c r="M186" t="n">
        <v>39</v>
      </c>
      <c r="N186" t="n">
        <v>29.91</v>
      </c>
      <c r="O186" t="n">
        <v>20708.3</v>
      </c>
      <c r="P186" t="n">
        <v>664.6799999999999</v>
      </c>
      <c r="Q186" t="n">
        <v>2163.6</v>
      </c>
      <c r="R186" t="n">
        <v>221.59</v>
      </c>
      <c r="S186" t="n">
        <v>168.28</v>
      </c>
      <c r="T186" t="n">
        <v>24831.5</v>
      </c>
      <c r="U186" t="n">
        <v>0.76</v>
      </c>
      <c r="V186" t="n">
        <v>0.85</v>
      </c>
      <c r="W186" t="n">
        <v>36.73</v>
      </c>
      <c r="X186" t="n">
        <v>1.48</v>
      </c>
      <c r="Y186" t="n">
        <v>4</v>
      </c>
      <c r="Z186" t="n">
        <v>10</v>
      </c>
    </row>
    <row r="187">
      <c r="A187" t="n">
        <v>12</v>
      </c>
      <c r="B187" t="n">
        <v>75</v>
      </c>
      <c r="C187" t="inlineStr">
        <is>
          <t xml:space="preserve">CONCLUIDO	</t>
        </is>
      </c>
      <c r="D187" t="n">
        <v>1.5052</v>
      </c>
      <c r="E187" t="n">
        <v>66.44</v>
      </c>
      <c r="F187" t="n">
        <v>63.03</v>
      </c>
      <c r="G187" t="n">
        <v>102.21</v>
      </c>
      <c r="H187" t="n">
        <v>1.38</v>
      </c>
      <c r="I187" t="n">
        <v>37</v>
      </c>
      <c r="J187" t="n">
        <v>167.45</v>
      </c>
      <c r="K187" t="n">
        <v>49.1</v>
      </c>
      <c r="L187" t="n">
        <v>13</v>
      </c>
      <c r="M187" t="n">
        <v>35</v>
      </c>
      <c r="N187" t="n">
        <v>30.36</v>
      </c>
      <c r="O187" t="n">
        <v>20886.38</v>
      </c>
      <c r="P187" t="n">
        <v>651.51</v>
      </c>
      <c r="Q187" t="n">
        <v>2163.49</v>
      </c>
      <c r="R187" t="n">
        <v>216.09</v>
      </c>
      <c r="S187" t="n">
        <v>168.28</v>
      </c>
      <c r="T187" t="n">
        <v>22103.57</v>
      </c>
      <c r="U187" t="n">
        <v>0.78</v>
      </c>
      <c r="V187" t="n">
        <v>0.86</v>
      </c>
      <c r="W187" t="n">
        <v>36.72</v>
      </c>
      <c r="X187" t="n">
        <v>1.31</v>
      </c>
      <c r="Y187" t="n">
        <v>4</v>
      </c>
      <c r="Z187" t="n">
        <v>10</v>
      </c>
    </row>
    <row r="188">
      <c r="A188" t="n">
        <v>13</v>
      </c>
      <c r="B188" t="n">
        <v>75</v>
      </c>
      <c r="C188" t="inlineStr">
        <is>
          <t xml:space="preserve">CONCLUIDO	</t>
        </is>
      </c>
      <c r="D188" t="n">
        <v>1.5092</v>
      </c>
      <c r="E188" t="n">
        <v>66.26000000000001</v>
      </c>
      <c r="F188" t="n">
        <v>62.94</v>
      </c>
      <c r="G188" t="n">
        <v>111.08</v>
      </c>
      <c r="H188" t="n">
        <v>1.47</v>
      </c>
      <c r="I188" t="n">
        <v>34</v>
      </c>
      <c r="J188" t="n">
        <v>168.9</v>
      </c>
      <c r="K188" t="n">
        <v>49.1</v>
      </c>
      <c r="L188" t="n">
        <v>14</v>
      </c>
      <c r="M188" t="n">
        <v>32</v>
      </c>
      <c r="N188" t="n">
        <v>30.81</v>
      </c>
      <c r="O188" t="n">
        <v>21065.06</v>
      </c>
      <c r="P188" t="n">
        <v>640.9</v>
      </c>
      <c r="Q188" t="n">
        <v>2163.43</v>
      </c>
      <c r="R188" t="n">
        <v>213.42</v>
      </c>
      <c r="S188" t="n">
        <v>168.28</v>
      </c>
      <c r="T188" t="n">
        <v>20780.39</v>
      </c>
      <c r="U188" t="n">
        <v>0.79</v>
      </c>
      <c r="V188" t="n">
        <v>0.86</v>
      </c>
      <c r="W188" t="n">
        <v>36.71</v>
      </c>
      <c r="X188" t="n">
        <v>1.23</v>
      </c>
      <c r="Y188" t="n">
        <v>4</v>
      </c>
      <c r="Z188" t="n">
        <v>10</v>
      </c>
    </row>
    <row r="189">
      <c r="A189" t="n">
        <v>14</v>
      </c>
      <c r="B189" t="n">
        <v>75</v>
      </c>
      <c r="C189" t="inlineStr">
        <is>
          <t xml:space="preserve">CONCLUIDO	</t>
        </is>
      </c>
      <c r="D189" t="n">
        <v>1.5137</v>
      </c>
      <c r="E189" t="n">
        <v>66.06</v>
      </c>
      <c r="F189" t="n">
        <v>62.84</v>
      </c>
      <c r="G189" t="n">
        <v>121.63</v>
      </c>
      <c r="H189" t="n">
        <v>1.56</v>
      </c>
      <c r="I189" t="n">
        <v>31</v>
      </c>
      <c r="J189" t="n">
        <v>170.35</v>
      </c>
      <c r="K189" t="n">
        <v>49.1</v>
      </c>
      <c r="L189" t="n">
        <v>15</v>
      </c>
      <c r="M189" t="n">
        <v>23</v>
      </c>
      <c r="N189" t="n">
        <v>31.26</v>
      </c>
      <c r="O189" t="n">
        <v>21244.37</v>
      </c>
      <c r="P189" t="n">
        <v>627.51</v>
      </c>
      <c r="Q189" t="n">
        <v>2163.57</v>
      </c>
      <c r="R189" t="n">
        <v>209.52</v>
      </c>
      <c r="S189" t="n">
        <v>168.28</v>
      </c>
      <c r="T189" t="n">
        <v>18843.84</v>
      </c>
      <c r="U189" t="n">
        <v>0.8</v>
      </c>
      <c r="V189" t="n">
        <v>0.86</v>
      </c>
      <c r="W189" t="n">
        <v>36.72</v>
      </c>
      <c r="X189" t="n">
        <v>1.13</v>
      </c>
      <c r="Y189" t="n">
        <v>4</v>
      </c>
      <c r="Z189" t="n">
        <v>10</v>
      </c>
    </row>
    <row r="190">
      <c r="A190" t="n">
        <v>15</v>
      </c>
      <c r="B190" t="n">
        <v>75</v>
      </c>
      <c r="C190" t="inlineStr">
        <is>
          <t xml:space="preserve">CONCLUIDO	</t>
        </is>
      </c>
      <c r="D190" t="n">
        <v>1.5151</v>
      </c>
      <c r="E190" t="n">
        <v>66</v>
      </c>
      <c r="F190" t="n">
        <v>62.81</v>
      </c>
      <c r="G190" t="n">
        <v>125.61</v>
      </c>
      <c r="H190" t="n">
        <v>1.65</v>
      </c>
      <c r="I190" t="n">
        <v>30</v>
      </c>
      <c r="J190" t="n">
        <v>171.81</v>
      </c>
      <c r="K190" t="n">
        <v>49.1</v>
      </c>
      <c r="L190" t="n">
        <v>16</v>
      </c>
      <c r="M190" t="n">
        <v>1</v>
      </c>
      <c r="N190" t="n">
        <v>31.72</v>
      </c>
      <c r="O190" t="n">
        <v>21424.29</v>
      </c>
      <c r="P190" t="n">
        <v>624.55</v>
      </c>
      <c r="Q190" t="n">
        <v>2163.88</v>
      </c>
      <c r="R190" t="n">
        <v>207.7</v>
      </c>
      <c r="S190" t="n">
        <v>168.28</v>
      </c>
      <c r="T190" t="n">
        <v>17939.64</v>
      </c>
      <c r="U190" t="n">
        <v>0.8100000000000001</v>
      </c>
      <c r="V190" t="n">
        <v>0.86</v>
      </c>
      <c r="W190" t="n">
        <v>36.74</v>
      </c>
      <c r="X190" t="n">
        <v>1.09</v>
      </c>
      <c r="Y190" t="n">
        <v>4</v>
      </c>
      <c r="Z190" t="n">
        <v>10</v>
      </c>
    </row>
    <row r="191">
      <c r="A191" t="n">
        <v>16</v>
      </c>
      <c r="B191" t="n">
        <v>75</v>
      </c>
      <c r="C191" t="inlineStr">
        <is>
          <t xml:space="preserve">CONCLUIDO	</t>
        </is>
      </c>
      <c r="D191" t="n">
        <v>1.515</v>
      </c>
      <c r="E191" t="n">
        <v>66.01000000000001</v>
      </c>
      <c r="F191" t="n">
        <v>62.81</v>
      </c>
      <c r="G191" t="n">
        <v>125.62</v>
      </c>
      <c r="H191" t="n">
        <v>1.74</v>
      </c>
      <c r="I191" t="n">
        <v>30</v>
      </c>
      <c r="J191" t="n">
        <v>173.28</v>
      </c>
      <c r="K191" t="n">
        <v>49.1</v>
      </c>
      <c r="L191" t="n">
        <v>17</v>
      </c>
      <c r="M191" t="n">
        <v>0</v>
      </c>
      <c r="N191" t="n">
        <v>32.18</v>
      </c>
      <c r="O191" t="n">
        <v>21604.83</v>
      </c>
      <c r="P191" t="n">
        <v>629.4</v>
      </c>
      <c r="Q191" t="n">
        <v>2163.82</v>
      </c>
      <c r="R191" t="n">
        <v>207.84</v>
      </c>
      <c r="S191" t="n">
        <v>168.28</v>
      </c>
      <c r="T191" t="n">
        <v>18010.77</v>
      </c>
      <c r="U191" t="n">
        <v>0.8100000000000001</v>
      </c>
      <c r="V191" t="n">
        <v>0.86</v>
      </c>
      <c r="W191" t="n">
        <v>36.74</v>
      </c>
      <c r="X191" t="n">
        <v>1.1</v>
      </c>
      <c r="Y191" t="n">
        <v>4</v>
      </c>
      <c r="Z191" t="n">
        <v>10</v>
      </c>
    </row>
    <row r="192">
      <c r="A192" t="n">
        <v>0</v>
      </c>
      <c r="B192" t="n">
        <v>95</v>
      </c>
      <c r="C192" t="inlineStr">
        <is>
          <t xml:space="preserve">CONCLUIDO	</t>
        </is>
      </c>
      <c r="D192" t="n">
        <v>0.6943</v>
      </c>
      <c r="E192" t="n">
        <v>144.03</v>
      </c>
      <c r="F192" t="n">
        <v>103.03</v>
      </c>
      <c r="G192" t="n">
        <v>5.97</v>
      </c>
      <c r="H192" t="n">
        <v>0.1</v>
      </c>
      <c r="I192" t="n">
        <v>1035</v>
      </c>
      <c r="J192" t="n">
        <v>185.69</v>
      </c>
      <c r="K192" t="n">
        <v>53.44</v>
      </c>
      <c r="L192" t="n">
        <v>1</v>
      </c>
      <c r="M192" t="n">
        <v>1033</v>
      </c>
      <c r="N192" t="n">
        <v>36.26</v>
      </c>
      <c r="O192" t="n">
        <v>23136.14</v>
      </c>
      <c r="P192" t="n">
        <v>1420.18</v>
      </c>
      <c r="Q192" t="n">
        <v>2182.56</v>
      </c>
      <c r="R192" t="n">
        <v>1549</v>
      </c>
      <c r="S192" t="n">
        <v>168.28</v>
      </c>
      <c r="T192" t="n">
        <v>683564.15</v>
      </c>
      <c r="U192" t="n">
        <v>0.11</v>
      </c>
      <c r="V192" t="n">
        <v>0.53</v>
      </c>
      <c r="W192" t="n">
        <v>38.34</v>
      </c>
      <c r="X192" t="n">
        <v>41.08</v>
      </c>
      <c r="Y192" t="n">
        <v>4</v>
      </c>
      <c r="Z192" t="n">
        <v>10</v>
      </c>
    </row>
    <row r="193">
      <c r="A193" t="n">
        <v>1</v>
      </c>
      <c r="B193" t="n">
        <v>95</v>
      </c>
      <c r="C193" t="inlineStr">
        <is>
          <t xml:space="preserve">CONCLUIDO	</t>
        </is>
      </c>
      <c r="D193" t="n">
        <v>1.0782</v>
      </c>
      <c r="E193" t="n">
        <v>92.75</v>
      </c>
      <c r="F193" t="n">
        <v>76.17</v>
      </c>
      <c r="G193" t="n">
        <v>12.06</v>
      </c>
      <c r="H193" t="n">
        <v>0.19</v>
      </c>
      <c r="I193" t="n">
        <v>379</v>
      </c>
      <c r="J193" t="n">
        <v>187.21</v>
      </c>
      <c r="K193" t="n">
        <v>53.44</v>
      </c>
      <c r="L193" t="n">
        <v>2</v>
      </c>
      <c r="M193" t="n">
        <v>377</v>
      </c>
      <c r="N193" t="n">
        <v>36.77</v>
      </c>
      <c r="O193" t="n">
        <v>23322.88</v>
      </c>
      <c r="P193" t="n">
        <v>1048.59</v>
      </c>
      <c r="Q193" t="n">
        <v>2169.78</v>
      </c>
      <c r="R193" t="n">
        <v>652</v>
      </c>
      <c r="S193" t="n">
        <v>168.28</v>
      </c>
      <c r="T193" t="n">
        <v>238348.37</v>
      </c>
      <c r="U193" t="n">
        <v>0.26</v>
      </c>
      <c r="V193" t="n">
        <v>0.71</v>
      </c>
      <c r="W193" t="n">
        <v>37.29</v>
      </c>
      <c r="X193" t="n">
        <v>14.37</v>
      </c>
      <c r="Y193" t="n">
        <v>4</v>
      </c>
      <c r="Z193" t="n">
        <v>10</v>
      </c>
    </row>
    <row r="194">
      <c r="A194" t="n">
        <v>2</v>
      </c>
      <c r="B194" t="n">
        <v>95</v>
      </c>
      <c r="C194" t="inlineStr">
        <is>
          <t xml:space="preserve">CONCLUIDO	</t>
        </is>
      </c>
      <c r="D194" t="n">
        <v>1.2264</v>
      </c>
      <c r="E194" t="n">
        <v>81.54000000000001</v>
      </c>
      <c r="F194" t="n">
        <v>70.44</v>
      </c>
      <c r="G194" t="n">
        <v>18.22</v>
      </c>
      <c r="H194" t="n">
        <v>0.28</v>
      </c>
      <c r="I194" t="n">
        <v>232</v>
      </c>
      <c r="J194" t="n">
        <v>188.73</v>
      </c>
      <c r="K194" t="n">
        <v>53.44</v>
      </c>
      <c r="L194" t="n">
        <v>3</v>
      </c>
      <c r="M194" t="n">
        <v>230</v>
      </c>
      <c r="N194" t="n">
        <v>37.29</v>
      </c>
      <c r="O194" t="n">
        <v>23510.33</v>
      </c>
      <c r="P194" t="n">
        <v>964.13</v>
      </c>
      <c r="Q194" t="n">
        <v>2167.34</v>
      </c>
      <c r="R194" t="n">
        <v>462.17</v>
      </c>
      <c r="S194" t="n">
        <v>168.28</v>
      </c>
      <c r="T194" t="n">
        <v>144167.89</v>
      </c>
      <c r="U194" t="n">
        <v>0.36</v>
      </c>
      <c r="V194" t="n">
        <v>0.77</v>
      </c>
      <c r="W194" t="n">
        <v>37.03</v>
      </c>
      <c r="X194" t="n">
        <v>8.68</v>
      </c>
      <c r="Y194" t="n">
        <v>4</v>
      </c>
      <c r="Z194" t="n">
        <v>10</v>
      </c>
    </row>
    <row r="195">
      <c r="A195" t="n">
        <v>3</v>
      </c>
      <c r="B195" t="n">
        <v>95</v>
      </c>
      <c r="C195" t="inlineStr">
        <is>
          <t xml:space="preserve">CONCLUIDO	</t>
        </is>
      </c>
      <c r="D195" t="n">
        <v>1.3048</v>
      </c>
      <c r="E195" t="n">
        <v>76.64</v>
      </c>
      <c r="F195" t="n">
        <v>67.95</v>
      </c>
      <c r="G195" t="n">
        <v>24.41</v>
      </c>
      <c r="H195" t="n">
        <v>0.37</v>
      </c>
      <c r="I195" t="n">
        <v>167</v>
      </c>
      <c r="J195" t="n">
        <v>190.25</v>
      </c>
      <c r="K195" t="n">
        <v>53.44</v>
      </c>
      <c r="L195" t="n">
        <v>4</v>
      </c>
      <c r="M195" t="n">
        <v>165</v>
      </c>
      <c r="N195" t="n">
        <v>37.82</v>
      </c>
      <c r="O195" t="n">
        <v>23698.48</v>
      </c>
      <c r="P195" t="n">
        <v>923.92</v>
      </c>
      <c r="Q195" t="n">
        <v>2165.93</v>
      </c>
      <c r="R195" t="n">
        <v>379.49</v>
      </c>
      <c r="S195" t="n">
        <v>168.28</v>
      </c>
      <c r="T195" t="n">
        <v>103152.8</v>
      </c>
      <c r="U195" t="n">
        <v>0.44</v>
      </c>
      <c r="V195" t="n">
        <v>0.79</v>
      </c>
      <c r="W195" t="n">
        <v>36.93</v>
      </c>
      <c r="X195" t="n">
        <v>6.21</v>
      </c>
      <c r="Y195" t="n">
        <v>4</v>
      </c>
      <c r="Z195" t="n">
        <v>10</v>
      </c>
    </row>
    <row r="196">
      <c r="A196" t="n">
        <v>4</v>
      </c>
      <c r="B196" t="n">
        <v>95</v>
      </c>
      <c r="C196" t="inlineStr">
        <is>
          <t xml:space="preserve">CONCLUIDO	</t>
        </is>
      </c>
      <c r="D196" t="n">
        <v>1.3542</v>
      </c>
      <c r="E196" t="n">
        <v>73.84</v>
      </c>
      <c r="F196" t="n">
        <v>66.54000000000001</v>
      </c>
      <c r="G196" t="n">
        <v>30.71</v>
      </c>
      <c r="H196" t="n">
        <v>0.46</v>
      </c>
      <c r="I196" t="n">
        <v>130</v>
      </c>
      <c r="J196" t="n">
        <v>191.78</v>
      </c>
      <c r="K196" t="n">
        <v>53.44</v>
      </c>
      <c r="L196" t="n">
        <v>5</v>
      </c>
      <c r="M196" t="n">
        <v>128</v>
      </c>
      <c r="N196" t="n">
        <v>38.35</v>
      </c>
      <c r="O196" t="n">
        <v>23887.36</v>
      </c>
      <c r="P196" t="n">
        <v>898.1900000000001</v>
      </c>
      <c r="Q196" t="n">
        <v>2165.09</v>
      </c>
      <c r="R196" t="n">
        <v>332.68</v>
      </c>
      <c r="S196" t="n">
        <v>168.28</v>
      </c>
      <c r="T196" t="n">
        <v>79933.7</v>
      </c>
      <c r="U196" t="n">
        <v>0.51</v>
      </c>
      <c r="V196" t="n">
        <v>0.8100000000000001</v>
      </c>
      <c r="W196" t="n">
        <v>36.87</v>
      </c>
      <c r="X196" t="n">
        <v>4.8</v>
      </c>
      <c r="Y196" t="n">
        <v>4</v>
      </c>
      <c r="Z196" t="n">
        <v>10</v>
      </c>
    </row>
    <row r="197">
      <c r="A197" t="n">
        <v>5</v>
      </c>
      <c r="B197" t="n">
        <v>95</v>
      </c>
      <c r="C197" t="inlineStr">
        <is>
          <t xml:space="preserve">CONCLUIDO	</t>
        </is>
      </c>
      <c r="D197" t="n">
        <v>1.3867</v>
      </c>
      <c r="E197" t="n">
        <v>72.12</v>
      </c>
      <c r="F197" t="n">
        <v>65.66</v>
      </c>
      <c r="G197" t="n">
        <v>36.82</v>
      </c>
      <c r="H197" t="n">
        <v>0.55</v>
      </c>
      <c r="I197" t="n">
        <v>107</v>
      </c>
      <c r="J197" t="n">
        <v>193.32</v>
      </c>
      <c r="K197" t="n">
        <v>53.44</v>
      </c>
      <c r="L197" t="n">
        <v>6</v>
      </c>
      <c r="M197" t="n">
        <v>105</v>
      </c>
      <c r="N197" t="n">
        <v>38.89</v>
      </c>
      <c r="O197" t="n">
        <v>24076.95</v>
      </c>
      <c r="P197" t="n">
        <v>879.8200000000001</v>
      </c>
      <c r="Q197" t="n">
        <v>2164.59</v>
      </c>
      <c r="R197" t="n">
        <v>303.46</v>
      </c>
      <c r="S197" t="n">
        <v>168.28</v>
      </c>
      <c r="T197" t="n">
        <v>65437.2</v>
      </c>
      <c r="U197" t="n">
        <v>0.55</v>
      </c>
      <c r="V197" t="n">
        <v>0.82</v>
      </c>
      <c r="W197" t="n">
        <v>36.84</v>
      </c>
      <c r="X197" t="n">
        <v>3.93</v>
      </c>
      <c r="Y197" t="n">
        <v>4</v>
      </c>
      <c r="Z197" t="n">
        <v>10</v>
      </c>
    </row>
    <row r="198">
      <c r="A198" t="n">
        <v>6</v>
      </c>
      <c r="B198" t="n">
        <v>95</v>
      </c>
      <c r="C198" t="inlineStr">
        <is>
          <t xml:space="preserve">CONCLUIDO	</t>
        </is>
      </c>
      <c r="D198" t="n">
        <v>1.4111</v>
      </c>
      <c r="E198" t="n">
        <v>70.87</v>
      </c>
      <c r="F198" t="n">
        <v>65.05</v>
      </c>
      <c r="G198" t="n">
        <v>43.36</v>
      </c>
      <c r="H198" t="n">
        <v>0.64</v>
      </c>
      <c r="I198" t="n">
        <v>90</v>
      </c>
      <c r="J198" t="n">
        <v>194.86</v>
      </c>
      <c r="K198" t="n">
        <v>53.44</v>
      </c>
      <c r="L198" t="n">
        <v>7</v>
      </c>
      <c r="M198" t="n">
        <v>88</v>
      </c>
      <c r="N198" t="n">
        <v>39.43</v>
      </c>
      <c r="O198" t="n">
        <v>24267.28</v>
      </c>
      <c r="P198" t="n">
        <v>864.58</v>
      </c>
      <c r="Q198" t="n">
        <v>2164.53</v>
      </c>
      <c r="R198" t="n">
        <v>283.25</v>
      </c>
      <c r="S198" t="n">
        <v>168.28</v>
      </c>
      <c r="T198" t="n">
        <v>55413.94</v>
      </c>
      <c r="U198" t="n">
        <v>0.59</v>
      </c>
      <c r="V198" t="n">
        <v>0.83</v>
      </c>
      <c r="W198" t="n">
        <v>36.8</v>
      </c>
      <c r="X198" t="n">
        <v>3.32</v>
      </c>
      <c r="Y198" t="n">
        <v>4</v>
      </c>
      <c r="Z198" t="n">
        <v>10</v>
      </c>
    </row>
    <row r="199">
      <c r="A199" t="n">
        <v>7</v>
      </c>
      <c r="B199" t="n">
        <v>95</v>
      </c>
      <c r="C199" t="inlineStr">
        <is>
          <t xml:space="preserve">CONCLUIDO	</t>
        </is>
      </c>
      <c r="D199" t="n">
        <v>1.4298</v>
      </c>
      <c r="E199" t="n">
        <v>69.94</v>
      </c>
      <c r="F199" t="n">
        <v>64.56999999999999</v>
      </c>
      <c r="G199" t="n">
        <v>49.67</v>
      </c>
      <c r="H199" t="n">
        <v>0.72</v>
      </c>
      <c r="I199" t="n">
        <v>78</v>
      </c>
      <c r="J199" t="n">
        <v>196.41</v>
      </c>
      <c r="K199" t="n">
        <v>53.44</v>
      </c>
      <c r="L199" t="n">
        <v>8</v>
      </c>
      <c r="M199" t="n">
        <v>76</v>
      </c>
      <c r="N199" t="n">
        <v>39.98</v>
      </c>
      <c r="O199" t="n">
        <v>24458.36</v>
      </c>
      <c r="P199" t="n">
        <v>851.4400000000001</v>
      </c>
      <c r="Q199" t="n">
        <v>2164.19</v>
      </c>
      <c r="R199" t="n">
        <v>267.11</v>
      </c>
      <c r="S199" t="n">
        <v>168.28</v>
      </c>
      <c r="T199" t="n">
        <v>47406.68</v>
      </c>
      <c r="U199" t="n">
        <v>0.63</v>
      </c>
      <c r="V199" t="n">
        <v>0.84</v>
      </c>
      <c r="W199" t="n">
        <v>36.79</v>
      </c>
      <c r="X199" t="n">
        <v>2.84</v>
      </c>
      <c r="Y199" t="n">
        <v>4</v>
      </c>
      <c r="Z199" t="n">
        <v>10</v>
      </c>
    </row>
    <row r="200">
      <c r="A200" t="n">
        <v>8</v>
      </c>
      <c r="B200" t="n">
        <v>95</v>
      </c>
      <c r="C200" t="inlineStr">
        <is>
          <t xml:space="preserve">CONCLUIDO	</t>
        </is>
      </c>
      <c r="D200" t="n">
        <v>1.4451</v>
      </c>
      <c r="E200" t="n">
        <v>69.2</v>
      </c>
      <c r="F200" t="n">
        <v>64.2</v>
      </c>
      <c r="G200" t="n">
        <v>56.65</v>
      </c>
      <c r="H200" t="n">
        <v>0.8100000000000001</v>
      </c>
      <c r="I200" t="n">
        <v>68</v>
      </c>
      <c r="J200" t="n">
        <v>197.97</v>
      </c>
      <c r="K200" t="n">
        <v>53.44</v>
      </c>
      <c r="L200" t="n">
        <v>9</v>
      </c>
      <c r="M200" t="n">
        <v>66</v>
      </c>
      <c r="N200" t="n">
        <v>40.53</v>
      </c>
      <c r="O200" t="n">
        <v>24650.18</v>
      </c>
      <c r="P200" t="n">
        <v>839.8200000000001</v>
      </c>
      <c r="Q200" t="n">
        <v>2164.35</v>
      </c>
      <c r="R200" t="n">
        <v>254.62</v>
      </c>
      <c r="S200" t="n">
        <v>168.28</v>
      </c>
      <c r="T200" t="n">
        <v>41210.34</v>
      </c>
      <c r="U200" t="n">
        <v>0.66</v>
      </c>
      <c r="V200" t="n">
        <v>0.84</v>
      </c>
      <c r="W200" t="n">
        <v>36.78</v>
      </c>
      <c r="X200" t="n">
        <v>2.48</v>
      </c>
      <c r="Y200" t="n">
        <v>4</v>
      </c>
      <c r="Z200" t="n">
        <v>10</v>
      </c>
    </row>
    <row r="201">
      <c r="A201" t="n">
        <v>9</v>
      </c>
      <c r="B201" t="n">
        <v>95</v>
      </c>
      <c r="C201" t="inlineStr">
        <is>
          <t xml:space="preserve">CONCLUIDO	</t>
        </is>
      </c>
      <c r="D201" t="n">
        <v>1.4561</v>
      </c>
      <c r="E201" t="n">
        <v>68.67</v>
      </c>
      <c r="F201" t="n">
        <v>63.94</v>
      </c>
      <c r="G201" t="n">
        <v>62.89</v>
      </c>
      <c r="H201" t="n">
        <v>0.89</v>
      </c>
      <c r="I201" t="n">
        <v>61</v>
      </c>
      <c r="J201" t="n">
        <v>199.53</v>
      </c>
      <c r="K201" t="n">
        <v>53.44</v>
      </c>
      <c r="L201" t="n">
        <v>10</v>
      </c>
      <c r="M201" t="n">
        <v>59</v>
      </c>
      <c r="N201" t="n">
        <v>41.1</v>
      </c>
      <c r="O201" t="n">
        <v>24842.77</v>
      </c>
      <c r="P201" t="n">
        <v>829.03</v>
      </c>
      <c r="Q201" t="n">
        <v>2163.71</v>
      </c>
      <c r="R201" t="n">
        <v>245.88</v>
      </c>
      <c r="S201" t="n">
        <v>168.28</v>
      </c>
      <c r="T201" t="n">
        <v>36877.64</v>
      </c>
      <c r="U201" t="n">
        <v>0.68</v>
      </c>
      <c r="V201" t="n">
        <v>0.84</v>
      </c>
      <c r="W201" t="n">
        <v>36.77</v>
      </c>
      <c r="X201" t="n">
        <v>2.21</v>
      </c>
      <c r="Y201" t="n">
        <v>4</v>
      </c>
      <c r="Z201" t="n">
        <v>10</v>
      </c>
    </row>
    <row r="202">
      <c r="A202" t="n">
        <v>10</v>
      </c>
      <c r="B202" t="n">
        <v>95</v>
      </c>
      <c r="C202" t="inlineStr">
        <is>
          <t xml:space="preserve">CONCLUIDO	</t>
        </is>
      </c>
      <c r="D202" t="n">
        <v>1.465</v>
      </c>
      <c r="E202" t="n">
        <v>68.26000000000001</v>
      </c>
      <c r="F202" t="n">
        <v>63.74</v>
      </c>
      <c r="G202" t="n">
        <v>69.54000000000001</v>
      </c>
      <c r="H202" t="n">
        <v>0.97</v>
      </c>
      <c r="I202" t="n">
        <v>55</v>
      </c>
      <c r="J202" t="n">
        <v>201.1</v>
      </c>
      <c r="K202" t="n">
        <v>53.44</v>
      </c>
      <c r="L202" t="n">
        <v>11</v>
      </c>
      <c r="M202" t="n">
        <v>53</v>
      </c>
      <c r="N202" t="n">
        <v>41.66</v>
      </c>
      <c r="O202" t="n">
        <v>25036.12</v>
      </c>
      <c r="P202" t="n">
        <v>820.59</v>
      </c>
      <c r="Q202" t="n">
        <v>2163.77</v>
      </c>
      <c r="R202" t="n">
        <v>239.91</v>
      </c>
      <c r="S202" t="n">
        <v>168.28</v>
      </c>
      <c r="T202" t="n">
        <v>33922.31</v>
      </c>
      <c r="U202" t="n">
        <v>0.7</v>
      </c>
      <c r="V202" t="n">
        <v>0.85</v>
      </c>
      <c r="W202" t="n">
        <v>36.75</v>
      </c>
      <c r="X202" t="n">
        <v>2.03</v>
      </c>
      <c r="Y202" t="n">
        <v>4</v>
      </c>
      <c r="Z202" t="n">
        <v>10</v>
      </c>
    </row>
    <row r="203">
      <c r="A203" t="n">
        <v>11</v>
      </c>
      <c r="B203" t="n">
        <v>95</v>
      </c>
      <c r="C203" t="inlineStr">
        <is>
          <t xml:space="preserve">CONCLUIDO	</t>
        </is>
      </c>
      <c r="D203" t="n">
        <v>1.4736</v>
      </c>
      <c r="E203" t="n">
        <v>67.86</v>
      </c>
      <c r="F203" t="n">
        <v>63.53</v>
      </c>
      <c r="G203" t="n">
        <v>76.23999999999999</v>
      </c>
      <c r="H203" t="n">
        <v>1.05</v>
      </c>
      <c r="I203" t="n">
        <v>50</v>
      </c>
      <c r="J203" t="n">
        <v>202.67</v>
      </c>
      <c r="K203" t="n">
        <v>53.44</v>
      </c>
      <c r="L203" t="n">
        <v>12</v>
      </c>
      <c r="M203" t="n">
        <v>48</v>
      </c>
      <c r="N203" t="n">
        <v>42.24</v>
      </c>
      <c r="O203" t="n">
        <v>25230.25</v>
      </c>
      <c r="P203" t="n">
        <v>810.03</v>
      </c>
      <c r="Q203" t="n">
        <v>2163.72</v>
      </c>
      <c r="R203" t="n">
        <v>232.82</v>
      </c>
      <c r="S203" t="n">
        <v>168.28</v>
      </c>
      <c r="T203" t="n">
        <v>30402.52</v>
      </c>
      <c r="U203" t="n">
        <v>0.72</v>
      </c>
      <c r="V203" t="n">
        <v>0.85</v>
      </c>
      <c r="W203" t="n">
        <v>36.74</v>
      </c>
      <c r="X203" t="n">
        <v>1.82</v>
      </c>
      <c r="Y203" t="n">
        <v>4</v>
      </c>
      <c r="Z203" t="n">
        <v>10</v>
      </c>
    </row>
    <row r="204">
      <c r="A204" t="n">
        <v>12</v>
      </c>
      <c r="B204" t="n">
        <v>95</v>
      </c>
      <c r="C204" t="inlineStr">
        <is>
          <t xml:space="preserve">CONCLUIDO	</t>
        </is>
      </c>
      <c r="D204" t="n">
        <v>1.4798</v>
      </c>
      <c r="E204" t="n">
        <v>67.58</v>
      </c>
      <c r="F204" t="n">
        <v>63.4</v>
      </c>
      <c r="G204" t="n">
        <v>82.69</v>
      </c>
      <c r="H204" t="n">
        <v>1.13</v>
      </c>
      <c r="I204" t="n">
        <v>46</v>
      </c>
      <c r="J204" t="n">
        <v>204.25</v>
      </c>
      <c r="K204" t="n">
        <v>53.44</v>
      </c>
      <c r="L204" t="n">
        <v>13</v>
      </c>
      <c r="M204" t="n">
        <v>44</v>
      </c>
      <c r="N204" t="n">
        <v>42.82</v>
      </c>
      <c r="O204" t="n">
        <v>25425.3</v>
      </c>
      <c r="P204" t="n">
        <v>800.55</v>
      </c>
      <c r="Q204" t="n">
        <v>2163.65</v>
      </c>
      <c r="R204" t="n">
        <v>228.12</v>
      </c>
      <c r="S204" t="n">
        <v>168.28</v>
      </c>
      <c r="T204" t="n">
        <v>28070.98</v>
      </c>
      <c r="U204" t="n">
        <v>0.74</v>
      </c>
      <c r="V204" t="n">
        <v>0.85</v>
      </c>
      <c r="W204" t="n">
        <v>36.74</v>
      </c>
      <c r="X204" t="n">
        <v>1.68</v>
      </c>
      <c r="Y204" t="n">
        <v>4</v>
      </c>
      <c r="Z204" t="n">
        <v>10</v>
      </c>
    </row>
    <row r="205">
      <c r="A205" t="n">
        <v>13</v>
      </c>
      <c r="B205" t="n">
        <v>95</v>
      </c>
      <c r="C205" t="inlineStr">
        <is>
          <t xml:space="preserve">CONCLUIDO	</t>
        </is>
      </c>
      <c r="D205" t="n">
        <v>1.4869</v>
      </c>
      <c r="E205" t="n">
        <v>67.26000000000001</v>
      </c>
      <c r="F205" t="n">
        <v>63.22</v>
      </c>
      <c r="G205" t="n">
        <v>90.31999999999999</v>
      </c>
      <c r="H205" t="n">
        <v>1.21</v>
      </c>
      <c r="I205" t="n">
        <v>42</v>
      </c>
      <c r="J205" t="n">
        <v>205.84</v>
      </c>
      <c r="K205" t="n">
        <v>53.44</v>
      </c>
      <c r="L205" t="n">
        <v>14</v>
      </c>
      <c r="M205" t="n">
        <v>40</v>
      </c>
      <c r="N205" t="n">
        <v>43.4</v>
      </c>
      <c r="O205" t="n">
        <v>25621.03</v>
      </c>
      <c r="P205" t="n">
        <v>791.51</v>
      </c>
      <c r="Q205" t="n">
        <v>2163.45</v>
      </c>
      <c r="R205" t="n">
        <v>222.52</v>
      </c>
      <c r="S205" t="n">
        <v>168.28</v>
      </c>
      <c r="T205" t="n">
        <v>25293.17</v>
      </c>
      <c r="U205" t="n">
        <v>0.76</v>
      </c>
      <c r="V205" t="n">
        <v>0.85</v>
      </c>
      <c r="W205" t="n">
        <v>36.73</v>
      </c>
      <c r="X205" t="n">
        <v>1.51</v>
      </c>
      <c r="Y205" t="n">
        <v>4</v>
      </c>
      <c r="Z205" t="n">
        <v>10</v>
      </c>
    </row>
    <row r="206">
      <c r="A206" t="n">
        <v>14</v>
      </c>
      <c r="B206" t="n">
        <v>95</v>
      </c>
      <c r="C206" t="inlineStr">
        <is>
          <t xml:space="preserve">CONCLUIDO	</t>
        </is>
      </c>
      <c r="D206" t="n">
        <v>1.4916</v>
      </c>
      <c r="E206" t="n">
        <v>67.04000000000001</v>
      </c>
      <c r="F206" t="n">
        <v>63.12</v>
      </c>
      <c r="G206" t="n">
        <v>97.11</v>
      </c>
      <c r="H206" t="n">
        <v>1.28</v>
      </c>
      <c r="I206" t="n">
        <v>39</v>
      </c>
      <c r="J206" t="n">
        <v>207.43</v>
      </c>
      <c r="K206" t="n">
        <v>53.44</v>
      </c>
      <c r="L206" t="n">
        <v>15</v>
      </c>
      <c r="M206" t="n">
        <v>37</v>
      </c>
      <c r="N206" t="n">
        <v>44</v>
      </c>
      <c r="O206" t="n">
        <v>25817.56</v>
      </c>
      <c r="P206" t="n">
        <v>782.63</v>
      </c>
      <c r="Q206" t="n">
        <v>2163.86</v>
      </c>
      <c r="R206" t="n">
        <v>219.51</v>
      </c>
      <c r="S206" t="n">
        <v>168.28</v>
      </c>
      <c r="T206" t="n">
        <v>23801.89</v>
      </c>
      <c r="U206" t="n">
        <v>0.77</v>
      </c>
      <c r="V206" t="n">
        <v>0.85</v>
      </c>
      <c r="W206" t="n">
        <v>36.71</v>
      </c>
      <c r="X206" t="n">
        <v>1.41</v>
      </c>
      <c r="Y206" t="n">
        <v>4</v>
      </c>
      <c r="Z206" t="n">
        <v>10</v>
      </c>
    </row>
    <row r="207">
      <c r="A207" t="n">
        <v>15</v>
      </c>
      <c r="B207" t="n">
        <v>95</v>
      </c>
      <c r="C207" t="inlineStr">
        <is>
          <t xml:space="preserve">CONCLUIDO	</t>
        </is>
      </c>
      <c r="D207" t="n">
        <v>1.497</v>
      </c>
      <c r="E207" t="n">
        <v>66.8</v>
      </c>
      <c r="F207" t="n">
        <v>62.99</v>
      </c>
      <c r="G207" t="n">
        <v>104.99</v>
      </c>
      <c r="H207" t="n">
        <v>1.36</v>
      </c>
      <c r="I207" t="n">
        <v>36</v>
      </c>
      <c r="J207" t="n">
        <v>209.03</v>
      </c>
      <c r="K207" t="n">
        <v>53.44</v>
      </c>
      <c r="L207" t="n">
        <v>16</v>
      </c>
      <c r="M207" t="n">
        <v>34</v>
      </c>
      <c r="N207" t="n">
        <v>44.6</v>
      </c>
      <c r="O207" t="n">
        <v>26014.91</v>
      </c>
      <c r="P207" t="n">
        <v>773.89</v>
      </c>
      <c r="Q207" t="n">
        <v>2163.24</v>
      </c>
      <c r="R207" t="n">
        <v>215.13</v>
      </c>
      <c r="S207" t="n">
        <v>168.28</v>
      </c>
      <c r="T207" t="n">
        <v>21627.35</v>
      </c>
      <c r="U207" t="n">
        <v>0.78</v>
      </c>
      <c r="V207" t="n">
        <v>0.86</v>
      </c>
      <c r="W207" t="n">
        <v>36.71</v>
      </c>
      <c r="X207" t="n">
        <v>1.28</v>
      </c>
      <c r="Y207" t="n">
        <v>4</v>
      </c>
      <c r="Z207" t="n">
        <v>10</v>
      </c>
    </row>
    <row r="208">
      <c r="A208" t="n">
        <v>16</v>
      </c>
      <c r="B208" t="n">
        <v>95</v>
      </c>
      <c r="C208" t="inlineStr">
        <is>
          <t xml:space="preserve">CONCLUIDO	</t>
        </is>
      </c>
      <c r="D208" t="n">
        <v>1.5</v>
      </c>
      <c r="E208" t="n">
        <v>66.67</v>
      </c>
      <c r="F208" t="n">
        <v>62.93</v>
      </c>
      <c r="G208" t="n">
        <v>111.06</v>
      </c>
      <c r="H208" t="n">
        <v>1.43</v>
      </c>
      <c r="I208" t="n">
        <v>34</v>
      </c>
      <c r="J208" t="n">
        <v>210.64</v>
      </c>
      <c r="K208" t="n">
        <v>53.44</v>
      </c>
      <c r="L208" t="n">
        <v>17</v>
      </c>
      <c r="M208" t="n">
        <v>32</v>
      </c>
      <c r="N208" t="n">
        <v>45.21</v>
      </c>
      <c r="O208" t="n">
        <v>26213.09</v>
      </c>
      <c r="P208" t="n">
        <v>764.46</v>
      </c>
      <c r="Q208" t="n">
        <v>2163.5</v>
      </c>
      <c r="R208" t="n">
        <v>212.8</v>
      </c>
      <c r="S208" t="n">
        <v>168.28</v>
      </c>
      <c r="T208" t="n">
        <v>20470.44</v>
      </c>
      <c r="U208" t="n">
        <v>0.79</v>
      </c>
      <c r="V208" t="n">
        <v>0.86</v>
      </c>
      <c r="W208" t="n">
        <v>36.72</v>
      </c>
      <c r="X208" t="n">
        <v>1.22</v>
      </c>
      <c r="Y208" t="n">
        <v>4</v>
      </c>
      <c r="Z208" t="n">
        <v>10</v>
      </c>
    </row>
    <row r="209">
      <c r="A209" t="n">
        <v>17</v>
      </c>
      <c r="B209" t="n">
        <v>95</v>
      </c>
      <c r="C209" t="inlineStr">
        <is>
          <t xml:space="preserve">CONCLUIDO	</t>
        </is>
      </c>
      <c r="D209" t="n">
        <v>1.503</v>
      </c>
      <c r="E209" t="n">
        <v>66.53</v>
      </c>
      <c r="F209" t="n">
        <v>62.88</v>
      </c>
      <c r="G209" t="n">
        <v>117.89</v>
      </c>
      <c r="H209" t="n">
        <v>1.51</v>
      </c>
      <c r="I209" t="n">
        <v>32</v>
      </c>
      <c r="J209" t="n">
        <v>212.25</v>
      </c>
      <c r="K209" t="n">
        <v>53.44</v>
      </c>
      <c r="L209" t="n">
        <v>18</v>
      </c>
      <c r="M209" t="n">
        <v>30</v>
      </c>
      <c r="N209" t="n">
        <v>45.82</v>
      </c>
      <c r="O209" t="n">
        <v>26412.11</v>
      </c>
      <c r="P209" t="n">
        <v>756.03</v>
      </c>
      <c r="Q209" t="n">
        <v>2163.3</v>
      </c>
      <c r="R209" t="n">
        <v>211.3</v>
      </c>
      <c r="S209" t="n">
        <v>168.28</v>
      </c>
      <c r="T209" t="n">
        <v>19728.82</v>
      </c>
      <c r="U209" t="n">
        <v>0.8</v>
      </c>
      <c r="V209" t="n">
        <v>0.86</v>
      </c>
      <c r="W209" t="n">
        <v>36.71</v>
      </c>
      <c r="X209" t="n">
        <v>1.16</v>
      </c>
      <c r="Y209" t="n">
        <v>4</v>
      </c>
      <c r="Z209" t="n">
        <v>10</v>
      </c>
    </row>
    <row r="210">
      <c r="A210" t="n">
        <v>18</v>
      </c>
      <c r="B210" t="n">
        <v>95</v>
      </c>
      <c r="C210" t="inlineStr">
        <is>
          <t xml:space="preserve">CONCLUIDO	</t>
        </is>
      </c>
      <c r="D210" t="n">
        <v>1.5062</v>
      </c>
      <c r="E210" t="n">
        <v>66.39</v>
      </c>
      <c r="F210" t="n">
        <v>62.81</v>
      </c>
      <c r="G210" t="n">
        <v>125.61</v>
      </c>
      <c r="H210" t="n">
        <v>1.58</v>
      </c>
      <c r="I210" t="n">
        <v>30</v>
      </c>
      <c r="J210" t="n">
        <v>213.87</v>
      </c>
      <c r="K210" t="n">
        <v>53.44</v>
      </c>
      <c r="L210" t="n">
        <v>19</v>
      </c>
      <c r="M210" t="n">
        <v>28</v>
      </c>
      <c r="N210" t="n">
        <v>46.44</v>
      </c>
      <c r="O210" t="n">
        <v>26611.98</v>
      </c>
      <c r="P210" t="n">
        <v>746.65</v>
      </c>
      <c r="Q210" t="n">
        <v>2163.23</v>
      </c>
      <c r="R210" t="n">
        <v>208.82</v>
      </c>
      <c r="S210" t="n">
        <v>168.28</v>
      </c>
      <c r="T210" t="n">
        <v>18503.14</v>
      </c>
      <c r="U210" t="n">
        <v>0.8100000000000001</v>
      </c>
      <c r="V210" t="n">
        <v>0.86</v>
      </c>
      <c r="W210" t="n">
        <v>36.71</v>
      </c>
      <c r="X210" t="n">
        <v>1.09</v>
      </c>
      <c r="Y210" t="n">
        <v>4</v>
      </c>
      <c r="Z210" t="n">
        <v>10</v>
      </c>
    </row>
    <row r="211">
      <c r="A211" t="n">
        <v>19</v>
      </c>
      <c r="B211" t="n">
        <v>95</v>
      </c>
      <c r="C211" t="inlineStr">
        <is>
          <t xml:space="preserve">CONCLUIDO	</t>
        </is>
      </c>
      <c r="D211" t="n">
        <v>1.5101</v>
      </c>
      <c r="E211" t="n">
        <v>66.22</v>
      </c>
      <c r="F211" t="n">
        <v>62.71</v>
      </c>
      <c r="G211" t="n">
        <v>134.38</v>
      </c>
      <c r="H211" t="n">
        <v>1.65</v>
      </c>
      <c r="I211" t="n">
        <v>28</v>
      </c>
      <c r="J211" t="n">
        <v>215.5</v>
      </c>
      <c r="K211" t="n">
        <v>53.44</v>
      </c>
      <c r="L211" t="n">
        <v>20</v>
      </c>
      <c r="M211" t="n">
        <v>26</v>
      </c>
      <c r="N211" t="n">
        <v>47.07</v>
      </c>
      <c r="O211" t="n">
        <v>26812.71</v>
      </c>
      <c r="P211" t="n">
        <v>739.58</v>
      </c>
      <c r="Q211" t="n">
        <v>2163.41</v>
      </c>
      <c r="R211" t="n">
        <v>205.48</v>
      </c>
      <c r="S211" t="n">
        <v>168.28</v>
      </c>
      <c r="T211" t="n">
        <v>16838.96</v>
      </c>
      <c r="U211" t="n">
        <v>0.82</v>
      </c>
      <c r="V211" t="n">
        <v>0.86</v>
      </c>
      <c r="W211" t="n">
        <v>36.71</v>
      </c>
      <c r="X211" t="n">
        <v>1</v>
      </c>
      <c r="Y211" t="n">
        <v>4</v>
      </c>
      <c r="Z211" t="n">
        <v>10</v>
      </c>
    </row>
    <row r="212">
      <c r="A212" t="n">
        <v>20</v>
      </c>
      <c r="B212" t="n">
        <v>95</v>
      </c>
      <c r="C212" t="inlineStr">
        <is>
          <t xml:space="preserve">CONCLUIDO	</t>
        </is>
      </c>
      <c r="D212" t="n">
        <v>1.5134</v>
      </c>
      <c r="E212" t="n">
        <v>66.08</v>
      </c>
      <c r="F212" t="n">
        <v>62.64</v>
      </c>
      <c r="G212" t="n">
        <v>144.56</v>
      </c>
      <c r="H212" t="n">
        <v>1.72</v>
      </c>
      <c r="I212" t="n">
        <v>26</v>
      </c>
      <c r="J212" t="n">
        <v>217.14</v>
      </c>
      <c r="K212" t="n">
        <v>53.44</v>
      </c>
      <c r="L212" t="n">
        <v>21</v>
      </c>
      <c r="M212" t="n">
        <v>24</v>
      </c>
      <c r="N212" t="n">
        <v>47.7</v>
      </c>
      <c r="O212" t="n">
        <v>27014.3</v>
      </c>
      <c r="P212" t="n">
        <v>729.0599999999999</v>
      </c>
      <c r="Q212" t="n">
        <v>2163.23</v>
      </c>
      <c r="R212" t="n">
        <v>203.25</v>
      </c>
      <c r="S212" t="n">
        <v>168.28</v>
      </c>
      <c r="T212" t="n">
        <v>15737.06</v>
      </c>
      <c r="U212" t="n">
        <v>0.83</v>
      </c>
      <c r="V212" t="n">
        <v>0.86</v>
      </c>
      <c r="W212" t="n">
        <v>36.7</v>
      </c>
      <c r="X212" t="n">
        <v>0.93</v>
      </c>
      <c r="Y212" t="n">
        <v>4</v>
      </c>
      <c r="Z212" t="n">
        <v>10</v>
      </c>
    </row>
    <row r="213">
      <c r="A213" t="n">
        <v>21</v>
      </c>
      <c r="B213" t="n">
        <v>95</v>
      </c>
      <c r="C213" t="inlineStr">
        <is>
          <t xml:space="preserve">CONCLUIDO	</t>
        </is>
      </c>
      <c r="D213" t="n">
        <v>1.5148</v>
      </c>
      <c r="E213" t="n">
        <v>66.02</v>
      </c>
      <c r="F213" t="n">
        <v>62.62</v>
      </c>
      <c r="G213" t="n">
        <v>150.28</v>
      </c>
      <c r="H213" t="n">
        <v>1.79</v>
      </c>
      <c r="I213" t="n">
        <v>25</v>
      </c>
      <c r="J213" t="n">
        <v>218.78</v>
      </c>
      <c r="K213" t="n">
        <v>53.44</v>
      </c>
      <c r="L213" t="n">
        <v>22</v>
      </c>
      <c r="M213" t="n">
        <v>19</v>
      </c>
      <c r="N213" t="n">
        <v>48.34</v>
      </c>
      <c r="O213" t="n">
        <v>27216.79</v>
      </c>
      <c r="P213" t="n">
        <v>723.26</v>
      </c>
      <c r="Q213" t="n">
        <v>2163.41</v>
      </c>
      <c r="R213" t="n">
        <v>202.19</v>
      </c>
      <c r="S213" t="n">
        <v>168.28</v>
      </c>
      <c r="T213" t="n">
        <v>15213.63</v>
      </c>
      <c r="U213" t="n">
        <v>0.83</v>
      </c>
      <c r="V213" t="n">
        <v>0.86</v>
      </c>
      <c r="W213" t="n">
        <v>36.71</v>
      </c>
      <c r="X213" t="n">
        <v>0.9</v>
      </c>
      <c r="Y213" t="n">
        <v>4</v>
      </c>
      <c r="Z213" t="n">
        <v>10</v>
      </c>
    </row>
    <row r="214">
      <c r="A214" t="n">
        <v>22</v>
      </c>
      <c r="B214" t="n">
        <v>95</v>
      </c>
      <c r="C214" t="inlineStr">
        <is>
          <t xml:space="preserve">CONCLUIDO	</t>
        </is>
      </c>
      <c r="D214" t="n">
        <v>1.5164</v>
      </c>
      <c r="E214" t="n">
        <v>65.94</v>
      </c>
      <c r="F214" t="n">
        <v>62.58</v>
      </c>
      <c r="G214" t="n">
        <v>156.46</v>
      </c>
      <c r="H214" t="n">
        <v>1.85</v>
      </c>
      <c r="I214" t="n">
        <v>24</v>
      </c>
      <c r="J214" t="n">
        <v>220.43</v>
      </c>
      <c r="K214" t="n">
        <v>53.44</v>
      </c>
      <c r="L214" t="n">
        <v>23</v>
      </c>
      <c r="M214" t="n">
        <v>4</v>
      </c>
      <c r="N214" t="n">
        <v>48.99</v>
      </c>
      <c r="O214" t="n">
        <v>27420.16</v>
      </c>
      <c r="P214" t="n">
        <v>719.6</v>
      </c>
      <c r="Q214" t="n">
        <v>2163.39</v>
      </c>
      <c r="R214" t="n">
        <v>200.5</v>
      </c>
      <c r="S214" t="n">
        <v>168.28</v>
      </c>
      <c r="T214" t="n">
        <v>14372.6</v>
      </c>
      <c r="U214" t="n">
        <v>0.84</v>
      </c>
      <c r="V214" t="n">
        <v>0.86</v>
      </c>
      <c r="W214" t="n">
        <v>36.73</v>
      </c>
      <c r="X214" t="n">
        <v>0.87</v>
      </c>
      <c r="Y214" t="n">
        <v>4</v>
      </c>
      <c r="Z214" t="n">
        <v>10</v>
      </c>
    </row>
    <row r="215">
      <c r="A215" t="n">
        <v>23</v>
      </c>
      <c r="B215" t="n">
        <v>95</v>
      </c>
      <c r="C215" t="inlineStr">
        <is>
          <t xml:space="preserve">CONCLUIDO	</t>
        </is>
      </c>
      <c r="D215" t="n">
        <v>1.5162</v>
      </c>
      <c r="E215" t="n">
        <v>65.95</v>
      </c>
      <c r="F215" t="n">
        <v>62.59</v>
      </c>
      <c r="G215" t="n">
        <v>156.48</v>
      </c>
      <c r="H215" t="n">
        <v>1.92</v>
      </c>
      <c r="I215" t="n">
        <v>24</v>
      </c>
      <c r="J215" t="n">
        <v>222.08</v>
      </c>
      <c r="K215" t="n">
        <v>53.44</v>
      </c>
      <c r="L215" t="n">
        <v>24</v>
      </c>
      <c r="M215" t="n">
        <v>0</v>
      </c>
      <c r="N215" t="n">
        <v>49.65</v>
      </c>
      <c r="O215" t="n">
        <v>27624.44</v>
      </c>
      <c r="P215" t="n">
        <v>724.11</v>
      </c>
      <c r="Q215" t="n">
        <v>2163.48</v>
      </c>
      <c r="R215" t="n">
        <v>200.55</v>
      </c>
      <c r="S215" t="n">
        <v>168.28</v>
      </c>
      <c r="T215" t="n">
        <v>14395.92</v>
      </c>
      <c r="U215" t="n">
        <v>0.84</v>
      </c>
      <c r="V215" t="n">
        <v>0.86</v>
      </c>
      <c r="W215" t="n">
        <v>36.73</v>
      </c>
      <c r="X215" t="n">
        <v>0.88</v>
      </c>
      <c r="Y215" t="n">
        <v>4</v>
      </c>
      <c r="Z215" t="n">
        <v>10</v>
      </c>
    </row>
    <row r="216">
      <c r="A216" t="n">
        <v>0</v>
      </c>
      <c r="B216" t="n">
        <v>55</v>
      </c>
      <c r="C216" t="inlineStr">
        <is>
          <t xml:space="preserve">CONCLUIDO	</t>
        </is>
      </c>
      <c r="D216" t="n">
        <v>0.9626</v>
      </c>
      <c r="E216" t="n">
        <v>103.88</v>
      </c>
      <c r="F216" t="n">
        <v>86.56</v>
      </c>
      <c r="G216" t="n">
        <v>8.140000000000001</v>
      </c>
      <c r="H216" t="n">
        <v>0.15</v>
      </c>
      <c r="I216" t="n">
        <v>638</v>
      </c>
      <c r="J216" t="n">
        <v>116.05</v>
      </c>
      <c r="K216" t="n">
        <v>43.4</v>
      </c>
      <c r="L216" t="n">
        <v>1</v>
      </c>
      <c r="M216" t="n">
        <v>636</v>
      </c>
      <c r="N216" t="n">
        <v>16.65</v>
      </c>
      <c r="O216" t="n">
        <v>14546.17</v>
      </c>
      <c r="P216" t="n">
        <v>879.6</v>
      </c>
      <c r="Q216" t="n">
        <v>2173.97</v>
      </c>
      <c r="R216" t="n">
        <v>997.29</v>
      </c>
      <c r="S216" t="n">
        <v>168.28</v>
      </c>
      <c r="T216" t="n">
        <v>409696.79</v>
      </c>
      <c r="U216" t="n">
        <v>0.17</v>
      </c>
      <c r="V216" t="n">
        <v>0.62</v>
      </c>
      <c r="W216" t="n">
        <v>37.74</v>
      </c>
      <c r="X216" t="n">
        <v>24.7</v>
      </c>
      <c r="Y216" t="n">
        <v>4</v>
      </c>
      <c r="Z216" t="n">
        <v>10</v>
      </c>
    </row>
    <row r="217">
      <c r="A217" t="n">
        <v>1</v>
      </c>
      <c r="B217" t="n">
        <v>55</v>
      </c>
      <c r="C217" t="inlineStr">
        <is>
          <t xml:space="preserve">CONCLUIDO	</t>
        </is>
      </c>
      <c r="D217" t="n">
        <v>1.2538</v>
      </c>
      <c r="E217" t="n">
        <v>79.76000000000001</v>
      </c>
      <c r="F217" t="n">
        <v>71.48999999999999</v>
      </c>
      <c r="G217" t="n">
        <v>16.56</v>
      </c>
      <c r="H217" t="n">
        <v>0.3</v>
      </c>
      <c r="I217" t="n">
        <v>259</v>
      </c>
      <c r="J217" t="n">
        <v>117.34</v>
      </c>
      <c r="K217" t="n">
        <v>43.4</v>
      </c>
      <c r="L217" t="n">
        <v>2</v>
      </c>
      <c r="M217" t="n">
        <v>257</v>
      </c>
      <c r="N217" t="n">
        <v>16.94</v>
      </c>
      <c r="O217" t="n">
        <v>14705.49</v>
      </c>
      <c r="P217" t="n">
        <v>716.91</v>
      </c>
      <c r="Q217" t="n">
        <v>2167.3</v>
      </c>
      <c r="R217" t="n">
        <v>496.85</v>
      </c>
      <c r="S217" t="n">
        <v>168.28</v>
      </c>
      <c r="T217" t="n">
        <v>161369.85</v>
      </c>
      <c r="U217" t="n">
        <v>0.34</v>
      </c>
      <c r="V217" t="n">
        <v>0.76</v>
      </c>
      <c r="W217" t="n">
        <v>37.08</v>
      </c>
      <c r="X217" t="n">
        <v>9.720000000000001</v>
      </c>
      <c r="Y217" t="n">
        <v>4</v>
      </c>
      <c r="Z217" t="n">
        <v>10</v>
      </c>
    </row>
    <row r="218">
      <c r="A218" t="n">
        <v>2</v>
      </c>
      <c r="B218" t="n">
        <v>55</v>
      </c>
      <c r="C218" t="inlineStr">
        <is>
          <t xml:space="preserve">CONCLUIDO	</t>
        </is>
      </c>
      <c r="D218" t="n">
        <v>1.3572</v>
      </c>
      <c r="E218" t="n">
        <v>73.68000000000001</v>
      </c>
      <c r="F218" t="n">
        <v>67.75</v>
      </c>
      <c r="G218" t="n">
        <v>25.25</v>
      </c>
      <c r="H218" t="n">
        <v>0.45</v>
      </c>
      <c r="I218" t="n">
        <v>161</v>
      </c>
      <c r="J218" t="n">
        <v>118.63</v>
      </c>
      <c r="K218" t="n">
        <v>43.4</v>
      </c>
      <c r="L218" t="n">
        <v>3</v>
      </c>
      <c r="M218" t="n">
        <v>159</v>
      </c>
      <c r="N218" t="n">
        <v>17.23</v>
      </c>
      <c r="O218" t="n">
        <v>14865.24</v>
      </c>
      <c r="P218" t="n">
        <v>667.48</v>
      </c>
      <c r="Q218" t="n">
        <v>2165.81</v>
      </c>
      <c r="R218" t="n">
        <v>372.76</v>
      </c>
      <c r="S218" t="n">
        <v>168.28</v>
      </c>
      <c r="T218" t="n">
        <v>99816.3</v>
      </c>
      <c r="U218" t="n">
        <v>0.45</v>
      </c>
      <c r="V218" t="n">
        <v>0.8</v>
      </c>
      <c r="W218" t="n">
        <v>36.93</v>
      </c>
      <c r="X218" t="n">
        <v>6.01</v>
      </c>
      <c r="Y218" t="n">
        <v>4</v>
      </c>
      <c r="Z218" t="n">
        <v>10</v>
      </c>
    </row>
    <row r="219">
      <c r="A219" t="n">
        <v>3</v>
      </c>
      <c r="B219" t="n">
        <v>55</v>
      </c>
      <c r="C219" t="inlineStr">
        <is>
          <t xml:space="preserve">CONCLUIDO	</t>
        </is>
      </c>
      <c r="D219" t="n">
        <v>1.4107</v>
      </c>
      <c r="E219" t="n">
        <v>70.89</v>
      </c>
      <c r="F219" t="n">
        <v>66.03</v>
      </c>
      <c r="G219" t="n">
        <v>34.15</v>
      </c>
      <c r="H219" t="n">
        <v>0.59</v>
      </c>
      <c r="I219" t="n">
        <v>116</v>
      </c>
      <c r="J219" t="n">
        <v>119.93</v>
      </c>
      <c r="K219" t="n">
        <v>43.4</v>
      </c>
      <c r="L219" t="n">
        <v>4</v>
      </c>
      <c r="M219" t="n">
        <v>114</v>
      </c>
      <c r="N219" t="n">
        <v>17.53</v>
      </c>
      <c r="O219" t="n">
        <v>15025.44</v>
      </c>
      <c r="P219" t="n">
        <v>637.8099999999999</v>
      </c>
      <c r="Q219" t="n">
        <v>2165.03</v>
      </c>
      <c r="R219" t="n">
        <v>315.27</v>
      </c>
      <c r="S219" t="n">
        <v>168.28</v>
      </c>
      <c r="T219" t="n">
        <v>71296.19</v>
      </c>
      <c r="U219" t="n">
        <v>0.53</v>
      </c>
      <c r="V219" t="n">
        <v>0.82</v>
      </c>
      <c r="W219" t="n">
        <v>36.86</v>
      </c>
      <c r="X219" t="n">
        <v>4.3</v>
      </c>
      <c r="Y219" t="n">
        <v>4</v>
      </c>
      <c r="Z219" t="n">
        <v>10</v>
      </c>
    </row>
    <row r="220">
      <c r="A220" t="n">
        <v>4</v>
      </c>
      <c r="B220" t="n">
        <v>55</v>
      </c>
      <c r="C220" t="inlineStr">
        <is>
          <t xml:space="preserve">CONCLUIDO	</t>
        </is>
      </c>
      <c r="D220" t="n">
        <v>1.4433</v>
      </c>
      <c r="E220" t="n">
        <v>69.28</v>
      </c>
      <c r="F220" t="n">
        <v>65.05</v>
      </c>
      <c r="G220" t="n">
        <v>43.37</v>
      </c>
      <c r="H220" t="n">
        <v>0.73</v>
      </c>
      <c r="I220" t="n">
        <v>90</v>
      </c>
      <c r="J220" t="n">
        <v>121.23</v>
      </c>
      <c r="K220" t="n">
        <v>43.4</v>
      </c>
      <c r="L220" t="n">
        <v>5</v>
      </c>
      <c r="M220" t="n">
        <v>88</v>
      </c>
      <c r="N220" t="n">
        <v>17.83</v>
      </c>
      <c r="O220" t="n">
        <v>15186.08</v>
      </c>
      <c r="P220" t="n">
        <v>614.97</v>
      </c>
      <c r="Q220" t="n">
        <v>2164.5</v>
      </c>
      <c r="R220" t="n">
        <v>282.88</v>
      </c>
      <c r="S220" t="n">
        <v>168.28</v>
      </c>
      <c r="T220" t="n">
        <v>55229.81</v>
      </c>
      <c r="U220" t="n">
        <v>0.59</v>
      </c>
      <c r="V220" t="n">
        <v>0.83</v>
      </c>
      <c r="W220" t="n">
        <v>36.81</v>
      </c>
      <c r="X220" t="n">
        <v>3.32</v>
      </c>
      <c r="Y220" t="n">
        <v>4</v>
      </c>
      <c r="Z220" t="n">
        <v>10</v>
      </c>
    </row>
    <row r="221">
      <c r="A221" t="n">
        <v>5</v>
      </c>
      <c r="B221" t="n">
        <v>55</v>
      </c>
      <c r="C221" t="inlineStr">
        <is>
          <t xml:space="preserve">CONCLUIDO	</t>
        </is>
      </c>
      <c r="D221" t="n">
        <v>1.467</v>
      </c>
      <c r="E221" t="n">
        <v>68.17</v>
      </c>
      <c r="F221" t="n">
        <v>64.36</v>
      </c>
      <c r="G221" t="n">
        <v>53.63</v>
      </c>
      <c r="H221" t="n">
        <v>0.86</v>
      </c>
      <c r="I221" t="n">
        <v>72</v>
      </c>
      <c r="J221" t="n">
        <v>122.54</v>
      </c>
      <c r="K221" t="n">
        <v>43.4</v>
      </c>
      <c r="L221" t="n">
        <v>6</v>
      </c>
      <c r="M221" t="n">
        <v>70</v>
      </c>
      <c r="N221" t="n">
        <v>18.14</v>
      </c>
      <c r="O221" t="n">
        <v>15347.16</v>
      </c>
      <c r="P221" t="n">
        <v>594.63</v>
      </c>
      <c r="Q221" t="n">
        <v>2163.88</v>
      </c>
      <c r="R221" t="n">
        <v>260.28</v>
      </c>
      <c r="S221" t="n">
        <v>168.28</v>
      </c>
      <c r="T221" t="n">
        <v>44021.78</v>
      </c>
      <c r="U221" t="n">
        <v>0.65</v>
      </c>
      <c r="V221" t="n">
        <v>0.84</v>
      </c>
      <c r="W221" t="n">
        <v>36.78</v>
      </c>
      <c r="X221" t="n">
        <v>2.64</v>
      </c>
      <c r="Y221" t="n">
        <v>4</v>
      </c>
      <c r="Z221" t="n">
        <v>10</v>
      </c>
    </row>
    <row r="222">
      <c r="A222" t="n">
        <v>6</v>
      </c>
      <c r="B222" t="n">
        <v>55</v>
      </c>
      <c r="C222" t="inlineStr">
        <is>
          <t xml:space="preserve">CONCLUIDO	</t>
        </is>
      </c>
      <c r="D222" t="n">
        <v>1.4827</v>
      </c>
      <c r="E222" t="n">
        <v>67.44</v>
      </c>
      <c r="F222" t="n">
        <v>63.92</v>
      </c>
      <c r="G222" t="n">
        <v>63.92</v>
      </c>
      <c r="H222" t="n">
        <v>1</v>
      </c>
      <c r="I222" t="n">
        <v>60</v>
      </c>
      <c r="J222" t="n">
        <v>123.85</v>
      </c>
      <c r="K222" t="n">
        <v>43.4</v>
      </c>
      <c r="L222" t="n">
        <v>7</v>
      </c>
      <c r="M222" t="n">
        <v>58</v>
      </c>
      <c r="N222" t="n">
        <v>18.45</v>
      </c>
      <c r="O222" t="n">
        <v>15508.69</v>
      </c>
      <c r="P222" t="n">
        <v>576.24</v>
      </c>
      <c r="Q222" t="n">
        <v>2163.85</v>
      </c>
      <c r="R222" t="n">
        <v>246.16</v>
      </c>
      <c r="S222" t="n">
        <v>168.28</v>
      </c>
      <c r="T222" t="n">
        <v>37019.48</v>
      </c>
      <c r="U222" t="n">
        <v>0.68</v>
      </c>
      <c r="V222" t="n">
        <v>0.84</v>
      </c>
      <c r="W222" t="n">
        <v>36.75</v>
      </c>
      <c r="X222" t="n">
        <v>2.2</v>
      </c>
      <c r="Y222" t="n">
        <v>4</v>
      </c>
      <c r="Z222" t="n">
        <v>10</v>
      </c>
    </row>
    <row r="223">
      <c r="A223" t="n">
        <v>7</v>
      </c>
      <c r="B223" t="n">
        <v>55</v>
      </c>
      <c r="C223" t="inlineStr">
        <is>
          <t xml:space="preserve">CONCLUIDO	</t>
        </is>
      </c>
      <c r="D223" t="n">
        <v>1.4951</v>
      </c>
      <c r="E223" t="n">
        <v>66.88</v>
      </c>
      <c r="F223" t="n">
        <v>63.58</v>
      </c>
      <c r="G223" t="n">
        <v>74.8</v>
      </c>
      <c r="H223" t="n">
        <v>1.13</v>
      </c>
      <c r="I223" t="n">
        <v>51</v>
      </c>
      <c r="J223" t="n">
        <v>125.16</v>
      </c>
      <c r="K223" t="n">
        <v>43.4</v>
      </c>
      <c r="L223" t="n">
        <v>8</v>
      </c>
      <c r="M223" t="n">
        <v>49</v>
      </c>
      <c r="N223" t="n">
        <v>18.76</v>
      </c>
      <c r="O223" t="n">
        <v>15670.68</v>
      </c>
      <c r="P223" t="n">
        <v>558.39</v>
      </c>
      <c r="Q223" t="n">
        <v>2163.52</v>
      </c>
      <c r="R223" t="n">
        <v>234.28</v>
      </c>
      <c r="S223" t="n">
        <v>168.28</v>
      </c>
      <c r="T223" t="n">
        <v>31123.94</v>
      </c>
      <c r="U223" t="n">
        <v>0.72</v>
      </c>
      <c r="V223" t="n">
        <v>0.85</v>
      </c>
      <c r="W223" t="n">
        <v>36.75</v>
      </c>
      <c r="X223" t="n">
        <v>1.87</v>
      </c>
      <c r="Y223" t="n">
        <v>4</v>
      </c>
      <c r="Z223" t="n">
        <v>10</v>
      </c>
    </row>
    <row r="224">
      <c r="A224" t="n">
        <v>8</v>
      </c>
      <c r="B224" t="n">
        <v>55</v>
      </c>
      <c r="C224" t="inlineStr">
        <is>
          <t xml:space="preserve">CONCLUIDO	</t>
        </is>
      </c>
      <c r="D224" t="n">
        <v>1.5049</v>
      </c>
      <c r="E224" t="n">
        <v>66.45</v>
      </c>
      <c r="F224" t="n">
        <v>63.31</v>
      </c>
      <c r="G224" t="n">
        <v>86.34</v>
      </c>
      <c r="H224" t="n">
        <v>1.26</v>
      </c>
      <c r="I224" t="n">
        <v>44</v>
      </c>
      <c r="J224" t="n">
        <v>126.48</v>
      </c>
      <c r="K224" t="n">
        <v>43.4</v>
      </c>
      <c r="L224" t="n">
        <v>9</v>
      </c>
      <c r="M224" t="n">
        <v>41</v>
      </c>
      <c r="N224" t="n">
        <v>19.08</v>
      </c>
      <c r="O224" t="n">
        <v>15833.12</v>
      </c>
      <c r="P224" t="n">
        <v>540.16</v>
      </c>
      <c r="Q224" t="n">
        <v>2163.65</v>
      </c>
      <c r="R224" t="n">
        <v>225.17</v>
      </c>
      <c r="S224" t="n">
        <v>168.28</v>
      </c>
      <c r="T224" t="n">
        <v>26606.11</v>
      </c>
      <c r="U224" t="n">
        <v>0.75</v>
      </c>
      <c r="V224" t="n">
        <v>0.85</v>
      </c>
      <c r="W224" t="n">
        <v>36.74</v>
      </c>
      <c r="X224" t="n">
        <v>1.6</v>
      </c>
      <c r="Y224" t="n">
        <v>4</v>
      </c>
      <c r="Z224" t="n">
        <v>10</v>
      </c>
    </row>
    <row r="225">
      <c r="A225" t="n">
        <v>9</v>
      </c>
      <c r="B225" t="n">
        <v>55</v>
      </c>
      <c r="C225" t="inlineStr">
        <is>
          <t xml:space="preserve">CONCLUIDO	</t>
        </is>
      </c>
      <c r="D225" t="n">
        <v>1.5084</v>
      </c>
      <c r="E225" t="n">
        <v>66.3</v>
      </c>
      <c r="F225" t="n">
        <v>63.23</v>
      </c>
      <c r="G225" t="n">
        <v>92.53</v>
      </c>
      <c r="H225" t="n">
        <v>1.38</v>
      </c>
      <c r="I225" t="n">
        <v>41</v>
      </c>
      <c r="J225" t="n">
        <v>127.8</v>
      </c>
      <c r="K225" t="n">
        <v>43.4</v>
      </c>
      <c r="L225" t="n">
        <v>10</v>
      </c>
      <c r="M225" t="n">
        <v>4</v>
      </c>
      <c r="N225" t="n">
        <v>19.4</v>
      </c>
      <c r="O225" t="n">
        <v>15996.02</v>
      </c>
      <c r="P225" t="n">
        <v>532.5599999999999</v>
      </c>
      <c r="Q225" t="n">
        <v>2163.94</v>
      </c>
      <c r="R225" t="n">
        <v>221.33</v>
      </c>
      <c r="S225" t="n">
        <v>168.28</v>
      </c>
      <c r="T225" t="n">
        <v>24699.14</v>
      </c>
      <c r="U225" t="n">
        <v>0.76</v>
      </c>
      <c r="V225" t="n">
        <v>0.85</v>
      </c>
      <c r="W225" t="n">
        <v>36.77</v>
      </c>
      <c r="X225" t="n">
        <v>1.52</v>
      </c>
      <c r="Y225" t="n">
        <v>4</v>
      </c>
      <c r="Z225" t="n">
        <v>10</v>
      </c>
    </row>
    <row r="226">
      <c r="A226" t="n">
        <v>10</v>
      </c>
      <c r="B226" t="n">
        <v>55</v>
      </c>
      <c r="C226" t="inlineStr">
        <is>
          <t xml:space="preserve">CONCLUIDO	</t>
        </is>
      </c>
      <c r="D226" t="n">
        <v>1.5082</v>
      </c>
      <c r="E226" t="n">
        <v>66.3</v>
      </c>
      <c r="F226" t="n">
        <v>63.24</v>
      </c>
      <c r="G226" t="n">
        <v>92.55</v>
      </c>
      <c r="H226" t="n">
        <v>1.5</v>
      </c>
      <c r="I226" t="n">
        <v>41</v>
      </c>
      <c r="J226" t="n">
        <v>129.13</v>
      </c>
      <c r="K226" t="n">
        <v>43.4</v>
      </c>
      <c r="L226" t="n">
        <v>11</v>
      </c>
      <c r="M226" t="n">
        <v>0</v>
      </c>
      <c r="N226" t="n">
        <v>19.73</v>
      </c>
      <c r="O226" t="n">
        <v>16159.39</v>
      </c>
      <c r="P226" t="n">
        <v>537.09</v>
      </c>
      <c r="Q226" t="n">
        <v>2164.01</v>
      </c>
      <c r="R226" t="n">
        <v>221.35</v>
      </c>
      <c r="S226" t="n">
        <v>168.28</v>
      </c>
      <c r="T226" t="n">
        <v>24712.41</v>
      </c>
      <c r="U226" t="n">
        <v>0.76</v>
      </c>
      <c r="V226" t="n">
        <v>0.85</v>
      </c>
      <c r="W226" t="n">
        <v>36.78</v>
      </c>
      <c r="X226" t="n">
        <v>1.52</v>
      </c>
      <c r="Y226" t="n">
        <v>4</v>
      </c>
      <c r="Z2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INDEX(resultados!$A$2:$ZZ$226, 1, MATCH($B$1, resultados!$A$1:$ZZ$1, 0))</f>
        <v/>
      </c>
      <c r="B7">
        <f>INDEX(resultados!$A$2:$ZZ$226, 1, MATCH($B$2, resultados!$A$1:$ZZ$1, 0))</f>
        <v/>
      </c>
      <c r="C7">
        <f>INDEX(resultados!$A$2:$ZZ$226, 1, MATCH($B$3, resultados!$A$1:$ZZ$1, 0))</f>
        <v/>
      </c>
    </row>
    <row r="8">
      <c r="A8">
        <f>INDEX(resultados!$A$2:$ZZ$226, 2, MATCH($B$1, resultados!$A$1:$ZZ$1, 0))</f>
        <v/>
      </c>
      <c r="B8">
        <f>INDEX(resultados!$A$2:$ZZ$226, 2, MATCH($B$2, resultados!$A$1:$ZZ$1, 0))</f>
        <v/>
      </c>
      <c r="C8">
        <f>INDEX(resultados!$A$2:$ZZ$226, 2, MATCH($B$3, resultados!$A$1:$ZZ$1, 0))</f>
        <v/>
      </c>
    </row>
    <row r="9">
      <c r="A9">
        <f>INDEX(resultados!$A$2:$ZZ$226, 3, MATCH($B$1, resultados!$A$1:$ZZ$1, 0))</f>
        <v/>
      </c>
      <c r="B9">
        <f>INDEX(resultados!$A$2:$ZZ$226, 3, MATCH($B$2, resultados!$A$1:$ZZ$1, 0))</f>
        <v/>
      </c>
      <c r="C9">
        <f>INDEX(resultados!$A$2:$ZZ$226, 3, MATCH($B$3, resultados!$A$1:$ZZ$1, 0))</f>
        <v/>
      </c>
    </row>
    <row r="10">
      <c r="A10">
        <f>INDEX(resultados!$A$2:$ZZ$226, 4, MATCH($B$1, resultados!$A$1:$ZZ$1, 0))</f>
        <v/>
      </c>
      <c r="B10">
        <f>INDEX(resultados!$A$2:$ZZ$226, 4, MATCH($B$2, resultados!$A$1:$ZZ$1, 0))</f>
        <v/>
      </c>
      <c r="C10">
        <f>INDEX(resultados!$A$2:$ZZ$226, 4, MATCH($B$3, resultados!$A$1:$ZZ$1, 0))</f>
        <v/>
      </c>
    </row>
    <row r="11">
      <c r="A11">
        <f>INDEX(resultados!$A$2:$ZZ$226, 5, MATCH($B$1, resultados!$A$1:$ZZ$1, 0))</f>
        <v/>
      </c>
      <c r="B11">
        <f>INDEX(resultados!$A$2:$ZZ$226, 5, MATCH($B$2, resultados!$A$1:$ZZ$1, 0))</f>
        <v/>
      </c>
      <c r="C11">
        <f>INDEX(resultados!$A$2:$ZZ$226, 5, MATCH($B$3, resultados!$A$1:$ZZ$1, 0))</f>
        <v/>
      </c>
    </row>
    <row r="12">
      <c r="A12">
        <f>INDEX(resultados!$A$2:$ZZ$226, 6, MATCH($B$1, resultados!$A$1:$ZZ$1, 0))</f>
        <v/>
      </c>
      <c r="B12">
        <f>INDEX(resultados!$A$2:$ZZ$226, 6, MATCH($B$2, resultados!$A$1:$ZZ$1, 0))</f>
        <v/>
      </c>
      <c r="C12">
        <f>INDEX(resultados!$A$2:$ZZ$226, 6, MATCH($B$3, resultados!$A$1:$ZZ$1, 0))</f>
        <v/>
      </c>
    </row>
    <row r="13">
      <c r="A13">
        <f>INDEX(resultados!$A$2:$ZZ$226, 7, MATCH($B$1, resultados!$A$1:$ZZ$1, 0))</f>
        <v/>
      </c>
      <c r="B13">
        <f>INDEX(resultados!$A$2:$ZZ$226, 7, MATCH($B$2, resultados!$A$1:$ZZ$1, 0))</f>
        <v/>
      </c>
      <c r="C13">
        <f>INDEX(resultados!$A$2:$ZZ$226, 7, MATCH($B$3, resultados!$A$1:$ZZ$1, 0))</f>
        <v/>
      </c>
    </row>
    <row r="14">
      <c r="A14">
        <f>INDEX(resultados!$A$2:$ZZ$226, 8, MATCH($B$1, resultados!$A$1:$ZZ$1, 0))</f>
        <v/>
      </c>
      <c r="B14">
        <f>INDEX(resultados!$A$2:$ZZ$226, 8, MATCH($B$2, resultados!$A$1:$ZZ$1, 0))</f>
        <v/>
      </c>
      <c r="C14">
        <f>INDEX(resultados!$A$2:$ZZ$226, 8, MATCH($B$3, resultados!$A$1:$ZZ$1, 0))</f>
        <v/>
      </c>
    </row>
    <row r="15">
      <c r="A15">
        <f>INDEX(resultados!$A$2:$ZZ$226, 9, MATCH($B$1, resultados!$A$1:$ZZ$1, 0))</f>
        <v/>
      </c>
      <c r="B15">
        <f>INDEX(resultados!$A$2:$ZZ$226, 9, MATCH($B$2, resultados!$A$1:$ZZ$1, 0))</f>
        <v/>
      </c>
      <c r="C15">
        <f>INDEX(resultados!$A$2:$ZZ$226, 9, MATCH($B$3, resultados!$A$1:$ZZ$1, 0))</f>
        <v/>
      </c>
    </row>
    <row r="16">
      <c r="A16">
        <f>INDEX(resultados!$A$2:$ZZ$226, 10, MATCH($B$1, resultados!$A$1:$ZZ$1, 0))</f>
        <v/>
      </c>
      <c r="B16">
        <f>INDEX(resultados!$A$2:$ZZ$226, 10, MATCH($B$2, resultados!$A$1:$ZZ$1, 0))</f>
        <v/>
      </c>
      <c r="C16">
        <f>INDEX(resultados!$A$2:$ZZ$226, 10, MATCH($B$3, resultados!$A$1:$ZZ$1, 0))</f>
        <v/>
      </c>
    </row>
    <row r="17">
      <c r="A17">
        <f>INDEX(resultados!$A$2:$ZZ$226, 11, MATCH($B$1, resultados!$A$1:$ZZ$1, 0))</f>
        <v/>
      </c>
      <c r="B17">
        <f>INDEX(resultados!$A$2:$ZZ$226, 11, MATCH($B$2, resultados!$A$1:$ZZ$1, 0))</f>
        <v/>
      </c>
      <c r="C17">
        <f>INDEX(resultados!$A$2:$ZZ$226, 11, MATCH($B$3, resultados!$A$1:$ZZ$1, 0))</f>
        <v/>
      </c>
    </row>
    <row r="18">
      <c r="A18">
        <f>INDEX(resultados!$A$2:$ZZ$226, 12, MATCH($B$1, resultados!$A$1:$ZZ$1, 0))</f>
        <v/>
      </c>
      <c r="B18">
        <f>INDEX(resultados!$A$2:$ZZ$226, 12, MATCH($B$2, resultados!$A$1:$ZZ$1, 0))</f>
        <v/>
      </c>
      <c r="C18">
        <f>INDEX(resultados!$A$2:$ZZ$226, 12, MATCH($B$3, resultados!$A$1:$ZZ$1, 0))</f>
        <v/>
      </c>
    </row>
    <row r="19">
      <c r="A19">
        <f>INDEX(resultados!$A$2:$ZZ$226, 13, MATCH($B$1, resultados!$A$1:$ZZ$1, 0))</f>
        <v/>
      </c>
      <c r="B19">
        <f>INDEX(resultados!$A$2:$ZZ$226, 13, MATCH($B$2, resultados!$A$1:$ZZ$1, 0))</f>
        <v/>
      </c>
      <c r="C19">
        <f>INDEX(resultados!$A$2:$ZZ$226, 13, MATCH($B$3, resultados!$A$1:$ZZ$1, 0))</f>
        <v/>
      </c>
    </row>
    <row r="20">
      <c r="A20">
        <f>INDEX(resultados!$A$2:$ZZ$226, 14, MATCH($B$1, resultados!$A$1:$ZZ$1, 0))</f>
        <v/>
      </c>
      <c r="B20">
        <f>INDEX(resultados!$A$2:$ZZ$226, 14, MATCH($B$2, resultados!$A$1:$ZZ$1, 0))</f>
        <v/>
      </c>
      <c r="C20">
        <f>INDEX(resultados!$A$2:$ZZ$226, 14, MATCH($B$3, resultados!$A$1:$ZZ$1, 0))</f>
        <v/>
      </c>
    </row>
    <row r="21">
      <c r="A21">
        <f>INDEX(resultados!$A$2:$ZZ$226, 15, MATCH($B$1, resultados!$A$1:$ZZ$1, 0))</f>
        <v/>
      </c>
      <c r="B21">
        <f>INDEX(resultados!$A$2:$ZZ$226, 15, MATCH($B$2, resultados!$A$1:$ZZ$1, 0))</f>
        <v/>
      </c>
      <c r="C21">
        <f>INDEX(resultados!$A$2:$ZZ$226, 15, MATCH($B$3, resultados!$A$1:$ZZ$1, 0))</f>
        <v/>
      </c>
    </row>
    <row r="22">
      <c r="A22">
        <f>INDEX(resultados!$A$2:$ZZ$226, 16, MATCH($B$1, resultados!$A$1:$ZZ$1, 0))</f>
        <v/>
      </c>
      <c r="B22">
        <f>INDEX(resultados!$A$2:$ZZ$226, 16, MATCH($B$2, resultados!$A$1:$ZZ$1, 0))</f>
        <v/>
      </c>
      <c r="C22">
        <f>INDEX(resultados!$A$2:$ZZ$226, 16, MATCH($B$3, resultados!$A$1:$ZZ$1, 0))</f>
        <v/>
      </c>
    </row>
    <row r="23">
      <c r="A23">
        <f>INDEX(resultados!$A$2:$ZZ$226, 17, MATCH($B$1, resultados!$A$1:$ZZ$1, 0))</f>
        <v/>
      </c>
      <c r="B23">
        <f>INDEX(resultados!$A$2:$ZZ$226, 17, MATCH($B$2, resultados!$A$1:$ZZ$1, 0))</f>
        <v/>
      </c>
      <c r="C23">
        <f>INDEX(resultados!$A$2:$ZZ$226, 17, MATCH($B$3, resultados!$A$1:$ZZ$1, 0))</f>
        <v/>
      </c>
    </row>
    <row r="24">
      <c r="A24">
        <f>INDEX(resultados!$A$2:$ZZ$226, 18, MATCH($B$1, resultados!$A$1:$ZZ$1, 0))</f>
        <v/>
      </c>
      <c r="B24">
        <f>INDEX(resultados!$A$2:$ZZ$226, 18, MATCH($B$2, resultados!$A$1:$ZZ$1, 0))</f>
        <v/>
      </c>
      <c r="C24">
        <f>INDEX(resultados!$A$2:$ZZ$226, 18, MATCH($B$3, resultados!$A$1:$ZZ$1, 0))</f>
        <v/>
      </c>
    </row>
    <row r="25">
      <c r="A25">
        <f>INDEX(resultados!$A$2:$ZZ$226, 19, MATCH($B$1, resultados!$A$1:$ZZ$1, 0))</f>
        <v/>
      </c>
      <c r="B25">
        <f>INDEX(resultados!$A$2:$ZZ$226, 19, MATCH($B$2, resultados!$A$1:$ZZ$1, 0))</f>
        <v/>
      </c>
      <c r="C25">
        <f>INDEX(resultados!$A$2:$ZZ$226, 19, MATCH($B$3, resultados!$A$1:$ZZ$1, 0))</f>
        <v/>
      </c>
    </row>
    <row r="26">
      <c r="A26">
        <f>INDEX(resultados!$A$2:$ZZ$226, 20, MATCH($B$1, resultados!$A$1:$ZZ$1, 0))</f>
        <v/>
      </c>
      <c r="B26">
        <f>INDEX(resultados!$A$2:$ZZ$226, 20, MATCH($B$2, resultados!$A$1:$ZZ$1, 0))</f>
        <v/>
      </c>
      <c r="C26">
        <f>INDEX(resultados!$A$2:$ZZ$226, 20, MATCH($B$3, resultados!$A$1:$ZZ$1, 0))</f>
        <v/>
      </c>
    </row>
    <row r="27">
      <c r="A27">
        <f>INDEX(resultados!$A$2:$ZZ$226, 21, MATCH($B$1, resultados!$A$1:$ZZ$1, 0))</f>
        <v/>
      </c>
      <c r="B27">
        <f>INDEX(resultados!$A$2:$ZZ$226, 21, MATCH($B$2, resultados!$A$1:$ZZ$1, 0))</f>
        <v/>
      </c>
      <c r="C27">
        <f>INDEX(resultados!$A$2:$ZZ$226, 21, MATCH($B$3, resultados!$A$1:$ZZ$1, 0))</f>
        <v/>
      </c>
    </row>
    <row r="28">
      <c r="A28">
        <f>INDEX(resultados!$A$2:$ZZ$226, 22, MATCH($B$1, resultados!$A$1:$ZZ$1, 0))</f>
        <v/>
      </c>
      <c r="B28">
        <f>INDEX(resultados!$A$2:$ZZ$226, 22, MATCH($B$2, resultados!$A$1:$ZZ$1, 0))</f>
        <v/>
      </c>
      <c r="C28">
        <f>INDEX(resultados!$A$2:$ZZ$226, 22, MATCH($B$3, resultados!$A$1:$ZZ$1, 0))</f>
        <v/>
      </c>
    </row>
    <row r="29">
      <c r="A29">
        <f>INDEX(resultados!$A$2:$ZZ$226, 23, MATCH($B$1, resultados!$A$1:$ZZ$1, 0))</f>
        <v/>
      </c>
      <c r="B29">
        <f>INDEX(resultados!$A$2:$ZZ$226, 23, MATCH($B$2, resultados!$A$1:$ZZ$1, 0))</f>
        <v/>
      </c>
      <c r="C29">
        <f>INDEX(resultados!$A$2:$ZZ$226, 23, MATCH($B$3, resultados!$A$1:$ZZ$1, 0))</f>
        <v/>
      </c>
    </row>
    <row r="30">
      <c r="A30">
        <f>INDEX(resultados!$A$2:$ZZ$226, 24, MATCH($B$1, resultados!$A$1:$ZZ$1, 0))</f>
        <v/>
      </c>
      <c r="B30">
        <f>INDEX(resultados!$A$2:$ZZ$226, 24, MATCH($B$2, resultados!$A$1:$ZZ$1, 0))</f>
        <v/>
      </c>
      <c r="C30">
        <f>INDEX(resultados!$A$2:$ZZ$226, 24, MATCH($B$3, resultados!$A$1:$ZZ$1, 0))</f>
        <v/>
      </c>
    </row>
    <row r="31">
      <c r="A31">
        <f>INDEX(resultados!$A$2:$ZZ$226, 25, MATCH($B$1, resultados!$A$1:$ZZ$1, 0))</f>
        <v/>
      </c>
      <c r="B31">
        <f>INDEX(resultados!$A$2:$ZZ$226, 25, MATCH($B$2, resultados!$A$1:$ZZ$1, 0))</f>
        <v/>
      </c>
      <c r="C31">
        <f>INDEX(resultados!$A$2:$ZZ$226, 25, MATCH($B$3, resultados!$A$1:$ZZ$1, 0))</f>
        <v/>
      </c>
    </row>
    <row r="32">
      <c r="A32">
        <f>INDEX(resultados!$A$2:$ZZ$226, 26, MATCH($B$1, resultados!$A$1:$ZZ$1, 0))</f>
        <v/>
      </c>
      <c r="B32">
        <f>INDEX(resultados!$A$2:$ZZ$226, 26, MATCH($B$2, resultados!$A$1:$ZZ$1, 0))</f>
        <v/>
      </c>
      <c r="C32">
        <f>INDEX(resultados!$A$2:$ZZ$226, 26, MATCH($B$3, resultados!$A$1:$ZZ$1, 0))</f>
        <v/>
      </c>
    </row>
    <row r="33">
      <c r="A33">
        <f>INDEX(resultados!$A$2:$ZZ$226, 27, MATCH($B$1, resultados!$A$1:$ZZ$1, 0))</f>
        <v/>
      </c>
      <c r="B33">
        <f>INDEX(resultados!$A$2:$ZZ$226, 27, MATCH($B$2, resultados!$A$1:$ZZ$1, 0))</f>
        <v/>
      </c>
      <c r="C33">
        <f>INDEX(resultados!$A$2:$ZZ$226, 27, MATCH($B$3, resultados!$A$1:$ZZ$1, 0))</f>
        <v/>
      </c>
    </row>
    <row r="34">
      <c r="A34">
        <f>INDEX(resultados!$A$2:$ZZ$226, 28, MATCH($B$1, resultados!$A$1:$ZZ$1, 0))</f>
        <v/>
      </c>
      <c r="B34">
        <f>INDEX(resultados!$A$2:$ZZ$226, 28, MATCH($B$2, resultados!$A$1:$ZZ$1, 0))</f>
        <v/>
      </c>
      <c r="C34">
        <f>INDEX(resultados!$A$2:$ZZ$226, 28, MATCH($B$3, resultados!$A$1:$ZZ$1, 0))</f>
        <v/>
      </c>
    </row>
    <row r="35">
      <c r="A35">
        <f>INDEX(resultados!$A$2:$ZZ$226, 29, MATCH($B$1, resultados!$A$1:$ZZ$1, 0))</f>
        <v/>
      </c>
      <c r="B35">
        <f>INDEX(resultados!$A$2:$ZZ$226, 29, MATCH($B$2, resultados!$A$1:$ZZ$1, 0))</f>
        <v/>
      </c>
      <c r="C35">
        <f>INDEX(resultados!$A$2:$ZZ$226, 29, MATCH($B$3, resultados!$A$1:$ZZ$1, 0))</f>
        <v/>
      </c>
    </row>
    <row r="36">
      <c r="A36">
        <f>INDEX(resultados!$A$2:$ZZ$226, 30, MATCH($B$1, resultados!$A$1:$ZZ$1, 0))</f>
        <v/>
      </c>
      <c r="B36">
        <f>INDEX(resultados!$A$2:$ZZ$226, 30, MATCH($B$2, resultados!$A$1:$ZZ$1, 0))</f>
        <v/>
      </c>
      <c r="C36">
        <f>INDEX(resultados!$A$2:$ZZ$226, 30, MATCH($B$3, resultados!$A$1:$ZZ$1, 0))</f>
        <v/>
      </c>
    </row>
    <row r="37">
      <c r="A37">
        <f>INDEX(resultados!$A$2:$ZZ$226, 31, MATCH($B$1, resultados!$A$1:$ZZ$1, 0))</f>
        <v/>
      </c>
      <c r="B37">
        <f>INDEX(resultados!$A$2:$ZZ$226, 31, MATCH($B$2, resultados!$A$1:$ZZ$1, 0))</f>
        <v/>
      </c>
      <c r="C37">
        <f>INDEX(resultados!$A$2:$ZZ$226, 31, MATCH($B$3, resultados!$A$1:$ZZ$1, 0))</f>
        <v/>
      </c>
    </row>
    <row r="38">
      <c r="A38">
        <f>INDEX(resultados!$A$2:$ZZ$226, 32, MATCH($B$1, resultados!$A$1:$ZZ$1, 0))</f>
        <v/>
      </c>
      <c r="B38">
        <f>INDEX(resultados!$A$2:$ZZ$226, 32, MATCH($B$2, resultados!$A$1:$ZZ$1, 0))</f>
        <v/>
      </c>
      <c r="C38">
        <f>INDEX(resultados!$A$2:$ZZ$226, 32, MATCH($B$3, resultados!$A$1:$ZZ$1, 0))</f>
        <v/>
      </c>
    </row>
    <row r="39">
      <c r="A39">
        <f>INDEX(resultados!$A$2:$ZZ$226, 33, MATCH($B$1, resultados!$A$1:$ZZ$1, 0))</f>
        <v/>
      </c>
      <c r="B39">
        <f>INDEX(resultados!$A$2:$ZZ$226, 33, MATCH($B$2, resultados!$A$1:$ZZ$1, 0))</f>
        <v/>
      </c>
      <c r="C39">
        <f>INDEX(resultados!$A$2:$ZZ$226, 33, MATCH($B$3, resultados!$A$1:$ZZ$1, 0))</f>
        <v/>
      </c>
    </row>
    <row r="40">
      <c r="A40">
        <f>INDEX(resultados!$A$2:$ZZ$226, 34, MATCH($B$1, resultados!$A$1:$ZZ$1, 0))</f>
        <v/>
      </c>
      <c r="B40">
        <f>INDEX(resultados!$A$2:$ZZ$226, 34, MATCH($B$2, resultados!$A$1:$ZZ$1, 0))</f>
        <v/>
      </c>
      <c r="C40">
        <f>INDEX(resultados!$A$2:$ZZ$226, 34, MATCH($B$3, resultados!$A$1:$ZZ$1, 0))</f>
        <v/>
      </c>
    </row>
    <row r="41">
      <c r="A41">
        <f>INDEX(resultados!$A$2:$ZZ$226, 35, MATCH($B$1, resultados!$A$1:$ZZ$1, 0))</f>
        <v/>
      </c>
      <c r="B41">
        <f>INDEX(resultados!$A$2:$ZZ$226, 35, MATCH($B$2, resultados!$A$1:$ZZ$1, 0))</f>
        <v/>
      </c>
      <c r="C41">
        <f>INDEX(resultados!$A$2:$ZZ$226, 35, MATCH($B$3, resultados!$A$1:$ZZ$1, 0))</f>
        <v/>
      </c>
    </row>
    <row r="42">
      <c r="A42">
        <f>INDEX(resultados!$A$2:$ZZ$226, 36, MATCH($B$1, resultados!$A$1:$ZZ$1, 0))</f>
        <v/>
      </c>
      <c r="B42">
        <f>INDEX(resultados!$A$2:$ZZ$226, 36, MATCH($B$2, resultados!$A$1:$ZZ$1, 0))</f>
        <v/>
      </c>
      <c r="C42">
        <f>INDEX(resultados!$A$2:$ZZ$226, 36, MATCH($B$3, resultados!$A$1:$ZZ$1, 0))</f>
        <v/>
      </c>
    </row>
    <row r="43">
      <c r="A43">
        <f>INDEX(resultados!$A$2:$ZZ$226, 37, MATCH($B$1, resultados!$A$1:$ZZ$1, 0))</f>
        <v/>
      </c>
      <c r="B43">
        <f>INDEX(resultados!$A$2:$ZZ$226, 37, MATCH($B$2, resultados!$A$1:$ZZ$1, 0))</f>
        <v/>
      </c>
      <c r="C43">
        <f>INDEX(resultados!$A$2:$ZZ$226, 37, MATCH($B$3, resultados!$A$1:$ZZ$1, 0))</f>
        <v/>
      </c>
    </row>
    <row r="44">
      <c r="A44">
        <f>INDEX(resultados!$A$2:$ZZ$226, 38, MATCH($B$1, resultados!$A$1:$ZZ$1, 0))</f>
        <v/>
      </c>
      <c r="B44">
        <f>INDEX(resultados!$A$2:$ZZ$226, 38, MATCH($B$2, resultados!$A$1:$ZZ$1, 0))</f>
        <v/>
      </c>
      <c r="C44">
        <f>INDEX(resultados!$A$2:$ZZ$226, 38, MATCH($B$3, resultados!$A$1:$ZZ$1, 0))</f>
        <v/>
      </c>
    </row>
    <row r="45">
      <c r="A45">
        <f>INDEX(resultados!$A$2:$ZZ$226, 39, MATCH($B$1, resultados!$A$1:$ZZ$1, 0))</f>
        <v/>
      </c>
      <c r="B45">
        <f>INDEX(resultados!$A$2:$ZZ$226, 39, MATCH($B$2, resultados!$A$1:$ZZ$1, 0))</f>
        <v/>
      </c>
      <c r="C45">
        <f>INDEX(resultados!$A$2:$ZZ$226, 39, MATCH($B$3, resultados!$A$1:$ZZ$1, 0))</f>
        <v/>
      </c>
    </row>
    <row r="46">
      <c r="A46">
        <f>INDEX(resultados!$A$2:$ZZ$226, 40, MATCH($B$1, resultados!$A$1:$ZZ$1, 0))</f>
        <v/>
      </c>
      <c r="B46">
        <f>INDEX(resultados!$A$2:$ZZ$226, 40, MATCH($B$2, resultados!$A$1:$ZZ$1, 0))</f>
        <v/>
      </c>
      <c r="C46">
        <f>INDEX(resultados!$A$2:$ZZ$226, 40, MATCH($B$3, resultados!$A$1:$ZZ$1, 0))</f>
        <v/>
      </c>
    </row>
    <row r="47">
      <c r="A47">
        <f>INDEX(resultados!$A$2:$ZZ$226, 41, MATCH($B$1, resultados!$A$1:$ZZ$1, 0))</f>
        <v/>
      </c>
      <c r="B47">
        <f>INDEX(resultados!$A$2:$ZZ$226, 41, MATCH($B$2, resultados!$A$1:$ZZ$1, 0))</f>
        <v/>
      </c>
      <c r="C47">
        <f>INDEX(resultados!$A$2:$ZZ$226, 41, MATCH($B$3, resultados!$A$1:$ZZ$1, 0))</f>
        <v/>
      </c>
    </row>
    <row r="48">
      <c r="A48">
        <f>INDEX(resultados!$A$2:$ZZ$226, 42, MATCH($B$1, resultados!$A$1:$ZZ$1, 0))</f>
        <v/>
      </c>
      <c r="B48">
        <f>INDEX(resultados!$A$2:$ZZ$226, 42, MATCH($B$2, resultados!$A$1:$ZZ$1, 0))</f>
        <v/>
      </c>
      <c r="C48">
        <f>INDEX(resultados!$A$2:$ZZ$226, 42, MATCH($B$3, resultados!$A$1:$ZZ$1, 0))</f>
        <v/>
      </c>
    </row>
    <row r="49">
      <c r="A49">
        <f>INDEX(resultados!$A$2:$ZZ$226, 43, MATCH($B$1, resultados!$A$1:$ZZ$1, 0))</f>
        <v/>
      </c>
      <c r="B49">
        <f>INDEX(resultados!$A$2:$ZZ$226, 43, MATCH($B$2, resultados!$A$1:$ZZ$1, 0))</f>
        <v/>
      </c>
      <c r="C49">
        <f>INDEX(resultados!$A$2:$ZZ$226, 43, MATCH($B$3, resultados!$A$1:$ZZ$1, 0))</f>
        <v/>
      </c>
    </row>
    <row r="50">
      <c r="A50">
        <f>INDEX(resultados!$A$2:$ZZ$226, 44, MATCH($B$1, resultados!$A$1:$ZZ$1, 0))</f>
        <v/>
      </c>
      <c r="B50">
        <f>INDEX(resultados!$A$2:$ZZ$226, 44, MATCH($B$2, resultados!$A$1:$ZZ$1, 0))</f>
        <v/>
      </c>
      <c r="C50">
        <f>INDEX(resultados!$A$2:$ZZ$226, 44, MATCH($B$3, resultados!$A$1:$ZZ$1, 0))</f>
        <v/>
      </c>
    </row>
    <row r="51">
      <c r="A51">
        <f>INDEX(resultados!$A$2:$ZZ$226, 45, MATCH($B$1, resultados!$A$1:$ZZ$1, 0))</f>
        <v/>
      </c>
      <c r="B51">
        <f>INDEX(resultados!$A$2:$ZZ$226, 45, MATCH($B$2, resultados!$A$1:$ZZ$1, 0))</f>
        <v/>
      </c>
      <c r="C51">
        <f>INDEX(resultados!$A$2:$ZZ$226, 45, MATCH($B$3, resultados!$A$1:$ZZ$1, 0))</f>
        <v/>
      </c>
    </row>
    <row r="52">
      <c r="A52">
        <f>INDEX(resultados!$A$2:$ZZ$226, 46, MATCH($B$1, resultados!$A$1:$ZZ$1, 0))</f>
        <v/>
      </c>
      <c r="B52">
        <f>INDEX(resultados!$A$2:$ZZ$226, 46, MATCH($B$2, resultados!$A$1:$ZZ$1, 0))</f>
        <v/>
      </c>
      <c r="C52">
        <f>INDEX(resultados!$A$2:$ZZ$226, 46, MATCH($B$3, resultados!$A$1:$ZZ$1, 0))</f>
        <v/>
      </c>
    </row>
    <row r="53">
      <c r="A53">
        <f>INDEX(resultados!$A$2:$ZZ$226, 47, MATCH($B$1, resultados!$A$1:$ZZ$1, 0))</f>
        <v/>
      </c>
      <c r="B53">
        <f>INDEX(resultados!$A$2:$ZZ$226, 47, MATCH($B$2, resultados!$A$1:$ZZ$1, 0))</f>
        <v/>
      </c>
      <c r="C53">
        <f>INDEX(resultados!$A$2:$ZZ$226, 47, MATCH($B$3, resultados!$A$1:$ZZ$1, 0))</f>
        <v/>
      </c>
    </row>
    <row r="54">
      <c r="A54">
        <f>INDEX(resultados!$A$2:$ZZ$226, 48, MATCH($B$1, resultados!$A$1:$ZZ$1, 0))</f>
        <v/>
      </c>
      <c r="B54">
        <f>INDEX(resultados!$A$2:$ZZ$226, 48, MATCH($B$2, resultados!$A$1:$ZZ$1, 0))</f>
        <v/>
      </c>
      <c r="C54">
        <f>INDEX(resultados!$A$2:$ZZ$226, 48, MATCH($B$3, resultados!$A$1:$ZZ$1, 0))</f>
        <v/>
      </c>
    </row>
    <row r="55">
      <c r="A55">
        <f>INDEX(resultados!$A$2:$ZZ$226, 49, MATCH($B$1, resultados!$A$1:$ZZ$1, 0))</f>
        <v/>
      </c>
      <c r="B55">
        <f>INDEX(resultados!$A$2:$ZZ$226, 49, MATCH($B$2, resultados!$A$1:$ZZ$1, 0))</f>
        <v/>
      </c>
      <c r="C55">
        <f>INDEX(resultados!$A$2:$ZZ$226, 49, MATCH($B$3, resultados!$A$1:$ZZ$1, 0))</f>
        <v/>
      </c>
    </row>
    <row r="56">
      <c r="A56">
        <f>INDEX(resultados!$A$2:$ZZ$226, 50, MATCH($B$1, resultados!$A$1:$ZZ$1, 0))</f>
        <v/>
      </c>
      <c r="B56">
        <f>INDEX(resultados!$A$2:$ZZ$226, 50, MATCH($B$2, resultados!$A$1:$ZZ$1, 0))</f>
        <v/>
      </c>
      <c r="C56">
        <f>INDEX(resultados!$A$2:$ZZ$226, 50, MATCH($B$3, resultados!$A$1:$ZZ$1, 0))</f>
        <v/>
      </c>
    </row>
    <row r="57">
      <c r="A57">
        <f>INDEX(resultados!$A$2:$ZZ$226, 51, MATCH($B$1, resultados!$A$1:$ZZ$1, 0))</f>
        <v/>
      </c>
      <c r="B57">
        <f>INDEX(resultados!$A$2:$ZZ$226, 51, MATCH($B$2, resultados!$A$1:$ZZ$1, 0))</f>
        <v/>
      </c>
      <c r="C57">
        <f>INDEX(resultados!$A$2:$ZZ$226, 51, MATCH($B$3, resultados!$A$1:$ZZ$1, 0))</f>
        <v/>
      </c>
    </row>
    <row r="58">
      <c r="A58">
        <f>INDEX(resultados!$A$2:$ZZ$226, 52, MATCH($B$1, resultados!$A$1:$ZZ$1, 0))</f>
        <v/>
      </c>
      <c r="B58">
        <f>INDEX(resultados!$A$2:$ZZ$226, 52, MATCH($B$2, resultados!$A$1:$ZZ$1, 0))</f>
        <v/>
      </c>
      <c r="C58">
        <f>INDEX(resultados!$A$2:$ZZ$226, 52, MATCH($B$3, resultados!$A$1:$ZZ$1, 0))</f>
        <v/>
      </c>
    </row>
    <row r="59">
      <c r="A59">
        <f>INDEX(resultados!$A$2:$ZZ$226, 53, MATCH($B$1, resultados!$A$1:$ZZ$1, 0))</f>
        <v/>
      </c>
      <c r="B59">
        <f>INDEX(resultados!$A$2:$ZZ$226, 53, MATCH($B$2, resultados!$A$1:$ZZ$1, 0))</f>
        <v/>
      </c>
      <c r="C59">
        <f>INDEX(resultados!$A$2:$ZZ$226, 53, MATCH($B$3, resultados!$A$1:$ZZ$1, 0))</f>
        <v/>
      </c>
    </row>
    <row r="60">
      <c r="A60">
        <f>INDEX(resultados!$A$2:$ZZ$226, 54, MATCH($B$1, resultados!$A$1:$ZZ$1, 0))</f>
        <v/>
      </c>
      <c r="B60">
        <f>INDEX(resultados!$A$2:$ZZ$226, 54, MATCH($B$2, resultados!$A$1:$ZZ$1, 0))</f>
        <v/>
      </c>
      <c r="C60">
        <f>INDEX(resultados!$A$2:$ZZ$226, 54, MATCH($B$3, resultados!$A$1:$ZZ$1, 0))</f>
        <v/>
      </c>
    </row>
    <row r="61">
      <c r="A61">
        <f>INDEX(resultados!$A$2:$ZZ$226, 55, MATCH($B$1, resultados!$A$1:$ZZ$1, 0))</f>
        <v/>
      </c>
      <c r="B61">
        <f>INDEX(resultados!$A$2:$ZZ$226, 55, MATCH($B$2, resultados!$A$1:$ZZ$1, 0))</f>
        <v/>
      </c>
      <c r="C61">
        <f>INDEX(resultados!$A$2:$ZZ$226, 55, MATCH($B$3, resultados!$A$1:$ZZ$1, 0))</f>
        <v/>
      </c>
    </row>
    <row r="62">
      <c r="A62">
        <f>INDEX(resultados!$A$2:$ZZ$226, 56, MATCH($B$1, resultados!$A$1:$ZZ$1, 0))</f>
        <v/>
      </c>
      <c r="B62">
        <f>INDEX(resultados!$A$2:$ZZ$226, 56, MATCH($B$2, resultados!$A$1:$ZZ$1, 0))</f>
        <v/>
      </c>
      <c r="C62">
        <f>INDEX(resultados!$A$2:$ZZ$226, 56, MATCH($B$3, resultados!$A$1:$ZZ$1, 0))</f>
        <v/>
      </c>
    </row>
    <row r="63">
      <c r="A63">
        <f>INDEX(resultados!$A$2:$ZZ$226, 57, MATCH($B$1, resultados!$A$1:$ZZ$1, 0))</f>
        <v/>
      </c>
      <c r="B63">
        <f>INDEX(resultados!$A$2:$ZZ$226, 57, MATCH($B$2, resultados!$A$1:$ZZ$1, 0))</f>
        <v/>
      </c>
      <c r="C63">
        <f>INDEX(resultados!$A$2:$ZZ$226, 57, MATCH($B$3, resultados!$A$1:$ZZ$1, 0))</f>
        <v/>
      </c>
    </row>
    <row r="64">
      <c r="A64">
        <f>INDEX(resultados!$A$2:$ZZ$226, 58, MATCH($B$1, resultados!$A$1:$ZZ$1, 0))</f>
        <v/>
      </c>
      <c r="B64">
        <f>INDEX(resultados!$A$2:$ZZ$226, 58, MATCH($B$2, resultados!$A$1:$ZZ$1, 0))</f>
        <v/>
      </c>
      <c r="C64">
        <f>INDEX(resultados!$A$2:$ZZ$226, 58, MATCH($B$3, resultados!$A$1:$ZZ$1, 0))</f>
        <v/>
      </c>
    </row>
    <row r="65">
      <c r="A65">
        <f>INDEX(resultados!$A$2:$ZZ$226, 59, MATCH($B$1, resultados!$A$1:$ZZ$1, 0))</f>
        <v/>
      </c>
      <c r="B65">
        <f>INDEX(resultados!$A$2:$ZZ$226, 59, MATCH($B$2, resultados!$A$1:$ZZ$1, 0))</f>
        <v/>
      </c>
      <c r="C65">
        <f>INDEX(resultados!$A$2:$ZZ$226, 59, MATCH($B$3, resultados!$A$1:$ZZ$1, 0))</f>
        <v/>
      </c>
    </row>
    <row r="66">
      <c r="A66">
        <f>INDEX(resultados!$A$2:$ZZ$226, 60, MATCH($B$1, resultados!$A$1:$ZZ$1, 0))</f>
        <v/>
      </c>
      <c r="B66">
        <f>INDEX(resultados!$A$2:$ZZ$226, 60, MATCH($B$2, resultados!$A$1:$ZZ$1, 0))</f>
        <v/>
      </c>
      <c r="C66">
        <f>INDEX(resultados!$A$2:$ZZ$226, 60, MATCH($B$3, resultados!$A$1:$ZZ$1, 0))</f>
        <v/>
      </c>
    </row>
    <row r="67">
      <c r="A67">
        <f>INDEX(resultados!$A$2:$ZZ$226, 61, MATCH($B$1, resultados!$A$1:$ZZ$1, 0))</f>
        <v/>
      </c>
      <c r="B67">
        <f>INDEX(resultados!$A$2:$ZZ$226, 61, MATCH($B$2, resultados!$A$1:$ZZ$1, 0))</f>
        <v/>
      </c>
      <c r="C67">
        <f>INDEX(resultados!$A$2:$ZZ$226, 61, MATCH($B$3, resultados!$A$1:$ZZ$1, 0))</f>
        <v/>
      </c>
    </row>
    <row r="68">
      <c r="A68">
        <f>INDEX(resultados!$A$2:$ZZ$226, 62, MATCH($B$1, resultados!$A$1:$ZZ$1, 0))</f>
        <v/>
      </c>
      <c r="B68">
        <f>INDEX(resultados!$A$2:$ZZ$226, 62, MATCH($B$2, resultados!$A$1:$ZZ$1, 0))</f>
        <v/>
      </c>
      <c r="C68">
        <f>INDEX(resultados!$A$2:$ZZ$226, 62, MATCH($B$3, resultados!$A$1:$ZZ$1, 0))</f>
        <v/>
      </c>
    </row>
    <row r="69">
      <c r="A69">
        <f>INDEX(resultados!$A$2:$ZZ$226, 63, MATCH($B$1, resultados!$A$1:$ZZ$1, 0))</f>
        <v/>
      </c>
      <c r="B69">
        <f>INDEX(resultados!$A$2:$ZZ$226, 63, MATCH($B$2, resultados!$A$1:$ZZ$1, 0))</f>
        <v/>
      </c>
      <c r="C69">
        <f>INDEX(resultados!$A$2:$ZZ$226, 63, MATCH($B$3, resultados!$A$1:$ZZ$1, 0))</f>
        <v/>
      </c>
    </row>
    <row r="70">
      <c r="A70">
        <f>INDEX(resultados!$A$2:$ZZ$226, 64, MATCH($B$1, resultados!$A$1:$ZZ$1, 0))</f>
        <v/>
      </c>
      <c r="B70">
        <f>INDEX(resultados!$A$2:$ZZ$226, 64, MATCH($B$2, resultados!$A$1:$ZZ$1, 0))</f>
        <v/>
      </c>
      <c r="C70">
        <f>INDEX(resultados!$A$2:$ZZ$226, 64, MATCH($B$3, resultados!$A$1:$ZZ$1, 0))</f>
        <v/>
      </c>
    </row>
    <row r="71">
      <c r="A71">
        <f>INDEX(resultados!$A$2:$ZZ$226, 65, MATCH($B$1, resultados!$A$1:$ZZ$1, 0))</f>
        <v/>
      </c>
      <c r="B71">
        <f>INDEX(resultados!$A$2:$ZZ$226, 65, MATCH($B$2, resultados!$A$1:$ZZ$1, 0))</f>
        <v/>
      </c>
      <c r="C71">
        <f>INDEX(resultados!$A$2:$ZZ$226, 65, MATCH($B$3, resultados!$A$1:$ZZ$1, 0))</f>
        <v/>
      </c>
    </row>
    <row r="72">
      <c r="A72">
        <f>INDEX(resultados!$A$2:$ZZ$226, 66, MATCH($B$1, resultados!$A$1:$ZZ$1, 0))</f>
        <v/>
      </c>
      <c r="B72">
        <f>INDEX(resultados!$A$2:$ZZ$226, 66, MATCH($B$2, resultados!$A$1:$ZZ$1, 0))</f>
        <v/>
      </c>
      <c r="C72">
        <f>INDEX(resultados!$A$2:$ZZ$226, 66, MATCH($B$3, resultados!$A$1:$ZZ$1, 0))</f>
        <v/>
      </c>
    </row>
    <row r="73">
      <c r="A73">
        <f>INDEX(resultados!$A$2:$ZZ$226, 67, MATCH($B$1, resultados!$A$1:$ZZ$1, 0))</f>
        <v/>
      </c>
      <c r="B73">
        <f>INDEX(resultados!$A$2:$ZZ$226, 67, MATCH($B$2, resultados!$A$1:$ZZ$1, 0))</f>
        <v/>
      </c>
      <c r="C73">
        <f>INDEX(resultados!$A$2:$ZZ$226, 67, MATCH($B$3, resultados!$A$1:$ZZ$1, 0))</f>
        <v/>
      </c>
    </row>
    <row r="74">
      <c r="A74">
        <f>INDEX(resultados!$A$2:$ZZ$226, 68, MATCH($B$1, resultados!$A$1:$ZZ$1, 0))</f>
        <v/>
      </c>
      <c r="B74">
        <f>INDEX(resultados!$A$2:$ZZ$226, 68, MATCH($B$2, resultados!$A$1:$ZZ$1, 0))</f>
        <v/>
      </c>
      <c r="C74">
        <f>INDEX(resultados!$A$2:$ZZ$226, 68, MATCH($B$3, resultados!$A$1:$ZZ$1, 0))</f>
        <v/>
      </c>
    </row>
    <row r="75">
      <c r="A75">
        <f>INDEX(resultados!$A$2:$ZZ$226, 69, MATCH($B$1, resultados!$A$1:$ZZ$1, 0))</f>
        <v/>
      </c>
      <c r="B75">
        <f>INDEX(resultados!$A$2:$ZZ$226, 69, MATCH($B$2, resultados!$A$1:$ZZ$1, 0))</f>
        <v/>
      </c>
      <c r="C75">
        <f>INDEX(resultados!$A$2:$ZZ$226, 69, MATCH($B$3, resultados!$A$1:$ZZ$1, 0))</f>
        <v/>
      </c>
    </row>
    <row r="76">
      <c r="A76">
        <f>INDEX(resultados!$A$2:$ZZ$226, 70, MATCH($B$1, resultados!$A$1:$ZZ$1, 0))</f>
        <v/>
      </c>
      <c r="B76">
        <f>INDEX(resultados!$A$2:$ZZ$226, 70, MATCH($B$2, resultados!$A$1:$ZZ$1, 0))</f>
        <v/>
      </c>
      <c r="C76">
        <f>INDEX(resultados!$A$2:$ZZ$226, 70, MATCH($B$3, resultados!$A$1:$ZZ$1, 0))</f>
        <v/>
      </c>
    </row>
    <row r="77">
      <c r="A77">
        <f>INDEX(resultados!$A$2:$ZZ$226, 71, MATCH($B$1, resultados!$A$1:$ZZ$1, 0))</f>
        <v/>
      </c>
      <c r="B77">
        <f>INDEX(resultados!$A$2:$ZZ$226, 71, MATCH($B$2, resultados!$A$1:$ZZ$1, 0))</f>
        <v/>
      </c>
      <c r="C77">
        <f>INDEX(resultados!$A$2:$ZZ$226, 71, MATCH($B$3, resultados!$A$1:$ZZ$1, 0))</f>
        <v/>
      </c>
    </row>
    <row r="78">
      <c r="A78">
        <f>INDEX(resultados!$A$2:$ZZ$226, 72, MATCH($B$1, resultados!$A$1:$ZZ$1, 0))</f>
        <v/>
      </c>
      <c r="B78">
        <f>INDEX(resultados!$A$2:$ZZ$226, 72, MATCH($B$2, resultados!$A$1:$ZZ$1, 0))</f>
        <v/>
      </c>
      <c r="C78">
        <f>INDEX(resultados!$A$2:$ZZ$226, 72, MATCH($B$3, resultados!$A$1:$ZZ$1, 0))</f>
        <v/>
      </c>
    </row>
    <row r="79">
      <c r="A79">
        <f>INDEX(resultados!$A$2:$ZZ$226, 73, MATCH($B$1, resultados!$A$1:$ZZ$1, 0))</f>
        <v/>
      </c>
      <c r="B79">
        <f>INDEX(resultados!$A$2:$ZZ$226, 73, MATCH($B$2, resultados!$A$1:$ZZ$1, 0))</f>
        <v/>
      </c>
      <c r="C79">
        <f>INDEX(resultados!$A$2:$ZZ$226, 73, MATCH($B$3, resultados!$A$1:$ZZ$1, 0))</f>
        <v/>
      </c>
    </row>
    <row r="80">
      <c r="A80">
        <f>INDEX(resultados!$A$2:$ZZ$226, 74, MATCH($B$1, resultados!$A$1:$ZZ$1, 0))</f>
        <v/>
      </c>
      <c r="B80">
        <f>INDEX(resultados!$A$2:$ZZ$226, 74, MATCH($B$2, resultados!$A$1:$ZZ$1, 0))</f>
        <v/>
      </c>
      <c r="C80">
        <f>INDEX(resultados!$A$2:$ZZ$226, 74, MATCH($B$3, resultados!$A$1:$ZZ$1, 0))</f>
        <v/>
      </c>
    </row>
    <row r="81">
      <c r="A81">
        <f>INDEX(resultados!$A$2:$ZZ$226, 75, MATCH($B$1, resultados!$A$1:$ZZ$1, 0))</f>
        <v/>
      </c>
      <c r="B81">
        <f>INDEX(resultados!$A$2:$ZZ$226, 75, MATCH($B$2, resultados!$A$1:$ZZ$1, 0))</f>
        <v/>
      </c>
      <c r="C81">
        <f>INDEX(resultados!$A$2:$ZZ$226, 75, MATCH($B$3, resultados!$A$1:$ZZ$1, 0))</f>
        <v/>
      </c>
    </row>
    <row r="82">
      <c r="A82">
        <f>INDEX(resultados!$A$2:$ZZ$226, 76, MATCH($B$1, resultados!$A$1:$ZZ$1, 0))</f>
        <v/>
      </c>
      <c r="B82">
        <f>INDEX(resultados!$A$2:$ZZ$226, 76, MATCH($B$2, resultados!$A$1:$ZZ$1, 0))</f>
        <v/>
      </c>
      <c r="C82">
        <f>INDEX(resultados!$A$2:$ZZ$226, 76, MATCH($B$3, resultados!$A$1:$ZZ$1, 0))</f>
        <v/>
      </c>
    </row>
    <row r="83">
      <c r="A83">
        <f>INDEX(resultados!$A$2:$ZZ$226, 77, MATCH($B$1, resultados!$A$1:$ZZ$1, 0))</f>
        <v/>
      </c>
      <c r="B83">
        <f>INDEX(resultados!$A$2:$ZZ$226, 77, MATCH($B$2, resultados!$A$1:$ZZ$1, 0))</f>
        <v/>
      </c>
      <c r="C83">
        <f>INDEX(resultados!$A$2:$ZZ$226, 77, MATCH($B$3, resultados!$A$1:$ZZ$1, 0))</f>
        <v/>
      </c>
    </row>
    <row r="84">
      <c r="A84">
        <f>INDEX(resultados!$A$2:$ZZ$226, 78, MATCH($B$1, resultados!$A$1:$ZZ$1, 0))</f>
        <v/>
      </c>
      <c r="B84">
        <f>INDEX(resultados!$A$2:$ZZ$226, 78, MATCH($B$2, resultados!$A$1:$ZZ$1, 0))</f>
        <v/>
      </c>
      <c r="C84">
        <f>INDEX(resultados!$A$2:$ZZ$226, 78, MATCH($B$3, resultados!$A$1:$ZZ$1, 0))</f>
        <v/>
      </c>
    </row>
    <row r="85">
      <c r="A85">
        <f>INDEX(resultados!$A$2:$ZZ$226, 79, MATCH($B$1, resultados!$A$1:$ZZ$1, 0))</f>
        <v/>
      </c>
      <c r="B85">
        <f>INDEX(resultados!$A$2:$ZZ$226, 79, MATCH($B$2, resultados!$A$1:$ZZ$1, 0))</f>
        <v/>
      </c>
      <c r="C85">
        <f>INDEX(resultados!$A$2:$ZZ$226, 79, MATCH($B$3, resultados!$A$1:$ZZ$1, 0))</f>
        <v/>
      </c>
    </row>
    <row r="86">
      <c r="A86">
        <f>INDEX(resultados!$A$2:$ZZ$226, 80, MATCH($B$1, resultados!$A$1:$ZZ$1, 0))</f>
        <v/>
      </c>
      <c r="B86">
        <f>INDEX(resultados!$A$2:$ZZ$226, 80, MATCH($B$2, resultados!$A$1:$ZZ$1, 0))</f>
        <v/>
      </c>
      <c r="C86">
        <f>INDEX(resultados!$A$2:$ZZ$226, 80, MATCH($B$3, resultados!$A$1:$ZZ$1, 0))</f>
        <v/>
      </c>
    </row>
    <row r="87">
      <c r="A87">
        <f>INDEX(resultados!$A$2:$ZZ$226, 81, MATCH($B$1, resultados!$A$1:$ZZ$1, 0))</f>
        <v/>
      </c>
      <c r="B87">
        <f>INDEX(resultados!$A$2:$ZZ$226, 81, MATCH($B$2, resultados!$A$1:$ZZ$1, 0))</f>
        <v/>
      </c>
      <c r="C87">
        <f>INDEX(resultados!$A$2:$ZZ$226, 81, MATCH($B$3, resultados!$A$1:$ZZ$1, 0))</f>
        <v/>
      </c>
    </row>
    <row r="88">
      <c r="A88">
        <f>INDEX(resultados!$A$2:$ZZ$226, 82, MATCH($B$1, resultados!$A$1:$ZZ$1, 0))</f>
        <v/>
      </c>
      <c r="B88">
        <f>INDEX(resultados!$A$2:$ZZ$226, 82, MATCH($B$2, resultados!$A$1:$ZZ$1, 0))</f>
        <v/>
      </c>
      <c r="C88">
        <f>INDEX(resultados!$A$2:$ZZ$226, 82, MATCH($B$3, resultados!$A$1:$ZZ$1, 0))</f>
        <v/>
      </c>
    </row>
    <row r="89">
      <c r="A89">
        <f>INDEX(resultados!$A$2:$ZZ$226, 83, MATCH($B$1, resultados!$A$1:$ZZ$1, 0))</f>
        <v/>
      </c>
      <c r="B89">
        <f>INDEX(resultados!$A$2:$ZZ$226, 83, MATCH($B$2, resultados!$A$1:$ZZ$1, 0))</f>
        <v/>
      </c>
      <c r="C89">
        <f>INDEX(resultados!$A$2:$ZZ$226, 83, MATCH($B$3, resultados!$A$1:$ZZ$1, 0))</f>
        <v/>
      </c>
    </row>
    <row r="90">
      <c r="A90">
        <f>INDEX(resultados!$A$2:$ZZ$226, 84, MATCH($B$1, resultados!$A$1:$ZZ$1, 0))</f>
        <v/>
      </c>
      <c r="B90">
        <f>INDEX(resultados!$A$2:$ZZ$226, 84, MATCH($B$2, resultados!$A$1:$ZZ$1, 0))</f>
        <v/>
      </c>
      <c r="C90">
        <f>INDEX(resultados!$A$2:$ZZ$226, 84, MATCH($B$3, resultados!$A$1:$ZZ$1, 0))</f>
        <v/>
      </c>
    </row>
    <row r="91">
      <c r="A91">
        <f>INDEX(resultados!$A$2:$ZZ$226, 85, MATCH($B$1, resultados!$A$1:$ZZ$1, 0))</f>
        <v/>
      </c>
      <c r="B91">
        <f>INDEX(resultados!$A$2:$ZZ$226, 85, MATCH($B$2, resultados!$A$1:$ZZ$1, 0))</f>
        <v/>
      </c>
      <c r="C91">
        <f>INDEX(resultados!$A$2:$ZZ$226, 85, MATCH($B$3, resultados!$A$1:$ZZ$1, 0))</f>
        <v/>
      </c>
    </row>
    <row r="92">
      <c r="A92">
        <f>INDEX(resultados!$A$2:$ZZ$226, 86, MATCH($B$1, resultados!$A$1:$ZZ$1, 0))</f>
        <v/>
      </c>
      <c r="B92">
        <f>INDEX(resultados!$A$2:$ZZ$226, 86, MATCH($B$2, resultados!$A$1:$ZZ$1, 0))</f>
        <v/>
      </c>
      <c r="C92">
        <f>INDEX(resultados!$A$2:$ZZ$226, 86, MATCH($B$3, resultados!$A$1:$ZZ$1, 0))</f>
        <v/>
      </c>
    </row>
    <row r="93">
      <c r="A93">
        <f>INDEX(resultados!$A$2:$ZZ$226, 87, MATCH($B$1, resultados!$A$1:$ZZ$1, 0))</f>
        <v/>
      </c>
      <c r="B93">
        <f>INDEX(resultados!$A$2:$ZZ$226, 87, MATCH($B$2, resultados!$A$1:$ZZ$1, 0))</f>
        <v/>
      </c>
      <c r="C93">
        <f>INDEX(resultados!$A$2:$ZZ$226, 87, MATCH($B$3, resultados!$A$1:$ZZ$1, 0))</f>
        <v/>
      </c>
    </row>
    <row r="94">
      <c r="A94">
        <f>INDEX(resultados!$A$2:$ZZ$226, 88, MATCH($B$1, resultados!$A$1:$ZZ$1, 0))</f>
        <v/>
      </c>
      <c r="B94">
        <f>INDEX(resultados!$A$2:$ZZ$226, 88, MATCH($B$2, resultados!$A$1:$ZZ$1, 0))</f>
        <v/>
      </c>
      <c r="C94">
        <f>INDEX(resultados!$A$2:$ZZ$226, 88, MATCH($B$3, resultados!$A$1:$ZZ$1, 0))</f>
        <v/>
      </c>
    </row>
    <row r="95">
      <c r="A95">
        <f>INDEX(resultados!$A$2:$ZZ$226, 89, MATCH($B$1, resultados!$A$1:$ZZ$1, 0))</f>
        <v/>
      </c>
      <c r="B95">
        <f>INDEX(resultados!$A$2:$ZZ$226, 89, MATCH($B$2, resultados!$A$1:$ZZ$1, 0))</f>
        <v/>
      </c>
      <c r="C95">
        <f>INDEX(resultados!$A$2:$ZZ$226, 89, MATCH($B$3, resultados!$A$1:$ZZ$1, 0))</f>
        <v/>
      </c>
    </row>
    <row r="96">
      <c r="A96">
        <f>INDEX(resultados!$A$2:$ZZ$226, 90, MATCH($B$1, resultados!$A$1:$ZZ$1, 0))</f>
        <v/>
      </c>
      <c r="B96">
        <f>INDEX(resultados!$A$2:$ZZ$226, 90, MATCH($B$2, resultados!$A$1:$ZZ$1, 0))</f>
        <v/>
      </c>
      <c r="C96">
        <f>INDEX(resultados!$A$2:$ZZ$226, 90, MATCH($B$3, resultados!$A$1:$ZZ$1, 0))</f>
        <v/>
      </c>
    </row>
    <row r="97">
      <c r="A97">
        <f>INDEX(resultados!$A$2:$ZZ$226, 91, MATCH($B$1, resultados!$A$1:$ZZ$1, 0))</f>
        <v/>
      </c>
      <c r="B97">
        <f>INDEX(resultados!$A$2:$ZZ$226, 91, MATCH($B$2, resultados!$A$1:$ZZ$1, 0))</f>
        <v/>
      </c>
      <c r="C97">
        <f>INDEX(resultados!$A$2:$ZZ$226, 91, MATCH($B$3, resultados!$A$1:$ZZ$1, 0))</f>
        <v/>
      </c>
    </row>
    <row r="98">
      <c r="A98">
        <f>INDEX(resultados!$A$2:$ZZ$226, 92, MATCH($B$1, resultados!$A$1:$ZZ$1, 0))</f>
        <v/>
      </c>
      <c r="B98">
        <f>INDEX(resultados!$A$2:$ZZ$226, 92, MATCH($B$2, resultados!$A$1:$ZZ$1, 0))</f>
        <v/>
      </c>
      <c r="C98">
        <f>INDEX(resultados!$A$2:$ZZ$226, 92, MATCH($B$3, resultados!$A$1:$ZZ$1, 0))</f>
        <v/>
      </c>
    </row>
    <row r="99">
      <c r="A99">
        <f>INDEX(resultados!$A$2:$ZZ$226, 93, MATCH($B$1, resultados!$A$1:$ZZ$1, 0))</f>
        <v/>
      </c>
      <c r="B99">
        <f>INDEX(resultados!$A$2:$ZZ$226, 93, MATCH($B$2, resultados!$A$1:$ZZ$1, 0))</f>
        <v/>
      </c>
      <c r="C99">
        <f>INDEX(resultados!$A$2:$ZZ$226, 93, MATCH($B$3, resultados!$A$1:$ZZ$1, 0))</f>
        <v/>
      </c>
    </row>
    <row r="100">
      <c r="A100">
        <f>INDEX(resultados!$A$2:$ZZ$226, 94, MATCH($B$1, resultados!$A$1:$ZZ$1, 0))</f>
        <v/>
      </c>
      <c r="B100">
        <f>INDEX(resultados!$A$2:$ZZ$226, 94, MATCH($B$2, resultados!$A$1:$ZZ$1, 0))</f>
        <v/>
      </c>
      <c r="C100">
        <f>INDEX(resultados!$A$2:$ZZ$226, 94, MATCH($B$3, resultados!$A$1:$ZZ$1, 0))</f>
        <v/>
      </c>
    </row>
    <row r="101">
      <c r="A101">
        <f>INDEX(resultados!$A$2:$ZZ$226, 95, MATCH($B$1, resultados!$A$1:$ZZ$1, 0))</f>
        <v/>
      </c>
      <c r="B101">
        <f>INDEX(resultados!$A$2:$ZZ$226, 95, MATCH($B$2, resultados!$A$1:$ZZ$1, 0))</f>
        <v/>
      </c>
      <c r="C101">
        <f>INDEX(resultados!$A$2:$ZZ$226, 95, MATCH($B$3, resultados!$A$1:$ZZ$1, 0))</f>
        <v/>
      </c>
    </row>
    <row r="102">
      <c r="A102">
        <f>INDEX(resultados!$A$2:$ZZ$226, 96, MATCH($B$1, resultados!$A$1:$ZZ$1, 0))</f>
        <v/>
      </c>
      <c r="B102">
        <f>INDEX(resultados!$A$2:$ZZ$226, 96, MATCH($B$2, resultados!$A$1:$ZZ$1, 0))</f>
        <v/>
      </c>
      <c r="C102">
        <f>INDEX(resultados!$A$2:$ZZ$226, 96, MATCH($B$3, resultados!$A$1:$ZZ$1, 0))</f>
        <v/>
      </c>
    </row>
    <row r="103">
      <c r="A103">
        <f>INDEX(resultados!$A$2:$ZZ$226, 97, MATCH($B$1, resultados!$A$1:$ZZ$1, 0))</f>
        <v/>
      </c>
      <c r="B103">
        <f>INDEX(resultados!$A$2:$ZZ$226, 97, MATCH($B$2, resultados!$A$1:$ZZ$1, 0))</f>
        <v/>
      </c>
      <c r="C103">
        <f>INDEX(resultados!$A$2:$ZZ$226, 97, MATCH($B$3, resultados!$A$1:$ZZ$1, 0))</f>
        <v/>
      </c>
    </row>
    <row r="104">
      <c r="A104">
        <f>INDEX(resultados!$A$2:$ZZ$226, 98, MATCH($B$1, resultados!$A$1:$ZZ$1, 0))</f>
        <v/>
      </c>
      <c r="B104">
        <f>INDEX(resultados!$A$2:$ZZ$226, 98, MATCH($B$2, resultados!$A$1:$ZZ$1, 0))</f>
        <v/>
      </c>
      <c r="C104">
        <f>INDEX(resultados!$A$2:$ZZ$226, 98, MATCH($B$3, resultados!$A$1:$ZZ$1, 0))</f>
        <v/>
      </c>
    </row>
    <row r="105">
      <c r="A105">
        <f>INDEX(resultados!$A$2:$ZZ$226, 99, MATCH($B$1, resultados!$A$1:$ZZ$1, 0))</f>
        <v/>
      </c>
      <c r="B105">
        <f>INDEX(resultados!$A$2:$ZZ$226, 99, MATCH($B$2, resultados!$A$1:$ZZ$1, 0))</f>
        <v/>
      </c>
      <c r="C105">
        <f>INDEX(resultados!$A$2:$ZZ$226, 99, MATCH($B$3, resultados!$A$1:$ZZ$1, 0))</f>
        <v/>
      </c>
    </row>
    <row r="106">
      <c r="A106">
        <f>INDEX(resultados!$A$2:$ZZ$226, 100, MATCH($B$1, resultados!$A$1:$ZZ$1, 0))</f>
        <v/>
      </c>
      <c r="B106">
        <f>INDEX(resultados!$A$2:$ZZ$226, 100, MATCH($B$2, resultados!$A$1:$ZZ$1, 0))</f>
        <v/>
      </c>
      <c r="C106">
        <f>INDEX(resultados!$A$2:$ZZ$226, 100, MATCH($B$3, resultados!$A$1:$ZZ$1, 0))</f>
        <v/>
      </c>
    </row>
    <row r="107">
      <c r="A107">
        <f>INDEX(resultados!$A$2:$ZZ$226, 101, MATCH($B$1, resultados!$A$1:$ZZ$1, 0))</f>
        <v/>
      </c>
      <c r="B107">
        <f>INDEX(resultados!$A$2:$ZZ$226, 101, MATCH($B$2, resultados!$A$1:$ZZ$1, 0))</f>
        <v/>
      </c>
      <c r="C107">
        <f>INDEX(resultados!$A$2:$ZZ$226, 101, MATCH($B$3, resultados!$A$1:$ZZ$1, 0))</f>
        <v/>
      </c>
    </row>
    <row r="108">
      <c r="A108">
        <f>INDEX(resultados!$A$2:$ZZ$226, 102, MATCH($B$1, resultados!$A$1:$ZZ$1, 0))</f>
        <v/>
      </c>
      <c r="B108">
        <f>INDEX(resultados!$A$2:$ZZ$226, 102, MATCH($B$2, resultados!$A$1:$ZZ$1, 0))</f>
        <v/>
      </c>
      <c r="C108">
        <f>INDEX(resultados!$A$2:$ZZ$226, 102, MATCH($B$3, resultados!$A$1:$ZZ$1, 0))</f>
        <v/>
      </c>
    </row>
    <row r="109">
      <c r="A109">
        <f>INDEX(resultados!$A$2:$ZZ$226, 103, MATCH($B$1, resultados!$A$1:$ZZ$1, 0))</f>
        <v/>
      </c>
      <c r="B109">
        <f>INDEX(resultados!$A$2:$ZZ$226, 103, MATCH($B$2, resultados!$A$1:$ZZ$1, 0))</f>
        <v/>
      </c>
      <c r="C109">
        <f>INDEX(resultados!$A$2:$ZZ$226, 103, MATCH($B$3, resultados!$A$1:$ZZ$1, 0))</f>
        <v/>
      </c>
    </row>
    <row r="110">
      <c r="A110">
        <f>INDEX(resultados!$A$2:$ZZ$226, 104, MATCH($B$1, resultados!$A$1:$ZZ$1, 0))</f>
        <v/>
      </c>
      <c r="B110">
        <f>INDEX(resultados!$A$2:$ZZ$226, 104, MATCH($B$2, resultados!$A$1:$ZZ$1, 0))</f>
        <v/>
      </c>
      <c r="C110">
        <f>INDEX(resultados!$A$2:$ZZ$226, 104, MATCH($B$3, resultados!$A$1:$ZZ$1, 0))</f>
        <v/>
      </c>
    </row>
    <row r="111">
      <c r="A111">
        <f>INDEX(resultados!$A$2:$ZZ$226, 105, MATCH($B$1, resultados!$A$1:$ZZ$1, 0))</f>
        <v/>
      </c>
      <c r="B111">
        <f>INDEX(resultados!$A$2:$ZZ$226, 105, MATCH($B$2, resultados!$A$1:$ZZ$1, 0))</f>
        <v/>
      </c>
      <c r="C111">
        <f>INDEX(resultados!$A$2:$ZZ$226, 105, MATCH($B$3, resultados!$A$1:$ZZ$1, 0))</f>
        <v/>
      </c>
    </row>
    <row r="112">
      <c r="A112">
        <f>INDEX(resultados!$A$2:$ZZ$226, 106, MATCH($B$1, resultados!$A$1:$ZZ$1, 0))</f>
        <v/>
      </c>
      <c r="B112">
        <f>INDEX(resultados!$A$2:$ZZ$226, 106, MATCH($B$2, resultados!$A$1:$ZZ$1, 0))</f>
        <v/>
      </c>
      <c r="C112">
        <f>INDEX(resultados!$A$2:$ZZ$226, 106, MATCH($B$3, resultados!$A$1:$ZZ$1, 0))</f>
        <v/>
      </c>
    </row>
    <row r="113">
      <c r="A113">
        <f>INDEX(resultados!$A$2:$ZZ$226, 107, MATCH($B$1, resultados!$A$1:$ZZ$1, 0))</f>
        <v/>
      </c>
      <c r="B113">
        <f>INDEX(resultados!$A$2:$ZZ$226, 107, MATCH($B$2, resultados!$A$1:$ZZ$1, 0))</f>
        <v/>
      </c>
      <c r="C113">
        <f>INDEX(resultados!$A$2:$ZZ$226, 107, MATCH($B$3, resultados!$A$1:$ZZ$1, 0))</f>
        <v/>
      </c>
    </row>
    <row r="114">
      <c r="A114">
        <f>INDEX(resultados!$A$2:$ZZ$226, 108, MATCH($B$1, resultados!$A$1:$ZZ$1, 0))</f>
        <v/>
      </c>
      <c r="B114">
        <f>INDEX(resultados!$A$2:$ZZ$226, 108, MATCH($B$2, resultados!$A$1:$ZZ$1, 0))</f>
        <v/>
      </c>
      <c r="C114">
        <f>INDEX(resultados!$A$2:$ZZ$226, 108, MATCH($B$3, resultados!$A$1:$ZZ$1, 0))</f>
        <v/>
      </c>
    </row>
    <row r="115">
      <c r="A115">
        <f>INDEX(resultados!$A$2:$ZZ$226, 109, MATCH($B$1, resultados!$A$1:$ZZ$1, 0))</f>
        <v/>
      </c>
      <c r="B115">
        <f>INDEX(resultados!$A$2:$ZZ$226, 109, MATCH($B$2, resultados!$A$1:$ZZ$1, 0))</f>
        <v/>
      </c>
      <c r="C115">
        <f>INDEX(resultados!$A$2:$ZZ$226, 109, MATCH($B$3, resultados!$A$1:$ZZ$1, 0))</f>
        <v/>
      </c>
    </row>
    <row r="116">
      <c r="A116">
        <f>INDEX(resultados!$A$2:$ZZ$226, 110, MATCH($B$1, resultados!$A$1:$ZZ$1, 0))</f>
        <v/>
      </c>
      <c r="B116">
        <f>INDEX(resultados!$A$2:$ZZ$226, 110, MATCH($B$2, resultados!$A$1:$ZZ$1, 0))</f>
        <v/>
      </c>
      <c r="C116">
        <f>INDEX(resultados!$A$2:$ZZ$226, 110, MATCH($B$3, resultados!$A$1:$ZZ$1, 0))</f>
        <v/>
      </c>
    </row>
    <row r="117">
      <c r="A117">
        <f>INDEX(resultados!$A$2:$ZZ$226, 111, MATCH($B$1, resultados!$A$1:$ZZ$1, 0))</f>
        <v/>
      </c>
      <c r="B117">
        <f>INDEX(resultados!$A$2:$ZZ$226, 111, MATCH($B$2, resultados!$A$1:$ZZ$1, 0))</f>
        <v/>
      </c>
      <c r="C117">
        <f>INDEX(resultados!$A$2:$ZZ$226, 111, MATCH($B$3, resultados!$A$1:$ZZ$1, 0))</f>
        <v/>
      </c>
    </row>
    <row r="118">
      <c r="A118">
        <f>INDEX(resultados!$A$2:$ZZ$226, 112, MATCH($B$1, resultados!$A$1:$ZZ$1, 0))</f>
        <v/>
      </c>
      <c r="B118">
        <f>INDEX(resultados!$A$2:$ZZ$226, 112, MATCH($B$2, resultados!$A$1:$ZZ$1, 0))</f>
        <v/>
      </c>
      <c r="C118">
        <f>INDEX(resultados!$A$2:$ZZ$226, 112, MATCH($B$3, resultados!$A$1:$ZZ$1, 0))</f>
        <v/>
      </c>
    </row>
    <row r="119">
      <c r="A119">
        <f>INDEX(resultados!$A$2:$ZZ$226, 113, MATCH($B$1, resultados!$A$1:$ZZ$1, 0))</f>
        <v/>
      </c>
      <c r="B119">
        <f>INDEX(resultados!$A$2:$ZZ$226, 113, MATCH($B$2, resultados!$A$1:$ZZ$1, 0))</f>
        <v/>
      </c>
      <c r="C119">
        <f>INDEX(resultados!$A$2:$ZZ$226, 113, MATCH($B$3, resultados!$A$1:$ZZ$1, 0))</f>
        <v/>
      </c>
    </row>
    <row r="120">
      <c r="A120">
        <f>INDEX(resultados!$A$2:$ZZ$226, 114, MATCH($B$1, resultados!$A$1:$ZZ$1, 0))</f>
        <v/>
      </c>
      <c r="B120">
        <f>INDEX(resultados!$A$2:$ZZ$226, 114, MATCH($B$2, resultados!$A$1:$ZZ$1, 0))</f>
        <v/>
      </c>
      <c r="C120">
        <f>INDEX(resultados!$A$2:$ZZ$226, 114, MATCH($B$3, resultados!$A$1:$ZZ$1, 0))</f>
        <v/>
      </c>
    </row>
    <row r="121">
      <c r="A121">
        <f>INDEX(resultados!$A$2:$ZZ$226, 115, MATCH($B$1, resultados!$A$1:$ZZ$1, 0))</f>
        <v/>
      </c>
      <c r="B121">
        <f>INDEX(resultados!$A$2:$ZZ$226, 115, MATCH($B$2, resultados!$A$1:$ZZ$1, 0))</f>
        <v/>
      </c>
      <c r="C121">
        <f>INDEX(resultados!$A$2:$ZZ$226, 115, MATCH($B$3, resultados!$A$1:$ZZ$1, 0))</f>
        <v/>
      </c>
    </row>
    <row r="122">
      <c r="A122">
        <f>INDEX(resultados!$A$2:$ZZ$226, 116, MATCH($B$1, resultados!$A$1:$ZZ$1, 0))</f>
        <v/>
      </c>
      <c r="B122">
        <f>INDEX(resultados!$A$2:$ZZ$226, 116, MATCH($B$2, resultados!$A$1:$ZZ$1, 0))</f>
        <v/>
      </c>
      <c r="C122">
        <f>INDEX(resultados!$A$2:$ZZ$226, 116, MATCH($B$3, resultados!$A$1:$ZZ$1, 0))</f>
        <v/>
      </c>
    </row>
    <row r="123">
      <c r="A123">
        <f>INDEX(resultados!$A$2:$ZZ$226, 117, MATCH($B$1, resultados!$A$1:$ZZ$1, 0))</f>
        <v/>
      </c>
      <c r="B123">
        <f>INDEX(resultados!$A$2:$ZZ$226, 117, MATCH($B$2, resultados!$A$1:$ZZ$1, 0))</f>
        <v/>
      </c>
      <c r="C123">
        <f>INDEX(resultados!$A$2:$ZZ$226, 117, MATCH($B$3, resultados!$A$1:$ZZ$1, 0))</f>
        <v/>
      </c>
    </row>
    <row r="124">
      <c r="A124">
        <f>INDEX(resultados!$A$2:$ZZ$226, 118, MATCH($B$1, resultados!$A$1:$ZZ$1, 0))</f>
        <v/>
      </c>
      <c r="B124">
        <f>INDEX(resultados!$A$2:$ZZ$226, 118, MATCH($B$2, resultados!$A$1:$ZZ$1, 0))</f>
        <v/>
      </c>
      <c r="C124">
        <f>INDEX(resultados!$A$2:$ZZ$226, 118, MATCH($B$3, resultados!$A$1:$ZZ$1, 0))</f>
        <v/>
      </c>
    </row>
    <row r="125">
      <c r="A125">
        <f>INDEX(resultados!$A$2:$ZZ$226, 119, MATCH($B$1, resultados!$A$1:$ZZ$1, 0))</f>
        <v/>
      </c>
      <c r="B125">
        <f>INDEX(resultados!$A$2:$ZZ$226, 119, MATCH($B$2, resultados!$A$1:$ZZ$1, 0))</f>
        <v/>
      </c>
      <c r="C125">
        <f>INDEX(resultados!$A$2:$ZZ$226, 119, MATCH($B$3, resultados!$A$1:$ZZ$1, 0))</f>
        <v/>
      </c>
    </row>
    <row r="126">
      <c r="A126">
        <f>INDEX(resultados!$A$2:$ZZ$226, 120, MATCH($B$1, resultados!$A$1:$ZZ$1, 0))</f>
        <v/>
      </c>
      <c r="B126">
        <f>INDEX(resultados!$A$2:$ZZ$226, 120, MATCH($B$2, resultados!$A$1:$ZZ$1, 0))</f>
        <v/>
      </c>
      <c r="C126">
        <f>INDEX(resultados!$A$2:$ZZ$226, 120, MATCH($B$3, resultados!$A$1:$ZZ$1, 0))</f>
        <v/>
      </c>
    </row>
    <row r="127">
      <c r="A127">
        <f>INDEX(resultados!$A$2:$ZZ$226, 121, MATCH($B$1, resultados!$A$1:$ZZ$1, 0))</f>
        <v/>
      </c>
      <c r="B127">
        <f>INDEX(resultados!$A$2:$ZZ$226, 121, MATCH($B$2, resultados!$A$1:$ZZ$1, 0))</f>
        <v/>
      </c>
      <c r="C127">
        <f>INDEX(resultados!$A$2:$ZZ$226, 121, MATCH($B$3, resultados!$A$1:$ZZ$1, 0))</f>
        <v/>
      </c>
    </row>
    <row r="128">
      <c r="A128">
        <f>INDEX(resultados!$A$2:$ZZ$226, 122, MATCH($B$1, resultados!$A$1:$ZZ$1, 0))</f>
        <v/>
      </c>
      <c r="B128">
        <f>INDEX(resultados!$A$2:$ZZ$226, 122, MATCH($B$2, resultados!$A$1:$ZZ$1, 0))</f>
        <v/>
      </c>
      <c r="C128">
        <f>INDEX(resultados!$A$2:$ZZ$226, 122, MATCH($B$3, resultados!$A$1:$ZZ$1, 0))</f>
        <v/>
      </c>
    </row>
    <row r="129">
      <c r="A129">
        <f>INDEX(resultados!$A$2:$ZZ$226, 123, MATCH($B$1, resultados!$A$1:$ZZ$1, 0))</f>
        <v/>
      </c>
      <c r="B129">
        <f>INDEX(resultados!$A$2:$ZZ$226, 123, MATCH($B$2, resultados!$A$1:$ZZ$1, 0))</f>
        <v/>
      </c>
      <c r="C129">
        <f>INDEX(resultados!$A$2:$ZZ$226, 123, MATCH($B$3, resultados!$A$1:$ZZ$1, 0))</f>
        <v/>
      </c>
    </row>
    <row r="130">
      <c r="A130">
        <f>INDEX(resultados!$A$2:$ZZ$226, 124, MATCH($B$1, resultados!$A$1:$ZZ$1, 0))</f>
        <v/>
      </c>
      <c r="B130">
        <f>INDEX(resultados!$A$2:$ZZ$226, 124, MATCH($B$2, resultados!$A$1:$ZZ$1, 0))</f>
        <v/>
      </c>
      <c r="C130">
        <f>INDEX(resultados!$A$2:$ZZ$226, 124, MATCH($B$3, resultados!$A$1:$ZZ$1, 0))</f>
        <v/>
      </c>
    </row>
    <row r="131">
      <c r="A131">
        <f>INDEX(resultados!$A$2:$ZZ$226, 125, MATCH($B$1, resultados!$A$1:$ZZ$1, 0))</f>
        <v/>
      </c>
      <c r="B131">
        <f>INDEX(resultados!$A$2:$ZZ$226, 125, MATCH($B$2, resultados!$A$1:$ZZ$1, 0))</f>
        <v/>
      </c>
      <c r="C131">
        <f>INDEX(resultados!$A$2:$ZZ$226, 125, MATCH($B$3, resultados!$A$1:$ZZ$1, 0))</f>
        <v/>
      </c>
    </row>
    <row r="132">
      <c r="A132">
        <f>INDEX(resultados!$A$2:$ZZ$226, 126, MATCH($B$1, resultados!$A$1:$ZZ$1, 0))</f>
        <v/>
      </c>
      <c r="B132">
        <f>INDEX(resultados!$A$2:$ZZ$226, 126, MATCH($B$2, resultados!$A$1:$ZZ$1, 0))</f>
        <v/>
      </c>
      <c r="C132">
        <f>INDEX(resultados!$A$2:$ZZ$226, 126, MATCH($B$3, resultados!$A$1:$ZZ$1, 0))</f>
        <v/>
      </c>
    </row>
    <row r="133">
      <c r="A133">
        <f>INDEX(resultados!$A$2:$ZZ$226, 127, MATCH($B$1, resultados!$A$1:$ZZ$1, 0))</f>
        <v/>
      </c>
      <c r="B133">
        <f>INDEX(resultados!$A$2:$ZZ$226, 127, MATCH($B$2, resultados!$A$1:$ZZ$1, 0))</f>
        <v/>
      </c>
      <c r="C133">
        <f>INDEX(resultados!$A$2:$ZZ$226, 127, MATCH($B$3, resultados!$A$1:$ZZ$1, 0))</f>
        <v/>
      </c>
    </row>
    <row r="134">
      <c r="A134">
        <f>INDEX(resultados!$A$2:$ZZ$226, 128, MATCH($B$1, resultados!$A$1:$ZZ$1, 0))</f>
        <v/>
      </c>
      <c r="B134">
        <f>INDEX(resultados!$A$2:$ZZ$226, 128, MATCH($B$2, resultados!$A$1:$ZZ$1, 0))</f>
        <v/>
      </c>
      <c r="C134">
        <f>INDEX(resultados!$A$2:$ZZ$226, 128, MATCH($B$3, resultados!$A$1:$ZZ$1, 0))</f>
        <v/>
      </c>
    </row>
    <row r="135">
      <c r="A135">
        <f>INDEX(resultados!$A$2:$ZZ$226, 129, MATCH($B$1, resultados!$A$1:$ZZ$1, 0))</f>
        <v/>
      </c>
      <c r="B135">
        <f>INDEX(resultados!$A$2:$ZZ$226, 129, MATCH($B$2, resultados!$A$1:$ZZ$1, 0))</f>
        <v/>
      </c>
      <c r="C135">
        <f>INDEX(resultados!$A$2:$ZZ$226, 129, MATCH($B$3, resultados!$A$1:$ZZ$1, 0))</f>
        <v/>
      </c>
    </row>
    <row r="136">
      <c r="A136">
        <f>INDEX(resultados!$A$2:$ZZ$226, 130, MATCH($B$1, resultados!$A$1:$ZZ$1, 0))</f>
        <v/>
      </c>
      <c r="B136">
        <f>INDEX(resultados!$A$2:$ZZ$226, 130, MATCH($B$2, resultados!$A$1:$ZZ$1, 0))</f>
        <v/>
      </c>
      <c r="C136">
        <f>INDEX(resultados!$A$2:$ZZ$226, 130, MATCH($B$3, resultados!$A$1:$ZZ$1, 0))</f>
        <v/>
      </c>
    </row>
    <row r="137">
      <c r="A137">
        <f>INDEX(resultados!$A$2:$ZZ$226, 131, MATCH($B$1, resultados!$A$1:$ZZ$1, 0))</f>
        <v/>
      </c>
      <c r="B137">
        <f>INDEX(resultados!$A$2:$ZZ$226, 131, MATCH($B$2, resultados!$A$1:$ZZ$1, 0))</f>
        <v/>
      </c>
      <c r="C137">
        <f>INDEX(resultados!$A$2:$ZZ$226, 131, MATCH($B$3, resultados!$A$1:$ZZ$1, 0))</f>
        <v/>
      </c>
    </row>
    <row r="138">
      <c r="A138">
        <f>INDEX(resultados!$A$2:$ZZ$226, 132, MATCH($B$1, resultados!$A$1:$ZZ$1, 0))</f>
        <v/>
      </c>
      <c r="B138">
        <f>INDEX(resultados!$A$2:$ZZ$226, 132, MATCH($B$2, resultados!$A$1:$ZZ$1, 0))</f>
        <v/>
      </c>
      <c r="C138">
        <f>INDEX(resultados!$A$2:$ZZ$226, 132, MATCH($B$3, resultados!$A$1:$ZZ$1, 0))</f>
        <v/>
      </c>
    </row>
    <row r="139">
      <c r="A139">
        <f>INDEX(resultados!$A$2:$ZZ$226, 133, MATCH($B$1, resultados!$A$1:$ZZ$1, 0))</f>
        <v/>
      </c>
      <c r="B139">
        <f>INDEX(resultados!$A$2:$ZZ$226, 133, MATCH($B$2, resultados!$A$1:$ZZ$1, 0))</f>
        <v/>
      </c>
      <c r="C139">
        <f>INDEX(resultados!$A$2:$ZZ$226, 133, MATCH($B$3, resultados!$A$1:$ZZ$1, 0))</f>
        <v/>
      </c>
    </row>
    <row r="140">
      <c r="A140">
        <f>INDEX(resultados!$A$2:$ZZ$226, 134, MATCH($B$1, resultados!$A$1:$ZZ$1, 0))</f>
        <v/>
      </c>
      <c r="B140">
        <f>INDEX(resultados!$A$2:$ZZ$226, 134, MATCH($B$2, resultados!$A$1:$ZZ$1, 0))</f>
        <v/>
      </c>
      <c r="C140">
        <f>INDEX(resultados!$A$2:$ZZ$226, 134, MATCH($B$3, resultados!$A$1:$ZZ$1, 0))</f>
        <v/>
      </c>
    </row>
    <row r="141">
      <c r="A141">
        <f>INDEX(resultados!$A$2:$ZZ$226, 135, MATCH($B$1, resultados!$A$1:$ZZ$1, 0))</f>
        <v/>
      </c>
      <c r="B141">
        <f>INDEX(resultados!$A$2:$ZZ$226, 135, MATCH($B$2, resultados!$A$1:$ZZ$1, 0))</f>
        <v/>
      </c>
      <c r="C141">
        <f>INDEX(resultados!$A$2:$ZZ$226, 135, MATCH($B$3, resultados!$A$1:$ZZ$1, 0))</f>
        <v/>
      </c>
    </row>
    <row r="142">
      <c r="A142">
        <f>INDEX(resultados!$A$2:$ZZ$226, 136, MATCH($B$1, resultados!$A$1:$ZZ$1, 0))</f>
        <v/>
      </c>
      <c r="B142">
        <f>INDEX(resultados!$A$2:$ZZ$226, 136, MATCH($B$2, resultados!$A$1:$ZZ$1, 0))</f>
        <v/>
      </c>
      <c r="C142">
        <f>INDEX(resultados!$A$2:$ZZ$226, 136, MATCH($B$3, resultados!$A$1:$ZZ$1, 0))</f>
        <v/>
      </c>
    </row>
    <row r="143">
      <c r="A143">
        <f>INDEX(resultados!$A$2:$ZZ$226, 137, MATCH($B$1, resultados!$A$1:$ZZ$1, 0))</f>
        <v/>
      </c>
      <c r="B143">
        <f>INDEX(resultados!$A$2:$ZZ$226, 137, MATCH($B$2, resultados!$A$1:$ZZ$1, 0))</f>
        <v/>
      </c>
      <c r="C143">
        <f>INDEX(resultados!$A$2:$ZZ$226, 137, MATCH($B$3, resultados!$A$1:$ZZ$1, 0))</f>
        <v/>
      </c>
    </row>
    <row r="144">
      <c r="A144">
        <f>INDEX(resultados!$A$2:$ZZ$226, 138, MATCH($B$1, resultados!$A$1:$ZZ$1, 0))</f>
        <v/>
      </c>
      <c r="B144">
        <f>INDEX(resultados!$A$2:$ZZ$226, 138, MATCH($B$2, resultados!$A$1:$ZZ$1, 0))</f>
        <v/>
      </c>
      <c r="C144">
        <f>INDEX(resultados!$A$2:$ZZ$226, 138, MATCH($B$3, resultados!$A$1:$ZZ$1, 0))</f>
        <v/>
      </c>
    </row>
    <row r="145">
      <c r="A145">
        <f>INDEX(resultados!$A$2:$ZZ$226, 139, MATCH($B$1, resultados!$A$1:$ZZ$1, 0))</f>
        <v/>
      </c>
      <c r="B145">
        <f>INDEX(resultados!$A$2:$ZZ$226, 139, MATCH($B$2, resultados!$A$1:$ZZ$1, 0))</f>
        <v/>
      </c>
      <c r="C145">
        <f>INDEX(resultados!$A$2:$ZZ$226, 139, MATCH($B$3, resultados!$A$1:$ZZ$1, 0))</f>
        <v/>
      </c>
    </row>
    <row r="146">
      <c r="A146">
        <f>INDEX(resultados!$A$2:$ZZ$226, 140, MATCH($B$1, resultados!$A$1:$ZZ$1, 0))</f>
        <v/>
      </c>
      <c r="B146">
        <f>INDEX(resultados!$A$2:$ZZ$226, 140, MATCH($B$2, resultados!$A$1:$ZZ$1, 0))</f>
        <v/>
      </c>
      <c r="C146">
        <f>INDEX(resultados!$A$2:$ZZ$226, 140, MATCH($B$3, resultados!$A$1:$ZZ$1, 0))</f>
        <v/>
      </c>
    </row>
    <row r="147">
      <c r="A147">
        <f>INDEX(resultados!$A$2:$ZZ$226, 141, MATCH($B$1, resultados!$A$1:$ZZ$1, 0))</f>
        <v/>
      </c>
      <c r="B147">
        <f>INDEX(resultados!$A$2:$ZZ$226, 141, MATCH($B$2, resultados!$A$1:$ZZ$1, 0))</f>
        <v/>
      </c>
      <c r="C147">
        <f>INDEX(resultados!$A$2:$ZZ$226, 141, MATCH($B$3, resultados!$A$1:$ZZ$1, 0))</f>
        <v/>
      </c>
    </row>
    <row r="148">
      <c r="A148">
        <f>INDEX(resultados!$A$2:$ZZ$226, 142, MATCH($B$1, resultados!$A$1:$ZZ$1, 0))</f>
        <v/>
      </c>
      <c r="B148">
        <f>INDEX(resultados!$A$2:$ZZ$226, 142, MATCH($B$2, resultados!$A$1:$ZZ$1, 0))</f>
        <v/>
      </c>
      <c r="C148">
        <f>INDEX(resultados!$A$2:$ZZ$226, 142, MATCH($B$3, resultados!$A$1:$ZZ$1, 0))</f>
        <v/>
      </c>
    </row>
    <row r="149">
      <c r="A149">
        <f>INDEX(resultados!$A$2:$ZZ$226, 143, MATCH($B$1, resultados!$A$1:$ZZ$1, 0))</f>
        <v/>
      </c>
      <c r="B149">
        <f>INDEX(resultados!$A$2:$ZZ$226, 143, MATCH($B$2, resultados!$A$1:$ZZ$1, 0))</f>
        <v/>
      </c>
      <c r="C149">
        <f>INDEX(resultados!$A$2:$ZZ$226, 143, MATCH($B$3, resultados!$A$1:$ZZ$1, 0))</f>
        <v/>
      </c>
    </row>
    <row r="150">
      <c r="A150">
        <f>INDEX(resultados!$A$2:$ZZ$226, 144, MATCH($B$1, resultados!$A$1:$ZZ$1, 0))</f>
        <v/>
      </c>
      <c r="B150">
        <f>INDEX(resultados!$A$2:$ZZ$226, 144, MATCH($B$2, resultados!$A$1:$ZZ$1, 0))</f>
        <v/>
      </c>
      <c r="C150">
        <f>INDEX(resultados!$A$2:$ZZ$226, 144, MATCH($B$3, resultados!$A$1:$ZZ$1, 0))</f>
        <v/>
      </c>
    </row>
    <row r="151">
      <c r="A151">
        <f>INDEX(resultados!$A$2:$ZZ$226, 145, MATCH($B$1, resultados!$A$1:$ZZ$1, 0))</f>
        <v/>
      </c>
      <c r="B151">
        <f>INDEX(resultados!$A$2:$ZZ$226, 145, MATCH($B$2, resultados!$A$1:$ZZ$1, 0))</f>
        <v/>
      </c>
      <c r="C151">
        <f>INDEX(resultados!$A$2:$ZZ$226, 145, MATCH($B$3, resultados!$A$1:$ZZ$1, 0))</f>
        <v/>
      </c>
    </row>
    <row r="152">
      <c r="A152">
        <f>INDEX(resultados!$A$2:$ZZ$226, 146, MATCH($B$1, resultados!$A$1:$ZZ$1, 0))</f>
        <v/>
      </c>
      <c r="B152">
        <f>INDEX(resultados!$A$2:$ZZ$226, 146, MATCH($B$2, resultados!$A$1:$ZZ$1, 0))</f>
        <v/>
      </c>
      <c r="C152">
        <f>INDEX(resultados!$A$2:$ZZ$226, 146, MATCH($B$3, resultados!$A$1:$ZZ$1, 0))</f>
        <v/>
      </c>
    </row>
    <row r="153">
      <c r="A153">
        <f>INDEX(resultados!$A$2:$ZZ$226, 147, MATCH($B$1, resultados!$A$1:$ZZ$1, 0))</f>
        <v/>
      </c>
      <c r="B153">
        <f>INDEX(resultados!$A$2:$ZZ$226, 147, MATCH($B$2, resultados!$A$1:$ZZ$1, 0))</f>
        <v/>
      </c>
      <c r="C153">
        <f>INDEX(resultados!$A$2:$ZZ$226, 147, MATCH($B$3, resultados!$A$1:$ZZ$1, 0))</f>
        <v/>
      </c>
    </row>
    <row r="154">
      <c r="A154">
        <f>INDEX(resultados!$A$2:$ZZ$226, 148, MATCH($B$1, resultados!$A$1:$ZZ$1, 0))</f>
        <v/>
      </c>
      <c r="B154">
        <f>INDEX(resultados!$A$2:$ZZ$226, 148, MATCH($B$2, resultados!$A$1:$ZZ$1, 0))</f>
        <v/>
      </c>
      <c r="C154">
        <f>INDEX(resultados!$A$2:$ZZ$226, 148, MATCH($B$3, resultados!$A$1:$ZZ$1, 0))</f>
        <v/>
      </c>
    </row>
    <row r="155">
      <c r="A155">
        <f>INDEX(resultados!$A$2:$ZZ$226, 149, MATCH($B$1, resultados!$A$1:$ZZ$1, 0))</f>
        <v/>
      </c>
      <c r="B155">
        <f>INDEX(resultados!$A$2:$ZZ$226, 149, MATCH($B$2, resultados!$A$1:$ZZ$1, 0))</f>
        <v/>
      </c>
      <c r="C155">
        <f>INDEX(resultados!$A$2:$ZZ$226, 149, MATCH($B$3, resultados!$A$1:$ZZ$1, 0))</f>
        <v/>
      </c>
    </row>
    <row r="156">
      <c r="A156">
        <f>INDEX(resultados!$A$2:$ZZ$226, 150, MATCH($B$1, resultados!$A$1:$ZZ$1, 0))</f>
        <v/>
      </c>
      <c r="B156">
        <f>INDEX(resultados!$A$2:$ZZ$226, 150, MATCH($B$2, resultados!$A$1:$ZZ$1, 0))</f>
        <v/>
      </c>
      <c r="C156">
        <f>INDEX(resultados!$A$2:$ZZ$226, 150, MATCH($B$3, resultados!$A$1:$ZZ$1, 0))</f>
        <v/>
      </c>
    </row>
    <row r="157">
      <c r="A157">
        <f>INDEX(resultados!$A$2:$ZZ$226, 151, MATCH($B$1, resultados!$A$1:$ZZ$1, 0))</f>
        <v/>
      </c>
      <c r="B157">
        <f>INDEX(resultados!$A$2:$ZZ$226, 151, MATCH($B$2, resultados!$A$1:$ZZ$1, 0))</f>
        <v/>
      </c>
      <c r="C157">
        <f>INDEX(resultados!$A$2:$ZZ$226, 151, MATCH($B$3, resultados!$A$1:$ZZ$1, 0))</f>
        <v/>
      </c>
    </row>
    <row r="158">
      <c r="A158">
        <f>INDEX(resultados!$A$2:$ZZ$226, 152, MATCH($B$1, resultados!$A$1:$ZZ$1, 0))</f>
        <v/>
      </c>
      <c r="B158">
        <f>INDEX(resultados!$A$2:$ZZ$226, 152, MATCH($B$2, resultados!$A$1:$ZZ$1, 0))</f>
        <v/>
      </c>
      <c r="C158">
        <f>INDEX(resultados!$A$2:$ZZ$226, 152, MATCH($B$3, resultados!$A$1:$ZZ$1, 0))</f>
        <v/>
      </c>
    </row>
    <row r="159">
      <c r="A159">
        <f>INDEX(resultados!$A$2:$ZZ$226, 153, MATCH($B$1, resultados!$A$1:$ZZ$1, 0))</f>
        <v/>
      </c>
      <c r="B159">
        <f>INDEX(resultados!$A$2:$ZZ$226, 153, MATCH($B$2, resultados!$A$1:$ZZ$1, 0))</f>
        <v/>
      </c>
      <c r="C159">
        <f>INDEX(resultados!$A$2:$ZZ$226, 153, MATCH($B$3, resultados!$A$1:$ZZ$1, 0))</f>
        <v/>
      </c>
    </row>
    <row r="160">
      <c r="A160">
        <f>INDEX(resultados!$A$2:$ZZ$226, 154, MATCH($B$1, resultados!$A$1:$ZZ$1, 0))</f>
        <v/>
      </c>
      <c r="B160">
        <f>INDEX(resultados!$A$2:$ZZ$226, 154, MATCH($B$2, resultados!$A$1:$ZZ$1, 0))</f>
        <v/>
      </c>
      <c r="C160">
        <f>INDEX(resultados!$A$2:$ZZ$226, 154, MATCH($B$3, resultados!$A$1:$ZZ$1, 0))</f>
        <v/>
      </c>
    </row>
    <row r="161">
      <c r="A161">
        <f>INDEX(resultados!$A$2:$ZZ$226, 155, MATCH($B$1, resultados!$A$1:$ZZ$1, 0))</f>
        <v/>
      </c>
      <c r="B161">
        <f>INDEX(resultados!$A$2:$ZZ$226, 155, MATCH($B$2, resultados!$A$1:$ZZ$1, 0))</f>
        <v/>
      </c>
      <c r="C161">
        <f>INDEX(resultados!$A$2:$ZZ$226, 155, MATCH($B$3, resultados!$A$1:$ZZ$1, 0))</f>
        <v/>
      </c>
    </row>
    <row r="162">
      <c r="A162">
        <f>INDEX(resultados!$A$2:$ZZ$226, 156, MATCH($B$1, resultados!$A$1:$ZZ$1, 0))</f>
        <v/>
      </c>
      <c r="B162">
        <f>INDEX(resultados!$A$2:$ZZ$226, 156, MATCH($B$2, resultados!$A$1:$ZZ$1, 0))</f>
        <v/>
      </c>
      <c r="C162">
        <f>INDEX(resultados!$A$2:$ZZ$226, 156, MATCH($B$3, resultados!$A$1:$ZZ$1, 0))</f>
        <v/>
      </c>
    </row>
    <row r="163">
      <c r="A163">
        <f>INDEX(resultados!$A$2:$ZZ$226, 157, MATCH($B$1, resultados!$A$1:$ZZ$1, 0))</f>
        <v/>
      </c>
      <c r="B163">
        <f>INDEX(resultados!$A$2:$ZZ$226, 157, MATCH($B$2, resultados!$A$1:$ZZ$1, 0))</f>
        <v/>
      </c>
      <c r="C163">
        <f>INDEX(resultados!$A$2:$ZZ$226, 157, MATCH($B$3, resultados!$A$1:$ZZ$1, 0))</f>
        <v/>
      </c>
    </row>
    <row r="164">
      <c r="A164">
        <f>INDEX(resultados!$A$2:$ZZ$226, 158, MATCH($B$1, resultados!$A$1:$ZZ$1, 0))</f>
        <v/>
      </c>
      <c r="B164">
        <f>INDEX(resultados!$A$2:$ZZ$226, 158, MATCH($B$2, resultados!$A$1:$ZZ$1, 0))</f>
        <v/>
      </c>
      <c r="C164">
        <f>INDEX(resultados!$A$2:$ZZ$226, 158, MATCH($B$3, resultados!$A$1:$ZZ$1, 0))</f>
        <v/>
      </c>
    </row>
    <row r="165">
      <c r="A165">
        <f>INDEX(resultados!$A$2:$ZZ$226, 159, MATCH($B$1, resultados!$A$1:$ZZ$1, 0))</f>
        <v/>
      </c>
      <c r="B165">
        <f>INDEX(resultados!$A$2:$ZZ$226, 159, MATCH($B$2, resultados!$A$1:$ZZ$1, 0))</f>
        <v/>
      </c>
      <c r="C165">
        <f>INDEX(resultados!$A$2:$ZZ$226, 159, MATCH($B$3, resultados!$A$1:$ZZ$1, 0))</f>
        <v/>
      </c>
    </row>
    <row r="166">
      <c r="A166">
        <f>INDEX(resultados!$A$2:$ZZ$226, 160, MATCH($B$1, resultados!$A$1:$ZZ$1, 0))</f>
        <v/>
      </c>
      <c r="B166">
        <f>INDEX(resultados!$A$2:$ZZ$226, 160, MATCH($B$2, resultados!$A$1:$ZZ$1, 0))</f>
        <v/>
      </c>
      <c r="C166">
        <f>INDEX(resultados!$A$2:$ZZ$226, 160, MATCH($B$3, resultados!$A$1:$ZZ$1, 0))</f>
        <v/>
      </c>
    </row>
    <row r="167">
      <c r="A167">
        <f>INDEX(resultados!$A$2:$ZZ$226, 161, MATCH($B$1, resultados!$A$1:$ZZ$1, 0))</f>
        <v/>
      </c>
      <c r="B167">
        <f>INDEX(resultados!$A$2:$ZZ$226, 161, MATCH($B$2, resultados!$A$1:$ZZ$1, 0))</f>
        <v/>
      </c>
      <c r="C167">
        <f>INDEX(resultados!$A$2:$ZZ$226, 161, MATCH($B$3, resultados!$A$1:$ZZ$1, 0))</f>
        <v/>
      </c>
    </row>
    <row r="168">
      <c r="A168">
        <f>INDEX(resultados!$A$2:$ZZ$226, 162, MATCH($B$1, resultados!$A$1:$ZZ$1, 0))</f>
        <v/>
      </c>
      <c r="B168">
        <f>INDEX(resultados!$A$2:$ZZ$226, 162, MATCH($B$2, resultados!$A$1:$ZZ$1, 0))</f>
        <v/>
      </c>
      <c r="C168">
        <f>INDEX(resultados!$A$2:$ZZ$226, 162, MATCH($B$3, resultados!$A$1:$ZZ$1, 0))</f>
        <v/>
      </c>
    </row>
    <row r="169">
      <c r="A169">
        <f>INDEX(resultados!$A$2:$ZZ$226, 163, MATCH($B$1, resultados!$A$1:$ZZ$1, 0))</f>
        <v/>
      </c>
      <c r="B169">
        <f>INDEX(resultados!$A$2:$ZZ$226, 163, MATCH($B$2, resultados!$A$1:$ZZ$1, 0))</f>
        <v/>
      </c>
      <c r="C169">
        <f>INDEX(resultados!$A$2:$ZZ$226, 163, MATCH($B$3, resultados!$A$1:$ZZ$1, 0))</f>
        <v/>
      </c>
    </row>
    <row r="170">
      <c r="A170">
        <f>INDEX(resultados!$A$2:$ZZ$226, 164, MATCH($B$1, resultados!$A$1:$ZZ$1, 0))</f>
        <v/>
      </c>
      <c r="B170">
        <f>INDEX(resultados!$A$2:$ZZ$226, 164, MATCH($B$2, resultados!$A$1:$ZZ$1, 0))</f>
        <v/>
      </c>
      <c r="C170">
        <f>INDEX(resultados!$A$2:$ZZ$226, 164, MATCH($B$3, resultados!$A$1:$ZZ$1, 0))</f>
        <v/>
      </c>
    </row>
    <row r="171">
      <c r="A171">
        <f>INDEX(resultados!$A$2:$ZZ$226, 165, MATCH($B$1, resultados!$A$1:$ZZ$1, 0))</f>
        <v/>
      </c>
      <c r="B171">
        <f>INDEX(resultados!$A$2:$ZZ$226, 165, MATCH($B$2, resultados!$A$1:$ZZ$1, 0))</f>
        <v/>
      </c>
      <c r="C171">
        <f>INDEX(resultados!$A$2:$ZZ$226, 165, MATCH($B$3, resultados!$A$1:$ZZ$1, 0))</f>
        <v/>
      </c>
    </row>
    <row r="172">
      <c r="A172">
        <f>INDEX(resultados!$A$2:$ZZ$226, 166, MATCH($B$1, resultados!$A$1:$ZZ$1, 0))</f>
        <v/>
      </c>
      <c r="B172">
        <f>INDEX(resultados!$A$2:$ZZ$226, 166, MATCH($B$2, resultados!$A$1:$ZZ$1, 0))</f>
        <v/>
      </c>
      <c r="C172">
        <f>INDEX(resultados!$A$2:$ZZ$226, 166, MATCH($B$3, resultados!$A$1:$ZZ$1, 0))</f>
        <v/>
      </c>
    </row>
    <row r="173">
      <c r="A173">
        <f>INDEX(resultados!$A$2:$ZZ$226, 167, MATCH($B$1, resultados!$A$1:$ZZ$1, 0))</f>
        <v/>
      </c>
      <c r="B173">
        <f>INDEX(resultados!$A$2:$ZZ$226, 167, MATCH($B$2, resultados!$A$1:$ZZ$1, 0))</f>
        <v/>
      </c>
      <c r="C173">
        <f>INDEX(resultados!$A$2:$ZZ$226, 167, MATCH($B$3, resultados!$A$1:$ZZ$1, 0))</f>
        <v/>
      </c>
    </row>
    <row r="174">
      <c r="A174">
        <f>INDEX(resultados!$A$2:$ZZ$226, 168, MATCH($B$1, resultados!$A$1:$ZZ$1, 0))</f>
        <v/>
      </c>
      <c r="B174">
        <f>INDEX(resultados!$A$2:$ZZ$226, 168, MATCH($B$2, resultados!$A$1:$ZZ$1, 0))</f>
        <v/>
      </c>
      <c r="C174">
        <f>INDEX(resultados!$A$2:$ZZ$226, 168, MATCH($B$3, resultados!$A$1:$ZZ$1, 0))</f>
        <v/>
      </c>
    </row>
    <row r="175">
      <c r="A175">
        <f>INDEX(resultados!$A$2:$ZZ$226, 169, MATCH($B$1, resultados!$A$1:$ZZ$1, 0))</f>
        <v/>
      </c>
      <c r="B175">
        <f>INDEX(resultados!$A$2:$ZZ$226, 169, MATCH($B$2, resultados!$A$1:$ZZ$1, 0))</f>
        <v/>
      </c>
      <c r="C175">
        <f>INDEX(resultados!$A$2:$ZZ$226, 169, MATCH($B$3, resultados!$A$1:$ZZ$1, 0))</f>
        <v/>
      </c>
    </row>
    <row r="176">
      <c r="A176">
        <f>INDEX(resultados!$A$2:$ZZ$226, 170, MATCH($B$1, resultados!$A$1:$ZZ$1, 0))</f>
        <v/>
      </c>
      <c r="B176">
        <f>INDEX(resultados!$A$2:$ZZ$226, 170, MATCH($B$2, resultados!$A$1:$ZZ$1, 0))</f>
        <v/>
      </c>
      <c r="C176">
        <f>INDEX(resultados!$A$2:$ZZ$226, 170, MATCH($B$3, resultados!$A$1:$ZZ$1, 0))</f>
        <v/>
      </c>
    </row>
    <row r="177">
      <c r="A177">
        <f>INDEX(resultados!$A$2:$ZZ$226, 171, MATCH($B$1, resultados!$A$1:$ZZ$1, 0))</f>
        <v/>
      </c>
      <c r="B177">
        <f>INDEX(resultados!$A$2:$ZZ$226, 171, MATCH($B$2, resultados!$A$1:$ZZ$1, 0))</f>
        <v/>
      </c>
      <c r="C177">
        <f>INDEX(resultados!$A$2:$ZZ$226, 171, MATCH($B$3, resultados!$A$1:$ZZ$1, 0))</f>
        <v/>
      </c>
    </row>
    <row r="178">
      <c r="A178">
        <f>INDEX(resultados!$A$2:$ZZ$226, 172, MATCH($B$1, resultados!$A$1:$ZZ$1, 0))</f>
        <v/>
      </c>
      <c r="B178">
        <f>INDEX(resultados!$A$2:$ZZ$226, 172, MATCH($B$2, resultados!$A$1:$ZZ$1, 0))</f>
        <v/>
      </c>
      <c r="C178">
        <f>INDEX(resultados!$A$2:$ZZ$226, 172, MATCH($B$3, resultados!$A$1:$ZZ$1, 0))</f>
        <v/>
      </c>
    </row>
    <row r="179">
      <c r="A179">
        <f>INDEX(resultados!$A$2:$ZZ$226, 173, MATCH($B$1, resultados!$A$1:$ZZ$1, 0))</f>
        <v/>
      </c>
      <c r="B179">
        <f>INDEX(resultados!$A$2:$ZZ$226, 173, MATCH($B$2, resultados!$A$1:$ZZ$1, 0))</f>
        <v/>
      </c>
      <c r="C179">
        <f>INDEX(resultados!$A$2:$ZZ$226, 173, MATCH($B$3, resultados!$A$1:$ZZ$1, 0))</f>
        <v/>
      </c>
    </row>
    <row r="180">
      <c r="A180">
        <f>INDEX(resultados!$A$2:$ZZ$226, 174, MATCH($B$1, resultados!$A$1:$ZZ$1, 0))</f>
        <v/>
      </c>
      <c r="B180">
        <f>INDEX(resultados!$A$2:$ZZ$226, 174, MATCH($B$2, resultados!$A$1:$ZZ$1, 0))</f>
        <v/>
      </c>
      <c r="C180">
        <f>INDEX(resultados!$A$2:$ZZ$226, 174, MATCH($B$3, resultados!$A$1:$ZZ$1, 0))</f>
        <v/>
      </c>
    </row>
    <row r="181">
      <c r="A181">
        <f>INDEX(resultados!$A$2:$ZZ$226, 175, MATCH($B$1, resultados!$A$1:$ZZ$1, 0))</f>
        <v/>
      </c>
      <c r="B181">
        <f>INDEX(resultados!$A$2:$ZZ$226, 175, MATCH($B$2, resultados!$A$1:$ZZ$1, 0))</f>
        <v/>
      </c>
      <c r="C181">
        <f>INDEX(resultados!$A$2:$ZZ$226, 175, MATCH($B$3, resultados!$A$1:$ZZ$1, 0))</f>
        <v/>
      </c>
    </row>
    <row r="182">
      <c r="A182">
        <f>INDEX(resultados!$A$2:$ZZ$226, 176, MATCH($B$1, resultados!$A$1:$ZZ$1, 0))</f>
        <v/>
      </c>
      <c r="B182">
        <f>INDEX(resultados!$A$2:$ZZ$226, 176, MATCH($B$2, resultados!$A$1:$ZZ$1, 0))</f>
        <v/>
      </c>
      <c r="C182">
        <f>INDEX(resultados!$A$2:$ZZ$226, 176, MATCH($B$3, resultados!$A$1:$ZZ$1, 0))</f>
        <v/>
      </c>
    </row>
    <row r="183">
      <c r="A183">
        <f>INDEX(resultados!$A$2:$ZZ$226, 177, MATCH($B$1, resultados!$A$1:$ZZ$1, 0))</f>
        <v/>
      </c>
      <c r="B183">
        <f>INDEX(resultados!$A$2:$ZZ$226, 177, MATCH($B$2, resultados!$A$1:$ZZ$1, 0))</f>
        <v/>
      </c>
      <c r="C183">
        <f>INDEX(resultados!$A$2:$ZZ$226, 177, MATCH($B$3, resultados!$A$1:$ZZ$1, 0))</f>
        <v/>
      </c>
    </row>
    <row r="184">
      <c r="A184">
        <f>INDEX(resultados!$A$2:$ZZ$226, 178, MATCH($B$1, resultados!$A$1:$ZZ$1, 0))</f>
        <v/>
      </c>
      <c r="B184">
        <f>INDEX(resultados!$A$2:$ZZ$226, 178, MATCH($B$2, resultados!$A$1:$ZZ$1, 0))</f>
        <v/>
      </c>
      <c r="C184">
        <f>INDEX(resultados!$A$2:$ZZ$226, 178, MATCH($B$3, resultados!$A$1:$ZZ$1, 0))</f>
        <v/>
      </c>
    </row>
    <row r="185">
      <c r="A185">
        <f>INDEX(resultados!$A$2:$ZZ$226, 179, MATCH($B$1, resultados!$A$1:$ZZ$1, 0))</f>
        <v/>
      </c>
      <c r="B185">
        <f>INDEX(resultados!$A$2:$ZZ$226, 179, MATCH($B$2, resultados!$A$1:$ZZ$1, 0))</f>
        <v/>
      </c>
      <c r="C185">
        <f>INDEX(resultados!$A$2:$ZZ$226, 179, MATCH($B$3, resultados!$A$1:$ZZ$1, 0))</f>
        <v/>
      </c>
    </row>
    <row r="186">
      <c r="A186">
        <f>INDEX(resultados!$A$2:$ZZ$226, 180, MATCH($B$1, resultados!$A$1:$ZZ$1, 0))</f>
        <v/>
      </c>
      <c r="B186">
        <f>INDEX(resultados!$A$2:$ZZ$226, 180, MATCH($B$2, resultados!$A$1:$ZZ$1, 0))</f>
        <v/>
      </c>
      <c r="C186">
        <f>INDEX(resultados!$A$2:$ZZ$226, 180, MATCH($B$3, resultados!$A$1:$ZZ$1, 0))</f>
        <v/>
      </c>
    </row>
    <row r="187">
      <c r="A187">
        <f>INDEX(resultados!$A$2:$ZZ$226, 181, MATCH($B$1, resultados!$A$1:$ZZ$1, 0))</f>
        <v/>
      </c>
      <c r="B187">
        <f>INDEX(resultados!$A$2:$ZZ$226, 181, MATCH($B$2, resultados!$A$1:$ZZ$1, 0))</f>
        <v/>
      </c>
      <c r="C187">
        <f>INDEX(resultados!$A$2:$ZZ$226, 181, MATCH($B$3, resultados!$A$1:$ZZ$1, 0))</f>
        <v/>
      </c>
    </row>
    <row r="188">
      <c r="A188">
        <f>INDEX(resultados!$A$2:$ZZ$226, 182, MATCH($B$1, resultados!$A$1:$ZZ$1, 0))</f>
        <v/>
      </c>
      <c r="B188">
        <f>INDEX(resultados!$A$2:$ZZ$226, 182, MATCH($B$2, resultados!$A$1:$ZZ$1, 0))</f>
        <v/>
      </c>
      <c r="C188">
        <f>INDEX(resultados!$A$2:$ZZ$226, 182, MATCH($B$3, resultados!$A$1:$ZZ$1, 0))</f>
        <v/>
      </c>
    </row>
    <row r="189">
      <c r="A189">
        <f>INDEX(resultados!$A$2:$ZZ$226, 183, MATCH($B$1, resultados!$A$1:$ZZ$1, 0))</f>
        <v/>
      </c>
      <c r="B189">
        <f>INDEX(resultados!$A$2:$ZZ$226, 183, MATCH($B$2, resultados!$A$1:$ZZ$1, 0))</f>
        <v/>
      </c>
      <c r="C189">
        <f>INDEX(resultados!$A$2:$ZZ$226, 183, MATCH($B$3, resultados!$A$1:$ZZ$1, 0))</f>
        <v/>
      </c>
    </row>
    <row r="190">
      <c r="A190">
        <f>INDEX(resultados!$A$2:$ZZ$226, 184, MATCH($B$1, resultados!$A$1:$ZZ$1, 0))</f>
        <v/>
      </c>
      <c r="B190">
        <f>INDEX(resultados!$A$2:$ZZ$226, 184, MATCH($B$2, resultados!$A$1:$ZZ$1, 0))</f>
        <v/>
      </c>
      <c r="C190">
        <f>INDEX(resultados!$A$2:$ZZ$226, 184, MATCH($B$3, resultados!$A$1:$ZZ$1, 0))</f>
        <v/>
      </c>
    </row>
    <row r="191">
      <c r="A191">
        <f>INDEX(resultados!$A$2:$ZZ$226, 185, MATCH($B$1, resultados!$A$1:$ZZ$1, 0))</f>
        <v/>
      </c>
      <c r="B191">
        <f>INDEX(resultados!$A$2:$ZZ$226, 185, MATCH($B$2, resultados!$A$1:$ZZ$1, 0))</f>
        <v/>
      </c>
      <c r="C191">
        <f>INDEX(resultados!$A$2:$ZZ$226, 185, MATCH($B$3, resultados!$A$1:$ZZ$1, 0))</f>
        <v/>
      </c>
    </row>
    <row r="192">
      <c r="A192">
        <f>INDEX(resultados!$A$2:$ZZ$226, 186, MATCH($B$1, resultados!$A$1:$ZZ$1, 0))</f>
        <v/>
      </c>
      <c r="B192">
        <f>INDEX(resultados!$A$2:$ZZ$226, 186, MATCH($B$2, resultados!$A$1:$ZZ$1, 0))</f>
        <v/>
      </c>
      <c r="C192">
        <f>INDEX(resultados!$A$2:$ZZ$226, 186, MATCH($B$3, resultados!$A$1:$ZZ$1, 0))</f>
        <v/>
      </c>
    </row>
    <row r="193">
      <c r="A193">
        <f>INDEX(resultados!$A$2:$ZZ$226, 187, MATCH($B$1, resultados!$A$1:$ZZ$1, 0))</f>
        <v/>
      </c>
      <c r="B193">
        <f>INDEX(resultados!$A$2:$ZZ$226, 187, MATCH($B$2, resultados!$A$1:$ZZ$1, 0))</f>
        <v/>
      </c>
      <c r="C193">
        <f>INDEX(resultados!$A$2:$ZZ$226, 187, MATCH($B$3, resultados!$A$1:$ZZ$1, 0))</f>
        <v/>
      </c>
    </row>
    <row r="194">
      <c r="A194">
        <f>INDEX(resultados!$A$2:$ZZ$226, 188, MATCH($B$1, resultados!$A$1:$ZZ$1, 0))</f>
        <v/>
      </c>
      <c r="B194">
        <f>INDEX(resultados!$A$2:$ZZ$226, 188, MATCH($B$2, resultados!$A$1:$ZZ$1, 0))</f>
        <v/>
      </c>
      <c r="C194">
        <f>INDEX(resultados!$A$2:$ZZ$226, 188, MATCH($B$3, resultados!$A$1:$ZZ$1, 0))</f>
        <v/>
      </c>
    </row>
    <row r="195">
      <c r="A195">
        <f>INDEX(resultados!$A$2:$ZZ$226, 189, MATCH($B$1, resultados!$A$1:$ZZ$1, 0))</f>
        <v/>
      </c>
      <c r="B195">
        <f>INDEX(resultados!$A$2:$ZZ$226, 189, MATCH($B$2, resultados!$A$1:$ZZ$1, 0))</f>
        <v/>
      </c>
      <c r="C195">
        <f>INDEX(resultados!$A$2:$ZZ$226, 189, MATCH($B$3, resultados!$A$1:$ZZ$1, 0))</f>
        <v/>
      </c>
    </row>
    <row r="196">
      <c r="A196">
        <f>INDEX(resultados!$A$2:$ZZ$226, 190, MATCH($B$1, resultados!$A$1:$ZZ$1, 0))</f>
        <v/>
      </c>
      <c r="B196">
        <f>INDEX(resultados!$A$2:$ZZ$226, 190, MATCH($B$2, resultados!$A$1:$ZZ$1, 0))</f>
        <v/>
      </c>
      <c r="C196">
        <f>INDEX(resultados!$A$2:$ZZ$226, 190, MATCH($B$3, resultados!$A$1:$ZZ$1, 0))</f>
        <v/>
      </c>
    </row>
    <row r="197">
      <c r="A197">
        <f>INDEX(resultados!$A$2:$ZZ$226, 191, MATCH($B$1, resultados!$A$1:$ZZ$1, 0))</f>
        <v/>
      </c>
      <c r="B197">
        <f>INDEX(resultados!$A$2:$ZZ$226, 191, MATCH($B$2, resultados!$A$1:$ZZ$1, 0))</f>
        <v/>
      </c>
      <c r="C197">
        <f>INDEX(resultados!$A$2:$ZZ$226, 191, MATCH($B$3, resultados!$A$1:$ZZ$1, 0))</f>
        <v/>
      </c>
    </row>
    <row r="198">
      <c r="A198">
        <f>INDEX(resultados!$A$2:$ZZ$226, 192, MATCH($B$1, resultados!$A$1:$ZZ$1, 0))</f>
        <v/>
      </c>
      <c r="B198">
        <f>INDEX(resultados!$A$2:$ZZ$226, 192, MATCH($B$2, resultados!$A$1:$ZZ$1, 0))</f>
        <v/>
      </c>
      <c r="C198">
        <f>INDEX(resultados!$A$2:$ZZ$226, 192, MATCH($B$3, resultados!$A$1:$ZZ$1, 0))</f>
        <v/>
      </c>
    </row>
    <row r="199">
      <c r="A199">
        <f>INDEX(resultados!$A$2:$ZZ$226, 193, MATCH($B$1, resultados!$A$1:$ZZ$1, 0))</f>
        <v/>
      </c>
      <c r="B199">
        <f>INDEX(resultados!$A$2:$ZZ$226, 193, MATCH($B$2, resultados!$A$1:$ZZ$1, 0))</f>
        <v/>
      </c>
      <c r="C199">
        <f>INDEX(resultados!$A$2:$ZZ$226, 193, MATCH($B$3, resultados!$A$1:$ZZ$1, 0))</f>
        <v/>
      </c>
    </row>
    <row r="200">
      <c r="A200">
        <f>INDEX(resultados!$A$2:$ZZ$226, 194, MATCH($B$1, resultados!$A$1:$ZZ$1, 0))</f>
        <v/>
      </c>
      <c r="B200">
        <f>INDEX(resultados!$A$2:$ZZ$226, 194, MATCH($B$2, resultados!$A$1:$ZZ$1, 0))</f>
        <v/>
      </c>
      <c r="C200">
        <f>INDEX(resultados!$A$2:$ZZ$226, 194, MATCH($B$3, resultados!$A$1:$ZZ$1, 0))</f>
        <v/>
      </c>
    </row>
    <row r="201">
      <c r="A201">
        <f>INDEX(resultados!$A$2:$ZZ$226, 195, MATCH($B$1, resultados!$A$1:$ZZ$1, 0))</f>
        <v/>
      </c>
      <c r="B201">
        <f>INDEX(resultados!$A$2:$ZZ$226, 195, MATCH($B$2, resultados!$A$1:$ZZ$1, 0))</f>
        <v/>
      </c>
      <c r="C201">
        <f>INDEX(resultados!$A$2:$ZZ$226, 195, MATCH($B$3, resultados!$A$1:$ZZ$1, 0))</f>
        <v/>
      </c>
    </row>
    <row r="202">
      <c r="A202">
        <f>INDEX(resultados!$A$2:$ZZ$226, 196, MATCH($B$1, resultados!$A$1:$ZZ$1, 0))</f>
        <v/>
      </c>
      <c r="B202">
        <f>INDEX(resultados!$A$2:$ZZ$226, 196, MATCH($B$2, resultados!$A$1:$ZZ$1, 0))</f>
        <v/>
      </c>
      <c r="C202">
        <f>INDEX(resultados!$A$2:$ZZ$226, 196, MATCH($B$3, resultados!$A$1:$ZZ$1, 0))</f>
        <v/>
      </c>
    </row>
    <row r="203">
      <c r="A203">
        <f>INDEX(resultados!$A$2:$ZZ$226, 197, MATCH($B$1, resultados!$A$1:$ZZ$1, 0))</f>
        <v/>
      </c>
      <c r="B203">
        <f>INDEX(resultados!$A$2:$ZZ$226, 197, MATCH($B$2, resultados!$A$1:$ZZ$1, 0))</f>
        <v/>
      </c>
      <c r="C203">
        <f>INDEX(resultados!$A$2:$ZZ$226, 197, MATCH($B$3, resultados!$A$1:$ZZ$1, 0))</f>
        <v/>
      </c>
    </row>
    <row r="204">
      <c r="A204">
        <f>INDEX(resultados!$A$2:$ZZ$226, 198, MATCH($B$1, resultados!$A$1:$ZZ$1, 0))</f>
        <v/>
      </c>
      <c r="B204">
        <f>INDEX(resultados!$A$2:$ZZ$226, 198, MATCH($B$2, resultados!$A$1:$ZZ$1, 0))</f>
        <v/>
      </c>
      <c r="C204">
        <f>INDEX(resultados!$A$2:$ZZ$226, 198, MATCH($B$3, resultados!$A$1:$ZZ$1, 0))</f>
        <v/>
      </c>
    </row>
    <row r="205">
      <c r="A205">
        <f>INDEX(resultados!$A$2:$ZZ$226, 199, MATCH($B$1, resultados!$A$1:$ZZ$1, 0))</f>
        <v/>
      </c>
      <c r="B205">
        <f>INDEX(resultados!$A$2:$ZZ$226, 199, MATCH($B$2, resultados!$A$1:$ZZ$1, 0))</f>
        <v/>
      </c>
      <c r="C205">
        <f>INDEX(resultados!$A$2:$ZZ$226, 199, MATCH($B$3, resultados!$A$1:$ZZ$1, 0))</f>
        <v/>
      </c>
    </row>
    <row r="206">
      <c r="A206">
        <f>INDEX(resultados!$A$2:$ZZ$226, 200, MATCH($B$1, resultados!$A$1:$ZZ$1, 0))</f>
        <v/>
      </c>
      <c r="B206">
        <f>INDEX(resultados!$A$2:$ZZ$226, 200, MATCH($B$2, resultados!$A$1:$ZZ$1, 0))</f>
        <v/>
      </c>
      <c r="C206">
        <f>INDEX(resultados!$A$2:$ZZ$226, 200, MATCH($B$3, resultados!$A$1:$ZZ$1, 0))</f>
        <v/>
      </c>
    </row>
    <row r="207">
      <c r="A207">
        <f>INDEX(resultados!$A$2:$ZZ$226, 201, MATCH($B$1, resultados!$A$1:$ZZ$1, 0))</f>
        <v/>
      </c>
      <c r="B207">
        <f>INDEX(resultados!$A$2:$ZZ$226, 201, MATCH($B$2, resultados!$A$1:$ZZ$1, 0))</f>
        <v/>
      </c>
      <c r="C207">
        <f>INDEX(resultados!$A$2:$ZZ$226, 201, MATCH($B$3, resultados!$A$1:$ZZ$1, 0))</f>
        <v/>
      </c>
    </row>
    <row r="208">
      <c r="A208">
        <f>INDEX(resultados!$A$2:$ZZ$226, 202, MATCH($B$1, resultados!$A$1:$ZZ$1, 0))</f>
        <v/>
      </c>
      <c r="B208">
        <f>INDEX(resultados!$A$2:$ZZ$226, 202, MATCH($B$2, resultados!$A$1:$ZZ$1, 0))</f>
        <v/>
      </c>
      <c r="C208">
        <f>INDEX(resultados!$A$2:$ZZ$226, 202, MATCH($B$3, resultados!$A$1:$ZZ$1, 0))</f>
        <v/>
      </c>
    </row>
    <row r="209">
      <c r="A209">
        <f>INDEX(resultados!$A$2:$ZZ$226, 203, MATCH($B$1, resultados!$A$1:$ZZ$1, 0))</f>
        <v/>
      </c>
      <c r="B209">
        <f>INDEX(resultados!$A$2:$ZZ$226, 203, MATCH($B$2, resultados!$A$1:$ZZ$1, 0))</f>
        <v/>
      </c>
      <c r="C209">
        <f>INDEX(resultados!$A$2:$ZZ$226, 203, MATCH($B$3, resultados!$A$1:$ZZ$1, 0))</f>
        <v/>
      </c>
    </row>
    <row r="210">
      <c r="A210">
        <f>INDEX(resultados!$A$2:$ZZ$226, 204, MATCH($B$1, resultados!$A$1:$ZZ$1, 0))</f>
        <v/>
      </c>
      <c r="B210">
        <f>INDEX(resultados!$A$2:$ZZ$226, 204, MATCH($B$2, resultados!$A$1:$ZZ$1, 0))</f>
        <v/>
      </c>
      <c r="C210">
        <f>INDEX(resultados!$A$2:$ZZ$226, 204, MATCH($B$3, resultados!$A$1:$ZZ$1, 0))</f>
        <v/>
      </c>
    </row>
    <row r="211">
      <c r="A211">
        <f>INDEX(resultados!$A$2:$ZZ$226, 205, MATCH($B$1, resultados!$A$1:$ZZ$1, 0))</f>
        <v/>
      </c>
      <c r="B211">
        <f>INDEX(resultados!$A$2:$ZZ$226, 205, MATCH($B$2, resultados!$A$1:$ZZ$1, 0))</f>
        <v/>
      </c>
      <c r="C211">
        <f>INDEX(resultados!$A$2:$ZZ$226, 205, MATCH($B$3, resultados!$A$1:$ZZ$1, 0))</f>
        <v/>
      </c>
    </row>
    <row r="212">
      <c r="A212">
        <f>INDEX(resultados!$A$2:$ZZ$226, 206, MATCH($B$1, resultados!$A$1:$ZZ$1, 0))</f>
        <v/>
      </c>
      <c r="B212">
        <f>INDEX(resultados!$A$2:$ZZ$226, 206, MATCH($B$2, resultados!$A$1:$ZZ$1, 0))</f>
        <v/>
      </c>
      <c r="C212">
        <f>INDEX(resultados!$A$2:$ZZ$226, 206, MATCH($B$3, resultados!$A$1:$ZZ$1, 0))</f>
        <v/>
      </c>
    </row>
    <row r="213">
      <c r="A213">
        <f>INDEX(resultados!$A$2:$ZZ$226, 207, MATCH($B$1, resultados!$A$1:$ZZ$1, 0))</f>
        <v/>
      </c>
      <c r="B213">
        <f>INDEX(resultados!$A$2:$ZZ$226, 207, MATCH($B$2, resultados!$A$1:$ZZ$1, 0))</f>
        <v/>
      </c>
      <c r="C213">
        <f>INDEX(resultados!$A$2:$ZZ$226, 207, MATCH($B$3, resultados!$A$1:$ZZ$1, 0))</f>
        <v/>
      </c>
    </row>
    <row r="214">
      <c r="A214">
        <f>INDEX(resultados!$A$2:$ZZ$226, 208, MATCH($B$1, resultados!$A$1:$ZZ$1, 0))</f>
        <v/>
      </c>
      <c r="B214">
        <f>INDEX(resultados!$A$2:$ZZ$226, 208, MATCH($B$2, resultados!$A$1:$ZZ$1, 0))</f>
        <v/>
      </c>
      <c r="C214">
        <f>INDEX(resultados!$A$2:$ZZ$226, 208, MATCH($B$3, resultados!$A$1:$ZZ$1, 0))</f>
        <v/>
      </c>
    </row>
    <row r="215">
      <c r="A215">
        <f>INDEX(resultados!$A$2:$ZZ$226, 209, MATCH($B$1, resultados!$A$1:$ZZ$1, 0))</f>
        <v/>
      </c>
      <c r="B215">
        <f>INDEX(resultados!$A$2:$ZZ$226, 209, MATCH($B$2, resultados!$A$1:$ZZ$1, 0))</f>
        <v/>
      </c>
      <c r="C215">
        <f>INDEX(resultados!$A$2:$ZZ$226, 209, MATCH($B$3, resultados!$A$1:$ZZ$1, 0))</f>
        <v/>
      </c>
    </row>
    <row r="216">
      <c r="A216">
        <f>INDEX(resultados!$A$2:$ZZ$226, 210, MATCH($B$1, resultados!$A$1:$ZZ$1, 0))</f>
        <v/>
      </c>
      <c r="B216">
        <f>INDEX(resultados!$A$2:$ZZ$226, 210, MATCH($B$2, resultados!$A$1:$ZZ$1, 0))</f>
        <v/>
      </c>
      <c r="C216">
        <f>INDEX(resultados!$A$2:$ZZ$226, 210, MATCH($B$3, resultados!$A$1:$ZZ$1, 0))</f>
        <v/>
      </c>
    </row>
    <row r="217">
      <c r="A217">
        <f>INDEX(resultados!$A$2:$ZZ$226, 211, MATCH($B$1, resultados!$A$1:$ZZ$1, 0))</f>
        <v/>
      </c>
      <c r="B217">
        <f>INDEX(resultados!$A$2:$ZZ$226, 211, MATCH($B$2, resultados!$A$1:$ZZ$1, 0))</f>
        <v/>
      </c>
      <c r="C217">
        <f>INDEX(resultados!$A$2:$ZZ$226, 211, MATCH($B$3, resultados!$A$1:$ZZ$1, 0))</f>
        <v/>
      </c>
    </row>
    <row r="218">
      <c r="A218">
        <f>INDEX(resultados!$A$2:$ZZ$226, 212, MATCH($B$1, resultados!$A$1:$ZZ$1, 0))</f>
        <v/>
      </c>
      <c r="B218">
        <f>INDEX(resultados!$A$2:$ZZ$226, 212, MATCH($B$2, resultados!$A$1:$ZZ$1, 0))</f>
        <v/>
      </c>
      <c r="C218">
        <f>INDEX(resultados!$A$2:$ZZ$226, 212, MATCH($B$3, resultados!$A$1:$ZZ$1, 0))</f>
        <v/>
      </c>
    </row>
    <row r="219">
      <c r="A219">
        <f>INDEX(resultados!$A$2:$ZZ$226, 213, MATCH($B$1, resultados!$A$1:$ZZ$1, 0))</f>
        <v/>
      </c>
      <c r="B219">
        <f>INDEX(resultados!$A$2:$ZZ$226, 213, MATCH($B$2, resultados!$A$1:$ZZ$1, 0))</f>
        <v/>
      </c>
      <c r="C219">
        <f>INDEX(resultados!$A$2:$ZZ$226, 213, MATCH($B$3, resultados!$A$1:$ZZ$1, 0))</f>
        <v/>
      </c>
    </row>
    <row r="220">
      <c r="A220">
        <f>INDEX(resultados!$A$2:$ZZ$226, 214, MATCH($B$1, resultados!$A$1:$ZZ$1, 0))</f>
        <v/>
      </c>
      <c r="B220">
        <f>INDEX(resultados!$A$2:$ZZ$226, 214, MATCH($B$2, resultados!$A$1:$ZZ$1, 0))</f>
        <v/>
      </c>
      <c r="C220">
        <f>INDEX(resultados!$A$2:$ZZ$226, 214, MATCH($B$3, resultados!$A$1:$ZZ$1, 0))</f>
        <v/>
      </c>
    </row>
    <row r="221">
      <c r="A221">
        <f>INDEX(resultados!$A$2:$ZZ$226, 215, MATCH($B$1, resultados!$A$1:$ZZ$1, 0))</f>
        <v/>
      </c>
      <c r="B221">
        <f>INDEX(resultados!$A$2:$ZZ$226, 215, MATCH($B$2, resultados!$A$1:$ZZ$1, 0))</f>
        <v/>
      </c>
      <c r="C221">
        <f>INDEX(resultados!$A$2:$ZZ$226, 215, MATCH($B$3, resultados!$A$1:$ZZ$1, 0))</f>
        <v/>
      </c>
    </row>
    <row r="222">
      <c r="A222">
        <f>INDEX(resultados!$A$2:$ZZ$226, 216, MATCH($B$1, resultados!$A$1:$ZZ$1, 0))</f>
        <v/>
      </c>
      <c r="B222">
        <f>INDEX(resultados!$A$2:$ZZ$226, 216, MATCH($B$2, resultados!$A$1:$ZZ$1, 0))</f>
        <v/>
      </c>
      <c r="C222">
        <f>INDEX(resultados!$A$2:$ZZ$226, 216, MATCH($B$3, resultados!$A$1:$ZZ$1, 0))</f>
        <v/>
      </c>
    </row>
    <row r="223">
      <c r="A223">
        <f>INDEX(resultados!$A$2:$ZZ$226, 217, MATCH($B$1, resultados!$A$1:$ZZ$1, 0))</f>
        <v/>
      </c>
      <c r="B223">
        <f>INDEX(resultados!$A$2:$ZZ$226, 217, MATCH($B$2, resultados!$A$1:$ZZ$1, 0))</f>
        <v/>
      </c>
      <c r="C223">
        <f>INDEX(resultados!$A$2:$ZZ$226, 217, MATCH($B$3, resultados!$A$1:$ZZ$1, 0))</f>
        <v/>
      </c>
    </row>
    <row r="224">
      <c r="A224">
        <f>INDEX(resultados!$A$2:$ZZ$226, 218, MATCH($B$1, resultados!$A$1:$ZZ$1, 0))</f>
        <v/>
      </c>
      <c r="B224">
        <f>INDEX(resultados!$A$2:$ZZ$226, 218, MATCH($B$2, resultados!$A$1:$ZZ$1, 0))</f>
        <v/>
      </c>
      <c r="C224">
        <f>INDEX(resultados!$A$2:$ZZ$226, 218, MATCH($B$3, resultados!$A$1:$ZZ$1, 0))</f>
        <v/>
      </c>
    </row>
    <row r="225">
      <c r="A225">
        <f>INDEX(resultados!$A$2:$ZZ$226, 219, MATCH($B$1, resultados!$A$1:$ZZ$1, 0))</f>
        <v/>
      </c>
      <c r="B225">
        <f>INDEX(resultados!$A$2:$ZZ$226, 219, MATCH($B$2, resultados!$A$1:$ZZ$1, 0))</f>
        <v/>
      </c>
      <c r="C225">
        <f>INDEX(resultados!$A$2:$ZZ$226, 219, MATCH($B$3, resultados!$A$1:$ZZ$1, 0))</f>
        <v/>
      </c>
    </row>
    <row r="226">
      <c r="A226">
        <f>INDEX(resultados!$A$2:$ZZ$226, 220, MATCH($B$1, resultados!$A$1:$ZZ$1, 0))</f>
        <v/>
      </c>
      <c r="B226">
        <f>INDEX(resultados!$A$2:$ZZ$226, 220, MATCH($B$2, resultados!$A$1:$ZZ$1, 0))</f>
        <v/>
      </c>
      <c r="C226">
        <f>INDEX(resultados!$A$2:$ZZ$226, 220, MATCH($B$3, resultados!$A$1:$ZZ$1, 0))</f>
        <v/>
      </c>
    </row>
    <row r="227">
      <c r="A227">
        <f>INDEX(resultados!$A$2:$ZZ$226, 221, MATCH($B$1, resultados!$A$1:$ZZ$1, 0))</f>
        <v/>
      </c>
      <c r="B227">
        <f>INDEX(resultados!$A$2:$ZZ$226, 221, MATCH($B$2, resultados!$A$1:$ZZ$1, 0))</f>
        <v/>
      </c>
      <c r="C227">
        <f>INDEX(resultados!$A$2:$ZZ$226, 221, MATCH($B$3, resultados!$A$1:$ZZ$1, 0))</f>
        <v/>
      </c>
    </row>
    <row r="228">
      <c r="A228">
        <f>INDEX(resultados!$A$2:$ZZ$226, 222, MATCH($B$1, resultados!$A$1:$ZZ$1, 0))</f>
        <v/>
      </c>
      <c r="B228">
        <f>INDEX(resultados!$A$2:$ZZ$226, 222, MATCH($B$2, resultados!$A$1:$ZZ$1, 0))</f>
        <v/>
      </c>
      <c r="C228">
        <f>INDEX(resultados!$A$2:$ZZ$226, 222, MATCH($B$3, resultados!$A$1:$ZZ$1, 0))</f>
        <v/>
      </c>
    </row>
    <row r="229">
      <c r="A229">
        <f>INDEX(resultados!$A$2:$ZZ$226, 223, MATCH($B$1, resultados!$A$1:$ZZ$1, 0))</f>
        <v/>
      </c>
      <c r="B229">
        <f>INDEX(resultados!$A$2:$ZZ$226, 223, MATCH($B$2, resultados!$A$1:$ZZ$1, 0))</f>
        <v/>
      </c>
      <c r="C229">
        <f>INDEX(resultados!$A$2:$ZZ$226, 223, MATCH($B$3, resultados!$A$1:$ZZ$1, 0))</f>
        <v/>
      </c>
    </row>
    <row r="230">
      <c r="A230">
        <f>INDEX(resultados!$A$2:$ZZ$226, 224, MATCH($B$1, resultados!$A$1:$ZZ$1, 0))</f>
        <v/>
      </c>
      <c r="B230">
        <f>INDEX(resultados!$A$2:$ZZ$226, 224, MATCH($B$2, resultados!$A$1:$ZZ$1, 0))</f>
        <v/>
      </c>
      <c r="C230">
        <f>INDEX(resultados!$A$2:$ZZ$226, 224, MATCH($B$3, resultados!$A$1:$ZZ$1, 0))</f>
        <v/>
      </c>
    </row>
    <row r="231">
      <c r="A231">
        <f>INDEX(resultados!$A$2:$ZZ$226, 225, MATCH($B$1, resultados!$A$1:$ZZ$1, 0))</f>
        <v/>
      </c>
      <c r="B231">
        <f>INDEX(resultados!$A$2:$ZZ$226, 225, MATCH($B$2, resultados!$A$1:$ZZ$1, 0))</f>
        <v/>
      </c>
      <c r="C231">
        <f>INDEX(resultados!$A$2:$ZZ$226, 225,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2024-09-26T13:31:37Z</dcterms:created>
  <dcterms:modified xmlns:dcterms="http://purl.org/dc/terms/" xmlns:xsi="http://www.w3.org/2001/XMLSchema-instance" xsi:type="dcterms:W3CDTF">2024-09-26T13:31:37Z</dcterms:modified>
</cp:coreProperties>
</file>