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xVal>
          <yVal>
            <numRef>
              <f>gráficos!$B$7:$B$263</f>
              <numCache>
                <formatCode>General</formatCode>
                <ptCount val="2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  <c r="AA2" t="n">
        <v>16954.01825410571</v>
      </c>
      <c r="AB2" t="n">
        <v>23197.23573376587</v>
      </c>
      <c r="AC2" t="n">
        <v>20983.32411285921</v>
      </c>
      <c r="AD2" t="n">
        <v>16954018.25410571</v>
      </c>
      <c r="AE2" t="n">
        <v>23197235.73376587</v>
      </c>
      <c r="AF2" t="n">
        <v>1.111596100941105e-06</v>
      </c>
      <c r="AG2" t="n">
        <v>141.2125</v>
      </c>
      <c r="AH2" t="n">
        <v>20983324.11285921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  <c r="AA3" t="n">
        <v>5979.434979607377</v>
      </c>
      <c r="AB3" t="n">
        <v>8181.326733152931</v>
      </c>
      <c r="AC3" t="n">
        <v>7400.512392304693</v>
      </c>
      <c r="AD3" t="n">
        <v>5979434.979607377</v>
      </c>
      <c r="AE3" t="n">
        <v>8181326.733152932</v>
      </c>
      <c r="AF3" t="n">
        <v>2.092105979202609e-06</v>
      </c>
      <c r="AG3" t="n">
        <v>75.02083333333333</v>
      </c>
      <c r="AH3" t="n">
        <v>7400512.392304693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  <c r="AA4" t="n">
        <v>4675.454691548309</v>
      </c>
      <c r="AB4" t="n">
        <v>6397.163375480191</v>
      </c>
      <c r="AC4" t="n">
        <v>5786.627081399309</v>
      </c>
      <c r="AD4" t="n">
        <v>4675454.691548308</v>
      </c>
      <c r="AE4" t="n">
        <v>6397163.375480192</v>
      </c>
      <c r="AF4" t="n">
        <v>2.451839722475654e-06</v>
      </c>
      <c r="AG4" t="n">
        <v>64.01666666666667</v>
      </c>
      <c r="AH4" t="n">
        <v>5786627.081399309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  <c r="AA5" t="n">
        <v>4165.566302630901</v>
      </c>
      <c r="AB5" t="n">
        <v>5699.511587075233</v>
      </c>
      <c r="AC5" t="n">
        <v>5155.55820051931</v>
      </c>
      <c r="AD5" t="n">
        <v>4165566.302630901</v>
      </c>
      <c r="AE5" t="n">
        <v>5699511.587075233</v>
      </c>
      <c r="AF5" t="n">
        <v>2.642818788276108e-06</v>
      </c>
      <c r="AG5" t="n">
        <v>59.3875</v>
      </c>
      <c r="AH5" t="n">
        <v>5155558.20051931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  <c r="AA6" t="n">
        <v>3901.58551577528</v>
      </c>
      <c r="AB6" t="n">
        <v>5338.32142848897</v>
      </c>
      <c r="AC6" t="n">
        <v>4828.839523734962</v>
      </c>
      <c r="AD6" t="n">
        <v>3901585.51577528</v>
      </c>
      <c r="AE6" t="n">
        <v>5338321.42848897</v>
      </c>
      <c r="AF6" t="n">
        <v>2.759967682682304e-06</v>
      </c>
      <c r="AG6" t="n">
        <v>56.87083333333334</v>
      </c>
      <c r="AH6" t="n">
        <v>4828839.523734963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  <c r="AA7" t="n">
        <v>3720.116137659507</v>
      </c>
      <c r="AB7" t="n">
        <v>5090.027019487019</v>
      </c>
      <c r="AC7" t="n">
        <v>4604.241984644775</v>
      </c>
      <c r="AD7" t="n">
        <v>3720116.137659507</v>
      </c>
      <c r="AE7" t="n">
        <v>5090027.019487019</v>
      </c>
      <c r="AF7" t="n">
        <v>2.84170822958309e-06</v>
      </c>
      <c r="AG7" t="n">
        <v>55.23333333333333</v>
      </c>
      <c r="AH7" t="n">
        <v>4604241.984644774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  <c r="AA8" t="n">
        <v>3592.070554367357</v>
      </c>
      <c r="AB8" t="n">
        <v>4914.829403454238</v>
      </c>
      <c r="AC8" t="n">
        <v>4445.764983194771</v>
      </c>
      <c r="AD8" t="n">
        <v>3592070.554367357</v>
      </c>
      <c r="AE8" t="n">
        <v>4914829.403454238</v>
      </c>
      <c r="AF8" t="n">
        <v>2.902354441799802e-06</v>
      </c>
      <c r="AG8" t="n">
        <v>54.075</v>
      </c>
      <c r="AH8" t="n">
        <v>4445764.983194771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  <c r="AA9" t="n">
        <v>3505.545009837169</v>
      </c>
      <c r="AB9" t="n">
        <v>4796.441336190412</v>
      </c>
      <c r="AC9" t="n">
        <v>4338.675706911912</v>
      </c>
      <c r="AD9" t="n">
        <v>3505545.009837169</v>
      </c>
      <c r="AE9" t="n">
        <v>4796441.336190412</v>
      </c>
      <c r="AF9" t="n">
        <v>2.94529648026381e-06</v>
      </c>
      <c r="AG9" t="n">
        <v>53.2875</v>
      </c>
      <c r="AH9" t="n">
        <v>4338675.706911912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  <c r="AA10" t="n">
        <v>3432.208521072347</v>
      </c>
      <c r="AB10" t="n">
        <v>4696.099116884832</v>
      </c>
      <c r="AC10" t="n">
        <v>4247.910008185671</v>
      </c>
      <c r="AD10" t="n">
        <v>3432208.521072347</v>
      </c>
      <c r="AE10" t="n">
        <v>4696099.116884832</v>
      </c>
      <c r="AF10" t="n">
        <v>2.980704827769219e-06</v>
      </c>
      <c r="AG10" t="n">
        <v>52.65416666666667</v>
      </c>
      <c r="AH10" t="n">
        <v>4247910.008185672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  <c r="AA11" t="n">
        <v>3379.247918204087</v>
      </c>
      <c r="AB11" t="n">
        <v>4623.636083583575</v>
      </c>
      <c r="AC11" t="n">
        <v>4182.362745080184</v>
      </c>
      <c r="AD11" t="n">
        <v>3379247.918204087</v>
      </c>
      <c r="AE11" t="n">
        <v>4623636.083583575</v>
      </c>
      <c r="AF11" t="n">
        <v>3.008956168863961e-06</v>
      </c>
      <c r="AG11" t="n">
        <v>52.16666666666666</v>
      </c>
      <c r="AH11" t="n">
        <v>4182362.745080184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  <c r="AA12" t="n">
        <v>3325.436307580663</v>
      </c>
      <c r="AB12" t="n">
        <v>4550.00866392789</v>
      </c>
      <c r="AC12" t="n">
        <v>4115.762223019708</v>
      </c>
      <c r="AD12" t="n">
        <v>3325436.307580663</v>
      </c>
      <c r="AE12" t="n">
        <v>4550008.663927889</v>
      </c>
      <c r="AF12" t="n">
        <v>3.033440664479404e-06</v>
      </c>
      <c r="AG12" t="n">
        <v>51.74166666666667</v>
      </c>
      <c r="AH12" t="n">
        <v>4115762.223019707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  <c r="AA13" t="n">
        <v>3278.765076761572</v>
      </c>
      <c r="AB13" t="n">
        <v>4486.15102693182</v>
      </c>
      <c r="AC13" t="n">
        <v>4057.999069273788</v>
      </c>
      <c r="AD13" t="n">
        <v>3278765.076761572</v>
      </c>
      <c r="AE13" t="n">
        <v>4486151.02693182</v>
      </c>
      <c r="AF13" t="n">
        <v>3.052274891875899e-06</v>
      </c>
      <c r="AG13" t="n">
        <v>51.42083333333333</v>
      </c>
      <c r="AH13" t="n">
        <v>4057999.069273788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  <c r="AA14" t="n">
        <v>3243.674450838009</v>
      </c>
      <c r="AB14" t="n">
        <v>4438.13848445404</v>
      </c>
      <c r="AC14" t="n">
        <v>4014.568776464063</v>
      </c>
      <c r="AD14" t="n">
        <v>3243674.450838009</v>
      </c>
      <c r="AE14" t="n">
        <v>4438138.484454039</v>
      </c>
      <c r="AF14" t="n">
        <v>3.068849011984814e-06</v>
      </c>
      <c r="AG14" t="n">
        <v>51.14166666666666</v>
      </c>
      <c r="AH14" t="n">
        <v>4014568.776464063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  <c r="AA15" t="n">
        <v>3211.432896288884</v>
      </c>
      <c r="AB15" t="n">
        <v>4394.024167122925</v>
      </c>
      <c r="AC15" t="n">
        <v>3974.664667664197</v>
      </c>
      <c r="AD15" t="n">
        <v>3211432.896288883</v>
      </c>
      <c r="AE15" t="n">
        <v>4394024.167122925</v>
      </c>
      <c r="AF15" t="n">
        <v>3.084293078449939e-06</v>
      </c>
      <c r="AG15" t="n">
        <v>50.8875</v>
      </c>
      <c r="AH15" t="n">
        <v>3974664.667664197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  <c r="AA16" t="n">
        <v>3171.399985264206</v>
      </c>
      <c r="AB16" t="n">
        <v>4339.249372131571</v>
      </c>
      <c r="AC16" t="n">
        <v>3925.117502229913</v>
      </c>
      <c r="AD16" t="n">
        <v>3171399.985264206</v>
      </c>
      <c r="AE16" t="n">
        <v>4339249.372131571</v>
      </c>
      <c r="AF16" t="n">
        <v>3.096723668531626e-06</v>
      </c>
      <c r="AG16" t="n">
        <v>50.68333333333334</v>
      </c>
      <c r="AH16" t="n">
        <v>3925117.502229913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  <c r="AA17" t="n">
        <v>3145.006211725139</v>
      </c>
      <c r="AB17" t="n">
        <v>4303.136246764308</v>
      </c>
      <c r="AC17" t="n">
        <v>3892.450962862615</v>
      </c>
      <c r="AD17" t="n">
        <v>3145006.211725139</v>
      </c>
      <c r="AE17" t="n">
        <v>4303136.246764308</v>
      </c>
      <c r="AF17" t="n">
        <v>3.107647520421592e-06</v>
      </c>
      <c r="AG17" t="n">
        <v>50.50833333333333</v>
      </c>
      <c r="AH17" t="n">
        <v>3892450.962862615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  <c r="AA18" t="n">
        <v>3121.61614973916</v>
      </c>
      <c r="AB18" t="n">
        <v>4271.132932058383</v>
      </c>
      <c r="AC18" t="n">
        <v>3863.501999595289</v>
      </c>
      <c r="AD18" t="n">
        <v>3121616.14973916</v>
      </c>
      <c r="AE18" t="n">
        <v>4271132.932058383</v>
      </c>
      <c r="AF18" t="n">
        <v>3.11631126502398e-06</v>
      </c>
      <c r="AG18" t="n">
        <v>50.36666666666667</v>
      </c>
      <c r="AH18" t="n">
        <v>3863501.999595289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  <c r="AA19" t="n">
        <v>3096.707872842029</v>
      </c>
      <c r="AB19" t="n">
        <v>4237.052328732105</v>
      </c>
      <c r="AC19" t="n">
        <v>3832.674001218046</v>
      </c>
      <c r="AD19" t="n">
        <v>3096707.872842029</v>
      </c>
      <c r="AE19" t="n">
        <v>4237052.328732105</v>
      </c>
      <c r="AF19" t="n">
        <v>3.125728378722227e-06</v>
      </c>
      <c r="AG19" t="n">
        <v>50.21250000000001</v>
      </c>
      <c r="AH19" t="n">
        <v>3832674.001218046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  <c r="AA20" t="n">
        <v>3063.569950255502</v>
      </c>
      <c r="AB20" t="n">
        <v>4191.71156110725</v>
      </c>
      <c r="AC20" t="n">
        <v>3791.660492819141</v>
      </c>
      <c r="AD20" t="n">
        <v>3063569.950255502</v>
      </c>
      <c r="AE20" t="n">
        <v>4191711.56110725</v>
      </c>
      <c r="AF20" t="n">
        <v>3.133638754228755e-06</v>
      </c>
      <c r="AG20" t="n">
        <v>50.0875</v>
      </c>
      <c r="AH20" t="n">
        <v>3791660.492819142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  <c r="AA21" t="n">
        <v>3044.53315436805</v>
      </c>
      <c r="AB21" t="n">
        <v>4165.664577129875</v>
      </c>
      <c r="AC21" t="n">
        <v>3768.099396435396</v>
      </c>
      <c r="AD21" t="n">
        <v>3044533.15436805</v>
      </c>
      <c r="AE21" t="n">
        <v>4165664.577129876</v>
      </c>
      <c r="AF21" t="n">
        <v>3.140419076091493e-06</v>
      </c>
      <c r="AG21" t="n">
        <v>49.97916666666666</v>
      </c>
      <c r="AH21" t="n">
        <v>3768099.396435396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  <c r="AA22" t="n">
        <v>3016.1542047878</v>
      </c>
      <c r="AB22" t="n">
        <v>4126.835246323281</v>
      </c>
      <c r="AC22" t="n">
        <v>3732.975882463676</v>
      </c>
      <c r="AD22" t="n">
        <v>3016154.2047878</v>
      </c>
      <c r="AE22" t="n">
        <v>4126835.246323281</v>
      </c>
      <c r="AF22" t="n">
        <v>3.147952767050091e-06</v>
      </c>
      <c r="AG22" t="n">
        <v>49.8625</v>
      </c>
      <c r="AH22" t="n">
        <v>3732975.882463676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  <c r="AA23" t="n">
        <v>3004.067713404789</v>
      </c>
      <c r="AB23" t="n">
        <v>4110.297975594676</v>
      </c>
      <c r="AC23" t="n">
        <v>3718.016905643206</v>
      </c>
      <c r="AD23" t="n">
        <v>3004067.713404789</v>
      </c>
      <c r="AE23" t="n">
        <v>4110297.975594676</v>
      </c>
      <c r="AF23" t="n">
        <v>3.15096624343353e-06</v>
      </c>
      <c r="AG23" t="n">
        <v>49.80833333333334</v>
      </c>
      <c r="AH23" t="n">
        <v>3718016.905643206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  <c r="AA24" t="n">
        <v>2976.336952046202</v>
      </c>
      <c r="AB24" t="n">
        <v>4072.355524509007</v>
      </c>
      <c r="AC24" t="n">
        <v>3683.69562883659</v>
      </c>
      <c r="AD24" t="n">
        <v>2976336.952046202</v>
      </c>
      <c r="AE24" t="n">
        <v>4072355.524509007</v>
      </c>
      <c r="AF24" t="n">
        <v>3.158499934392128e-06</v>
      </c>
      <c r="AG24" t="n">
        <v>49.69166666666667</v>
      </c>
      <c r="AH24" t="n">
        <v>3683695.628836589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  <c r="AA25" t="n">
        <v>2963.641742374595</v>
      </c>
      <c r="AB25" t="n">
        <v>4054.98537856319</v>
      </c>
      <c r="AC25" t="n">
        <v>3667.983265240689</v>
      </c>
      <c r="AD25" t="n">
        <v>2963641.742374595</v>
      </c>
      <c r="AE25" t="n">
        <v>4054985.37856319</v>
      </c>
      <c r="AF25" t="n">
        <v>3.162643464419356e-06</v>
      </c>
      <c r="AG25" t="n">
        <v>49.62916666666666</v>
      </c>
      <c r="AH25" t="n">
        <v>3667983.265240689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  <c r="AA26" t="n">
        <v>2947.304813609455</v>
      </c>
      <c r="AB26" t="n">
        <v>4032.632471892294</v>
      </c>
      <c r="AC26" t="n">
        <v>3647.763688609963</v>
      </c>
      <c r="AD26" t="n">
        <v>2947304.813609455</v>
      </c>
      <c r="AE26" t="n">
        <v>4032632.471892294</v>
      </c>
      <c r="AF26" t="n">
        <v>3.164903571706936e-06</v>
      </c>
      <c r="AG26" t="n">
        <v>49.59166666666667</v>
      </c>
      <c r="AH26" t="n">
        <v>3647763.688609963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  <c r="AA27" t="n">
        <v>2936.183312948505</v>
      </c>
      <c r="AB27" t="n">
        <v>4017.415544042</v>
      </c>
      <c r="AC27" t="n">
        <v>3633.999042996609</v>
      </c>
      <c r="AD27" t="n">
        <v>2936183.312948505</v>
      </c>
      <c r="AE27" t="n">
        <v>4017415.544042</v>
      </c>
      <c r="AF27" t="n">
        <v>3.169423786282094e-06</v>
      </c>
      <c r="AG27" t="n">
        <v>49.52083333333334</v>
      </c>
      <c r="AH27" t="n">
        <v>3633999.042996609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  <c r="AA28" t="n">
        <v>2941.628159815555</v>
      </c>
      <c r="AB28" t="n">
        <v>4024.86542373519</v>
      </c>
      <c r="AC28" t="n">
        <v>3640.737916627853</v>
      </c>
      <c r="AD28" t="n">
        <v>2941628.159815555</v>
      </c>
      <c r="AE28" t="n">
        <v>4024865.42373519</v>
      </c>
      <c r="AF28" t="n">
        <v>3.169047101734165e-06</v>
      </c>
      <c r="AG28" t="n">
        <v>49.525</v>
      </c>
      <c r="AH28" t="n">
        <v>3640737.916627853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  <c r="AA29" t="n">
        <v>2946.668423830026</v>
      </c>
      <c r="AB29" t="n">
        <v>4031.761735320544</v>
      </c>
      <c r="AC29" t="n">
        <v>3646.976053914534</v>
      </c>
      <c r="AD29" t="n">
        <v>2946668.423830026</v>
      </c>
      <c r="AE29" t="n">
        <v>4031761.735320544</v>
      </c>
      <c r="AF29" t="n">
        <v>3.169047101734165e-06</v>
      </c>
      <c r="AG29" t="n">
        <v>49.52916666666667</v>
      </c>
      <c r="AH29" t="n">
        <v>3646976.053914534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  <c r="AA30" t="n">
        <v>2941.807814195176</v>
      </c>
      <c r="AB30" t="n">
        <v>4025.111234783179</v>
      </c>
      <c r="AC30" t="n">
        <v>3640.960267814419</v>
      </c>
      <c r="AD30" t="n">
        <v>2941807.814195176</v>
      </c>
      <c r="AE30" t="n">
        <v>4025111.234783179</v>
      </c>
      <c r="AF30" t="n">
        <v>3.171307209021744e-06</v>
      </c>
      <c r="AG30" t="n">
        <v>49.49166666666667</v>
      </c>
      <c r="AH30" t="n">
        <v>3640960.267814419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  <c r="AA31" t="n">
        <v>2951.074463205262</v>
      </c>
      <c r="AB31" t="n">
        <v>4037.790272774481</v>
      </c>
      <c r="AC31" t="n">
        <v>3652.429236214973</v>
      </c>
      <c r="AD31" t="n">
        <v>2951074.463205262</v>
      </c>
      <c r="AE31" t="n">
        <v>4037790.272774481</v>
      </c>
      <c r="AF31" t="n">
        <v>3.171307209021744e-06</v>
      </c>
      <c r="AG31" t="n">
        <v>49.49166666666667</v>
      </c>
      <c r="AH31" t="n">
        <v>3652429.236214973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0.3746</v>
      </c>
      <c r="E2" t="n">
        <v>266.93</v>
      </c>
      <c r="F2" t="n">
        <v>205.09</v>
      </c>
      <c r="G2" t="n">
        <v>6.66</v>
      </c>
      <c r="H2" t="n">
        <v>0.11</v>
      </c>
      <c r="I2" t="n">
        <v>1847</v>
      </c>
      <c r="J2" t="n">
        <v>159.12</v>
      </c>
      <c r="K2" t="n">
        <v>50.28</v>
      </c>
      <c r="L2" t="n">
        <v>1</v>
      </c>
      <c r="M2" t="n">
        <v>1845</v>
      </c>
      <c r="N2" t="n">
        <v>27.84</v>
      </c>
      <c r="O2" t="n">
        <v>19859.16</v>
      </c>
      <c r="P2" t="n">
        <v>2514.29</v>
      </c>
      <c r="Q2" t="n">
        <v>3599.99</v>
      </c>
      <c r="R2" t="n">
        <v>3331.47</v>
      </c>
      <c r="S2" t="n">
        <v>191.08</v>
      </c>
      <c r="T2" t="n">
        <v>1553307.41</v>
      </c>
      <c r="U2" t="n">
        <v>0.06</v>
      </c>
      <c r="V2" t="n">
        <v>0.49</v>
      </c>
      <c r="W2" t="n">
        <v>17.65</v>
      </c>
      <c r="X2" t="n">
        <v>91.90000000000001</v>
      </c>
      <c r="Y2" t="n">
        <v>0.5</v>
      </c>
      <c r="Z2" t="n">
        <v>10</v>
      </c>
      <c r="AA2" t="n">
        <v>10533.47850652161</v>
      </c>
      <c r="AB2" t="n">
        <v>14412.36999689821</v>
      </c>
      <c r="AC2" t="n">
        <v>13036.87363228204</v>
      </c>
      <c r="AD2" t="n">
        <v>10533478.50652161</v>
      </c>
      <c r="AE2" t="n">
        <v>14412369.99689821</v>
      </c>
      <c r="AF2" t="n">
        <v>1.543959760917453e-06</v>
      </c>
      <c r="AG2" t="n">
        <v>111.2208333333333</v>
      </c>
      <c r="AH2" t="n">
        <v>13036873.63228204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0.6057</v>
      </c>
      <c r="E3" t="n">
        <v>165.1</v>
      </c>
      <c r="F3" t="n">
        <v>142.57</v>
      </c>
      <c r="G3" t="n">
        <v>13.64</v>
      </c>
      <c r="H3" t="n">
        <v>0.22</v>
      </c>
      <c r="I3" t="n">
        <v>627</v>
      </c>
      <c r="J3" t="n">
        <v>160.54</v>
      </c>
      <c r="K3" t="n">
        <v>50.28</v>
      </c>
      <c r="L3" t="n">
        <v>2</v>
      </c>
      <c r="M3" t="n">
        <v>625</v>
      </c>
      <c r="N3" t="n">
        <v>28.26</v>
      </c>
      <c r="O3" t="n">
        <v>20034.4</v>
      </c>
      <c r="P3" t="n">
        <v>1730.18</v>
      </c>
      <c r="Q3" t="n">
        <v>3599.18</v>
      </c>
      <c r="R3" t="n">
        <v>1204.22</v>
      </c>
      <c r="S3" t="n">
        <v>191.08</v>
      </c>
      <c r="T3" t="n">
        <v>495780.78</v>
      </c>
      <c r="U3" t="n">
        <v>0.16</v>
      </c>
      <c r="V3" t="n">
        <v>0.71</v>
      </c>
      <c r="W3" t="n">
        <v>15.61</v>
      </c>
      <c r="X3" t="n">
        <v>29.41</v>
      </c>
      <c r="Y3" t="n">
        <v>0.5</v>
      </c>
      <c r="Z3" t="n">
        <v>10</v>
      </c>
      <c r="AA3" t="n">
        <v>4818.900431705375</v>
      </c>
      <c r="AB3" t="n">
        <v>6593.432165542525</v>
      </c>
      <c r="AC3" t="n">
        <v>5964.16425360306</v>
      </c>
      <c r="AD3" t="n">
        <v>4818900.431705375</v>
      </c>
      <c r="AE3" t="n">
        <v>6593432.165542524</v>
      </c>
      <c r="AF3" t="n">
        <v>2.496466703651098e-06</v>
      </c>
      <c r="AG3" t="n">
        <v>68.79166666666667</v>
      </c>
      <c r="AH3" t="n">
        <v>5964164.253603061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0.6887</v>
      </c>
      <c r="E4" t="n">
        <v>145.21</v>
      </c>
      <c r="F4" t="n">
        <v>130.7</v>
      </c>
      <c r="G4" t="n">
        <v>20.75</v>
      </c>
      <c r="H4" t="n">
        <v>0.33</v>
      </c>
      <c r="I4" t="n">
        <v>378</v>
      </c>
      <c r="J4" t="n">
        <v>161.97</v>
      </c>
      <c r="K4" t="n">
        <v>50.28</v>
      </c>
      <c r="L4" t="n">
        <v>3</v>
      </c>
      <c r="M4" t="n">
        <v>376</v>
      </c>
      <c r="N4" t="n">
        <v>28.69</v>
      </c>
      <c r="O4" t="n">
        <v>20210.21</v>
      </c>
      <c r="P4" t="n">
        <v>1569.65</v>
      </c>
      <c r="Q4" t="n">
        <v>3598.85</v>
      </c>
      <c r="R4" t="n">
        <v>800.25</v>
      </c>
      <c r="S4" t="n">
        <v>191.08</v>
      </c>
      <c r="T4" t="n">
        <v>295042.43</v>
      </c>
      <c r="U4" t="n">
        <v>0.24</v>
      </c>
      <c r="V4" t="n">
        <v>0.77</v>
      </c>
      <c r="W4" t="n">
        <v>15.24</v>
      </c>
      <c r="X4" t="n">
        <v>17.55</v>
      </c>
      <c r="Y4" t="n">
        <v>0.5</v>
      </c>
      <c r="Z4" t="n">
        <v>10</v>
      </c>
      <c r="AA4" t="n">
        <v>3936.287902528445</v>
      </c>
      <c r="AB4" t="n">
        <v>5385.802765005906</v>
      </c>
      <c r="AC4" t="n">
        <v>4871.789308135195</v>
      </c>
      <c r="AD4" t="n">
        <v>3936287.902528445</v>
      </c>
      <c r="AE4" t="n">
        <v>5385802.765005906</v>
      </c>
      <c r="AF4" t="n">
        <v>2.838561365039642e-06</v>
      </c>
      <c r="AG4" t="n">
        <v>60.50416666666667</v>
      </c>
      <c r="AH4" t="n">
        <v>4871789.308135195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0.7325</v>
      </c>
      <c r="E5" t="n">
        <v>136.52</v>
      </c>
      <c r="F5" t="n">
        <v>125.53</v>
      </c>
      <c r="G5" t="n">
        <v>28</v>
      </c>
      <c r="H5" t="n">
        <v>0.43</v>
      </c>
      <c r="I5" t="n">
        <v>269</v>
      </c>
      <c r="J5" t="n">
        <v>163.4</v>
      </c>
      <c r="K5" t="n">
        <v>50.28</v>
      </c>
      <c r="L5" t="n">
        <v>4</v>
      </c>
      <c r="M5" t="n">
        <v>267</v>
      </c>
      <c r="N5" t="n">
        <v>29.12</v>
      </c>
      <c r="O5" t="n">
        <v>20386.62</v>
      </c>
      <c r="P5" t="n">
        <v>1491.23</v>
      </c>
      <c r="Q5" t="n">
        <v>3598.84</v>
      </c>
      <c r="R5" t="n">
        <v>625.91</v>
      </c>
      <c r="S5" t="n">
        <v>191.08</v>
      </c>
      <c r="T5" t="n">
        <v>208417.1</v>
      </c>
      <c r="U5" t="n">
        <v>0.31</v>
      </c>
      <c r="V5" t="n">
        <v>0.8</v>
      </c>
      <c r="W5" t="n">
        <v>15.04</v>
      </c>
      <c r="X5" t="n">
        <v>12.37</v>
      </c>
      <c r="Y5" t="n">
        <v>0.5</v>
      </c>
      <c r="Z5" t="n">
        <v>10</v>
      </c>
      <c r="AA5" t="n">
        <v>3573.289855480362</v>
      </c>
      <c r="AB5" t="n">
        <v>4889.132822691091</v>
      </c>
      <c r="AC5" t="n">
        <v>4422.520848034284</v>
      </c>
      <c r="AD5" t="n">
        <v>3573289.855480362</v>
      </c>
      <c r="AE5" t="n">
        <v>4889132.822691091</v>
      </c>
      <c r="AF5" t="n">
        <v>3.01908842731456e-06</v>
      </c>
      <c r="AG5" t="n">
        <v>56.88333333333333</v>
      </c>
      <c r="AH5" t="n">
        <v>4422520.848034283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0.7592</v>
      </c>
      <c r="E6" t="n">
        <v>131.72</v>
      </c>
      <c r="F6" t="n">
        <v>122.69</v>
      </c>
      <c r="G6" t="n">
        <v>35.39</v>
      </c>
      <c r="H6" t="n">
        <v>0.54</v>
      </c>
      <c r="I6" t="n">
        <v>208</v>
      </c>
      <c r="J6" t="n">
        <v>164.83</v>
      </c>
      <c r="K6" t="n">
        <v>50.28</v>
      </c>
      <c r="L6" t="n">
        <v>5</v>
      </c>
      <c r="M6" t="n">
        <v>206</v>
      </c>
      <c r="N6" t="n">
        <v>29.55</v>
      </c>
      <c r="O6" t="n">
        <v>20563.61</v>
      </c>
      <c r="P6" t="n">
        <v>1441.6</v>
      </c>
      <c r="Q6" t="n">
        <v>3598.73</v>
      </c>
      <c r="R6" t="n">
        <v>530.66</v>
      </c>
      <c r="S6" t="n">
        <v>191.08</v>
      </c>
      <c r="T6" t="n">
        <v>161096.82</v>
      </c>
      <c r="U6" t="n">
        <v>0.36</v>
      </c>
      <c r="V6" t="n">
        <v>0.82</v>
      </c>
      <c r="W6" t="n">
        <v>14.92</v>
      </c>
      <c r="X6" t="n">
        <v>9.539999999999999</v>
      </c>
      <c r="Y6" t="n">
        <v>0.5</v>
      </c>
      <c r="Z6" t="n">
        <v>10</v>
      </c>
      <c r="AA6" t="n">
        <v>3370.527286839683</v>
      </c>
      <c r="AB6" t="n">
        <v>4611.704131023695</v>
      </c>
      <c r="AC6" t="n">
        <v>4171.569561326018</v>
      </c>
      <c r="AD6" t="n">
        <v>3370527.286839683</v>
      </c>
      <c r="AE6" t="n">
        <v>4611704.131023695</v>
      </c>
      <c r="AF6" t="n">
        <v>3.129135746098585e-06</v>
      </c>
      <c r="AG6" t="n">
        <v>54.88333333333333</v>
      </c>
      <c r="AH6" t="n">
        <v>4171569.561326018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0.7773</v>
      </c>
      <c r="E7" t="n">
        <v>128.65</v>
      </c>
      <c r="F7" t="n">
        <v>120.88</v>
      </c>
      <c r="G7" t="n">
        <v>42.91</v>
      </c>
      <c r="H7" t="n">
        <v>0.64</v>
      </c>
      <c r="I7" t="n">
        <v>169</v>
      </c>
      <c r="J7" t="n">
        <v>166.27</v>
      </c>
      <c r="K7" t="n">
        <v>50.28</v>
      </c>
      <c r="L7" t="n">
        <v>6</v>
      </c>
      <c r="M7" t="n">
        <v>167</v>
      </c>
      <c r="N7" t="n">
        <v>29.99</v>
      </c>
      <c r="O7" t="n">
        <v>20741.2</v>
      </c>
      <c r="P7" t="n">
        <v>1404.27</v>
      </c>
      <c r="Q7" t="n">
        <v>3598.74</v>
      </c>
      <c r="R7" t="n">
        <v>469.15</v>
      </c>
      <c r="S7" t="n">
        <v>191.08</v>
      </c>
      <c r="T7" t="n">
        <v>130533.48</v>
      </c>
      <c r="U7" t="n">
        <v>0.41</v>
      </c>
      <c r="V7" t="n">
        <v>0.83</v>
      </c>
      <c r="W7" t="n">
        <v>14.86</v>
      </c>
      <c r="X7" t="n">
        <v>7.72</v>
      </c>
      <c r="Y7" t="n">
        <v>0.5</v>
      </c>
      <c r="Z7" t="n">
        <v>10</v>
      </c>
      <c r="AA7" t="n">
        <v>3236.944839876379</v>
      </c>
      <c r="AB7" t="n">
        <v>4428.930733846854</v>
      </c>
      <c r="AC7" t="n">
        <v>4006.23980065167</v>
      </c>
      <c r="AD7" t="n">
        <v>3236944.839876379</v>
      </c>
      <c r="AE7" t="n">
        <v>4428930.733846854</v>
      </c>
      <c r="AF7" t="n">
        <v>3.203737112015847e-06</v>
      </c>
      <c r="AG7" t="n">
        <v>53.60416666666666</v>
      </c>
      <c r="AH7" t="n">
        <v>4006239.80065167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0.7904</v>
      </c>
      <c r="E8" t="n">
        <v>126.52</v>
      </c>
      <c r="F8" t="n">
        <v>119.62</v>
      </c>
      <c r="G8" t="n">
        <v>50.54</v>
      </c>
      <c r="H8" t="n">
        <v>0.74</v>
      </c>
      <c r="I8" t="n">
        <v>142</v>
      </c>
      <c r="J8" t="n">
        <v>167.72</v>
      </c>
      <c r="K8" t="n">
        <v>50.28</v>
      </c>
      <c r="L8" t="n">
        <v>7</v>
      </c>
      <c r="M8" t="n">
        <v>140</v>
      </c>
      <c r="N8" t="n">
        <v>30.44</v>
      </c>
      <c r="O8" t="n">
        <v>20919.39</v>
      </c>
      <c r="P8" t="n">
        <v>1373.92</v>
      </c>
      <c r="Q8" t="n">
        <v>3598.73</v>
      </c>
      <c r="R8" t="n">
        <v>426.53</v>
      </c>
      <c r="S8" t="n">
        <v>191.08</v>
      </c>
      <c r="T8" t="n">
        <v>109362.3</v>
      </c>
      <c r="U8" t="n">
        <v>0.45</v>
      </c>
      <c r="V8" t="n">
        <v>0.84</v>
      </c>
      <c r="W8" t="n">
        <v>14.81</v>
      </c>
      <c r="X8" t="n">
        <v>6.47</v>
      </c>
      <c r="Y8" t="n">
        <v>0.5</v>
      </c>
      <c r="Z8" t="n">
        <v>10</v>
      </c>
      <c r="AA8" t="n">
        <v>3134.838939455926</v>
      </c>
      <c r="AB8" t="n">
        <v>4289.224936297175</v>
      </c>
      <c r="AC8" t="n">
        <v>3879.867328341818</v>
      </c>
      <c r="AD8" t="n">
        <v>3134838.939455926</v>
      </c>
      <c r="AE8" t="n">
        <v>4289224.936297175</v>
      </c>
      <c r="AF8" t="n">
        <v>3.257730365801267e-06</v>
      </c>
      <c r="AG8" t="n">
        <v>52.71666666666667</v>
      </c>
      <c r="AH8" t="n">
        <v>3879867.328341818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0.8002</v>
      </c>
      <c r="E9" t="n">
        <v>124.96</v>
      </c>
      <c r="F9" t="n">
        <v>118.71</v>
      </c>
      <c r="G9" t="n">
        <v>58.38</v>
      </c>
      <c r="H9" t="n">
        <v>0.84</v>
      </c>
      <c r="I9" t="n">
        <v>122</v>
      </c>
      <c r="J9" t="n">
        <v>169.17</v>
      </c>
      <c r="K9" t="n">
        <v>50.28</v>
      </c>
      <c r="L9" t="n">
        <v>8</v>
      </c>
      <c r="M9" t="n">
        <v>120</v>
      </c>
      <c r="N9" t="n">
        <v>30.89</v>
      </c>
      <c r="O9" t="n">
        <v>21098.19</v>
      </c>
      <c r="P9" t="n">
        <v>1346.64</v>
      </c>
      <c r="Q9" t="n">
        <v>3598.71</v>
      </c>
      <c r="R9" t="n">
        <v>395.21</v>
      </c>
      <c r="S9" t="n">
        <v>191.08</v>
      </c>
      <c r="T9" t="n">
        <v>93797.72</v>
      </c>
      <c r="U9" t="n">
        <v>0.48</v>
      </c>
      <c r="V9" t="n">
        <v>0.85</v>
      </c>
      <c r="W9" t="n">
        <v>14.79</v>
      </c>
      <c r="X9" t="n">
        <v>5.55</v>
      </c>
      <c r="Y9" t="n">
        <v>0.5</v>
      </c>
      <c r="Z9" t="n">
        <v>10</v>
      </c>
      <c r="AA9" t="n">
        <v>3060.291870026784</v>
      </c>
      <c r="AB9" t="n">
        <v>4187.226347119624</v>
      </c>
      <c r="AC9" t="n">
        <v>3787.603341359457</v>
      </c>
      <c r="AD9" t="n">
        <v>3060291.870026784</v>
      </c>
      <c r="AE9" t="n">
        <v>4187226.347119624</v>
      </c>
      <c r="AF9" t="n">
        <v>3.298122265579674e-06</v>
      </c>
      <c r="AG9" t="n">
        <v>52.06666666666666</v>
      </c>
      <c r="AH9" t="n">
        <v>3787603.341359457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0.8076</v>
      </c>
      <c r="E10" t="n">
        <v>123.82</v>
      </c>
      <c r="F10" t="n">
        <v>118.05</v>
      </c>
      <c r="G10" t="n">
        <v>66.19</v>
      </c>
      <c r="H10" t="n">
        <v>0.9399999999999999</v>
      </c>
      <c r="I10" t="n">
        <v>107</v>
      </c>
      <c r="J10" t="n">
        <v>170.62</v>
      </c>
      <c r="K10" t="n">
        <v>50.28</v>
      </c>
      <c r="L10" t="n">
        <v>9</v>
      </c>
      <c r="M10" t="n">
        <v>105</v>
      </c>
      <c r="N10" t="n">
        <v>31.34</v>
      </c>
      <c r="O10" t="n">
        <v>21277.6</v>
      </c>
      <c r="P10" t="n">
        <v>1321.21</v>
      </c>
      <c r="Q10" t="n">
        <v>3598.67</v>
      </c>
      <c r="R10" t="n">
        <v>372.91</v>
      </c>
      <c r="S10" t="n">
        <v>191.08</v>
      </c>
      <c r="T10" t="n">
        <v>82726.8</v>
      </c>
      <c r="U10" t="n">
        <v>0.51</v>
      </c>
      <c r="V10" t="n">
        <v>0.85</v>
      </c>
      <c r="W10" t="n">
        <v>14.77</v>
      </c>
      <c r="X10" t="n">
        <v>4.9</v>
      </c>
      <c r="Y10" t="n">
        <v>0.5</v>
      </c>
      <c r="Z10" t="n">
        <v>10</v>
      </c>
      <c r="AA10" t="n">
        <v>3007.255582965146</v>
      </c>
      <c r="AB10" t="n">
        <v>4114.659759366036</v>
      </c>
      <c r="AC10" t="n">
        <v>3721.962406893228</v>
      </c>
      <c r="AD10" t="n">
        <v>3007255.582965145</v>
      </c>
      <c r="AE10" t="n">
        <v>4114659.759366036</v>
      </c>
      <c r="AF10" t="n">
        <v>3.328622271534797e-06</v>
      </c>
      <c r="AG10" t="n">
        <v>51.59166666666666</v>
      </c>
      <c r="AH10" t="n">
        <v>3721962.406893228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0.8148</v>
      </c>
      <c r="E11" t="n">
        <v>122.73</v>
      </c>
      <c r="F11" t="n">
        <v>117.38</v>
      </c>
      <c r="G11" t="n">
        <v>74.92</v>
      </c>
      <c r="H11" t="n">
        <v>1.03</v>
      </c>
      <c r="I11" t="n">
        <v>94</v>
      </c>
      <c r="J11" t="n">
        <v>172.08</v>
      </c>
      <c r="K11" t="n">
        <v>50.28</v>
      </c>
      <c r="L11" t="n">
        <v>10</v>
      </c>
      <c r="M11" t="n">
        <v>92</v>
      </c>
      <c r="N11" t="n">
        <v>31.8</v>
      </c>
      <c r="O11" t="n">
        <v>21457.64</v>
      </c>
      <c r="P11" t="n">
        <v>1297.6</v>
      </c>
      <c r="Q11" t="n">
        <v>3598.68</v>
      </c>
      <c r="R11" t="n">
        <v>350.67</v>
      </c>
      <c r="S11" t="n">
        <v>191.08</v>
      </c>
      <c r="T11" t="n">
        <v>71669.64</v>
      </c>
      <c r="U11" t="n">
        <v>0.54</v>
      </c>
      <c r="V11" t="n">
        <v>0.86</v>
      </c>
      <c r="W11" t="n">
        <v>14.73</v>
      </c>
      <c r="X11" t="n">
        <v>4.23</v>
      </c>
      <c r="Y11" t="n">
        <v>0.5</v>
      </c>
      <c r="Z11" t="n">
        <v>10</v>
      </c>
      <c r="AA11" t="n">
        <v>2947.98126641056</v>
      </c>
      <c r="AB11" t="n">
        <v>4033.558024457758</v>
      </c>
      <c r="AC11" t="n">
        <v>3648.6009077376</v>
      </c>
      <c r="AD11" t="n">
        <v>2947981.26641056</v>
      </c>
      <c r="AE11" t="n">
        <v>4033558.024457758</v>
      </c>
      <c r="AF11" t="n">
        <v>3.358297953004646e-06</v>
      </c>
      <c r="AG11" t="n">
        <v>51.1375</v>
      </c>
      <c r="AH11" t="n">
        <v>3648600.9077376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0.8192</v>
      </c>
      <c r="E12" t="n">
        <v>122.06</v>
      </c>
      <c r="F12" t="n">
        <v>117</v>
      </c>
      <c r="G12" t="n">
        <v>82.59</v>
      </c>
      <c r="H12" t="n">
        <v>1.12</v>
      </c>
      <c r="I12" t="n">
        <v>85</v>
      </c>
      <c r="J12" t="n">
        <v>173.55</v>
      </c>
      <c r="K12" t="n">
        <v>50.28</v>
      </c>
      <c r="L12" t="n">
        <v>11</v>
      </c>
      <c r="M12" t="n">
        <v>83</v>
      </c>
      <c r="N12" t="n">
        <v>32.27</v>
      </c>
      <c r="O12" t="n">
        <v>21638.31</v>
      </c>
      <c r="P12" t="n">
        <v>1275.93</v>
      </c>
      <c r="Q12" t="n">
        <v>3598.7</v>
      </c>
      <c r="R12" t="n">
        <v>337.57</v>
      </c>
      <c r="S12" t="n">
        <v>191.08</v>
      </c>
      <c r="T12" t="n">
        <v>65165.13</v>
      </c>
      <c r="U12" t="n">
        <v>0.57</v>
      </c>
      <c r="V12" t="n">
        <v>0.86</v>
      </c>
      <c r="W12" t="n">
        <v>14.73</v>
      </c>
      <c r="X12" t="n">
        <v>3.85</v>
      </c>
      <c r="Y12" t="n">
        <v>0.5</v>
      </c>
      <c r="Z12" t="n">
        <v>10</v>
      </c>
      <c r="AA12" t="n">
        <v>2910.524233201871</v>
      </c>
      <c r="AB12" t="n">
        <v>3982.307659133948</v>
      </c>
      <c r="AC12" t="n">
        <v>3602.241805349956</v>
      </c>
      <c r="AD12" t="n">
        <v>2910524.233201871</v>
      </c>
      <c r="AE12" t="n">
        <v>3982307.659133948</v>
      </c>
      <c r="AF12" t="n">
        <v>3.376433091680666e-06</v>
      </c>
      <c r="AG12" t="n">
        <v>50.85833333333333</v>
      </c>
      <c r="AH12" t="n">
        <v>3602241.805349956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0.8241000000000001</v>
      </c>
      <c r="E13" t="n">
        <v>121.34</v>
      </c>
      <c r="F13" t="n">
        <v>116.57</v>
      </c>
      <c r="G13" t="n">
        <v>92.03</v>
      </c>
      <c r="H13" t="n">
        <v>1.22</v>
      </c>
      <c r="I13" t="n">
        <v>76</v>
      </c>
      <c r="J13" t="n">
        <v>175.02</v>
      </c>
      <c r="K13" t="n">
        <v>50.28</v>
      </c>
      <c r="L13" t="n">
        <v>12</v>
      </c>
      <c r="M13" t="n">
        <v>74</v>
      </c>
      <c r="N13" t="n">
        <v>32.74</v>
      </c>
      <c r="O13" t="n">
        <v>21819.6</v>
      </c>
      <c r="P13" t="n">
        <v>1254.25</v>
      </c>
      <c r="Q13" t="n">
        <v>3598.68</v>
      </c>
      <c r="R13" t="n">
        <v>323.27</v>
      </c>
      <c r="S13" t="n">
        <v>191.08</v>
      </c>
      <c r="T13" t="n">
        <v>58060.28</v>
      </c>
      <c r="U13" t="n">
        <v>0.59</v>
      </c>
      <c r="V13" t="n">
        <v>0.86</v>
      </c>
      <c r="W13" t="n">
        <v>14.71</v>
      </c>
      <c r="X13" t="n">
        <v>3.42</v>
      </c>
      <c r="Y13" t="n">
        <v>0.5</v>
      </c>
      <c r="Z13" t="n">
        <v>10</v>
      </c>
      <c r="AA13" t="n">
        <v>2862.326241919362</v>
      </c>
      <c r="AB13" t="n">
        <v>3916.361041115912</v>
      </c>
      <c r="AC13" t="n">
        <v>3542.589039998904</v>
      </c>
      <c r="AD13" t="n">
        <v>2862326.241919362</v>
      </c>
      <c r="AE13" t="n">
        <v>3916361.041115912</v>
      </c>
      <c r="AF13" t="n">
        <v>3.396629041569869e-06</v>
      </c>
      <c r="AG13" t="n">
        <v>50.55833333333334</v>
      </c>
      <c r="AH13" t="n">
        <v>3542589.039998904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0.8278</v>
      </c>
      <c r="E14" t="n">
        <v>120.81</v>
      </c>
      <c r="F14" t="n">
        <v>116.26</v>
      </c>
      <c r="G14" t="n">
        <v>101.1</v>
      </c>
      <c r="H14" t="n">
        <v>1.31</v>
      </c>
      <c r="I14" t="n">
        <v>69</v>
      </c>
      <c r="J14" t="n">
        <v>176.49</v>
      </c>
      <c r="K14" t="n">
        <v>50.28</v>
      </c>
      <c r="L14" t="n">
        <v>13</v>
      </c>
      <c r="M14" t="n">
        <v>67</v>
      </c>
      <c r="N14" t="n">
        <v>33.21</v>
      </c>
      <c r="O14" t="n">
        <v>22001.54</v>
      </c>
      <c r="P14" t="n">
        <v>1231.06</v>
      </c>
      <c r="Q14" t="n">
        <v>3598.7</v>
      </c>
      <c r="R14" t="n">
        <v>312.35</v>
      </c>
      <c r="S14" t="n">
        <v>191.08</v>
      </c>
      <c r="T14" t="n">
        <v>52636.4</v>
      </c>
      <c r="U14" t="n">
        <v>0.61</v>
      </c>
      <c r="V14" t="n">
        <v>0.87</v>
      </c>
      <c r="W14" t="n">
        <v>14.71</v>
      </c>
      <c r="X14" t="n">
        <v>3.11</v>
      </c>
      <c r="Y14" t="n">
        <v>0.5</v>
      </c>
      <c r="Z14" t="n">
        <v>10</v>
      </c>
      <c r="AA14" t="n">
        <v>2826.316954766709</v>
      </c>
      <c r="AB14" t="n">
        <v>3867.091545816019</v>
      </c>
      <c r="AC14" t="n">
        <v>3498.021756180265</v>
      </c>
      <c r="AD14" t="n">
        <v>2826316.954766709</v>
      </c>
      <c r="AE14" t="n">
        <v>3867091.545816019</v>
      </c>
      <c r="AF14" t="n">
        <v>3.41187904454743e-06</v>
      </c>
      <c r="AG14" t="n">
        <v>50.3375</v>
      </c>
      <c r="AH14" t="n">
        <v>3498021.756180265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0.831</v>
      </c>
      <c r="E15" t="n">
        <v>120.34</v>
      </c>
      <c r="F15" t="n">
        <v>115.98</v>
      </c>
      <c r="G15" t="n">
        <v>110.46</v>
      </c>
      <c r="H15" t="n">
        <v>1.4</v>
      </c>
      <c r="I15" t="n">
        <v>63</v>
      </c>
      <c r="J15" t="n">
        <v>177.97</v>
      </c>
      <c r="K15" t="n">
        <v>50.28</v>
      </c>
      <c r="L15" t="n">
        <v>14</v>
      </c>
      <c r="M15" t="n">
        <v>61</v>
      </c>
      <c r="N15" t="n">
        <v>33.69</v>
      </c>
      <c r="O15" t="n">
        <v>22184.13</v>
      </c>
      <c r="P15" t="n">
        <v>1208.38</v>
      </c>
      <c r="Q15" t="n">
        <v>3598.64</v>
      </c>
      <c r="R15" t="n">
        <v>303.28</v>
      </c>
      <c r="S15" t="n">
        <v>191.08</v>
      </c>
      <c r="T15" t="n">
        <v>48131.85</v>
      </c>
      <c r="U15" t="n">
        <v>0.63</v>
      </c>
      <c r="V15" t="n">
        <v>0.87</v>
      </c>
      <c r="W15" t="n">
        <v>14.69</v>
      </c>
      <c r="X15" t="n">
        <v>2.83</v>
      </c>
      <c r="Y15" t="n">
        <v>0.5</v>
      </c>
      <c r="Z15" t="n">
        <v>10</v>
      </c>
      <c r="AA15" t="n">
        <v>2783.078532070161</v>
      </c>
      <c r="AB15" t="n">
        <v>3807.930828338017</v>
      </c>
      <c r="AC15" t="n">
        <v>3444.507254545777</v>
      </c>
      <c r="AD15" t="n">
        <v>2783078.532070161</v>
      </c>
      <c r="AE15" t="n">
        <v>3807930.828338017</v>
      </c>
      <c r="AF15" t="n">
        <v>3.425068236311808e-06</v>
      </c>
      <c r="AG15" t="n">
        <v>50.14166666666667</v>
      </c>
      <c r="AH15" t="n">
        <v>3444507.254545777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0.8336</v>
      </c>
      <c r="E16" t="n">
        <v>119.96</v>
      </c>
      <c r="F16" t="n">
        <v>115.77</v>
      </c>
      <c r="G16" t="n">
        <v>119.76</v>
      </c>
      <c r="H16" t="n">
        <v>1.48</v>
      </c>
      <c r="I16" t="n">
        <v>58</v>
      </c>
      <c r="J16" t="n">
        <v>179.46</v>
      </c>
      <c r="K16" t="n">
        <v>50.28</v>
      </c>
      <c r="L16" t="n">
        <v>15</v>
      </c>
      <c r="M16" t="n">
        <v>56</v>
      </c>
      <c r="N16" t="n">
        <v>34.18</v>
      </c>
      <c r="O16" t="n">
        <v>22367.38</v>
      </c>
      <c r="P16" t="n">
        <v>1186.95</v>
      </c>
      <c r="Q16" t="n">
        <v>3598.6</v>
      </c>
      <c r="R16" t="n">
        <v>296.02</v>
      </c>
      <c r="S16" t="n">
        <v>191.08</v>
      </c>
      <c r="T16" t="n">
        <v>44522.79</v>
      </c>
      <c r="U16" t="n">
        <v>0.65</v>
      </c>
      <c r="V16" t="n">
        <v>0.87</v>
      </c>
      <c r="W16" t="n">
        <v>14.68</v>
      </c>
      <c r="X16" t="n">
        <v>2.62</v>
      </c>
      <c r="Y16" t="n">
        <v>0.5</v>
      </c>
      <c r="Z16" t="n">
        <v>10</v>
      </c>
      <c r="AA16" t="n">
        <v>2752.82629336218</v>
      </c>
      <c r="AB16" t="n">
        <v>3766.538380703175</v>
      </c>
      <c r="AC16" t="n">
        <v>3407.06524401854</v>
      </c>
      <c r="AD16" t="n">
        <v>2752826.29336218</v>
      </c>
      <c r="AE16" t="n">
        <v>3766538.380703175</v>
      </c>
      <c r="AF16" t="n">
        <v>3.435784454620365e-06</v>
      </c>
      <c r="AG16" t="n">
        <v>49.98333333333333</v>
      </c>
      <c r="AH16" t="n">
        <v>3407065.24401854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0.8364</v>
      </c>
      <c r="E17" t="n">
        <v>119.56</v>
      </c>
      <c r="F17" t="n">
        <v>115.52</v>
      </c>
      <c r="G17" t="n">
        <v>130.78</v>
      </c>
      <c r="H17" t="n">
        <v>1.57</v>
      </c>
      <c r="I17" t="n">
        <v>53</v>
      </c>
      <c r="J17" t="n">
        <v>180.95</v>
      </c>
      <c r="K17" t="n">
        <v>50.28</v>
      </c>
      <c r="L17" t="n">
        <v>16</v>
      </c>
      <c r="M17" t="n">
        <v>51</v>
      </c>
      <c r="N17" t="n">
        <v>34.67</v>
      </c>
      <c r="O17" t="n">
        <v>22551.28</v>
      </c>
      <c r="P17" t="n">
        <v>1160.28</v>
      </c>
      <c r="Q17" t="n">
        <v>3598.63</v>
      </c>
      <c r="R17" t="n">
        <v>287.6</v>
      </c>
      <c r="S17" t="n">
        <v>191.08</v>
      </c>
      <c r="T17" t="n">
        <v>40342.32</v>
      </c>
      <c r="U17" t="n">
        <v>0.66</v>
      </c>
      <c r="V17" t="n">
        <v>0.87</v>
      </c>
      <c r="W17" t="n">
        <v>14.67</v>
      </c>
      <c r="X17" t="n">
        <v>2.37</v>
      </c>
      <c r="Y17" t="n">
        <v>0.5</v>
      </c>
      <c r="Z17" t="n">
        <v>10</v>
      </c>
      <c r="AA17" t="n">
        <v>2716.668626657984</v>
      </c>
      <c r="AB17" t="n">
        <v>3717.065865954818</v>
      </c>
      <c r="AC17" t="n">
        <v>3362.314316642658</v>
      </c>
      <c r="AD17" t="n">
        <v>2716668.626657984</v>
      </c>
      <c r="AE17" t="n">
        <v>3717065.865954818</v>
      </c>
      <c r="AF17" t="n">
        <v>3.447324997414195e-06</v>
      </c>
      <c r="AG17" t="n">
        <v>49.81666666666666</v>
      </c>
      <c r="AH17" t="n">
        <v>3362314.316642658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0.8378</v>
      </c>
      <c r="E18" t="n">
        <v>119.36</v>
      </c>
      <c r="F18" t="n">
        <v>115.42</v>
      </c>
      <c r="G18" t="n">
        <v>138.51</v>
      </c>
      <c r="H18" t="n">
        <v>1.65</v>
      </c>
      <c r="I18" t="n">
        <v>50</v>
      </c>
      <c r="J18" t="n">
        <v>182.45</v>
      </c>
      <c r="K18" t="n">
        <v>50.28</v>
      </c>
      <c r="L18" t="n">
        <v>17</v>
      </c>
      <c r="M18" t="n">
        <v>38</v>
      </c>
      <c r="N18" t="n">
        <v>35.17</v>
      </c>
      <c r="O18" t="n">
        <v>22735.98</v>
      </c>
      <c r="P18" t="n">
        <v>1144.58</v>
      </c>
      <c r="Q18" t="n">
        <v>3598.69</v>
      </c>
      <c r="R18" t="n">
        <v>284.08</v>
      </c>
      <c r="S18" t="n">
        <v>191.08</v>
      </c>
      <c r="T18" t="n">
        <v>38593.33</v>
      </c>
      <c r="U18" t="n">
        <v>0.67</v>
      </c>
      <c r="V18" t="n">
        <v>0.87</v>
      </c>
      <c r="W18" t="n">
        <v>14.67</v>
      </c>
      <c r="X18" t="n">
        <v>2.27</v>
      </c>
      <c r="Y18" t="n">
        <v>0.5</v>
      </c>
      <c r="Z18" t="n">
        <v>10</v>
      </c>
      <c r="AA18" t="n">
        <v>2696.388277975524</v>
      </c>
      <c r="AB18" t="n">
        <v>3689.317398181637</v>
      </c>
      <c r="AC18" t="n">
        <v>3337.21412368853</v>
      </c>
      <c r="AD18" t="n">
        <v>2696388.277975524</v>
      </c>
      <c r="AE18" t="n">
        <v>3689317.398181637</v>
      </c>
      <c r="AF18" t="n">
        <v>3.453095268811111e-06</v>
      </c>
      <c r="AG18" t="n">
        <v>49.73333333333333</v>
      </c>
      <c r="AH18" t="n">
        <v>3337214.123688531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0.8389</v>
      </c>
      <c r="E19" t="n">
        <v>119.21</v>
      </c>
      <c r="F19" t="n">
        <v>115.34</v>
      </c>
      <c r="G19" t="n">
        <v>144.17</v>
      </c>
      <c r="H19" t="n">
        <v>1.74</v>
      </c>
      <c r="I19" t="n">
        <v>48</v>
      </c>
      <c r="J19" t="n">
        <v>183.95</v>
      </c>
      <c r="K19" t="n">
        <v>50.28</v>
      </c>
      <c r="L19" t="n">
        <v>18</v>
      </c>
      <c r="M19" t="n">
        <v>19</v>
      </c>
      <c r="N19" t="n">
        <v>35.67</v>
      </c>
      <c r="O19" t="n">
        <v>22921.24</v>
      </c>
      <c r="P19" t="n">
        <v>1131.71</v>
      </c>
      <c r="Q19" t="n">
        <v>3598.66</v>
      </c>
      <c r="R19" t="n">
        <v>280.1</v>
      </c>
      <c r="S19" t="n">
        <v>191.08</v>
      </c>
      <c r="T19" t="n">
        <v>36613.93</v>
      </c>
      <c r="U19" t="n">
        <v>0.68</v>
      </c>
      <c r="V19" t="n">
        <v>0.87</v>
      </c>
      <c r="W19" t="n">
        <v>14.7</v>
      </c>
      <c r="X19" t="n">
        <v>2.19</v>
      </c>
      <c r="Y19" t="n">
        <v>0.5</v>
      </c>
      <c r="Z19" t="n">
        <v>10</v>
      </c>
      <c r="AA19" t="n">
        <v>2679.937197716226</v>
      </c>
      <c r="AB19" t="n">
        <v>3666.808304400425</v>
      </c>
      <c r="AC19" t="n">
        <v>3316.853266226088</v>
      </c>
      <c r="AD19" t="n">
        <v>2679937.197716226</v>
      </c>
      <c r="AE19" t="n">
        <v>3666808.304400425</v>
      </c>
      <c r="AF19" t="n">
        <v>3.457629053480115e-06</v>
      </c>
      <c r="AG19" t="n">
        <v>49.67083333333333</v>
      </c>
      <c r="AH19" t="n">
        <v>3316853.266226088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0.8394</v>
      </c>
      <c r="E20" t="n">
        <v>119.14</v>
      </c>
      <c r="F20" t="n">
        <v>115.3</v>
      </c>
      <c r="G20" t="n">
        <v>147.19</v>
      </c>
      <c r="H20" t="n">
        <v>1.82</v>
      </c>
      <c r="I20" t="n">
        <v>47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1134.17</v>
      </c>
      <c r="Q20" t="n">
        <v>3598.71</v>
      </c>
      <c r="R20" t="n">
        <v>278.38</v>
      </c>
      <c r="S20" t="n">
        <v>191.08</v>
      </c>
      <c r="T20" t="n">
        <v>35758.18</v>
      </c>
      <c r="U20" t="n">
        <v>0.6899999999999999</v>
      </c>
      <c r="V20" t="n">
        <v>0.87</v>
      </c>
      <c r="W20" t="n">
        <v>14.72</v>
      </c>
      <c r="X20" t="n">
        <v>2.15</v>
      </c>
      <c r="Y20" t="n">
        <v>0.5</v>
      </c>
      <c r="Z20" t="n">
        <v>10</v>
      </c>
      <c r="AA20" t="n">
        <v>2681.069622570138</v>
      </c>
      <c r="AB20" t="n">
        <v>3668.357738044605</v>
      </c>
      <c r="AC20" t="n">
        <v>3318.254824097911</v>
      </c>
      <c r="AD20" t="n">
        <v>2681069.622570138</v>
      </c>
      <c r="AE20" t="n">
        <v>3668357.738044606</v>
      </c>
      <c r="AF20" t="n">
        <v>3.4596898646933e-06</v>
      </c>
      <c r="AG20" t="n">
        <v>49.64166666666667</v>
      </c>
      <c r="AH20" t="n">
        <v>3318254.824097911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0.8394</v>
      </c>
      <c r="E21" t="n">
        <v>119.14</v>
      </c>
      <c r="F21" t="n">
        <v>115.3</v>
      </c>
      <c r="G21" t="n">
        <v>147.19</v>
      </c>
      <c r="H21" t="n">
        <v>1.9</v>
      </c>
      <c r="I21" t="n">
        <v>47</v>
      </c>
      <c r="J21" t="n">
        <v>186.97</v>
      </c>
      <c r="K21" t="n">
        <v>50.28</v>
      </c>
      <c r="L21" t="n">
        <v>20</v>
      </c>
      <c r="M21" t="n">
        <v>2</v>
      </c>
      <c r="N21" t="n">
        <v>36.69</v>
      </c>
      <c r="O21" t="n">
        <v>23293.82</v>
      </c>
      <c r="P21" t="n">
        <v>1140.13</v>
      </c>
      <c r="Q21" t="n">
        <v>3598.71</v>
      </c>
      <c r="R21" t="n">
        <v>278.22</v>
      </c>
      <c r="S21" t="n">
        <v>191.08</v>
      </c>
      <c r="T21" t="n">
        <v>35679.02</v>
      </c>
      <c r="U21" t="n">
        <v>0.6899999999999999</v>
      </c>
      <c r="V21" t="n">
        <v>0.87</v>
      </c>
      <c r="W21" t="n">
        <v>14.72</v>
      </c>
      <c r="X21" t="n">
        <v>2.15</v>
      </c>
      <c r="Y21" t="n">
        <v>0.5</v>
      </c>
      <c r="Z21" t="n">
        <v>10</v>
      </c>
      <c r="AA21" t="n">
        <v>2687.251957201364</v>
      </c>
      <c r="AB21" t="n">
        <v>3676.816681032404</v>
      </c>
      <c r="AC21" t="n">
        <v>3325.906457439155</v>
      </c>
      <c r="AD21" t="n">
        <v>2687251.957201364</v>
      </c>
      <c r="AE21" t="n">
        <v>3676816.681032404</v>
      </c>
      <c r="AF21" t="n">
        <v>3.4596898646933e-06</v>
      </c>
      <c r="AG21" t="n">
        <v>49.64166666666667</v>
      </c>
      <c r="AH21" t="n">
        <v>3325906.457439155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0.84</v>
      </c>
      <c r="E22" t="n">
        <v>119.05</v>
      </c>
      <c r="F22" t="n">
        <v>115.25</v>
      </c>
      <c r="G22" t="n">
        <v>150.32</v>
      </c>
      <c r="H22" t="n">
        <v>1.98</v>
      </c>
      <c r="I22" t="n">
        <v>46</v>
      </c>
      <c r="J22" t="n">
        <v>188.49</v>
      </c>
      <c r="K22" t="n">
        <v>50.28</v>
      </c>
      <c r="L22" t="n">
        <v>21</v>
      </c>
      <c r="M22" t="n">
        <v>0</v>
      </c>
      <c r="N22" t="n">
        <v>37.21</v>
      </c>
      <c r="O22" t="n">
        <v>23481.16</v>
      </c>
      <c r="P22" t="n">
        <v>1147.4</v>
      </c>
      <c r="Q22" t="n">
        <v>3598.71</v>
      </c>
      <c r="R22" t="n">
        <v>276.36</v>
      </c>
      <c r="S22" t="n">
        <v>191.08</v>
      </c>
      <c r="T22" t="n">
        <v>34757.61</v>
      </c>
      <c r="U22" t="n">
        <v>0.6899999999999999</v>
      </c>
      <c r="V22" t="n">
        <v>0.87</v>
      </c>
      <c r="W22" t="n">
        <v>14.72</v>
      </c>
      <c r="X22" t="n">
        <v>2.1</v>
      </c>
      <c r="Y22" t="n">
        <v>0.5</v>
      </c>
      <c r="Z22" t="n">
        <v>10</v>
      </c>
      <c r="AA22" t="n">
        <v>2693.067326567634</v>
      </c>
      <c r="AB22" t="n">
        <v>3684.773525955324</v>
      </c>
      <c r="AC22" t="n">
        <v>3333.103912250134</v>
      </c>
      <c r="AD22" t="n">
        <v>2693067.326567634</v>
      </c>
      <c r="AE22" t="n">
        <v>3684773.525955324</v>
      </c>
      <c r="AF22" t="n">
        <v>3.46216283814912e-06</v>
      </c>
      <c r="AG22" t="n">
        <v>49.60416666666666</v>
      </c>
      <c r="AH22" t="n">
        <v>3333103.912250134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0.5849</v>
      </c>
      <c r="E2" t="n">
        <v>170.96</v>
      </c>
      <c r="F2" t="n">
        <v>154.21</v>
      </c>
      <c r="G2" t="n">
        <v>10.72</v>
      </c>
      <c r="H2" t="n">
        <v>0.22</v>
      </c>
      <c r="I2" t="n">
        <v>863</v>
      </c>
      <c r="J2" t="n">
        <v>80.84</v>
      </c>
      <c r="K2" t="n">
        <v>35.1</v>
      </c>
      <c r="L2" t="n">
        <v>1</v>
      </c>
      <c r="M2" t="n">
        <v>861</v>
      </c>
      <c r="N2" t="n">
        <v>9.74</v>
      </c>
      <c r="O2" t="n">
        <v>10204.21</v>
      </c>
      <c r="P2" t="n">
        <v>1186.75</v>
      </c>
      <c r="Q2" t="n">
        <v>3599.32</v>
      </c>
      <c r="R2" t="n">
        <v>1598.95</v>
      </c>
      <c r="S2" t="n">
        <v>191.08</v>
      </c>
      <c r="T2" t="n">
        <v>691964.0600000001</v>
      </c>
      <c r="U2" t="n">
        <v>0.12</v>
      </c>
      <c r="V2" t="n">
        <v>0.65</v>
      </c>
      <c r="W2" t="n">
        <v>16.02</v>
      </c>
      <c r="X2" t="n">
        <v>41.04</v>
      </c>
      <c r="Y2" t="n">
        <v>0.5</v>
      </c>
      <c r="Z2" t="n">
        <v>10</v>
      </c>
      <c r="AA2" t="n">
        <v>3834.358712990338</v>
      </c>
      <c r="AB2" t="n">
        <v>5246.338751081386</v>
      </c>
      <c r="AC2" t="n">
        <v>4745.635543960663</v>
      </c>
      <c r="AD2" t="n">
        <v>3834358.712990338</v>
      </c>
      <c r="AE2" t="n">
        <v>5246338.751081387</v>
      </c>
      <c r="AF2" t="n">
        <v>3.364866144347794e-06</v>
      </c>
      <c r="AG2" t="n">
        <v>71.23333333333333</v>
      </c>
      <c r="AH2" t="n">
        <v>4745635.543960663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0.7299</v>
      </c>
      <c r="E3" t="n">
        <v>137</v>
      </c>
      <c r="F3" t="n">
        <v>129.15</v>
      </c>
      <c r="G3" t="n">
        <v>22.4</v>
      </c>
      <c r="H3" t="n">
        <v>0.43</v>
      </c>
      <c r="I3" t="n">
        <v>346</v>
      </c>
      <c r="J3" t="n">
        <v>82.04000000000001</v>
      </c>
      <c r="K3" t="n">
        <v>35.1</v>
      </c>
      <c r="L3" t="n">
        <v>2</v>
      </c>
      <c r="M3" t="n">
        <v>344</v>
      </c>
      <c r="N3" t="n">
        <v>9.94</v>
      </c>
      <c r="O3" t="n">
        <v>10352.53</v>
      </c>
      <c r="P3" t="n">
        <v>956.77</v>
      </c>
      <c r="Q3" t="n">
        <v>3598.88</v>
      </c>
      <c r="R3" t="n">
        <v>749.13</v>
      </c>
      <c r="S3" t="n">
        <v>191.08</v>
      </c>
      <c r="T3" t="n">
        <v>269638.99</v>
      </c>
      <c r="U3" t="n">
        <v>0.26</v>
      </c>
      <c r="V3" t="n">
        <v>0.78</v>
      </c>
      <c r="W3" t="n">
        <v>15.15</v>
      </c>
      <c r="X3" t="n">
        <v>16</v>
      </c>
      <c r="Y3" t="n">
        <v>0.5</v>
      </c>
      <c r="Z3" t="n">
        <v>10</v>
      </c>
      <c r="AA3" t="n">
        <v>2666.083578707819</v>
      </c>
      <c r="AB3" t="n">
        <v>3647.853171694585</v>
      </c>
      <c r="AC3" t="n">
        <v>3299.707184781999</v>
      </c>
      <c r="AD3" t="n">
        <v>2666083.578707819</v>
      </c>
      <c r="AE3" t="n">
        <v>3647853.171694585</v>
      </c>
      <c r="AF3" t="n">
        <v>4.199035388544119e-06</v>
      </c>
      <c r="AG3" t="n">
        <v>57.08333333333334</v>
      </c>
      <c r="AH3" t="n">
        <v>3299707.184781999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0.7796</v>
      </c>
      <c r="E4" t="n">
        <v>128.27</v>
      </c>
      <c r="F4" t="n">
        <v>122.76</v>
      </c>
      <c r="G4" t="n">
        <v>35.08</v>
      </c>
      <c r="H4" t="n">
        <v>0.63</v>
      </c>
      <c r="I4" t="n">
        <v>210</v>
      </c>
      <c r="J4" t="n">
        <v>83.25</v>
      </c>
      <c r="K4" t="n">
        <v>35.1</v>
      </c>
      <c r="L4" t="n">
        <v>3</v>
      </c>
      <c r="M4" t="n">
        <v>208</v>
      </c>
      <c r="N4" t="n">
        <v>10.15</v>
      </c>
      <c r="O4" t="n">
        <v>10501.19</v>
      </c>
      <c r="P4" t="n">
        <v>872.09</v>
      </c>
      <c r="Q4" t="n">
        <v>3598.7</v>
      </c>
      <c r="R4" t="n">
        <v>532.78</v>
      </c>
      <c r="S4" t="n">
        <v>191.08</v>
      </c>
      <c r="T4" t="n">
        <v>162143.79</v>
      </c>
      <c r="U4" t="n">
        <v>0.36</v>
      </c>
      <c r="V4" t="n">
        <v>0.82</v>
      </c>
      <c r="W4" t="n">
        <v>14.93</v>
      </c>
      <c r="X4" t="n">
        <v>9.609999999999999</v>
      </c>
      <c r="Y4" t="n">
        <v>0.5</v>
      </c>
      <c r="Z4" t="n">
        <v>10</v>
      </c>
      <c r="AA4" t="n">
        <v>2364.695205850045</v>
      </c>
      <c r="AB4" t="n">
        <v>3235.480303633952</v>
      </c>
      <c r="AC4" t="n">
        <v>2926.690604480131</v>
      </c>
      <c r="AD4" t="n">
        <v>2364695.205850045</v>
      </c>
      <c r="AE4" t="n">
        <v>3235480.303633952</v>
      </c>
      <c r="AF4" t="n">
        <v>4.484954088106583e-06</v>
      </c>
      <c r="AG4" t="n">
        <v>53.44583333333333</v>
      </c>
      <c r="AH4" t="n">
        <v>2926690.604480131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0.8051</v>
      </c>
      <c r="E5" t="n">
        <v>124.21</v>
      </c>
      <c r="F5" t="n">
        <v>119.8</v>
      </c>
      <c r="G5" t="n">
        <v>49.23</v>
      </c>
      <c r="H5" t="n">
        <v>0.83</v>
      </c>
      <c r="I5" t="n">
        <v>146</v>
      </c>
      <c r="J5" t="n">
        <v>84.45999999999999</v>
      </c>
      <c r="K5" t="n">
        <v>35.1</v>
      </c>
      <c r="L5" t="n">
        <v>4</v>
      </c>
      <c r="M5" t="n">
        <v>144</v>
      </c>
      <c r="N5" t="n">
        <v>10.36</v>
      </c>
      <c r="O5" t="n">
        <v>10650.22</v>
      </c>
      <c r="P5" t="n">
        <v>807.8099999999999</v>
      </c>
      <c r="Q5" t="n">
        <v>3598.68</v>
      </c>
      <c r="R5" t="n">
        <v>432.41</v>
      </c>
      <c r="S5" t="n">
        <v>191.08</v>
      </c>
      <c r="T5" t="n">
        <v>112279.01</v>
      </c>
      <c r="U5" t="n">
        <v>0.44</v>
      </c>
      <c r="V5" t="n">
        <v>0.84</v>
      </c>
      <c r="W5" t="n">
        <v>14.82</v>
      </c>
      <c r="X5" t="n">
        <v>6.65</v>
      </c>
      <c r="Y5" t="n">
        <v>0.5</v>
      </c>
      <c r="Z5" t="n">
        <v>10</v>
      </c>
      <c r="AA5" t="n">
        <v>2210.966176712045</v>
      </c>
      <c r="AB5" t="n">
        <v>3025.141463921215</v>
      </c>
      <c r="AC5" t="n">
        <v>2736.42620841717</v>
      </c>
      <c r="AD5" t="n">
        <v>2210966.176712045</v>
      </c>
      <c r="AE5" t="n">
        <v>3025141.463921215</v>
      </c>
      <c r="AF5" t="n">
        <v>4.63165281725835e-06</v>
      </c>
      <c r="AG5" t="n">
        <v>51.75416666666666</v>
      </c>
      <c r="AH5" t="n">
        <v>2736426.20841717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0.819</v>
      </c>
      <c r="E6" t="n">
        <v>122.1</v>
      </c>
      <c r="F6" t="n">
        <v>118.28</v>
      </c>
      <c r="G6" t="n">
        <v>63.36</v>
      </c>
      <c r="H6" t="n">
        <v>1.02</v>
      </c>
      <c r="I6" t="n">
        <v>112</v>
      </c>
      <c r="J6" t="n">
        <v>85.67</v>
      </c>
      <c r="K6" t="n">
        <v>35.1</v>
      </c>
      <c r="L6" t="n">
        <v>5</v>
      </c>
      <c r="M6" t="n">
        <v>68</v>
      </c>
      <c r="N6" t="n">
        <v>10.57</v>
      </c>
      <c r="O6" t="n">
        <v>10799.59</v>
      </c>
      <c r="P6" t="n">
        <v>757.53</v>
      </c>
      <c r="Q6" t="n">
        <v>3598.69</v>
      </c>
      <c r="R6" t="n">
        <v>378.76</v>
      </c>
      <c r="S6" t="n">
        <v>191.08</v>
      </c>
      <c r="T6" t="n">
        <v>85623.02</v>
      </c>
      <c r="U6" t="n">
        <v>0.5</v>
      </c>
      <c r="V6" t="n">
        <v>0.85</v>
      </c>
      <c r="W6" t="n">
        <v>14.83</v>
      </c>
      <c r="X6" t="n">
        <v>5.13</v>
      </c>
      <c r="Y6" t="n">
        <v>0.5</v>
      </c>
      <c r="Z6" t="n">
        <v>10</v>
      </c>
      <c r="AA6" t="n">
        <v>2115.756510346731</v>
      </c>
      <c r="AB6" t="n">
        <v>2894.871398045986</v>
      </c>
      <c r="AC6" t="n">
        <v>2618.588934794001</v>
      </c>
      <c r="AD6" t="n">
        <v>2115756.510346731</v>
      </c>
      <c r="AE6" t="n">
        <v>2894871.398045985</v>
      </c>
      <c r="AF6" t="n">
        <v>4.711618006874411e-06</v>
      </c>
      <c r="AG6" t="n">
        <v>50.875</v>
      </c>
      <c r="AH6" t="n">
        <v>2618588.934794001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0.822</v>
      </c>
      <c r="E7" t="n">
        <v>121.65</v>
      </c>
      <c r="F7" t="n">
        <v>117.97</v>
      </c>
      <c r="G7" t="n">
        <v>68.06</v>
      </c>
      <c r="H7" t="n">
        <v>1.21</v>
      </c>
      <c r="I7" t="n">
        <v>104</v>
      </c>
      <c r="J7" t="n">
        <v>86.88</v>
      </c>
      <c r="K7" t="n">
        <v>35.1</v>
      </c>
      <c r="L7" t="n">
        <v>6</v>
      </c>
      <c r="M7" t="n">
        <v>3</v>
      </c>
      <c r="N7" t="n">
        <v>10.78</v>
      </c>
      <c r="O7" t="n">
        <v>10949.33</v>
      </c>
      <c r="P7" t="n">
        <v>749.9299999999999</v>
      </c>
      <c r="Q7" t="n">
        <v>3598.75</v>
      </c>
      <c r="R7" t="n">
        <v>365.53</v>
      </c>
      <c r="S7" t="n">
        <v>191.08</v>
      </c>
      <c r="T7" t="n">
        <v>79048.11</v>
      </c>
      <c r="U7" t="n">
        <v>0.52</v>
      </c>
      <c r="V7" t="n">
        <v>0.85</v>
      </c>
      <c r="W7" t="n">
        <v>14.9</v>
      </c>
      <c r="X7" t="n">
        <v>4.82</v>
      </c>
      <c r="Y7" t="n">
        <v>0.5</v>
      </c>
      <c r="Z7" t="n">
        <v>10</v>
      </c>
      <c r="AA7" t="n">
        <v>2091.881039928799</v>
      </c>
      <c r="AB7" t="n">
        <v>2862.203926108755</v>
      </c>
      <c r="AC7" t="n">
        <v>2589.039200529375</v>
      </c>
      <c r="AD7" t="n">
        <v>2091881.039928799</v>
      </c>
      <c r="AE7" t="n">
        <v>2862203.926108755</v>
      </c>
      <c r="AF7" t="n">
        <v>4.728876680892266e-06</v>
      </c>
      <c r="AG7" t="n">
        <v>50.6875</v>
      </c>
      <c r="AH7" t="n">
        <v>2589039.200529375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0.8221000000000001</v>
      </c>
      <c r="E8" t="n">
        <v>121.64</v>
      </c>
      <c r="F8" t="n">
        <v>117.96</v>
      </c>
      <c r="G8" t="n">
        <v>68.05</v>
      </c>
      <c r="H8" t="n">
        <v>1.39</v>
      </c>
      <c r="I8" t="n">
        <v>104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759.58</v>
      </c>
      <c r="Q8" t="n">
        <v>3598.73</v>
      </c>
      <c r="R8" t="n">
        <v>365.36</v>
      </c>
      <c r="S8" t="n">
        <v>191.08</v>
      </c>
      <c r="T8" t="n">
        <v>78964.86</v>
      </c>
      <c r="U8" t="n">
        <v>0.52</v>
      </c>
      <c r="V8" t="n">
        <v>0.85</v>
      </c>
      <c r="W8" t="n">
        <v>14.89</v>
      </c>
      <c r="X8" t="n">
        <v>4.81</v>
      </c>
      <c r="Y8" t="n">
        <v>0.5</v>
      </c>
      <c r="Z8" t="n">
        <v>10</v>
      </c>
      <c r="AA8" t="n">
        <v>2101.887158714972</v>
      </c>
      <c r="AB8" t="n">
        <v>2875.894739270803</v>
      </c>
      <c r="AC8" t="n">
        <v>2601.423381698414</v>
      </c>
      <c r="AD8" t="n">
        <v>2101887.158714972</v>
      </c>
      <c r="AE8" t="n">
        <v>2875894.739270803</v>
      </c>
      <c r="AF8" t="n">
        <v>4.729451970026196e-06</v>
      </c>
      <c r="AG8" t="n">
        <v>50.68333333333334</v>
      </c>
      <c r="AH8" t="n">
        <v>2601423.381698414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0.5072</v>
      </c>
      <c r="E2" t="n">
        <v>197.15</v>
      </c>
      <c r="F2" t="n">
        <v>169.27</v>
      </c>
      <c r="G2" t="n">
        <v>8.73</v>
      </c>
      <c r="H2" t="n">
        <v>0.16</v>
      </c>
      <c r="I2" t="n">
        <v>1163</v>
      </c>
      <c r="J2" t="n">
        <v>107.41</v>
      </c>
      <c r="K2" t="n">
        <v>41.65</v>
      </c>
      <c r="L2" t="n">
        <v>1</v>
      </c>
      <c r="M2" t="n">
        <v>1161</v>
      </c>
      <c r="N2" t="n">
        <v>14.77</v>
      </c>
      <c r="O2" t="n">
        <v>13481.73</v>
      </c>
      <c r="P2" t="n">
        <v>1594.28</v>
      </c>
      <c r="Q2" t="n">
        <v>3599.29</v>
      </c>
      <c r="R2" t="n">
        <v>2110.46</v>
      </c>
      <c r="S2" t="n">
        <v>191.08</v>
      </c>
      <c r="T2" t="n">
        <v>946218.61</v>
      </c>
      <c r="U2" t="n">
        <v>0.09</v>
      </c>
      <c r="V2" t="n">
        <v>0.6</v>
      </c>
      <c r="W2" t="n">
        <v>16.53</v>
      </c>
      <c r="X2" t="n">
        <v>56.1</v>
      </c>
      <c r="Y2" t="n">
        <v>0.5</v>
      </c>
      <c r="Z2" t="n">
        <v>10</v>
      </c>
      <c r="AA2" t="n">
        <v>5465.052999778232</v>
      </c>
      <c r="AB2" t="n">
        <v>7477.526615419292</v>
      </c>
      <c r="AC2" t="n">
        <v>6763.881970017911</v>
      </c>
      <c r="AD2" t="n">
        <v>5465052.999778233</v>
      </c>
      <c r="AE2" t="n">
        <v>7477526.615419292</v>
      </c>
      <c r="AF2" t="n">
        <v>2.526870123736787e-06</v>
      </c>
      <c r="AG2" t="n">
        <v>82.14583333333333</v>
      </c>
      <c r="AH2" t="n">
        <v>6763881.970017911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0.6858</v>
      </c>
      <c r="E3" t="n">
        <v>145.81</v>
      </c>
      <c r="F3" t="n">
        <v>133.87</v>
      </c>
      <c r="G3" t="n">
        <v>18.01</v>
      </c>
      <c r="H3" t="n">
        <v>0.32</v>
      </c>
      <c r="I3" t="n">
        <v>446</v>
      </c>
      <c r="J3" t="n">
        <v>108.68</v>
      </c>
      <c r="K3" t="n">
        <v>41.65</v>
      </c>
      <c r="L3" t="n">
        <v>2</v>
      </c>
      <c r="M3" t="n">
        <v>444</v>
      </c>
      <c r="N3" t="n">
        <v>15.03</v>
      </c>
      <c r="O3" t="n">
        <v>13638.32</v>
      </c>
      <c r="P3" t="n">
        <v>1233.62</v>
      </c>
      <c r="Q3" t="n">
        <v>3598.79</v>
      </c>
      <c r="R3" t="n">
        <v>908.9400000000001</v>
      </c>
      <c r="S3" t="n">
        <v>191.08</v>
      </c>
      <c r="T3" t="n">
        <v>349047.17</v>
      </c>
      <c r="U3" t="n">
        <v>0.21</v>
      </c>
      <c r="V3" t="n">
        <v>0.75</v>
      </c>
      <c r="W3" t="n">
        <v>15.31</v>
      </c>
      <c r="X3" t="n">
        <v>20.71</v>
      </c>
      <c r="Y3" t="n">
        <v>0.5</v>
      </c>
      <c r="Z3" t="n">
        <v>10</v>
      </c>
      <c r="AA3" t="n">
        <v>3352.11445139163</v>
      </c>
      <c r="AB3" t="n">
        <v>4586.510877246697</v>
      </c>
      <c r="AC3" t="n">
        <v>4148.780716330544</v>
      </c>
      <c r="AD3" t="n">
        <v>3352114.45139163</v>
      </c>
      <c r="AE3" t="n">
        <v>4586510.877246697</v>
      </c>
      <c r="AF3" t="n">
        <v>3.416655226456405e-06</v>
      </c>
      <c r="AG3" t="n">
        <v>60.75416666666666</v>
      </c>
      <c r="AH3" t="n">
        <v>4148780.716330544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0.7477</v>
      </c>
      <c r="E4" t="n">
        <v>133.74</v>
      </c>
      <c r="F4" t="n">
        <v>125.66</v>
      </c>
      <c r="G4" t="n">
        <v>27.72</v>
      </c>
      <c r="H4" t="n">
        <v>0.48</v>
      </c>
      <c r="I4" t="n">
        <v>272</v>
      </c>
      <c r="J4" t="n">
        <v>109.96</v>
      </c>
      <c r="K4" t="n">
        <v>41.65</v>
      </c>
      <c r="L4" t="n">
        <v>3</v>
      </c>
      <c r="M4" t="n">
        <v>270</v>
      </c>
      <c r="N4" t="n">
        <v>15.31</v>
      </c>
      <c r="O4" t="n">
        <v>13795.21</v>
      </c>
      <c r="P4" t="n">
        <v>1131.07</v>
      </c>
      <c r="Q4" t="n">
        <v>3598.74</v>
      </c>
      <c r="R4" t="n">
        <v>630.98</v>
      </c>
      <c r="S4" t="n">
        <v>191.08</v>
      </c>
      <c r="T4" t="n">
        <v>210935.26</v>
      </c>
      <c r="U4" t="n">
        <v>0.3</v>
      </c>
      <c r="V4" t="n">
        <v>0.8</v>
      </c>
      <c r="W4" t="n">
        <v>15.03</v>
      </c>
      <c r="X4" t="n">
        <v>12.5</v>
      </c>
      <c r="Y4" t="n">
        <v>0.5</v>
      </c>
      <c r="Z4" t="n">
        <v>10</v>
      </c>
      <c r="AA4" t="n">
        <v>2901.968406322624</v>
      </c>
      <c r="AB4" t="n">
        <v>3970.601199341319</v>
      </c>
      <c r="AC4" t="n">
        <v>3591.652593649818</v>
      </c>
      <c r="AD4" t="n">
        <v>2901968.406322624</v>
      </c>
      <c r="AE4" t="n">
        <v>3970601.19934132</v>
      </c>
      <c r="AF4" t="n">
        <v>3.725040992740528e-06</v>
      </c>
      <c r="AG4" t="n">
        <v>55.725</v>
      </c>
      <c r="AH4" t="n">
        <v>3591652.593649818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0.7791</v>
      </c>
      <c r="E5" t="n">
        <v>128.36</v>
      </c>
      <c r="F5" t="n">
        <v>122.01</v>
      </c>
      <c r="G5" t="n">
        <v>37.74</v>
      </c>
      <c r="H5" t="n">
        <v>0.63</v>
      </c>
      <c r="I5" t="n">
        <v>194</v>
      </c>
      <c r="J5" t="n">
        <v>111.23</v>
      </c>
      <c r="K5" t="n">
        <v>41.65</v>
      </c>
      <c r="L5" t="n">
        <v>4</v>
      </c>
      <c r="M5" t="n">
        <v>192</v>
      </c>
      <c r="N5" t="n">
        <v>15.58</v>
      </c>
      <c r="O5" t="n">
        <v>13952.52</v>
      </c>
      <c r="P5" t="n">
        <v>1071.45</v>
      </c>
      <c r="Q5" t="n">
        <v>3598.69</v>
      </c>
      <c r="R5" t="n">
        <v>506.79</v>
      </c>
      <c r="S5" t="n">
        <v>191.08</v>
      </c>
      <c r="T5" t="n">
        <v>149228.16</v>
      </c>
      <c r="U5" t="n">
        <v>0.38</v>
      </c>
      <c r="V5" t="n">
        <v>0.83</v>
      </c>
      <c r="W5" t="n">
        <v>14.92</v>
      </c>
      <c r="X5" t="n">
        <v>8.859999999999999</v>
      </c>
      <c r="Y5" t="n">
        <v>0.5</v>
      </c>
      <c r="Z5" t="n">
        <v>10</v>
      </c>
      <c r="AA5" t="n">
        <v>2700.843365934632</v>
      </c>
      <c r="AB5" t="n">
        <v>3695.413046071897</v>
      </c>
      <c r="AC5" t="n">
        <v>3342.728011499441</v>
      </c>
      <c r="AD5" t="n">
        <v>2700843.365934632</v>
      </c>
      <c r="AE5" t="n">
        <v>3695413.046071897</v>
      </c>
      <c r="AF5" t="n">
        <v>3.881475775637482e-06</v>
      </c>
      <c r="AG5" t="n">
        <v>53.48333333333334</v>
      </c>
      <c r="AH5" t="n">
        <v>3342728.011499441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0.7979000000000001</v>
      </c>
      <c r="E6" t="n">
        <v>125.32</v>
      </c>
      <c r="F6" t="n">
        <v>119.98</v>
      </c>
      <c r="G6" t="n">
        <v>48.31</v>
      </c>
      <c r="H6" t="n">
        <v>0.78</v>
      </c>
      <c r="I6" t="n">
        <v>149</v>
      </c>
      <c r="J6" t="n">
        <v>112.51</v>
      </c>
      <c r="K6" t="n">
        <v>41.65</v>
      </c>
      <c r="L6" t="n">
        <v>5</v>
      </c>
      <c r="M6" t="n">
        <v>147</v>
      </c>
      <c r="N6" t="n">
        <v>15.86</v>
      </c>
      <c r="O6" t="n">
        <v>14110.24</v>
      </c>
      <c r="P6" t="n">
        <v>1026.11</v>
      </c>
      <c r="Q6" t="n">
        <v>3598.71</v>
      </c>
      <c r="R6" t="n">
        <v>437.66</v>
      </c>
      <c r="S6" t="n">
        <v>191.08</v>
      </c>
      <c r="T6" t="n">
        <v>114890.69</v>
      </c>
      <c r="U6" t="n">
        <v>0.44</v>
      </c>
      <c r="V6" t="n">
        <v>0.84</v>
      </c>
      <c r="W6" t="n">
        <v>14.85</v>
      </c>
      <c r="X6" t="n">
        <v>6.82</v>
      </c>
      <c r="Y6" t="n">
        <v>0.5</v>
      </c>
      <c r="Z6" t="n">
        <v>10</v>
      </c>
      <c r="AA6" t="n">
        <v>2575.47050687834</v>
      </c>
      <c r="AB6" t="n">
        <v>3523.87236925089</v>
      </c>
      <c r="AC6" t="n">
        <v>3187.558936115384</v>
      </c>
      <c r="AD6" t="n">
        <v>2575470.50687834</v>
      </c>
      <c r="AE6" t="n">
        <v>3523872.36925089</v>
      </c>
      <c r="AF6" t="n">
        <v>3.975137365397442e-06</v>
      </c>
      <c r="AG6" t="n">
        <v>52.21666666666666</v>
      </c>
      <c r="AH6" t="n">
        <v>3187558.936115384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0.8113</v>
      </c>
      <c r="E7" t="n">
        <v>123.26</v>
      </c>
      <c r="F7" t="n">
        <v>118.58</v>
      </c>
      <c r="G7" t="n">
        <v>59.79</v>
      </c>
      <c r="H7" t="n">
        <v>0.93</v>
      </c>
      <c r="I7" t="n">
        <v>119</v>
      </c>
      <c r="J7" t="n">
        <v>113.79</v>
      </c>
      <c r="K7" t="n">
        <v>41.65</v>
      </c>
      <c r="L7" t="n">
        <v>6</v>
      </c>
      <c r="M7" t="n">
        <v>117</v>
      </c>
      <c r="N7" t="n">
        <v>16.14</v>
      </c>
      <c r="O7" t="n">
        <v>14268.39</v>
      </c>
      <c r="P7" t="n">
        <v>983</v>
      </c>
      <c r="Q7" t="n">
        <v>3598.69</v>
      </c>
      <c r="R7" t="n">
        <v>391.27</v>
      </c>
      <c r="S7" t="n">
        <v>191.08</v>
      </c>
      <c r="T7" t="n">
        <v>91844.86</v>
      </c>
      <c r="U7" t="n">
        <v>0.49</v>
      </c>
      <c r="V7" t="n">
        <v>0.85</v>
      </c>
      <c r="W7" t="n">
        <v>14.77</v>
      </c>
      <c r="X7" t="n">
        <v>5.42</v>
      </c>
      <c r="Y7" t="n">
        <v>0.5</v>
      </c>
      <c r="Z7" t="n">
        <v>10</v>
      </c>
      <c r="AA7" t="n">
        <v>2472.332992858585</v>
      </c>
      <c r="AB7" t="n">
        <v>3382.755072463066</v>
      </c>
      <c r="AC7" t="n">
        <v>3059.909676073626</v>
      </c>
      <c r="AD7" t="n">
        <v>2472332.992858585</v>
      </c>
      <c r="AE7" t="n">
        <v>3382755.072463066</v>
      </c>
      <c r="AF7" t="n">
        <v>4.04189615809869e-06</v>
      </c>
      <c r="AG7" t="n">
        <v>51.35833333333334</v>
      </c>
      <c r="AH7" t="n">
        <v>3059909.676073626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0.8206</v>
      </c>
      <c r="E8" t="n">
        <v>121.86</v>
      </c>
      <c r="F8" t="n">
        <v>117.65</v>
      </c>
      <c r="G8" t="n">
        <v>72.03</v>
      </c>
      <c r="H8" t="n">
        <v>1.07</v>
      </c>
      <c r="I8" t="n">
        <v>98</v>
      </c>
      <c r="J8" t="n">
        <v>115.08</v>
      </c>
      <c r="K8" t="n">
        <v>41.65</v>
      </c>
      <c r="L8" t="n">
        <v>7</v>
      </c>
      <c r="M8" t="n">
        <v>96</v>
      </c>
      <c r="N8" t="n">
        <v>16.43</v>
      </c>
      <c r="O8" t="n">
        <v>14426.96</v>
      </c>
      <c r="P8" t="n">
        <v>944.41</v>
      </c>
      <c r="Q8" t="n">
        <v>3598.7</v>
      </c>
      <c r="R8" t="n">
        <v>359.76</v>
      </c>
      <c r="S8" t="n">
        <v>191.08</v>
      </c>
      <c r="T8" t="n">
        <v>76195.69</v>
      </c>
      <c r="U8" t="n">
        <v>0.53</v>
      </c>
      <c r="V8" t="n">
        <v>0.86</v>
      </c>
      <c r="W8" t="n">
        <v>14.75</v>
      </c>
      <c r="X8" t="n">
        <v>4.5</v>
      </c>
      <c r="Y8" t="n">
        <v>0.5</v>
      </c>
      <c r="Z8" t="n">
        <v>10</v>
      </c>
      <c r="AA8" t="n">
        <v>2397.093224605531</v>
      </c>
      <c r="AB8" t="n">
        <v>3279.808702194924</v>
      </c>
      <c r="AC8" t="n">
        <v>2966.788362897741</v>
      </c>
      <c r="AD8" t="n">
        <v>2397093.224605531</v>
      </c>
      <c r="AE8" t="n">
        <v>3279808.702194924</v>
      </c>
      <c r="AF8" t="n">
        <v>4.088228753033138e-06</v>
      </c>
      <c r="AG8" t="n">
        <v>50.775</v>
      </c>
      <c r="AH8" t="n">
        <v>2966788.362897741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0.8278</v>
      </c>
      <c r="E9" t="n">
        <v>120.8</v>
      </c>
      <c r="F9" t="n">
        <v>116.92</v>
      </c>
      <c r="G9" t="n">
        <v>84.52</v>
      </c>
      <c r="H9" t="n">
        <v>1.21</v>
      </c>
      <c r="I9" t="n">
        <v>83</v>
      </c>
      <c r="J9" t="n">
        <v>116.37</v>
      </c>
      <c r="K9" t="n">
        <v>41.65</v>
      </c>
      <c r="L9" t="n">
        <v>8</v>
      </c>
      <c r="M9" t="n">
        <v>74</v>
      </c>
      <c r="N9" t="n">
        <v>16.72</v>
      </c>
      <c r="O9" t="n">
        <v>14585.96</v>
      </c>
      <c r="P9" t="n">
        <v>903.96</v>
      </c>
      <c r="Q9" t="n">
        <v>3598.65</v>
      </c>
      <c r="R9" t="n">
        <v>334.58</v>
      </c>
      <c r="S9" t="n">
        <v>191.08</v>
      </c>
      <c r="T9" t="n">
        <v>63679.83</v>
      </c>
      <c r="U9" t="n">
        <v>0.57</v>
      </c>
      <c r="V9" t="n">
        <v>0.86</v>
      </c>
      <c r="W9" t="n">
        <v>14.73</v>
      </c>
      <c r="X9" t="n">
        <v>3.77</v>
      </c>
      <c r="Y9" t="n">
        <v>0.5</v>
      </c>
      <c r="Z9" t="n">
        <v>10</v>
      </c>
      <c r="AA9" t="n">
        <v>2335.945288692323</v>
      </c>
      <c r="AB9" t="n">
        <v>3196.143398621924</v>
      </c>
      <c r="AC9" t="n">
        <v>2891.107958472761</v>
      </c>
      <c r="AD9" t="n">
        <v>2335945.288692323</v>
      </c>
      <c r="AE9" t="n">
        <v>3196143.398621924</v>
      </c>
      <c r="AF9" t="n">
        <v>4.124099149111421e-06</v>
      </c>
      <c r="AG9" t="n">
        <v>50.33333333333334</v>
      </c>
      <c r="AH9" t="n">
        <v>2891107.958472761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0.8312</v>
      </c>
      <c r="E10" t="n">
        <v>120.31</v>
      </c>
      <c r="F10" t="n">
        <v>116.6</v>
      </c>
      <c r="G10" t="n">
        <v>93.28</v>
      </c>
      <c r="H10" t="n">
        <v>1.35</v>
      </c>
      <c r="I10" t="n">
        <v>75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887.6900000000001</v>
      </c>
      <c r="Q10" t="n">
        <v>3598.79</v>
      </c>
      <c r="R10" t="n">
        <v>321.95</v>
      </c>
      <c r="S10" t="n">
        <v>191.08</v>
      </c>
      <c r="T10" t="n">
        <v>57405.36</v>
      </c>
      <c r="U10" t="n">
        <v>0.59</v>
      </c>
      <c r="V10" t="n">
        <v>0.86</v>
      </c>
      <c r="W10" t="n">
        <v>14.78</v>
      </c>
      <c r="X10" t="n">
        <v>3.45</v>
      </c>
      <c r="Y10" t="n">
        <v>0.5</v>
      </c>
      <c r="Z10" t="n">
        <v>10</v>
      </c>
      <c r="AA10" t="n">
        <v>2301.173861835782</v>
      </c>
      <c r="AB10" t="n">
        <v>3148.567598389715</v>
      </c>
      <c r="AC10" t="n">
        <v>2848.07272584166</v>
      </c>
      <c r="AD10" t="n">
        <v>2301173.861835782</v>
      </c>
      <c r="AE10" t="n">
        <v>3148567.598389715</v>
      </c>
      <c r="AF10" t="n">
        <v>4.141037947259498e-06</v>
      </c>
      <c r="AG10" t="n">
        <v>50.12916666666666</v>
      </c>
      <c r="AH10" t="n">
        <v>2848072.72584166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0.8322000000000001</v>
      </c>
      <c r="E11" t="n">
        <v>120.17</v>
      </c>
      <c r="F11" t="n">
        <v>116.51</v>
      </c>
      <c r="G11" t="n">
        <v>95.76000000000001</v>
      </c>
      <c r="H11" t="n">
        <v>1.48</v>
      </c>
      <c r="I11" t="n">
        <v>73</v>
      </c>
      <c r="J11" t="n">
        <v>118.96</v>
      </c>
      <c r="K11" t="n">
        <v>41.65</v>
      </c>
      <c r="L11" t="n">
        <v>10</v>
      </c>
      <c r="M11" t="n">
        <v>1</v>
      </c>
      <c r="N11" t="n">
        <v>17.31</v>
      </c>
      <c r="O11" t="n">
        <v>14905.25</v>
      </c>
      <c r="P11" t="n">
        <v>888.5700000000001</v>
      </c>
      <c r="Q11" t="n">
        <v>3598.68</v>
      </c>
      <c r="R11" t="n">
        <v>317.7</v>
      </c>
      <c r="S11" t="n">
        <v>191.08</v>
      </c>
      <c r="T11" t="n">
        <v>55290.51</v>
      </c>
      <c r="U11" t="n">
        <v>0.6</v>
      </c>
      <c r="V11" t="n">
        <v>0.86</v>
      </c>
      <c r="W11" t="n">
        <v>14.81</v>
      </c>
      <c r="X11" t="n">
        <v>3.36</v>
      </c>
      <c r="Y11" t="n">
        <v>0.5</v>
      </c>
      <c r="Z11" t="n">
        <v>10</v>
      </c>
      <c r="AA11" t="n">
        <v>2299.705514686628</v>
      </c>
      <c r="AB11" t="n">
        <v>3146.558541041338</v>
      </c>
      <c r="AC11" t="n">
        <v>2846.255410106883</v>
      </c>
      <c r="AD11" t="n">
        <v>2299705.514686628</v>
      </c>
      <c r="AE11" t="n">
        <v>3146558.541041338</v>
      </c>
      <c r="AF11" t="n">
        <v>4.146019946714815e-06</v>
      </c>
      <c r="AG11" t="n">
        <v>50.07083333333333</v>
      </c>
      <c r="AH11" t="n">
        <v>2846255.410106883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0.8322000000000001</v>
      </c>
      <c r="E12" t="n">
        <v>120.17</v>
      </c>
      <c r="F12" t="n">
        <v>116.51</v>
      </c>
      <c r="G12" t="n">
        <v>95.76000000000001</v>
      </c>
      <c r="H12" t="n">
        <v>1.61</v>
      </c>
      <c r="I12" t="n">
        <v>73</v>
      </c>
      <c r="J12" t="n">
        <v>120.26</v>
      </c>
      <c r="K12" t="n">
        <v>41.65</v>
      </c>
      <c r="L12" t="n">
        <v>11</v>
      </c>
      <c r="M12" t="n">
        <v>0</v>
      </c>
      <c r="N12" t="n">
        <v>17.61</v>
      </c>
      <c r="O12" t="n">
        <v>15065.56</v>
      </c>
      <c r="P12" t="n">
        <v>897.55</v>
      </c>
      <c r="Q12" t="n">
        <v>3598.68</v>
      </c>
      <c r="R12" t="n">
        <v>317.68</v>
      </c>
      <c r="S12" t="n">
        <v>191.08</v>
      </c>
      <c r="T12" t="n">
        <v>55281.39</v>
      </c>
      <c r="U12" t="n">
        <v>0.6</v>
      </c>
      <c r="V12" t="n">
        <v>0.86</v>
      </c>
      <c r="W12" t="n">
        <v>14.8</v>
      </c>
      <c r="X12" t="n">
        <v>3.36</v>
      </c>
      <c r="Y12" t="n">
        <v>0.5</v>
      </c>
      <c r="Z12" t="n">
        <v>10</v>
      </c>
      <c r="AA12" t="n">
        <v>2309.101099965415</v>
      </c>
      <c r="AB12" t="n">
        <v>3159.413995323742</v>
      </c>
      <c r="AC12" t="n">
        <v>2857.883957875317</v>
      </c>
      <c r="AD12" t="n">
        <v>2309101.099965414</v>
      </c>
      <c r="AE12" t="n">
        <v>3159413.995323742</v>
      </c>
      <c r="AF12" t="n">
        <v>4.146019946714815e-06</v>
      </c>
      <c r="AG12" t="n">
        <v>50.07083333333333</v>
      </c>
      <c r="AH12" t="n">
        <v>2857883.957875317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0.6456</v>
      </c>
      <c r="E2" t="n">
        <v>154.88</v>
      </c>
      <c r="F2" t="n">
        <v>143.99</v>
      </c>
      <c r="G2" t="n">
        <v>13.19</v>
      </c>
      <c r="H2" t="n">
        <v>0.28</v>
      </c>
      <c r="I2" t="n">
        <v>655</v>
      </c>
      <c r="J2" t="n">
        <v>61.76</v>
      </c>
      <c r="K2" t="n">
        <v>28.92</v>
      </c>
      <c r="L2" t="n">
        <v>1</v>
      </c>
      <c r="M2" t="n">
        <v>653</v>
      </c>
      <c r="N2" t="n">
        <v>6.84</v>
      </c>
      <c r="O2" t="n">
        <v>7851.41</v>
      </c>
      <c r="P2" t="n">
        <v>903.3</v>
      </c>
      <c r="Q2" t="n">
        <v>3599.12</v>
      </c>
      <c r="R2" t="n">
        <v>1251.73</v>
      </c>
      <c r="S2" t="n">
        <v>191.08</v>
      </c>
      <c r="T2" t="n">
        <v>519395.13</v>
      </c>
      <c r="U2" t="n">
        <v>0.15</v>
      </c>
      <c r="V2" t="n">
        <v>0.7</v>
      </c>
      <c r="W2" t="n">
        <v>15.68</v>
      </c>
      <c r="X2" t="n">
        <v>30.83</v>
      </c>
      <c r="Y2" t="n">
        <v>0.5</v>
      </c>
      <c r="Z2" t="n">
        <v>10</v>
      </c>
      <c r="AA2" t="n">
        <v>2907.248887860914</v>
      </c>
      <c r="AB2" t="n">
        <v>3977.826187140412</v>
      </c>
      <c r="AC2" t="n">
        <v>3598.188038753699</v>
      </c>
      <c r="AD2" t="n">
        <v>2907248.887860914</v>
      </c>
      <c r="AE2" t="n">
        <v>3977826.187140413</v>
      </c>
      <c r="AF2" t="n">
        <v>4.253956728155611e-06</v>
      </c>
      <c r="AG2" t="n">
        <v>64.53333333333333</v>
      </c>
      <c r="AH2" t="n">
        <v>3598188.038753699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0.7639</v>
      </c>
      <c r="E3" t="n">
        <v>130.9</v>
      </c>
      <c r="F3" t="n">
        <v>125.43</v>
      </c>
      <c r="G3" t="n">
        <v>28.4</v>
      </c>
      <c r="H3" t="n">
        <v>0.55</v>
      </c>
      <c r="I3" t="n">
        <v>265</v>
      </c>
      <c r="J3" t="n">
        <v>62.92</v>
      </c>
      <c r="K3" t="n">
        <v>28.92</v>
      </c>
      <c r="L3" t="n">
        <v>2</v>
      </c>
      <c r="M3" t="n">
        <v>263</v>
      </c>
      <c r="N3" t="n">
        <v>7</v>
      </c>
      <c r="O3" t="n">
        <v>7994.37</v>
      </c>
      <c r="P3" t="n">
        <v>734.3</v>
      </c>
      <c r="Q3" t="n">
        <v>3598.77</v>
      </c>
      <c r="R3" t="n">
        <v>622.66</v>
      </c>
      <c r="S3" t="n">
        <v>191.08</v>
      </c>
      <c r="T3" t="n">
        <v>206812.5</v>
      </c>
      <c r="U3" t="n">
        <v>0.31</v>
      </c>
      <c r="V3" t="n">
        <v>0.8</v>
      </c>
      <c r="W3" t="n">
        <v>15.03</v>
      </c>
      <c r="X3" t="n">
        <v>12.27</v>
      </c>
      <c r="Y3" t="n">
        <v>0.5</v>
      </c>
      <c r="Z3" t="n">
        <v>10</v>
      </c>
      <c r="AA3" t="n">
        <v>2181.737572979167</v>
      </c>
      <c r="AB3" t="n">
        <v>2985.149598818728</v>
      </c>
      <c r="AC3" t="n">
        <v>2700.251110791244</v>
      </c>
      <c r="AD3" t="n">
        <v>2181737.572979167</v>
      </c>
      <c r="AE3" t="n">
        <v>2985149.598818728</v>
      </c>
      <c r="AF3" t="n">
        <v>5.033453445845836e-06</v>
      </c>
      <c r="AG3" t="n">
        <v>54.54166666666666</v>
      </c>
      <c r="AH3" t="n">
        <v>2700251.110791244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0.8031</v>
      </c>
      <c r="E4" t="n">
        <v>124.51</v>
      </c>
      <c r="F4" t="n">
        <v>120.49</v>
      </c>
      <c r="G4" t="n">
        <v>45.18</v>
      </c>
      <c r="H4" t="n">
        <v>0.8100000000000001</v>
      </c>
      <c r="I4" t="n">
        <v>160</v>
      </c>
      <c r="J4" t="n">
        <v>64.08</v>
      </c>
      <c r="K4" t="n">
        <v>28.92</v>
      </c>
      <c r="L4" t="n">
        <v>3</v>
      </c>
      <c r="M4" t="n">
        <v>114</v>
      </c>
      <c r="N4" t="n">
        <v>7.16</v>
      </c>
      <c r="O4" t="n">
        <v>8137.65</v>
      </c>
      <c r="P4" t="n">
        <v>652.1900000000001</v>
      </c>
      <c r="Q4" t="n">
        <v>3598.7</v>
      </c>
      <c r="R4" t="n">
        <v>454.18</v>
      </c>
      <c r="S4" t="n">
        <v>191.08</v>
      </c>
      <c r="T4" t="n">
        <v>123097.01</v>
      </c>
      <c r="U4" t="n">
        <v>0.42</v>
      </c>
      <c r="V4" t="n">
        <v>0.84</v>
      </c>
      <c r="W4" t="n">
        <v>14.9</v>
      </c>
      <c r="X4" t="n">
        <v>7.34</v>
      </c>
      <c r="Y4" t="n">
        <v>0.5</v>
      </c>
      <c r="Z4" t="n">
        <v>10</v>
      </c>
      <c r="AA4" t="n">
        <v>1965.297802704975</v>
      </c>
      <c r="AB4" t="n">
        <v>2689.007156480824</v>
      </c>
      <c r="AC4" t="n">
        <v>2432.37208751154</v>
      </c>
      <c r="AD4" t="n">
        <v>1965297.802704975</v>
      </c>
      <c r="AE4" t="n">
        <v>2689007.156480824</v>
      </c>
      <c r="AF4" t="n">
        <v>5.291748216204727e-06</v>
      </c>
      <c r="AG4" t="n">
        <v>51.87916666666667</v>
      </c>
      <c r="AH4" t="n">
        <v>2432372.08751154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0.8086</v>
      </c>
      <c r="E5" t="n">
        <v>123.67</v>
      </c>
      <c r="F5" t="n">
        <v>119.86</v>
      </c>
      <c r="G5" t="n">
        <v>49.6</v>
      </c>
      <c r="H5" t="n">
        <v>1.07</v>
      </c>
      <c r="I5" t="n">
        <v>145</v>
      </c>
      <c r="J5" t="n">
        <v>65.25</v>
      </c>
      <c r="K5" t="n">
        <v>28.92</v>
      </c>
      <c r="L5" t="n">
        <v>4</v>
      </c>
      <c r="M5" t="n">
        <v>1</v>
      </c>
      <c r="N5" t="n">
        <v>7.33</v>
      </c>
      <c r="O5" t="n">
        <v>8281.25</v>
      </c>
      <c r="P5" t="n">
        <v>644.6</v>
      </c>
      <c r="Q5" t="n">
        <v>3598.86</v>
      </c>
      <c r="R5" t="n">
        <v>427.57</v>
      </c>
      <c r="S5" t="n">
        <v>191.08</v>
      </c>
      <c r="T5" t="n">
        <v>109866.45</v>
      </c>
      <c r="U5" t="n">
        <v>0.45</v>
      </c>
      <c r="V5" t="n">
        <v>0.84</v>
      </c>
      <c r="W5" t="n">
        <v>15.02</v>
      </c>
      <c r="X5" t="n">
        <v>6.71</v>
      </c>
      <c r="Y5" t="n">
        <v>0.5</v>
      </c>
      <c r="Z5" t="n">
        <v>10</v>
      </c>
      <c r="AA5" t="n">
        <v>1946.061895359966</v>
      </c>
      <c r="AB5" t="n">
        <v>2662.687739423044</v>
      </c>
      <c r="AC5" t="n">
        <v>2408.564558678222</v>
      </c>
      <c r="AD5" t="n">
        <v>1946061.895359966</v>
      </c>
      <c r="AE5" t="n">
        <v>2662687.739423044</v>
      </c>
      <c r="AF5" t="n">
        <v>5.327988553882632e-06</v>
      </c>
      <c r="AG5" t="n">
        <v>51.52916666666667</v>
      </c>
      <c r="AH5" t="n">
        <v>2408564.558678222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0.8086</v>
      </c>
      <c r="E6" t="n">
        <v>123.68</v>
      </c>
      <c r="F6" t="n">
        <v>119.87</v>
      </c>
      <c r="G6" t="n">
        <v>49.6</v>
      </c>
      <c r="H6" t="n">
        <v>1.31</v>
      </c>
      <c r="I6" t="n">
        <v>145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655.17</v>
      </c>
      <c r="Q6" t="n">
        <v>3598.78</v>
      </c>
      <c r="R6" t="n">
        <v>427.5</v>
      </c>
      <c r="S6" t="n">
        <v>191.08</v>
      </c>
      <c r="T6" t="n">
        <v>109832.55</v>
      </c>
      <c r="U6" t="n">
        <v>0.45</v>
      </c>
      <c r="V6" t="n">
        <v>0.84</v>
      </c>
      <c r="W6" t="n">
        <v>15.03</v>
      </c>
      <c r="X6" t="n">
        <v>6.71</v>
      </c>
      <c r="Y6" t="n">
        <v>0.5</v>
      </c>
      <c r="Z6" t="n">
        <v>10</v>
      </c>
      <c r="AA6" t="n">
        <v>1957.486812662517</v>
      </c>
      <c r="AB6" t="n">
        <v>2678.319815308172</v>
      </c>
      <c r="AC6" t="n">
        <v>2422.70473118063</v>
      </c>
      <c r="AD6" t="n">
        <v>1957486.812662517</v>
      </c>
      <c r="AE6" t="n">
        <v>2678319.815308172</v>
      </c>
      <c r="AF6" t="n">
        <v>5.327988553882632e-06</v>
      </c>
      <c r="AG6" t="n">
        <v>51.53333333333334</v>
      </c>
      <c r="AH6" t="n">
        <v>2422704.73118063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0.3543</v>
      </c>
      <c r="E2" t="n">
        <v>282.23</v>
      </c>
      <c r="F2" t="n">
        <v>212.59</v>
      </c>
      <c r="G2" t="n">
        <v>6.43</v>
      </c>
      <c r="H2" t="n">
        <v>0.11</v>
      </c>
      <c r="I2" t="n">
        <v>1985</v>
      </c>
      <c r="J2" t="n">
        <v>167.88</v>
      </c>
      <c r="K2" t="n">
        <v>51.39</v>
      </c>
      <c r="L2" t="n">
        <v>1</v>
      </c>
      <c r="M2" t="n">
        <v>1983</v>
      </c>
      <c r="N2" t="n">
        <v>30.49</v>
      </c>
      <c r="O2" t="n">
        <v>20939.59</v>
      </c>
      <c r="P2" t="n">
        <v>2698.93</v>
      </c>
      <c r="Q2" t="n">
        <v>3600.28</v>
      </c>
      <c r="R2" t="n">
        <v>3588.42</v>
      </c>
      <c r="S2" t="n">
        <v>191.08</v>
      </c>
      <c r="T2" t="n">
        <v>1681089.39</v>
      </c>
      <c r="U2" t="n">
        <v>0.05</v>
      </c>
      <c r="V2" t="n">
        <v>0.47</v>
      </c>
      <c r="W2" t="n">
        <v>17.85</v>
      </c>
      <c r="X2" t="n">
        <v>99.39</v>
      </c>
      <c r="Y2" t="n">
        <v>0.5</v>
      </c>
      <c r="Z2" t="n">
        <v>10</v>
      </c>
      <c r="AA2" t="n">
        <v>11798.97581940293</v>
      </c>
      <c r="AB2" t="n">
        <v>16143.87925018371</v>
      </c>
      <c r="AC2" t="n">
        <v>14603.1300726224</v>
      </c>
      <c r="AD2" t="n">
        <v>11798975.81940293</v>
      </c>
      <c r="AE2" t="n">
        <v>16143879.25018371</v>
      </c>
      <c r="AF2" t="n">
        <v>1.425013914811649e-06</v>
      </c>
      <c r="AG2" t="n">
        <v>117.5958333333333</v>
      </c>
      <c r="AH2" t="n">
        <v>14603130.0726224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0.5927</v>
      </c>
      <c r="E3" t="n">
        <v>168.72</v>
      </c>
      <c r="F3" t="n">
        <v>144.08</v>
      </c>
      <c r="G3" t="n">
        <v>13.16</v>
      </c>
      <c r="H3" t="n">
        <v>0.21</v>
      </c>
      <c r="I3" t="n">
        <v>657</v>
      </c>
      <c r="J3" t="n">
        <v>169.33</v>
      </c>
      <c r="K3" t="n">
        <v>51.39</v>
      </c>
      <c r="L3" t="n">
        <v>2</v>
      </c>
      <c r="M3" t="n">
        <v>655</v>
      </c>
      <c r="N3" t="n">
        <v>30.94</v>
      </c>
      <c r="O3" t="n">
        <v>21118.46</v>
      </c>
      <c r="P3" t="n">
        <v>1812.61</v>
      </c>
      <c r="Q3" t="n">
        <v>3598.97</v>
      </c>
      <c r="R3" t="n">
        <v>1254.84</v>
      </c>
      <c r="S3" t="n">
        <v>191.08</v>
      </c>
      <c r="T3" t="n">
        <v>520939.12</v>
      </c>
      <c r="U3" t="n">
        <v>0.15</v>
      </c>
      <c r="V3" t="n">
        <v>0.7</v>
      </c>
      <c r="W3" t="n">
        <v>15.69</v>
      </c>
      <c r="X3" t="n">
        <v>30.92</v>
      </c>
      <c r="Y3" t="n">
        <v>0.5</v>
      </c>
      <c r="Z3" t="n">
        <v>10</v>
      </c>
      <c r="AA3" t="n">
        <v>5093.374687319359</v>
      </c>
      <c r="AB3" t="n">
        <v>6968.979951023148</v>
      </c>
      <c r="AC3" t="n">
        <v>6303.870285522027</v>
      </c>
      <c r="AD3" t="n">
        <v>5093374.687319359</v>
      </c>
      <c r="AE3" t="n">
        <v>6968979.951023147</v>
      </c>
      <c r="AF3" t="n">
        <v>2.383871711286661e-06</v>
      </c>
      <c r="AG3" t="n">
        <v>70.3</v>
      </c>
      <c r="AH3" t="n">
        <v>6303870.285522027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0.6793</v>
      </c>
      <c r="E4" t="n">
        <v>147.2</v>
      </c>
      <c r="F4" t="n">
        <v>131.44</v>
      </c>
      <c r="G4" t="n">
        <v>19.97</v>
      </c>
      <c r="H4" t="n">
        <v>0.31</v>
      </c>
      <c r="I4" t="n">
        <v>395</v>
      </c>
      <c r="J4" t="n">
        <v>170.79</v>
      </c>
      <c r="K4" t="n">
        <v>51.39</v>
      </c>
      <c r="L4" t="n">
        <v>3</v>
      </c>
      <c r="M4" t="n">
        <v>393</v>
      </c>
      <c r="N4" t="n">
        <v>31.4</v>
      </c>
      <c r="O4" t="n">
        <v>21297.94</v>
      </c>
      <c r="P4" t="n">
        <v>1638.17</v>
      </c>
      <c r="Q4" t="n">
        <v>3598.73</v>
      </c>
      <c r="R4" t="n">
        <v>827.01</v>
      </c>
      <c r="S4" t="n">
        <v>191.08</v>
      </c>
      <c r="T4" t="n">
        <v>308336.05</v>
      </c>
      <c r="U4" t="n">
        <v>0.23</v>
      </c>
      <c r="V4" t="n">
        <v>0.77</v>
      </c>
      <c r="W4" t="n">
        <v>15.23</v>
      </c>
      <c r="X4" t="n">
        <v>18.29</v>
      </c>
      <c r="Y4" t="n">
        <v>0.5</v>
      </c>
      <c r="Z4" t="n">
        <v>10</v>
      </c>
      <c r="AA4" t="n">
        <v>4111.177800579066</v>
      </c>
      <c r="AB4" t="n">
        <v>5625.094839116542</v>
      </c>
      <c r="AC4" t="n">
        <v>5088.243682541237</v>
      </c>
      <c r="AD4" t="n">
        <v>4111177.800579065</v>
      </c>
      <c r="AE4" t="n">
        <v>5625094.839116542</v>
      </c>
      <c r="AF4" t="n">
        <v>2.732181632321628e-06</v>
      </c>
      <c r="AG4" t="n">
        <v>61.33333333333334</v>
      </c>
      <c r="AH4" t="n">
        <v>5088243.682541237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0.7246</v>
      </c>
      <c r="E5" t="n">
        <v>138.01</v>
      </c>
      <c r="F5" t="n">
        <v>126.12</v>
      </c>
      <c r="G5" t="n">
        <v>26.93</v>
      </c>
      <c r="H5" t="n">
        <v>0.41</v>
      </c>
      <c r="I5" t="n">
        <v>281</v>
      </c>
      <c r="J5" t="n">
        <v>172.25</v>
      </c>
      <c r="K5" t="n">
        <v>51.39</v>
      </c>
      <c r="L5" t="n">
        <v>4</v>
      </c>
      <c r="M5" t="n">
        <v>279</v>
      </c>
      <c r="N5" t="n">
        <v>31.86</v>
      </c>
      <c r="O5" t="n">
        <v>21478.05</v>
      </c>
      <c r="P5" t="n">
        <v>1557.07</v>
      </c>
      <c r="Q5" t="n">
        <v>3598.98</v>
      </c>
      <c r="R5" t="n">
        <v>645.92</v>
      </c>
      <c r="S5" t="n">
        <v>191.08</v>
      </c>
      <c r="T5" t="n">
        <v>218359.72</v>
      </c>
      <c r="U5" t="n">
        <v>0.3</v>
      </c>
      <c r="V5" t="n">
        <v>0.8</v>
      </c>
      <c r="W5" t="n">
        <v>15.06</v>
      </c>
      <c r="X5" t="n">
        <v>12.96</v>
      </c>
      <c r="Y5" t="n">
        <v>0.5</v>
      </c>
      <c r="Z5" t="n">
        <v>10</v>
      </c>
      <c r="AA5" t="n">
        <v>3722.882722120224</v>
      </c>
      <c r="AB5" t="n">
        <v>5093.812382399263</v>
      </c>
      <c r="AC5" t="n">
        <v>4607.666077833464</v>
      </c>
      <c r="AD5" t="n">
        <v>3722882.722120224</v>
      </c>
      <c r="AE5" t="n">
        <v>5093812.382399263</v>
      </c>
      <c r="AF5" t="n">
        <v>2.914380701869942e-06</v>
      </c>
      <c r="AG5" t="n">
        <v>57.50416666666666</v>
      </c>
      <c r="AH5" t="n">
        <v>4607666.077833464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0.7523</v>
      </c>
      <c r="E6" t="n">
        <v>132.93</v>
      </c>
      <c r="F6" t="n">
        <v>123.17</v>
      </c>
      <c r="G6" t="n">
        <v>33.9</v>
      </c>
      <c r="H6" t="n">
        <v>0.51</v>
      </c>
      <c r="I6" t="n">
        <v>218</v>
      </c>
      <c r="J6" t="n">
        <v>173.71</v>
      </c>
      <c r="K6" t="n">
        <v>51.39</v>
      </c>
      <c r="L6" t="n">
        <v>5</v>
      </c>
      <c r="M6" t="n">
        <v>216</v>
      </c>
      <c r="N6" t="n">
        <v>32.32</v>
      </c>
      <c r="O6" t="n">
        <v>21658.78</v>
      </c>
      <c r="P6" t="n">
        <v>1505.41</v>
      </c>
      <c r="Q6" t="n">
        <v>3598.72</v>
      </c>
      <c r="R6" t="n">
        <v>545.98</v>
      </c>
      <c r="S6" t="n">
        <v>191.08</v>
      </c>
      <c r="T6" t="n">
        <v>168703.08</v>
      </c>
      <c r="U6" t="n">
        <v>0.35</v>
      </c>
      <c r="V6" t="n">
        <v>0.82</v>
      </c>
      <c r="W6" t="n">
        <v>14.96</v>
      </c>
      <c r="X6" t="n">
        <v>10.02</v>
      </c>
      <c r="Y6" t="n">
        <v>0.5</v>
      </c>
      <c r="Z6" t="n">
        <v>10</v>
      </c>
      <c r="AA6" t="n">
        <v>3496.324006501156</v>
      </c>
      <c r="AB6" t="n">
        <v>4783.824752624118</v>
      </c>
      <c r="AC6" t="n">
        <v>4327.263232373703</v>
      </c>
      <c r="AD6" t="n">
        <v>3496324.006501155</v>
      </c>
      <c r="AE6" t="n">
        <v>4783824.752624119</v>
      </c>
      <c r="AF6" t="n">
        <v>3.025791611946946e-06</v>
      </c>
      <c r="AG6" t="n">
        <v>55.38750000000001</v>
      </c>
      <c r="AH6" t="n">
        <v>4327263.232373702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0.7715</v>
      </c>
      <c r="E7" t="n">
        <v>129.62</v>
      </c>
      <c r="F7" t="n">
        <v>121.25</v>
      </c>
      <c r="G7" t="n">
        <v>41.1</v>
      </c>
      <c r="H7" t="n">
        <v>0.61</v>
      </c>
      <c r="I7" t="n">
        <v>177</v>
      </c>
      <c r="J7" t="n">
        <v>175.18</v>
      </c>
      <c r="K7" t="n">
        <v>51.39</v>
      </c>
      <c r="L7" t="n">
        <v>6</v>
      </c>
      <c r="M7" t="n">
        <v>175</v>
      </c>
      <c r="N7" t="n">
        <v>32.79</v>
      </c>
      <c r="O7" t="n">
        <v>21840.16</v>
      </c>
      <c r="P7" t="n">
        <v>1467.35</v>
      </c>
      <c r="Q7" t="n">
        <v>3598.69</v>
      </c>
      <c r="R7" t="n">
        <v>481.29</v>
      </c>
      <c r="S7" t="n">
        <v>191.08</v>
      </c>
      <c r="T7" t="n">
        <v>136566.18</v>
      </c>
      <c r="U7" t="n">
        <v>0.4</v>
      </c>
      <c r="V7" t="n">
        <v>0.83</v>
      </c>
      <c r="W7" t="n">
        <v>14.88</v>
      </c>
      <c r="X7" t="n">
        <v>8.1</v>
      </c>
      <c r="Y7" t="n">
        <v>0.5</v>
      </c>
      <c r="Z7" t="n">
        <v>10</v>
      </c>
      <c r="AA7" t="n">
        <v>3353.162358648494</v>
      </c>
      <c r="AB7" t="n">
        <v>4587.944670185944</v>
      </c>
      <c r="AC7" t="n">
        <v>4150.077670084011</v>
      </c>
      <c r="AD7" t="n">
        <v>3353162.358648494</v>
      </c>
      <c r="AE7" t="n">
        <v>4587944.670185944</v>
      </c>
      <c r="AF7" t="n">
        <v>3.103015058642921e-06</v>
      </c>
      <c r="AG7" t="n">
        <v>54.00833333333333</v>
      </c>
      <c r="AH7" t="n">
        <v>4150077.670084011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0.7851</v>
      </c>
      <c r="E8" t="n">
        <v>127.37</v>
      </c>
      <c r="F8" t="n">
        <v>119.94</v>
      </c>
      <c r="G8" t="n">
        <v>48.3</v>
      </c>
      <c r="H8" t="n">
        <v>0.7</v>
      </c>
      <c r="I8" t="n">
        <v>149</v>
      </c>
      <c r="J8" t="n">
        <v>176.66</v>
      </c>
      <c r="K8" t="n">
        <v>51.39</v>
      </c>
      <c r="L8" t="n">
        <v>7</v>
      </c>
      <c r="M8" t="n">
        <v>147</v>
      </c>
      <c r="N8" t="n">
        <v>33.27</v>
      </c>
      <c r="O8" t="n">
        <v>22022.17</v>
      </c>
      <c r="P8" t="n">
        <v>1436.52</v>
      </c>
      <c r="Q8" t="n">
        <v>3598.7</v>
      </c>
      <c r="R8" t="n">
        <v>437.09</v>
      </c>
      <c r="S8" t="n">
        <v>191.08</v>
      </c>
      <c r="T8" t="n">
        <v>114605.13</v>
      </c>
      <c r="U8" t="n">
        <v>0.44</v>
      </c>
      <c r="V8" t="n">
        <v>0.84</v>
      </c>
      <c r="W8" t="n">
        <v>14.84</v>
      </c>
      <c r="X8" t="n">
        <v>6.79</v>
      </c>
      <c r="Y8" t="n">
        <v>0.5</v>
      </c>
      <c r="Z8" t="n">
        <v>10</v>
      </c>
      <c r="AA8" t="n">
        <v>3255.443474010539</v>
      </c>
      <c r="AB8" t="n">
        <v>4454.241381171355</v>
      </c>
      <c r="AC8" t="n">
        <v>4029.134835319234</v>
      </c>
      <c r="AD8" t="n">
        <v>3255443.474010539</v>
      </c>
      <c r="AE8" t="n">
        <v>4454241.381171355</v>
      </c>
      <c r="AF8" t="n">
        <v>3.157715000052569e-06</v>
      </c>
      <c r="AG8" t="n">
        <v>53.07083333333333</v>
      </c>
      <c r="AH8" t="n">
        <v>4029134.835319234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0.7959000000000001</v>
      </c>
      <c r="E9" t="n">
        <v>125.65</v>
      </c>
      <c r="F9" t="n">
        <v>118.94</v>
      </c>
      <c r="G9" t="n">
        <v>55.75</v>
      </c>
      <c r="H9" t="n">
        <v>0.8</v>
      </c>
      <c r="I9" t="n">
        <v>128</v>
      </c>
      <c r="J9" t="n">
        <v>178.14</v>
      </c>
      <c r="K9" t="n">
        <v>51.39</v>
      </c>
      <c r="L9" t="n">
        <v>8</v>
      </c>
      <c r="M9" t="n">
        <v>126</v>
      </c>
      <c r="N9" t="n">
        <v>33.75</v>
      </c>
      <c r="O9" t="n">
        <v>22204.83</v>
      </c>
      <c r="P9" t="n">
        <v>1408.79</v>
      </c>
      <c r="Q9" t="n">
        <v>3598.68</v>
      </c>
      <c r="R9" t="n">
        <v>403.83</v>
      </c>
      <c r="S9" t="n">
        <v>191.08</v>
      </c>
      <c r="T9" t="n">
        <v>98080.07000000001</v>
      </c>
      <c r="U9" t="n">
        <v>0.47</v>
      </c>
      <c r="V9" t="n">
        <v>0.85</v>
      </c>
      <c r="W9" t="n">
        <v>14.78</v>
      </c>
      <c r="X9" t="n">
        <v>5.79</v>
      </c>
      <c r="Y9" t="n">
        <v>0.5</v>
      </c>
      <c r="Z9" t="n">
        <v>10</v>
      </c>
      <c r="AA9" t="n">
        <v>3174.691521956023</v>
      </c>
      <c r="AB9" t="n">
        <v>4343.752997845666</v>
      </c>
      <c r="AC9" t="n">
        <v>3929.191308226732</v>
      </c>
      <c r="AD9" t="n">
        <v>3174691.521956023</v>
      </c>
      <c r="AE9" t="n">
        <v>4343752.997845666</v>
      </c>
      <c r="AF9" t="n">
        <v>3.201153188819055e-06</v>
      </c>
      <c r="AG9" t="n">
        <v>52.35416666666666</v>
      </c>
      <c r="AH9" t="n">
        <v>3929191.308226733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0.804</v>
      </c>
      <c r="E10" t="n">
        <v>124.38</v>
      </c>
      <c r="F10" t="n">
        <v>118.21</v>
      </c>
      <c r="G10" t="n">
        <v>63.33</v>
      </c>
      <c r="H10" t="n">
        <v>0.89</v>
      </c>
      <c r="I10" t="n">
        <v>112</v>
      </c>
      <c r="J10" t="n">
        <v>179.63</v>
      </c>
      <c r="K10" t="n">
        <v>51.39</v>
      </c>
      <c r="L10" t="n">
        <v>9</v>
      </c>
      <c r="M10" t="n">
        <v>110</v>
      </c>
      <c r="N10" t="n">
        <v>34.24</v>
      </c>
      <c r="O10" t="n">
        <v>22388.15</v>
      </c>
      <c r="P10" t="n">
        <v>1386.21</v>
      </c>
      <c r="Q10" t="n">
        <v>3598.73</v>
      </c>
      <c r="R10" t="n">
        <v>378.74</v>
      </c>
      <c r="S10" t="n">
        <v>191.08</v>
      </c>
      <c r="T10" t="n">
        <v>85616.03</v>
      </c>
      <c r="U10" t="n">
        <v>0.5</v>
      </c>
      <c r="V10" t="n">
        <v>0.85</v>
      </c>
      <c r="W10" t="n">
        <v>14.76</v>
      </c>
      <c r="X10" t="n">
        <v>5.06</v>
      </c>
      <c r="Y10" t="n">
        <v>0.5</v>
      </c>
      <c r="Z10" t="n">
        <v>10</v>
      </c>
      <c r="AA10" t="n">
        <v>3111.229508404106</v>
      </c>
      <c r="AB10" t="n">
        <v>4256.921471157485</v>
      </c>
      <c r="AC10" t="n">
        <v>3850.646860576863</v>
      </c>
      <c r="AD10" t="n">
        <v>3111229.508404106</v>
      </c>
      <c r="AE10" t="n">
        <v>4256921.471157485</v>
      </c>
      <c r="AF10" t="n">
        <v>3.233731830393919e-06</v>
      </c>
      <c r="AG10" t="n">
        <v>51.825</v>
      </c>
      <c r="AH10" t="n">
        <v>3850646.860576863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0.8105</v>
      </c>
      <c r="E11" t="n">
        <v>123.38</v>
      </c>
      <c r="F11" t="n">
        <v>117.66</v>
      </c>
      <c r="G11" t="n">
        <v>71.31</v>
      </c>
      <c r="H11" t="n">
        <v>0.98</v>
      </c>
      <c r="I11" t="n">
        <v>99</v>
      </c>
      <c r="J11" t="n">
        <v>181.12</v>
      </c>
      <c r="K11" t="n">
        <v>51.39</v>
      </c>
      <c r="L11" t="n">
        <v>10</v>
      </c>
      <c r="M11" t="n">
        <v>97</v>
      </c>
      <c r="N11" t="n">
        <v>34.73</v>
      </c>
      <c r="O11" t="n">
        <v>22572.13</v>
      </c>
      <c r="P11" t="n">
        <v>1362.67</v>
      </c>
      <c r="Q11" t="n">
        <v>3598.66</v>
      </c>
      <c r="R11" t="n">
        <v>359.74</v>
      </c>
      <c r="S11" t="n">
        <v>191.08</v>
      </c>
      <c r="T11" t="n">
        <v>76182.44</v>
      </c>
      <c r="U11" t="n">
        <v>0.53</v>
      </c>
      <c r="V11" t="n">
        <v>0.86</v>
      </c>
      <c r="W11" t="n">
        <v>14.75</v>
      </c>
      <c r="X11" t="n">
        <v>4.5</v>
      </c>
      <c r="Y11" t="n">
        <v>0.5</v>
      </c>
      <c r="Z11" t="n">
        <v>10</v>
      </c>
      <c r="AA11" t="n">
        <v>3053.583912825523</v>
      </c>
      <c r="AB11" t="n">
        <v>4178.048224142674</v>
      </c>
      <c r="AC11" t="n">
        <v>3779.301165557851</v>
      </c>
      <c r="AD11" t="n">
        <v>3053583.912825523</v>
      </c>
      <c r="AE11" t="n">
        <v>4178048.224142674</v>
      </c>
      <c r="AF11" t="n">
        <v>3.259875184744119e-06</v>
      </c>
      <c r="AG11" t="n">
        <v>51.40833333333333</v>
      </c>
      <c r="AH11" t="n">
        <v>3779301.165557851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0.8159</v>
      </c>
      <c r="E12" t="n">
        <v>122.56</v>
      </c>
      <c r="F12" t="n">
        <v>117.17</v>
      </c>
      <c r="G12" t="n">
        <v>78.98999999999999</v>
      </c>
      <c r="H12" t="n">
        <v>1.07</v>
      </c>
      <c r="I12" t="n">
        <v>89</v>
      </c>
      <c r="J12" t="n">
        <v>182.62</v>
      </c>
      <c r="K12" t="n">
        <v>51.39</v>
      </c>
      <c r="L12" t="n">
        <v>11</v>
      </c>
      <c r="M12" t="n">
        <v>87</v>
      </c>
      <c r="N12" t="n">
        <v>35.22</v>
      </c>
      <c r="O12" t="n">
        <v>22756.91</v>
      </c>
      <c r="P12" t="n">
        <v>1344.03</v>
      </c>
      <c r="Q12" t="n">
        <v>3598.65</v>
      </c>
      <c r="R12" t="n">
        <v>343.4</v>
      </c>
      <c r="S12" t="n">
        <v>191.08</v>
      </c>
      <c r="T12" t="n">
        <v>68059.96000000001</v>
      </c>
      <c r="U12" t="n">
        <v>0.5600000000000001</v>
      </c>
      <c r="V12" t="n">
        <v>0.86</v>
      </c>
      <c r="W12" t="n">
        <v>14.73</v>
      </c>
      <c r="X12" t="n">
        <v>4.02</v>
      </c>
      <c r="Y12" t="n">
        <v>0.5</v>
      </c>
      <c r="Z12" t="n">
        <v>10</v>
      </c>
      <c r="AA12" t="n">
        <v>3015.114676378093</v>
      </c>
      <c r="AB12" t="n">
        <v>4125.412917692363</v>
      </c>
      <c r="AC12" t="n">
        <v>3731.689298881043</v>
      </c>
      <c r="AD12" t="n">
        <v>3015114.676378093</v>
      </c>
      <c r="AE12" t="n">
        <v>4125412.917692363</v>
      </c>
      <c r="AF12" t="n">
        <v>3.281594279127361e-06</v>
      </c>
      <c r="AG12" t="n">
        <v>51.06666666666666</v>
      </c>
      <c r="AH12" t="n">
        <v>3731689.298881043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0.8209</v>
      </c>
      <c r="E13" t="n">
        <v>121.82</v>
      </c>
      <c r="F13" t="n">
        <v>116.74</v>
      </c>
      <c r="G13" t="n">
        <v>87.55</v>
      </c>
      <c r="H13" t="n">
        <v>1.16</v>
      </c>
      <c r="I13" t="n">
        <v>80</v>
      </c>
      <c r="J13" t="n">
        <v>184.12</v>
      </c>
      <c r="K13" t="n">
        <v>51.39</v>
      </c>
      <c r="L13" t="n">
        <v>12</v>
      </c>
      <c r="M13" t="n">
        <v>78</v>
      </c>
      <c r="N13" t="n">
        <v>35.73</v>
      </c>
      <c r="O13" t="n">
        <v>22942.24</v>
      </c>
      <c r="P13" t="n">
        <v>1323</v>
      </c>
      <c r="Q13" t="n">
        <v>3598.74</v>
      </c>
      <c r="R13" t="n">
        <v>329.11</v>
      </c>
      <c r="S13" t="n">
        <v>191.08</v>
      </c>
      <c r="T13" t="n">
        <v>60959.7</v>
      </c>
      <c r="U13" t="n">
        <v>0.58</v>
      </c>
      <c r="V13" t="n">
        <v>0.86</v>
      </c>
      <c r="W13" t="n">
        <v>14.71</v>
      </c>
      <c r="X13" t="n">
        <v>3.59</v>
      </c>
      <c r="Y13" t="n">
        <v>0.5</v>
      </c>
      <c r="Z13" t="n">
        <v>10</v>
      </c>
      <c r="AA13" t="n">
        <v>2966.369016262551</v>
      </c>
      <c r="AB13" t="n">
        <v>4058.716955015524</v>
      </c>
      <c r="AC13" t="n">
        <v>3671.358705273713</v>
      </c>
      <c r="AD13" t="n">
        <v>2966369.016262551</v>
      </c>
      <c r="AE13" t="n">
        <v>4058716.955015524</v>
      </c>
      <c r="AF13" t="n">
        <v>3.301704551704438e-06</v>
      </c>
      <c r="AG13" t="n">
        <v>50.75833333333333</v>
      </c>
      <c r="AH13" t="n">
        <v>3671358.705273713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0.8246</v>
      </c>
      <c r="E14" t="n">
        <v>121.28</v>
      </c>
      <c r="F14" t="n">
        <v>116.43</v>
      </c>
      <c r="G14" t="n">
        <v>95.7</v>
      </c>
      <c r="H14" t="n">
        <v>1.24</v>
      </c>
      <c r="I14" t="n">
        <v>73</v>
      </c>
      <c r="J14" t="n">
        <v>185.63</v>
      </c>
      <c r="K14" t="n">
        <v>51.39</v>
      </c>
      <c r="L14" t="n">
        <v>13</v>
      </c>
      <c r="M14" t="n">
        <v>71</v>
      </c>
      <c r="N14" t="n">
        <v>36.24</v>
      </c>
      <c r="O14" t="n">
        <v>23128.27</v>
      </c>
      <c r="P14" t="n">
        <v>1300.58</v>
      </c>
      <c r="Q14" t="n">
        <v>3598.73</v>
      </c>
      <c r="R14" t="n">
        <v>318.36</v>
      </c>
      <c r="S14" t="n">
        <v>191.08</v>
      </c>
      <c r="T14" t="n">
        <v>55620.57</v>
      </c>
      <c r="U14" t="n">
        <v>0.6</v>
      </c>
      <c r="V14" t="n">
        <v>0.87</v>
      </c>
      <c r="W14" t="n">
        <v>14.7</v>
      </c>
      <c r="X14" t="n">
        <v>3.28</v>
      </c>
      <c r="Y14" t="n">
        <v>0.5</v>
      </c>
      <c r="Z14" t="n">
        <v>10</v>
      </c>
      <c r="AA14" t="n">
        <v>2930.626192217449</v>
      </c>
      <c r="AB14" t="n">
        <v>4009.812046294905</v>
      </c>
      <c r="AC14" t="n">
        <v>3627.121212402922</v>
      </c>
      <c r="AD14" t="n">
        <v>2930626.192217449</v>
      </c>
      <c r="AE14" t="n">
        <v>4009812.046294906</v>
      </c>
      <c r="AF14" t="n">
        <v>3.316586153411474e-06</v>
      </c>
      <c r="AG14" t="n">
        <v>50.53333333333333</v>
      </c>
      <c r="AH14" t="n">
        <v>3627121.212402922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0.8277</v>
      </c>
      <c r="E15" t="n">
        <v>120.82</v>
      </c>
      <c r="F15" t="n">
        <v>116.17</v>
      </c>
      <c r="G15" t="n">
        <v>104.03</v>
      </c>
      <c r="H15" t="n">
        <v>1.33</v>
      </c>
      <c r="I15" t="n">
        <v>67</v>
      </c>
      <c r="J15" t="n">
        <v>187.14</v>
      </c>
      <c r="K15" t="n">
        <v>51.39</v>
      </c>
      <c r="L15" t="n">
        <v>14</v>
      </c>
      <c r="M15" t="n">
        <v>65</v>
      </c>
      <c r="N15" t="n">
        <v>36.75</v>
      </c>
      <c r="O15" t="n">
        <v>23314.98</v>
      </c>
      <c r="P15" t="n">
        <v>1281.35</v>
      </c>
      <c r="Q15" t="n">
        <v>3598.7</v>
      </c>
      <c r="R15" t="n">
        <v>309.73</v>
      </c>
      <c r="S15" t="n">
        <v>191.08</v>
      </c>
      <c r="T15" t="n">
        <v>51333.48</v>
      </c>
      <c r="U15" t="n">
        <v>0.62</v>
      </c>
      <c r="V15" t="n">
        <v>0.87</v>
      </c>
      <c r="W15" t="n">
        <v>14.69</v>
      </c>
      <c r="X15" t="n">
        <v>3.02</v>
      </c>
      <c r="Y15" t="n">
        <v>0.5</v>
      </c>
      <c r="Z15" t="n">
        <v>10</v>
      </c>
      <c r="AA15" t="n">
        <v>2900.353349655157</v>
      </c>
      <c r="AB15" t="n">
        <v>3968.39140755762</v>
      </c>
      <c r="AC15" t="n">
        <v>3589.653701292492</v>
      </c>
      <c r="AD15" t="n">
        <v>2900353.349655157</v>
      </c>
      <c r="AE15" t="n">
        <v>3968391.40755762</v>
      </c>
      <c r="AF15" t="n">
        <v>3.329054522409262e-06</v>
      </c>
      <c r="AG15" t="n">
        <v>50.34166666666666</v>
      </c>
      <c r="AH15" t="n">
        <v>3589653.701292492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0.8305</v>
      </c>
      <c r="E16" t="n">
        <v>120.41</v>
      </c>
      <c r="F16" t="n">
        <v>115.94</v>
      </c>
      <c r="G16" t="n">
        <v>112.2</v>
      </c>
      <c r="H16" t="n">
        <v>1.41</v>
      </c>
      <c r="I16" t="n">
        <v>62</v>
      </c>
      <c r="J16" t="n">
        <v>188.66</v>
      </c>
      <c r="K16" t="n">
        <v>51.39</v>
      </c>
      <c r="L16" t="n">
        <v>15</v>
      </c>
      <c r="M16" t="n">
        <v>60</v>
      </c>
      <c r="N16" t="n">
        <v>37.27</v>
      </c>
      <c r="O16" t="n">
        <v>23502.4</v>
      </c>
      <c r="P16" t="n">
        <v>1263.06</v>
      </c>
      <c r="Q16" t="n">
        <v>3598.62</v>
      </c>
      <c r="R16" t="n">
        <v>301.88</v>
      </c>
      <c r="S16" t="n">
        <v>191.08</v>
      </c>
      <c r="T16" t="n">
        <v>47432.95</v>
      </c>
      <c r="U16" t="n">
        <v>0.63</v>
      </c>
      <c r="V16" t="n">
        <v>0.87</v>
      </c>
      <c r="W16" t="n">
        <v>14.68</v>
      </c>
      <c r="X16" t="n">
        <v>2.79</v>
      </c>
      <c r="Y16" t="n">
        <v>0.5</v>
      </c>
      <c r="Z16" t="n">
        <v>10</v>
      </c>
      <c r="AA16" t="n">
        <v>2872.363005113624</v>
      </c>
      <c r="AB16" t="n">
        <v>3930.093783309042</v>
      </c>
      <c r="AC16" t="n">
        <v>3555.011148551147</v>
      </c>
      <c r="AD16" t="n">
        <v>2872363.005113624</v>
      </c>
      <c r="AE16" t="n">
        <v>3930093.783309042</v>
      </c>
      <c r="AF16" t="n">
        <v>3.340316275052425e-06</v>
      </c>
      <c r="AG16" t="n">
        <v>50.17083333333333</v>
      </c>
      <c r="AH16" t="n">
        <v>3555011.148551146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0.8334</v>
      </c>
      <c r="E17" t="n">
        <v>119.99</v>
      </c>
      <c r="F17" t="n">
        <v>115.69</v>
      </c>
      <c r="G17" t="n">
        <v>121.78</v>
      </c>
      <c r="H17" t="n">
        <v>1.49</v>
      </c>
      <c r="I17" t="n">
        <v>57</v>
      </c>
      <c r="J17" t="n">
        <v>190.19</v>
      </c>
      <c r="K17" t="n">
        <v>51.39</v>
      </c>
      <c r="L17" t="n">
        <v>16</v>
      </c>
      <c r="M17" t="n">
        <v>55</v>
      </c>
      <c r="N17" t="n">
        <v>37.79</v>
      </c>
      <c r="O17" t="n">
        <v>23690.52</v>
      </c>
      <c r="P17" t="n">
        <v>1241.97</v>
      </c>
      <c r="Q17" t="n">
        <v>3598.67</v>
      </c>
      <c r="R17" t="n">
        <v>293.62</v>
      </c>
      <c r="S17" t="n">
        <v>191.08</v>
      </c>
      <c r="T17" t="n">
        <v>43330.58</v>
      </c>
      <c r="U17" t="n">
        <v>0.65</v>
      </c>
      <c r="V17" t="n">
        <v>0.87</v>
      </c>
      <c r="W17" t="n">
        <v>14.67</v>
      </c>
      <c r="X17" t="n">
        <v>2.54</v>
      </c>
      <c r="Y17" t="n">
        <v>0.5</v>
      </c>
      <c r="Z17" t="n">
        <v>10</v>
      </c>
      <c r="AA17" t="n">
        <v>2831.505792592401</v>
      </c>
      <c r="AB17" t="n">
        <v>3874.191142644499</v>
      </c>
      <c r="AC17" t="n">
        <v>3504.44377745178</v>
      </c>
      <c r="AD17" t="n">
        <v>2831505.792592401</v>
      </c>
      <c r="AE17" t="n">
        <v>3874191.142644498</v>
      </c>
      <c r="AF17" t="n">
        <v>3.351980233147129e-06</v>
      </c>
      <c r="AG17" t="n">
        <v>49.99583333333333</v>
      </c>
      <c r="AH17" t="n">
        <v>3504443.77745178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0.8356</v>
      </c>
      <c r="E18" t="n">
        <v>119.68</v>
      </c>
      <c r="F18" t="n">
        <v>115.51</v>
      </c>
      <c r="G18" t="n">
        <v>130.77</v>
      </c>
      <c r="H18" t="n">
        <v>1.57</v>
      </c>
      <c r="I18" t="n">
        <v>53</v>
      </c>
      <c r="J18" t="n">
        <v>191.72</v>
      </c>
      <c r="K18" t="n">
        <v>51.39</v>
      </c>
      <c r="L18" t="n">
        <v>17</v>
      </c>
      <c r="M18" t="n">
        <v>51</v>
      </c>
      <c r="N18" t="n">
        <v>38.33</v>
      </c>
      <c r="O18" t="n">
        <v>23879.37</v>
      </c>
      <c r="P18" t="n">
        <v>1218.59</v>
      </c>
      <c r="Q18" t="n">
        <v>3598.71</v>
      </c>
      <c r="R18" t="n">
        <v>287.07</v>
      </c>
      <c r="S18" t="n">
        <v>191.08</v>
      </c>
      <c r="T18" t="n">
        <v>40073.27</v>
      </c>
      <c r="U18" t="n">
        <v>0.67</v>
      </c>
      <c r="V18" t="n">
        <v>0.87</v>
      </c>
      <c r="W18" t="n">
        <v>14.68</v>
      </c>
      <c r="X18" t="n">
        <v>2.36</v>
      </c>
      <c r="Y18" t="n">
        <v>0.5</v>
      </c>
      <c r="Z18" t="n">
        <v>10</v>
      </c>
      <c r="AA18" t="n">
        <v>2800.420217160219</v>
      </c>
      <c r="AB18" t="n">
        <v>3831.658486939385</v>
      </c>
      <c r="AC18" t="n">
        <v>3465.970378712207</v>
      </c>
      <c r="AD18" t="n">
        <v>2800420.217160219</v>
      </c>
      <c r="AE18" t="n">
        <v>3831658.486939385</v>
      </c>
      <c r="AF18" t="n">
        <v>3.360828753081043e-06</v>
      </c>
      <c r="AG18" t="n">
        <v>49.86666666666667</v>
      </c>
      <c r="AH18" t="n">
        <v>3465970.378712207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0.8377</v>
      </c>
      <c r="E19" t="n">
        <v>119.38</v>
      </c>
      <c r="F19" t="n">
        <v>115.35</v>
      </c>
      <c r="G19" t="n">
        <v>141.24</v>
      </c>
      <c r="H19" t="n">
        <v>1.65</v>
      </c>
      <c r="I19" t="n">
        <v>49</v>
      </c>
      <c r="J19" t="n">
        <v>193.26</v>
      </c>
      <c r="K19" t="n">
        <v>51.39</v>
      </c>
      <c r="L19" t="n">
        <v>18</v>
      </c>
      <c r="M19" t="n">
        <v>44</v>
      </c>
      <c r="N19" t="n">
        <v>38.86</v>
      </c>
      <c r="O19" t="n">
        <v>24068.93</v>
      </c>
      <c r="P19" t="n">
        <v>1198.69</v>
      </c>
      <c r="Q19" t="n">
        <v>3598.62</v>
      </c>
      <c r="R19" t="n">
        <v>281.75</v>
      </c>
      <c r="S19" t="n">
        <v>191.08</v>
      </c>
      <c r="T19" t="n">
        <v>37433.95</v>
      </c>
      <c r="U19" t="n">
        <v>0.68</v>
      </c>
      <c r="V19" t="n">
        <v>0.87</v>
      </c>
      <c r="W19" t="n">
        <v>14.66</v>
      </c>
      <c r="X19" t="n">
        <v>2.2</v>
      </c>
      <c r="Y19" t="n">
        <v>0.5</v>
      </c>
      <c r="Z19" t="n">
        <v>10</v>
      </c>
      <c r="AA19" t="n">
        <v>2773.492781502165</v>
      </c>
      <c r="AB19" t="n">
        <v>3794.815181517414</v>
      </c>
      <c r="AC19" t="n">
        <v>3432.643346649807</v>
      </c>
      <c r="AD19" t="n">
        <v>2773492.781502165</v>
      </c>
      <c r="AE19" t="n">
        <v>3794815.181517414</v>
      </c>
      <c r="AF19" t="n">
        <v>3.369275067563415e-06</v>
      </c>
      <c r="AG19" t="n">
        <v>49.74166666666667</v>
      </c>
      <c r="AH19" t="n">
        <v>3432643.346649806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0.8385</v>
      </c>
      <c r="E20" t="n">
        <v>119.26</v>
      </c>
      <c r="F20" t="n">
        <v>115.3</v>
      </c>
      <c r="G20" t="n">
        <v>147.19</v>
      </c>
      <c r="H20" t="n">
        <v>1.73</v>
      </c>
      <c r="I20" t="n">
        <v>47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1185.81</v>
      </c>
      <c r="Q20" t="n">
        <v>3598.65</v>
      </c>
      <c r="R20" t="n">
        <v>279.38</v>
      </c>
      <c r="S20" t="n">
        <v>191.08</v>
      </c>
      <c r="T20" t="n">
        <v>36258.05</v>
      </c>
      <c r="U20" t="n">
        <v>0.68</v>
      </c>
      <c r="V20" t="n">
        <v>0.87</v>
      </c>
      <c r="W20" t="n">
        <v>14.69</v>
      </c>
      <c r="X20" t="n">
        <v>2.15</v>
      </c>
      <c r="Y20" t="n">
        <v>0.5</v>
      </c>
      <c r="Z20" t="n">
        <v>10</v>
      </c>
      <c r="AA20" t="n">
        <v>2757.841918964117</v>
      </c>
      <c r="AB20" t="n">
        <v>3773.400980925531</v>
      </c>
      <c r="AC20" t="n">
        <v>3413.272887307394</v>
      </c>
      <c r="AD20" t="n">
        <v>2757841.918964117</v>
      </c>
      <c r="AE20" t="n">
        <v>3773400.980925531</v>
      </c>
      <c r="AF20" t="n">
        <v>3.372492711175747e-06</v>
      </c>
      <c r="AG20" t="n">
        <v>49.69166666666667</v>
      </c>
      <c r="AH20" t="n">
        <v>3413272.887307394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0.8397</v>
      </c>
      <c r="E21" t="n">
        <v>119.09</v>
      </c>
      <c r="F21" t="n">
        <v>115.19</v>
      </c>
      <c r="G21" t="n">
        <v>153.59</v>
      </c>
      <c r="H21" t="n">
        <v>1.81</v>
      </c>
      <c r="I21" t="n">
        <v>45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1177.52</v>
      </c>
      <c r="Q21" t="n">
        <v>3598.68</v>
      </c>
      <c r="R21" t="n">
        <v>275.25</v>
      </c>
      <c r="S21" t="n">
        <v>191.08</v>
      </c>
      <c r="T21" t="n">
        <v>34206.38</v>
      </c>
      <c r="U21" t="n">
        <v>0.6899999999999999</v>
      </c>
      <c r="V21" t="n">
        <v>0.87</v>
      </c>
      <c r="W21" t="n">
        <v>14.7</v>
      </c>
      <c r="X21" t="n">
        <v>2.04</v>
      </c>
      <c r="Y21" t="n">
        <v>0.5</v>
      </c>
      <c r="Z21" t="n">
        <v>10</v>
      </c>
      <c r="AA21" t="n">
        <v>2745.621646189704</v>
      </c>
      <c r="AB21" t="n">
        <v>3756.680664595193</v>
      </c>
      <c r="AC21" t="n">
        <v>3398.148334500513</v>
      </c>
      <c r="AD21" t="n">
        <v>2745621.646189704</v>
      </c>
      <c r="AE21" t="n">
        <v>3756680.664595193</v>
      </c>
      <c r="AF21" t="n">
        <v>3.377319176594246e-06</v>
      </c>
      <c r="AG21" t="n">
        <v>49.62083333333334</v>
      </c>
      <c r="AH21" t="n">
        <v>3398148.334500513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0.8403</v>
      </c>
      <c r="E22" t="n">
        <v>119.01</v>
      </c>
      <c r="F22" t="n">
        <v>115.15</v>
      </c>
      <c r="G22" t="n">
        <v>157.02</v>
      </c>
      <c r="H22" t="n">
        <v>1.88</v>
      </c>
      <c r="I22" t="n">
        <v>44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1179.17</v>
      </c>
      <c r="Q22" t="n">
        <v>3598.62</v>
      </c>
      <c r="R22" t="n">
        <v>273.03</v>
      </c>
      <c r="S22" t="n">
        <v>191.08</v>
      </c>
      <c r="T22" t="n">
        <v>33101.43</v>
      </c>
      <c r="U22" t="n">
        <v>0.7</v>
      </c>
      <c r="V22" t="n">
        <v>0.88</v>
      </c>
      <c r="W22" t="n">
        <v>14.71</v>
      </c>
      <c r="X22" t="n">
        <v>2</v>
      </c>
      <c r="Y22" t="n">
        <v>0.5</v>
      </c>
      <c r="Z22" t="n">
        <v>10</v>
      </c>
      <c r="AA22" t="n">
        <v>2745.63095629573</v>
      </c>
      <c r="AB22" t="n">
        <v>3756.693403092992</v>
      </c>
      <c r="AC22" t="n">
        <v>3398.15985725396</v>
      </c>
      <c r="AD22" t="n">
        <v>2745630.956295731</v>
      </c>
      <c r="AE22" t="n">
        <v>3756693.403092992</v>
      </c>
      <c r="AF22" t="n">
        <v>3.379732409303495e-06</v>
      </c>
      <c r="AG22" t="n">
        <v>49.58750000000001</v>
      </c>
      <c r="AH22" t="n">
        <v>3398159.85725396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0.8401</v>
      </c>
      <c r="E23" t="n">
        <v>119.04</v>
      </c>
      <c r="F23" t="n">
        <v>115.17</v>
      </c>
      <c r="G23" t="n">
        <v>157.05</v>
      </c>
      <c r="H23" t="n">
        <v>1.96</v>
      </c>
      <c r="I23" t="n">
        <v>44</v>
      </c>
      <c r="J23" t="n">
        <v>199.46</v>
      </c>
      <c r="K23" t="n">
        <v>51.39</v>
      </c>
      <c r="L23" t="n">
        <v>22</v>
      </c>
      <c r="M23" t="n">
        <v>1</v>
      </c>
      <c r="N23" t="n">
        <v>41.07</v>
      </c>
      <c r="O23" t="n">
        <v>24834.62</v>
      </c>
      <c r="P23" t="n">
        <v>1185.32</v>
      </c>
      <c r="Q23" t="n">
        <v>3598.63</v>
      </c>
      <c r="R23" t="n">
        <v>273.77</v>
      </c>
      <c r="S23" t="n">
        <v>191.08</v>
      </c>
      <c r="T23" t="n">
        <v>33468.29</v>
      </c>
      <c r="U23" t="n">
        <v>0.7</v>
      </c>
      <c r="V23" t="n">
        <v>0.87</v>
      </c>
      <c r="W23" t="n">
        <v>14.72</v>
      </c>
      <c r="X23" t="n">
        <v>2.02</v>
      </c>
      <c r="Y23" t="n">
        <v>0.5</v>
      </c>
      <c r="Z23" t="n">
        <v>10</v>
      </c>
      <c r="AA23" t="n">
        <v>2752.617177222321</v>
      </c>
      <c r="AB23" t="n">
        <v>3766.252258775068</v>
      </c>
      <c r="AC23" t="n">
        <v>3406.806429165676</v>
      </c>
      <c r="AD23" t="n">
        <v>2752617.177222321</v>
      </c>
      <c r="AE23" t="n">
        <v>3766252.258775068</v>
      </c>
      <c r="AF23" t="n">
        <v>3.378927998400412e-06</v>
      </c>
      <c r="AG23" t="n">
        <v>49.6</v>
      </c>
      <c r="AH23" t="n">
        <v>3406806.429165677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0.8401</v>
      </c>
      <c r="E24" t="n">
        <v>119.04</v>
      </c>
      <c r="F24" t="n">
        <v>115.17</v>
      </c>
      <c r="G24" t="n">
        <v>157.05</v>
      </c>
      <c r="H24" t="n">
        <v>2.03</v>
      </c>
      <c r="I24" t="n">
        <v>44</v>
      </c>
      <c r="J24" t="n">
        <v>201.03</v>
      </c>
      <c r="K24" t="n">
        <v>51.39</v>
      </c>
      <c r="L24" t="n">
        <v>23</v>
      </c>
      <c r="M24" t="n">
        <v>0</v>
      </c>
      <c r="N24" t="n">
        <v>41.64</v>
      </c>
      <c r="O24" t="n">
        <v>25027.94</v>
      </c>
      <c r="P24" t="n">
        <v>1193.95</v>
      </c>
      <c r="Q24" t="n">
        <v>3598.63</v>
      </c>
      <c r="R24" t="n">
        <v>273.75</v>
      </c>
      <c r="S24" t="n">
        <v>191.08</v>
      </c>
      <c r="T24" t="n">
        <v>33460.65</v>
      </c>
      <c r="U24" t="n">
        <v>0.7</v>
      </c>
      <c r="V24" t="n">
        <v>0.87</v>
      </c>
      <c r="W24" t="n">
        <v>14.72</v>
      </c>
      <c r="X24" t="n">
        <v>2.02</v>
      </c>
      <c r="Y24" t="n">
        <v>0.5</v>
      </c>
      <c r="Z24" t="n">
        <v>10</v>
      </c>
      <c r="AA24" t="n">
        <v>2761.561655723995</v>
      </c>
      <c r="AB24" t="n">
        <v>3778.490488863601</v>
      </c>
      <c r="AC24" t="n">
        <v>3417.876659751023</v>
      </c>
      <c r="AD24" t="n">
        <v>2761561.655723995</v>
      </c>
      <c r="AE24" t="n">
        <v>3778490.4888636</v>
      </c>
      <c r="AF24" t="n">
        <v>3.378927998400412e-06</v>
      </c>
      <c r="AG24" t="n">
        <v>49.6</v>
      </c>
      <c r="AH24" t="n">
        <v>3417876.659751024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0.681</v>
      </c>
      <c r="E2" t="n">
        <v>146.84</v>
      </c>
      <c r="F2" t="n">
        <v>138.48</v>
      </c>
      <c r="G2" t="n">
        <v>15.36</v>
      </c>
      <c r="H2" t="n">
        <v>0.34</v>
      </c>
      <c r="I2" t="n">
        <v>541</v>
      </c>
      <c r="J2" t="n">
        <v>51.33</v>
      </c>
      <c r="K2" t="n">
        <v>24.83</v>
      </c>
      <c r="L2" t="n">
        <v>1</v>
      </c>
      <c r="M2" t="n">
        <v>539</v>
      </c>
      <c r="N2" t="n">
        <v>5.51</v>
      </c>
      <c r="O2" t="n">
        <v>6564.78</v>
      </c>
      <c r="P2" t="n">
        <v>746.34</v>
      </c>
      <c r="Q2" t="n">
        <v>3599.03</v>
      </c>
      <c r="R2" t="n">
        <v>1065.49</v>
      </c>
      <c r="S2" t="n">
        <v>191.08</v>
      </c>
      <c r="T2" t="n">
        <v>426847.36</v>
      </c>
      <c r="U2" t="n">
        <v>0.18</v>
      </c>
      <c r="V2" t="n">
        <v>0.73</v>
      </c>
      <c r="W2" t="n">
        <v>15.48</v>
      </c>
      <c r="X2" t="n">
        <v>25.33</v>
      </c>
      <c r="Y2" t="n">
        <v>0.5</v>
      </c>
      <c r="Z2" t="n">
        <v>10</v>
      </c>
      <c r="AA2" t="n">
        <v>2461.647366521613</v>
      </c>
      <c r="AB2" t="n">
        <v>3368.134527092256</v>
      </c>
      <c r="AC2" t="n">
        <v>3046.684495032942</v>
      </c>
      <c r="AD2" t="n">
        <v>2461647.366521613</v>
      </c>
      <c r="AE2" t="n">
        <v>3368134.527092256</v>
      </c>
      <c r="AF2" t="n">
        <v>4.909836806225765e-06</v>
      </c>
      <c r="AG2" t="n">
        <v>61.18333333333334</v>
      </c>
      <c r="AH2" t="n">
        <v>3046684.495032942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0.7838000000000001</v>
      </c>
      <c r="E3" t="n">
        <v>127.58</v>
      </c>
      <c r="F3" t="n">
        <v>123.18</v>
      </c>
      <c r="G3" t="n">
        <v>34.06</v>
      </c>
      <c r="H3" t="n">
        <v>0.66</v>
      </c>
      <c r="I3" t="n">
        <v>217</v>
      </c>
      <c r="J3" t="n">
        <v>52.47</v>
      </c>
      <c r="K3" t="n">
        <v>24.83</v>
      </c>
      <c r="L3" t="n">
        <v>2</v>
      </c>
      <c r="M3" t="n">
        <v>188</v>
      </c>
      <c r="N3" t="n">
        <v>5.64</v>
      </c>
      <c r="O3" t="n">
        <v>6705.1</v>
      </c>
      <c r="P3" t="n">
        <v>597.59</v>
      </c>
      <c r="Q3" t="n">
        <v>3598.76</v>
      </c>
      <c r="R3" t="n">
        <v>544.95</v>
      </c>
      <c r="S3" t="n">
        <v>191.08</v>
      </c>
      <c r="T3" t="n">
        <v>168196.74</v>
      </c>
      <c r="U3" t="n">
        <v>0.35</v>
      </c>
      <c r="V3" t="n">
        <v>0.82</v>
      </c>
      <c r="W3" t="n">
        <v>14.99</v>
      </c>
      <c r="X3" t="n">
        <v>10.03</v>
      </c>
      <c r="Y3" t="n">
        <v>0.5</v>
      </c>
      <c r="Z3" t="n">
        <v>10</v>
      </c>
      <c r="AA3" t="n">
        <v>1913.482025876653</v>
      </c>
      <c r="AB3" t="n">
        <v>2618.110524673574</v>
      </c>
      <c r="AC3" t="n">
        <v>2368.241730739927</v>
      </c>
      <c r="AD3" t="n">
        <v>1913482.025876653</v>
      </c>
      <c r="AE3" t="n">
        <v>2618110.524673574</v>
      </c>
      <c r="AF3" t="n">
        <v>5.650998661849859e-06</v>
      </c>
      <c r="AG3" t="n">
        <v>53.15833333333333</v>
      </c>
      <c r="AH3" t="n">
        <v>2368241.730739927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0.7969000000000001</v>
      </c>
      <c r="E4" t="n">
        <v>125.49</v>
      </c>
      <c r="F4" t="n">
        <v>121.53</v>
      </c>
      <c r="G4" t="n">
        <v>40.29</v>
      </c>
      <c r="H4" t="n">
        <v>0.97</v>
      </c>
      <c r="I4" t="n">
        <v>181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576.73</v>
      </c>
      <c r="Q4" t="n">
        <v>3598.84</v>
      </c>
      <c r="R4" t="n">
        <v>482.18</v>
      </c>
      <c r="S4" t="n">
        <v>191.08</v>
      </c>
      <c r="T4" t="n">
        <v>136992.1</v>
      </c>
      <c r="U4" t="n">
        <v>0.4</v>
      </c>
      <c r="V4" t="n">
        <v>0.83</v>
      </c>
      <c r="W4" t="n">
        <v>15.13</v>
      </c>
      <c r="X4" t="n">
        <v>8.380000000000001</v>
      </c>
      <c r="Y4" t="n">
        <v>0.5</v>
      </c>
      <c r="Z4" t="n">
        <v>10</v>
      </c>
      <c r="AA4" t="n">
        <v>1855.673201414776</v>
      </c>
      <c r="AB4" t="n">
        <v>2539.013940699494</v>
      </c>
      <c r="AC4" t="n">
        <v>2296.694013727581</v>
      </c>
      <c r="AD4" t="n">
        <v>1855673.201414777</v>
      </c>
      <c r="AE4" t="n">
        <v>2539013.940699494</v>
      </c>
      <c r="AF4" t="n">
        <v>5.745446330222191e-06</v>
      </c>
      <c r="AG4" t="n">
        <v>52.28749999999999</v>
      </c>
      <c r="AH4" t="n">
        <v>2296694.013727581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0.4383</v>
      </c>
      <c r="E2" t="n">
        <v>228.14</v>
      </c>
      <c r="F2" t="n">
        <v>185.64</v>
      </c>
      <c r="G2" t="n">
        <v>7.52</v>
      </c>
      <c r="H2" t="n">
        <v>0.13</v>
      </c>
      <c r="I2" t="n">
        <v>1481</v>
      </c>
      <c r="J2" t="n">
        <v>133.21</v>
      </c>
      <c r="K2" t="n">
        <v>46.47</v>
      </c>
      <c r="L2" t="n">
        <v>1</v>
      </c>
      <c r="M2" t="n">
        <v>1479</v>
      </c>
      <c r="N2" t="n">
        <v>20.75</v>
      </c>
      <c r="O2" t="n">
        <v>16663.42</v>
      </c>
      <c r="P2" t="n">
        <v>2023.37</v>
      </c>
      <c r="Q2" t="n">
        <v>3599.57</v>
      </c>
      <c r="R2" t="n">
        <v>2668</v>
      </c>
      <c r="S2" t="n">
        <v>191.08</v>
      </c>
      <c r="T2" t="n">
        <v>1223398.62</v>
      </c>
      <c r="U2" t="n">
        <v>0.07000000000000001</v>
      </c>
      <c r="V2" t="n">
        <v>0.54</v>
      </c>
      <c r="W2" t="n">
        <v>17.06</v>
      </c>
      <c r="X2" t="n">
        <v>72.45999999999999</v>
      </c>
      <c r="Y2" t="n">
        <v>0.5</v>
      </c>
      <c r="Z2" t="n">
        <v>10</v>
      </c>
      <c r="AA2" t="n">
        <v>7584.021363984694</v>
      </c>
      <c r="AB2" t="n">
        <v>10376.79261361332</v>
      </c>
      <c r="AC2" t="n">
        <v>9386.446090489575</v>
      </c>
      <c r="AD2" t="n">
        <v>7584021.363984695</v>
      </c>
      <c r="AE2" t="n">
        <v>10376792.61361332</v>
      </c>
      <c r="AF2" t="n">
        <v>1.964328161997329e-06</v>
      </c>
      <c r="AG2" t="n">
        <v>95.05833333333332</v>
      </c>
      <c r="AH2" t="n">
        <v>9386446.090489576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0.6446</v>
      </c>
      <c r="E3" t="n">
        <v>155.13</v>
      </c>
      <c r="F3" t="n">
        <v>138.3</v>
      </c>
      <c r="G3" t="n">
        <v>15.42</v>
      </c>
      <c r="H3" t="n">
        <v>0.26</v>
      </c>
      <c r="I3" t="n">
        <v>538</v>
      </c>
      <c r="J3" t="n">
        <v>134.55</v>
      </c>
      <c r="K3" t="n">
        <v>46.47</v>
      </c>
      <c r="L3" t="n">
        <v>2</v>
      </c>
      <c r="M3" t="n">
        <v>536</v>
      </c>
      <c r="N3" t="n">
        <v>21.09</v>
      </c>
      <c r="O3" t="n">
        <v>16828.84</v>
      </c>
      <c r="P3" t="n">
        <v>1485.98</v>
      </c>
      <c r="Q3" t="n">
        <v>3598.96</v>
      </c>
      <c r="R3" t="n">
        <v>1058.34</v>
      </c>
      <c r="S3" t="n">
        <v>191.08</v>
      </c>
      <c r="T3" t="n">
        <v>423284.24</v>
      </c>
      <c r="U3" t="n">
        <v>0.18</v>
      </c>
      <c r="V3" t="n">
        <v>0.73</v>
      </c>
      <c r="W3" t="n">
        <v>15.5</v>
      </c>
      <c r="X3" t="n">
        <v>25.14</v>
      </c>
      <c r="Y3" t="n">
        <v>0.5</v>
      </c>
      <c r="Z3" t="n">
        <v>10</v>
      </c>
      <c r="AA3" t="n">
        <v>4050.357379604789</v>
      </c>
      <c r="AB3" t="n">
        <v>5541.877655931929</v>
      </c>
      <c r="AC3" t="n">
        <v>5012.968630523718</v>
      </c>
      <c r="AD3" t="n">
        <v>4050357.379604789</v>
      </c>
      <c r="AE3" t="n">
        <v>5541877.655931929</v>
      </c>
      <c r="AF3" t="n">
        <v>2.888902425789363e-06</v>
      </c>
      <c r="AG3" t="n">
        <v>64.6375</v>
      </c>
      <c r="AH3" t="n">
        <v>5012968.630523718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0.7175</v>
      </c>
      <c r="E4" t="n">
        <v>139.36</v>
      </c>
      <c r="F4" t="n">
        <v>128.28</v>
      </c>
      <c r="G4" t="n">
        <v>23.54</v>
      </c>
      <c r="H4" t="n">
        <v>0.39</v>
      </c>
      <c r="I4" t="n">
        <v>327</v>
      </c>
      <c r="J4" t="n">
        <v>135.9</v>
      </c>
      <c r="K4" t="n">
        <v>46.47</v>
      </c>
      <c r="L4" t="n">
        <v>3</v>
      </c>
      <c r="M4" t="n">
        <v>325</v>
      </c>
      <c r="N4" t="n">
        <v>21.43</v>
      </c>
      <c r="O4" t="n">
        <v>16994.64</v>
      </c>
      <c r="P4" t="n">
        <v>1357.54</v>
      </c>
      <c r="Q4" t="n">
        <v>3598.75</v>
      </c>
      <c r="R4" t="n">
        <v>719.1</v>
      </c>
      <c r="S4" t="n">
        <v>191.08</v>
      </c>
      <c r="T4" t="n">
        <v>254721.06</v>
      </c>
      <c r="U4" t="n">
        <v>0.27</v>
      </c>
      <c r="V4" t="n">
        <v>0.79</v>
      </c>
      <c r="W4" t="n">
        <v>15.14</v>
      </c>
      <c r="X4" t="n">
        <v>15.13</v>
      </c>
      <c r="Y4" t="n">
        <v>0.5</v>
      </c>
      <c r="Z4" t="n">
        <v>10</v>
      </c>
      <c r="AA4" t="n">
        <v>3411.319403805792</v>
      </c>
      <c r="AB4" t="n">
        <v>4667.517705077918</v>
      </c>
      <c r="AC4" t="n">
        <v>4222.056366207347</v>
      </c>
      <c r="AD4" t="n">
        <v>3411319.403805792</v>
      </c>
      <c r="AE4" t="n">
        <v>4667517.705077917</v>
      </c>
      <c r="AF4" t="n">
        <v>3.215618198113355e-06</v>
      </c>
      <c r="AG4" t="n">
        <v>58.06666666666667</v>
      </c>
      <c r="AH4" t="n">
        <v>4222056.366207347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0.7552</v>
      </c>
      <c r="E5" t="n">
        <v>132.42</v>
      </c>
      <c r="F5" t="n">
        <v>123.89</v>
      </c>
      <c r="G5" t="n">
        <v>31.9</v>
      </c>
      <c r="H5" t="n">
        <v>0.52</v>
      </c>
      <c r="I5" t="n">
        <v>233</v>
      </c>
      <c r="J5" t="n">
        <v>137.25</v>
      </c>
      <c r="K5" t="n">
        <v>46.47</v>
      </c>
      <c r="L5" t="n">
        <v>4</v>
      </c>
      <c r="M5" t="n">
        <v>231</v>
      </c>
      <c r="N5" t="n">
        <v>21.78</v>
      </c>
      <c r="O5" t="n">
        <v>17160.92</v>
      </c>
      <c r="P5" t="n">
        <v>1291.2</v>
      </c>
      <c r="Q5" t="n">
        <v>3598.67</v>
      </c>
      <c r="R5" t="n">
        <v>570.49</v>
      </c>
      <c r="S5" t="n">
        <v>191.08</v>
      </c>
      <c r="T5" t="n">
        <v>180883.35</v>
      </c>
      <c r="U5" t="n">
        <v>0.33</v>
      </c>
      <c r="V5" t="n">
        <v>0.8100000000000001</v>
      </c>
      <c r="W5" t="n">
        <v>14.99</v>
      </c>
      <c r="X5" t="n">
        <v>10.74</v>
      </c>
      <c r="Y5" t="n">
        <v>0.5</v>
      </c>
      <c r="Z5" t="n">
        <v>10</v>
      </c>
      <c r="AA5" t="n">
        <v>3138.608722231515</v>
      </c>
      <c r="AB5" t="n">
        <v>4294.382919401814</v>
      </c>
      <c r="AC5" t="n">
        <v>3884.533040778224</v>
      </c>
      <c r="AD5" t="n">
        <v>3138608.722231515</v>
      </c>
      <c r="AE5" t="n">
        <v>4294382.919401814</v>
      </c>
      <c r="AF5" t="n">
        <v>3.384578206571715e-06</v>
      </c>
      <c r="AG5" t="n">
        <v>55.17499999999999</v>
      </c>
      <c r="AH5" t="n">
        <v>3884533.040778224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0.7784</v>
      </c>
      <c r="E6" t="n">
        <v>128.46</v>
      </c>
      <c r="F6" t="n">
        <v>121.38</v>
      </c>
      <c r="G6" t="n">
        <v>40.46</v>
      </c>
      <c r="H6" t="n">
        <v>0.64</v>
      </c>
      <c r="I6" t="n">
        <v>180</v>
      </c>
      <c r="J6" t="n">
        <v>138.6</v>
      </c>
      <c r="K6" t="n">
        <v>46.47</v>
      </c>
      <c r="L6" t="n">
        <v>5</v>
      </c>
      <c r="M6" t="n">
        <v>178</v>
      </c>
      <c r="N6" t="n">
        <v>22.13</v>
      </c>
      <c r="O6" t="n">
        <v>17327.69</v>
      </c>
      <c r="P6" t="n">
        <v>1243.34</v>
      </c>
      <c r="Q6" t="n">
        <v>3598.77</v>
      </c>
      <c r="R6" t="n">
        <v>486.19</v>
      </c>
      <c r="S6" t="n">
        <v>191.08</v>
      </c>
      <c r="T6" t="n">
        <v>139001.79</v>
      </c>
      <c r="U6" t="n">
        <v>0.39</v>
      </c>
      <c r="V6" t="n">
        <v>0.83</v>
      </c>
      <c r="W6" t="n">
        <v>14.88</v>
      </c>
      <c r="X6" t="n">
        <v>8.23</v>
      </c>
      <c r="Y6" t="n">
        <v>0.5</v>
      </c>
      <c r="Z6" t="n">
        <v>10</v>
      </c>
      <c r="AA6" t="n">
        <v>2979.905491075345</v>
      </c>
      <c r="AB6" t="n">
        <v>4077.238157041511</v>
      </c>
      <c r="AC6" t="n">
        <v>3688.112269773009</v>
      </c>
      <c r="AD6" t="n">
        <v>2979905.491075345</v>
      </c>
      <c r="AE6" t="n">
        <v>4077238.157041511</v>
      </c>
      <c r="AF6" t="n">
        <v>3.488553596392244e-06</v>
      </c>
      <c r="AG6" t="n">
        <v>53.52500000000001</v>
      </c>
      <c r="AH6" t="n">
        <v>3688112.269773009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0.7937</v>
      </c>
      <c r="E7" t="n">
        <v>125.98</v>
      </c>
      <c r="F7" t="n">
        <v>119.83</v>
      </c>
      <c r="G7" t="n">
        <v>49.25</v>
      </c>
      <c r="H7" t="n">
        <v>0.76</v>
      </c>
      <c r="I7" t="n">
        <v>146</v>
      </c>
      <c r="J7" t="n">
        <v>139.95</v>
      </c>
      <c r="K7" t="n">
        <v>46.47</v>
      </c>
      <c r="L7" t="n">
        <v>6</v>
      </c>
      <c r="M7" t="n">
        <v>144</v>
      </c>
      <c r="N7" t="n">
        <v>22.49</v>
      </c>
      <c r="O7" t="n">
        <v>17494.97</v>
      </c>
      <c r="P7" t="n">
        <v>1207.86</v>
      </c>
      <c r="Q7" t="n">
        <v>3598.65</v>
      </c>
      <c r="R7" t="n">
        <v>432.88</v>
      </c>
      <c r="S7" t="n">
        <v>191.08</v>
      </c>
      <c r="T7" t="n">
        <v>112513.89</v>
      </c>
      <c r="U7" t="n">
        <v>0.44</v>
      </c>
      <c r="V7" t="n">
        <v>0.84</v>
      </c>
      <c r="W7" t="n">
        <v>14.84</v>
      </c>
      <c r="X7" t="n">
        <v>6.68</v>
      </c>
      <c r="Y7" t="n">
        <v>0.5</v>
      </c>
      <c r="Z7" t="n">
        <v>10</v>
      </c>
      <c r="AA7" t="n">
        <v>2869.494809922302</v>
      </c>
      <c r="AB7" t="n">
        <v>3926.169392112434</v>
      </c>
      <c r="AC7" t="n">
        <v>3551.461295742426</v>
      </c>
      <c r="AD7" t="n">
        <v>2869494.809922302</v>
      </c>
      <c r="AE7" t="n">
        <v>3926169.392112434</v>
      </c>
      <c r="AF7" t="n">
        <v>3.557123573299749e-06</v>
      </c>
      <c r="AG7" t="n">
        <v>52.49166666666667</v>
      </c>
      <c r="AH7" t="n">
        <v>3551461.295742426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0.8058</v>
      </c>
      <c r="E8" t="n">
        <v>124.1</v>
      </c>
      <c r="F8" t="n">
        <v>118.62</v>
      </c>
      <c r="G8" t="n">
        <v>58.82</v>
      </c>
      <c r="H8" t="n">
        <v>0.88</v>
      </c>
      <c r="I8" t="n">
        <v>121</v>
      </c>
      <c r="J8" t="n">
        <v>141.31</v>
      </c>
      <c r="K8" t="n">
        <v>46.47</v>
      </c>
      <c r="L8" t="n">
        <v>7</v>
      </c>
      <c r="M8" t="n">
        <v>119</v>
      </c>
      <c r="N8" t="n">
        <v>22.85</v>
      </c>
      <c r="O8" t="n">
        <v>17662.75</v>
      </c>
      <c r="P8" t="n">
        <v>1172.18</v>
      </c>
      <c r="Q8" t="n">
        <v>3598.72</v>
      </c>
      <c r="R8" t="n">
        <v>392.31</v>
      </c>
      <c r="S8" t="n">
        <v>191.08</v>
      </c>
      <c r="T8" t="n">
        <v>92357.14</v>
      </c>
      <c r="U8" t="n">
        <v>0.49</v>
      </c>
      <c r="V8" t="n">
        <v>0.85</v>
      </c>
      <c r="W8" t="n">
        <v>14.79</v>
      </c>
      <c r="X8" t="n">
        <v>5.47</v>
      </c>
      <c r="Y8" t="n">
        <v>0.5</v>
      </c>
      <c r="Z8" t="n">
        <v>10</v>
      </c>
      <c r="AA8" t="n">
        <v>2782.168333074402</v>
      </c>
      <c r="AB8" t="n">
        <v>3806.685453916873</v>
      </c>
      <c r="AC8" t="n">
        <v>3443.380736911492</v>
      </c>
      <c r="AD8" t="n">
        <v>2782168.333074402</v>
      </c>
      <c r="AE8" t="n">
        <v>3806685.453916873</v>
      </c>
      <c r="AF8" t="n">
        <v>3.611352117128559e-06</v>
      </c>
      <c r="AG8" t="n">
        <v>51.70833333333334</v>
      </c>
      <c r="AH8" t="n">
        <v>3443380.736911492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0.8136</v>
      </c>
      <c r="E9" t="n">
        <v>122.9</v>
      </c>
      <c r="F9" t="n">
        <v>117.89</v>
      </c>
      <c r="G9" t="n">
        <v>68.01000000000001</v>
      </c>
      <c r="H9" t="n">
        <v>0.99</v>
      </c>
      <c r="I9" t="n">
        <v>104</v>
      </c>
      <c r="J9" t="n">
        <v>142.68</v>
      </c>
      <c r="K9" t="n">
        <v>46.47</v>
      </c>
      <c r="L9" t="n">
        <v>8</v>
      </c>
      <c r="M9" t="n">
        <v>102</v>
      </c>
      <c r="N9" t="n">
        <v>23.21</v>
      </c>
      <c r="O9" t="n">
        <v>17831.04</v>
      </c>
      <c r="P9" t="n">
        <v>1141</v>
      </c>
      <c r="Q9" t="n">
        <v>3598.68</v>
      </c>
      <c r="R9" t="n">
        <v>367.47</v>
      </c>
      <c r="S9" t="n">
        <v>191.08</v>
      </c>
      <c r="T9" t="n">
        <v>80021.63</v>
      </c>
      <c r="U9" t="n">
        <v>0.52</v>
      </c>
      <c r="V9" t="n">
        <v>0.85</v>
      </c>
      <c r="W9" t="n">
        <v>14.77</v>
      </c>
      <c r="X9" t="n">
        <v>4.74</v>
      </c>
      <c r="Y9" t="n">
        <v>0.5</v>
      </c>
      <c r="Z9" t="n">
        <v>10</v>
      </c>
      <c r="AA9" t="n">
        <v>2715.241256650482</v>
      </c>
      <c r="AB9" t="n">
        <v>3715.112875339434</v>
      </c>
      <c r="AC9" t="n">
        <v>3360.547716710566</v>
      </c>
      <c r="AD9" t="n">
        <v>2715241.256650482</v>
      </c>
      <c r="AE9" t="n">
        <v>3715112.875339434</v>
      </c>
      <c r="AF9" t="n">
        <v>3.646309360257875e-06</v>
      </c>
      <c r="AG9" t="n">
        <v>51.20833333333334</v>
      </c>
      <c r="AH9" t="n">
        <v>3360547.716710567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0.8206</v>
      </c>
      <c r="E10" t="n">
        <v>121.86</v>
      </c>
      <c r="F10" t="n">
        <v>117.23</v>
      </c>
      <c r="G10" t="n">
        <v>78.16</v>
      </c>
      <c r="H10" t="n">
        <v>1.11</v>
      </c>
      <c r="I10" t="n">
        <v>90</v>
      </c>
      <c r="J10" t="n">
        <v>144.05</v>
      </c>
      <c r="K10" t="n">
        <v>46.47</v>
      </c>
      <c r="L10" t="n">
        <v>9</v>
      </c>
      <c r="M10" t="n">
        <v>88</v>
      </c>
      <c r="N10" t="n">
        <v>23.58</v>
      </c>
      <c r="O10" t="n">
        <v>17999.83</v>
      </c>
      <c r="P10" t="n">
        <v>1115.58</v>
      </c>
      <c r="Q10" t="n">
        <v>3598.65</v>
      </c>
      <c r="R10" t="n">
        <v>345.48</v>
      </c>
      <c r="S10" t="n">
        <v>191.08</v>
      </c>
      <c r="T10" t="n">
        <v>69094.10000000001</v>
      </c>
      <c r="U10" t="n">
        <v>0.55</v>
      </c>
      <c r="V10" t="n">
        <v>0.86</v>
      </c>
      <c r="W10" t="n">
        <v>14.73</v>
      </c>
      <c r="X10" t="n">
        <v>4.08</v>
      </c>
      <c r="Y10" t="n">
        <v>0.5</v>
      </c>
      <c r="Z10" t="n">
        <v>10</v>
      </c>
      <c r="AA10" t="n">
        <v>2657.807382754866</v>
      </c>
      <c r="AB10" t="n">
        <v>3636.529315271759</v>
      </c>
      <c r="AC10" t="n">
        <v>3289.464061323034</v>
      </c>
      <c r="AD10" t="n">
        <v>2657807.382754866</v>
      </c>
      <c r="AE10" t="n">
        <v>3636529.315271758</v>
      </c>
      <c r="AF10" t="n">
        <v>3.677681245117517e-06</v>
      </c>
      <c r="AG10" t="n">
        <v>50.775</v>
      </c>
      <c r="AH10" t="n">
        <v>3289464.061323034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0.8262</v>
      </c>
      <c r="E11" t="n">
        <v>121.04</v>
      </c>
      <c r="F11" t="n">
        <v>116.71</v>
      </c>
      <c r="G11" t="n">
        <v>88.64</v>
      </c>
      <c r="H11" t="n">
        <v>1.22</v>
      </c>
      <c r="I11" t="n">
        <v>79</v>
      </c>
      <c r="J11" t="n">
        <v>145.42</v>
      </c>
      <c r="K11" t="n">
        <v>46.47</v>
      </c>
      <c r="L11" t="n">
        <v>10</v>
      </c>
      <c r="M11" t="n">
        <v>77</v>
      </c>
      <c r="N11" t="n">
        <v>23.95</v>
      </c>
      <c r="O11" t="n">
        <v>18169.15</v>
      </c>
      <c r="P11" t="n">
        <v>1084.81</v>
      </c>
      <c r="Q11" t="n">
        <v>3598.68</v>
      </c>
      <c r="R11" t="n">
        <v>327.77</v>
      </c>
      <c r="S11" t="n">
        <v>191.08</v>
      </c>
      <c r="T11" t="n">
        <v>60295.63</v>
      </c>
      <c r="U11" t="n">
        <v>0.58</v>
      </c>
      <c r="V11" t="n">
        <v>0.86</v>
      </c>
      <c r="W11" t="n">
        <v>14.72</v>
      </c>
      <c r="X11" t="n">
        <v>3.56</v>
      </c>
      <c r="Y11" t="n">
        <v>0.5</v>
      </c>
      <c r="Z11" t="n">
        <v>10</v>
      </c>
      <c r="AA11" t="n">
        <v>2609.092719890903</v>
      </c>
      <c r="AB11" t="n">
        <v>3569.875764402034</v>
      </c>
      <c r="AC11" t="n">
        <v>3229.171831799472</v>
      </c>
      <c r="AD11" t="n">
        <v>2609092.719890904</v>
      </c>
      <c r="AE11" t="n">
        <v>3569875.764402034</v>
      </c>
      <c r="AF11" t="n">
        <v>3.702778753005232e-06</v>
      </c>
      <c r="AG11" t="n">
        <v>50.43333333333334</v>
      </c>
      <c r="AH11" t="n">
        <v>3229171.831799472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0.8306</v>
      </c>
      <c r="E12" t="n">
        <v>120.39</v>
      </c>
      <c r="F12" t="n">
        <v>116.3</v>
      </c>
      <c r="G12" t="n">
        <v>99.69</v>
      </c>
      <c r="H12" t="n">
        <v>1.33</v>
      </c>
      <c r="I12" t="n">
        <v>70</v>
      </c>
      <c r="J12" t="n">
        <v>146.8</v>
      </c>
      <c r="K12" t="n">
        <v>46.47</v>
      </c>
      <c r="L12" t="n">
        <v>11</v>
      </c>
      <c r="M12" t="n">
        <v>67</v>
      </c>
      <c r="N12" t="n">
        <v>24.33</v>
      </c>
      <c r="O12" t="n">
        <v>18338.99</v>
      </c>
      <c r="P12" t="n">
        <v>1056.82</v>
      </c>
      <c r="Q12" t="n">
        <v>3598.67</v>
      </c>
      <c r="R12" t="n">
        <v>313.77</v>
      </c>
      <c r="S12" t="n">
        <v>191.08</v>
      </c>
      <c r="T12" t="n">
        <v>53339.9</v>
      </c>
      <c r="U12" t="n">
        <v>0.61</v>
      </c>
      <c r="V12" t="n">
        <v>0.87</v>
      </c>
      <c r="W12" t="n">
        <v>14.71</v>
      </c>
      <c r="X12" t="n">
        <v>3.15</v>
      </c>
      <c r="Y12" t="n">
        <v>0.5</v>
      </c>
      <c r="Z12" t="n">
        <v>10</v>
      </c>
      <c r="AA12" t="n">
        <v>2567.349980473071</v>
      </c>
      <c r="AB12" t="n">
        <v>3512.761506770859</v>
      </c>
      <c r="AC12" t="n">
        <v>3177.508478756255</v>
      </c>
      <c r="AD12" t="n">
        <v>2567349.980473071</v>
      </c>
      <c r="AE12" t="n">
        <v>3512761.506770859</v>
      </c>
      <c r="AF12" t="n">
        <v>3.722498223488436e-06</v>
      </c>
      <c r="AG12" t="n">
        <v>50.1625</v>
      </c>
      <c r="AH12" t="n">
        <v>3177508.478756255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0.834</v>
      </c>
      <c r="E13" t="n">
        <v>119.9</v>
      </c>
      <c r="F13" t="n">
        <v>116</v>
      </c>
      <c r="G13" t="n">
        <v>110.48</v>
      </c>
      <c r="H13" t="n">
        <v>1.43</v>
      </c>
      <c r="I13" t="n">
        <v>63</v>
      </c>
      <c r="J13" t="n">
        <v>148.18</v>
      </c>
      <c r="K13" t="n">
        <v>46.47</v>
      </c>
      <c r="L13" t="n">
        <v>12</v>
      </c>
      <c r="M13" t="n">
        <v>53</v>
      </c>
      <c r="N13" t="n">
        <v>24.71</v>
      </c>
      <c r="O13" t="n">
        <v>18509.36</v>
      </c>
      <c r="P13" t="n">
        <v>1028.73</v>
      </c>
      <c r="Q13" t="n">
        <v>3598.63</v>
      </c>
      <c r="R13" t="n">
        <v>303.41</v>
      </c>
      <c r="S13" t="n">
        <v>191.08</v>
      </c>
      <c r="T13" t="n">
        <v>48195.36</v>
      </c>
      <c r="U13" t="n">
        <v>0.63</v>
      </c>
      <c r="V13" t="n">
        <v>0.87</v>
      </c>
      <c r="W13" t="n">
        <v>14.71</v>
      </c>
      <c r="X13" t="n">
        <v>2.86</v>
      </c>
      <c r="Y13" t="n">
        <v>0.5</v>
      </c>
      <c r="Z13" t="n">
        <v>10</v>
      </c>
      <c r="AA13" t="n">
        <v>2519.131524778274</v>
      </c>
      <c r="AB13" t="n">
        <v>3446.786888441102</v>
      </c>
      <c r="AC13" t="n">
        <v>3117.830385403935</v>
      </c>
      <c r="AD13" t="n">
        <v>2519131.524778273</v>
      </c>
      <c r="AE13" t="n">
        <v>3446786.888441102</v>
      </c>
      <c r="AF13" t="n">
        <v>3.737735996134547e-06</v>
      </c>
      <c r="AG13" t="n">
        <v>49.95833333333334</v>
      </c>
      <c r="AH13" t="n">
        <v>3117830.385403934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0.8366</v>
      </c>
      <c r="E14" t="n">
        <v>119.53</v>
      </c>
      <c r="F14" t="n">
        <v>115.77</v>
      </c>
      <c r="G14" t="n">
        <v>119.76</v>
      </c>
      <c r="H14" t="n">
        <v>1.54</v>
      </c>
      <c r="I14" t="n">
        <v>58</v>
      </c>
      <c r="J14" t="n">
        <v>149.56</v>
      </c>
      <c r="K14" t="n">
        <v>46.47</v>
      </c>
      <c r="L14" t="n">
        <v>13</v>
      </c>
      <c r="M14" t="n">
        <v>24</v>
      </c>
      <c r="N14" t="n">
        <v>25.1</v>
      </c>
      <c r="O14" t="n">
        <v>18680.25</v>
      </c>
      <c r="P14" t="n">
        <v>1011.36</v>
      </c>
      <c r="Q14" t="n">
        <v>3598.7</v>
      </c>
      <c r="R14" t="n">
        <v>295.09</v>
      </c>
      <c r="S14" t="n">
        <v>191.08</v>
      </c>
      <c r="T14" t="n">
        <v>44059.25</v>
      </c>
      <c r="U14" t="n">
        <v>0.65</v>
      </c>
      <c r="V14" t="n">
        <v>0.87</v>
      </c>
      <c r="W14" t="n">
        <v>14.71</v>
      </c>
      <c r="X14" t="n">
        <v>2.62</v>
      </c>
      <c r="Y14" t="n">
        <v>0.5</v>
      </c>
      <c r="Z14" t="n">
        <v>10</v>
      </c>
      <c r="AA14" t="n">
        <v>2494.10257108128</v>
      </c>
      <c r="AB14" t="n">
        <v>3412.541169793366</v>
      </c>
      <c r="AC14" t="n">
        <v>3086.853030079772</v>
      </c>
      <c r="AD14" t="n">
        <v>2494102.57108128</v>
      </c>
      <c r="AE14" t="n">
        <v>3412541.169793366</v>
      </c>
      <c r="AF14" t="n">
        <v>3.749388410510986e-06</v>
      </c>
      <c r="AG14" t="n">
        <v>49.80416666666667</v>
      </c>
      <c r="AH14" t="n">
        <v>3086853.030079772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0.837</v>
      </c>
      <c r="E15" t="n">
        <v>119.47</v>
      </c>
      <c r="F15" t="n">
        <v>115.74</v>
      </c>
      <c r="G15" t="n">
        <v>121.83</v>
      </c>
      <c r="H15" t="n">
        <v>1.64</v>
      </c>
      <c r="I15" t="n">
        <v>57</v>
      </c>
      <c r="J15" t="n">
        <v>150.95</v>
      </c>
      <c r="K15" t="n">
        <v>46.47</v>
      </c>
      <c r="L15" t="n">
        <v>14</v>
      </c>
      <c r="M15" t="n">
        <v>8</v>
      </c>
      <c r="N15" t="n">
        <v>25.49</v>
      </c>
      <c r="O15" t="n">
        <v>18851.69</v>
      </c>
      <c r="P15" t="n">
        <v>1010.51</v>
      </c>
      <c r="Q15" t="n">
        <v>3598.66</v>
      </c>
      <c r="R15" t="n">
        <v>292.95</v>
      </c>
      <c r="S15" t="n">
        <v>191.08</v>
      </c>
      <c r="T15" t="n">
        <v>42993.49</v>
      </c>
      <c r="U15" t="n">
        <v>0.65</v>
      </c>
      <c r="V15" t="n">
        <v>0.87</v>
      </c>
      <c r="W15" t="n">
        <v>14.74</v>
      </c>
      <c r="X15" t="n">
        <v>2.59</v>
      </c>
      <c r="Y15" t="n">
        <v>0.5</v>
      </c>
      <c r="Z15" t="n">
        <v>10</v>
      </c>
      <c r="AA15" t="n">
        <v>2492.194338125741</v>
      </c>
      <c r="AB15" t="n">
        <v>3409.930241278301</v>
      </c>
      <c r="AC15" t="n">
        <v>3084.491284917724</v>
      </c>
      <c r="AD15" t="n">
        <v>2492194.338125741</v>
      </c>
      <c r="AE15" t="n">
        <v>3409930.241278301</v>
      </c>
      <c r="AF15" t="n">
        <v>3.751181089645822e-06</v>
      </c>
      <c r="AG15" t="n">
        <v>49.77916666666667</v>
      </c>
      <c r="AH15" t="n">
        <v>3084491.284917724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0.8369</v>
      </c>
      <c r="E16" t="n">
        <v>119.49</v>
      </c>
      <c r="F16" t="n">
        <v>115.76</v>
      </c>
      <c r="G16" t="n">
        <v>121.85</v>
      </c>
      <c r="H16" t="n">
        <v>1.74</v>
      </c>
      <c r="I16" t="n">
        <v>57</v>
      </c>
      <c r="J16" t="n">
        <v>152.35</v>
      </c>
      <c r="K16" t="n">
        <v>46.47</v>
      </c>
      <c r="L16" t="n">
        <v>15</v>
      </c>
      <c r="M16" t="n">
        <v>1</v>
      </c>
      <c r="N16" t="n">
        <v>25.88</v>
      </c>
      <c r="O16" t="n">
        <v>19023.66</v>
      </c>
      <c r="P16" t="n">
        <v>1018.04</v>
      </c>
      <c r="Q16" t="n">
        <v>3598.68</v>
      </c>
      <c r="R16" t="n">
        <v>293.47</v>
      </c>
      <c r="S16" t="n">
        <v>191.08</v>
      </c>
      <c r="T16" t="n">
        <v>43255.39</v>
      </c>
      <c r="U16" t="n">
        <v>0.65</v>
      </c>
      <c r="V16" t="n">
        <v>0.87</v>
      </c>
      <c r="W16" t="n">
        <v>14.75</v>
      </c>
      <c r="X16" t="n">
        <v>2.61</v>
      </c>
      <c r="Y16" t="n">
        <v>0.5</v>
      </c>
      <c r="Z16" t="n">
        <v>10</v>
      </c>
      <c r="AA16" t="n">
        <v>2500.360679789941</v>
      </c>
      <c r="AB16" t="n">
        <v>3421.103790216828</v>
      </c>
      <c r="AC16" t="n">
        <v>3094.598446027731</v>
      </c>
      <c r="AD16" t="n">
        <v>2500360.679789941</v>
      </c>
      <c r="AE16" t="n">
        <v>3421103.790216828</v>
      </c>
      <c r="AF16" t="n">
        <v>3.750732919862114e-06</v>
      </c>
      <c r="AG16" t="n">
        <v>49.78749999999999</v>
      </c>
      <c r="AH16" t="n">
        <v>3094598.446027731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0.8368</v>
      </c>
      <c r="E17" t="n">
        <v>119.5</v>
      </c>
      <c r="F17" t="n">
        <v>115.77</v>
      </c>
      <c r="G17" t="n">
        <v>121.86</v>
      </c>
      <c r="H17" t="n">
        <v>1.84</v>
      </c>
      <c r="I17" t="n">
        <v>57</v>
      </c>
      <c r="J17" t="n">
        <v>153.75</v>
      </c>
      <c r="K17" t="n">
        <v>46.47</v>
      </c>
      <c r="L17" t="n">
        <v>16</v>
      </c>
      <c r="M17" t="n">
        <v>0</v>
      </c>
      <c r="N17" t="n">
        <v>26.28</v>
      </c>
      <c r="O17" t="n">
        <v>19196.18</v>
      </c>
      <c r="P17" t="n">
        <v>1026.66</v>
      </c>
      <c r="Q17" t="n">
        <v>3598.68</v>
      </c>
      <c r="R17" t="n">
        <v>293.53</v>
      </c>
      <c r="S17" t="n">
        <v>191.08</v>
      </c>
      <c r="T17" t="n">
        <v>43285.12</v>
      </c>
      <c r="U17" t="n">
        <v>0.65</v>
      </c>
      <c r="V17" t="n">
        <v>0.87</v>
      </c>
      <c r="W17" t="n">
        <v>14.75</v>
      </c>
      <c r="X17" t="n">
        <v>2.62</v>
      </c>
      <c r="Y17" t="n">
        <v>0.5</v>
      </c>
      <c r="Z17" t="n">
        <v>10</v>
      </c>
      <c r="AA17" t="n">
        <v>2509.602097197057</v>
      </c>
      <c r="AB17" t="n">
        <v>3433.748305215807</v>
      </c>
      <c r="AC17" t="n">
        <v>3106.036186261895</v>
      </c>
      <c r="AD17" t="n">
        <v>2509602.097197057</v>
      </c>
      <c r="AE17" t="n">
        <v>3433748.305215807</v>
      </c>
      <c r="AF17" t="n">
        <v>3.750284750078404e-06</v>
      </c>
      <c r="AG17" t="n">
        <v>49.79166666666666</v>
      </c>
      <c r="AH17" t="n">
        <v>3106036.186261895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0.3953</v>
      </c>
      <c r="E2" t="n">
        <v>252.96</v>
      </c>
      <c r="F2" t="n">
        <v>198.19</v>
      </c>
      <c r="G2" t="n">
        <v>6.92</v>
      </c>
      <c r="H2" t="n">
        <v>0.12</v>
      </c>
      <c r="I2" t="n">
        <v>1718</v>
      </c>
      <c r="J2" t="n">
        <v>150.44</v>
      </c>
      <c r="K2" t="n">
        <v>49.1</v>
      </c>
      <c r="L2" t="n">
        <v>1</v>
      </c>
      <c r="M2" t="n">
        <v>1716</v>
      </c>
      <c r="N2" t="n">
        <v>25.34</v>
      </c>
      <c r="O2" t="n">
        <v>18787.76</v>
      </c>
      <c r="P2" t="n">
        <v>2341.66</v>
      </c>
      <c r="Q2" t="n">
        <v>3599.93</v>
      </c>
      <c r="R2" t="n">
        <v>3095.9</v>
      </c>
      <c r="S2" t="n">
        <v>191.08</v>
      </c>
      <c r="T2" t="n">
        <v>1436166.41</v>
      </c>
      <c r="U2" t="n">
        <v>0.06</v>
      </c>
      <c r="V2" t="n">
        <v>0.51</v>
      </c>
      <c r="W2" t="n">
        <v>17.44</v>
      </c>
      <c r="X2" t="n">
        <v>85</v>
      </c>
      <c r="Y2" t="n">
        <v>0.5</v>
      </c>
      <c r="Z2" t="n">
        <v>10</v>
      </c>
      <c r="AA2" t="n">
        <v>9426.966009901877</v>
      </c>
      <c r="AB2" t="n">
        <v>12898.39078313691</v>
      </c>
      <c r="AC2" t="n">
        <v>11667.386469799</v>
      </c>
      <c r="AD2" t="n">
        <v>9426966.009901876</v>
      </c>
      <c r="AE2" t="n">
        <v>12898390.78313691</v>
      </c>
      <c r="AF2" t="n">
        <v>1.6722488625847e-06</v>
      </c>
      <c r="AG2" t="n">
        <v>105.4</v>
      </c>
      <c r="AH2" t="n">
        <v>11667386.469799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0.6188</v>
      </c>
      <c r="E3" t="n">
        <v>161.62</v>
      </c>
      <c r="F3" t="n">
        <v>141.1</v>
      </c>
      <c r="G3" t="n">
        <v>14.18</v>
      </c>
      <c r="H3" t="n">
        <v>0.23</v>
      </c>
      <c r="I3" t="n">
        <v>597</v>
      </c>
      <c r="J3" t="n">
        <v>151.83</v>
      </c>
      <c r="K3" t="n">
        <v>49.1</v>
      </c>
      <c r="L3" t="n">
        <v>2</v>
      </c>
      <c r="M3" t="n">
        <v>595</v>
      </c>
      <c r="N3" t="n">
        <v>25.73</v>
      </c>
      <c r="O3" t="n">
        <v>18959.54</v>
      </c>
      <c r="P3" t="n">
        <v>1648.36</v>
      </c>
      <c r="Q3" t="n">
        <v>3599.07</v>
      </c>
      <c r="R3" t="n">
        <v>1154.45</v>
      </c>
      <c r="S3" t="n">
        <v>191.08</v>
      </c>
      <c r="T3" t="n">
        <v>471045.58</v>
      </c>
      <c r="U3" t="n">
        <v>0.17</v>
      </c>
      <c r="V3" t="n">
        <v>0.71</v>
      </c>
      <c r="W3" t="n">
        <v>15.56</v>
      </c>
      <c r="X3" t="n">
        <v>27.93</v>
      </c>
      <c r="Y3" t="n">
        <v>0.5</v>
      </c>
      <c r="Z3" t="n">
        <v>10</v>
      </c>
      <c r="AA3" t="n">
        <v>4555.127685770114</v>
      </c>
      <c r="AB3" t="n">
        <v>6232.526657721614</v>
      </c>
      <c r="AC3" t="n">
        <v>5637.703060914531</v>
      </c>
      <c r="AD3" t="n">
        <v>4555127.685770114</v>
      </c>
      <c r="AE3" t="n">
        <v>6232526.657721614</v>
      </c>
      <c r="AF3" t="n">
        <v>2.617727286029377e-06</v>
      </c>
      <c r="AG3" t="n">
        <v>67.34166666666667</v>
      </c>
      <c r="AH3" t="n">
        <v>5637703.060914531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0.6988</v>
      </c>
      <c r="E4" t="n">
        <v>143.1</v>
      </c>
      <c r="F4" t="n">
        <v>129.8</v>
      </c>
      <c r="G4" t="n">
        <v>21.57</v>
      </c>
      <c r="H4" t="n">
        <v>0.35</v>
      </c>
      <c r="I4" t="n">
        <v>361</v>
      </c>
      <c r="J4" t="n">
        <v>153.23</v>
      </c>
      <c r="K4" t="n">
        <v>49.1</v>
      </c>
      <c r="L4" t="n">
        <v>3</v>
      </c>
      <c r="M4" t="n">
        <v>359</v>
      </c>
      <c r="N4" t="n">
        <v>26.13</v>
      </c>
      <c r="O4" t="n">
        <v>19131.85</v>
      </c>
      <c r="P4" t="n">
        <v>1498.7</v>
      </c>
      <c r="Q4" t="n">
        <v>3598.82</v>
      </c>
      <c r="R4" t="n">
        <v>772.09</v>
      </c>
      <c r="S4" t="n">
        <v>191.08</v>
      </c>
      <c r="T4" t="n">
        <v>281043.98</v>
      </c>
      <c r="U4" t="n">
        <v>0.25</v>
      </c>
      <c r="V4" t="n">
        <v>0.78</v>
      </c>
      <c r="W4" t="n">
        <v>15.14</v>
      </c>
      <c r="X4" t="n">
        <v>16.64</v>
      </c>
      <c r="Y4" t="n">
        <v>0.5</v>
      </c>
      <c r="Z4" t="n">
        <v>10</v>
      </c>
      <c r="AA4" t="n">
        <v>3757.79842565518</v>
      </c>
      <c r="AB4" t="n">
        <v>5141.585588347919</v>
      </c>
      <c r="AC4" t="n">
        <v>4650.879876056495</v>
      </c>
      <c r="AD4" t="n">
        <v>3757798.42565518</v>
      </c>
      <c r="AE4" t="n">
        <v>5141585.588347919</v>
      </c>
      <c r="AF4" t="n">
        <v>2.956153567351856e-06</v>
      </c>
      <c r="AG4" t="n">
        <v>59.625</v>
      </c>
      <c r="AH4" t="n">
        <v>4650879.876056495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0.7397</v>
      </c>
      <c r="E5" t="n">
        <v>135.19</v>
      </c>
      <c r="F5" t="n">
        <v>125.03</v>
      </c>
      <c r="G5" t="n">
        <v>29.08</v>
      </c>
      <c r="H5" t="n">
        <v>0.46</v>
      </c>
      <c r="I5" t="n">
        <v>258</v>
      </c>
      <c r="J5" t="n">
        <v>154.63</v>
      </c>
      <c r="K5" t="n">
        <v>49.1</v>
      </c>
      <c r="L5" t="n">
        <v>4</v>
      </c>
      <c r="M5" t="n">
        <v>256</v>
      </c>
      <c r="N5" t="n">
        <v>26.53</v>
      </c>
      <c r="O5" t="n">
        <v>19304.72</v>
      </c>
      <c r="P5" t="n">
        <v>1426.14</v>
      </c>
      <c r="Q5" t="n">
        <v>3598.79</v>
      </c>
      <c r="R5" t="n">
        <v>609.13</v>
      </c>
      <c r="S5" t="n">
        <v>191.08</v>
      </c>
      <c r="T5" t="n">
        <v>200078.57</v>
      </c>
      <c r="U5" t="n">
        <v>0.31</v>
      </c>
      <c r="V5" t="n">
        <v>0.8100000000000001</v>
      </c>
      <c r="W5" t="n">
        <v>15.02</v>
      </c>
      <c r="X5" t="n">
        <v>11.87</v>
      </c>
      <c r="Y5" t="n">
        <v>0.5</v>
      </c>
      <c r="Z5" t="n">
        <v>10</v>
      </c>
      <c r="AA5" t="n">
        <v>3430.020649893221</v>
      </c>
      <c r="AB5" t="n">
        <v>4693.105575015487</v>
      </c>
      <c r="AC5" t="n">
        <v>4245.202165750875</v>
      </c>
      <c r="AD5" t="n">
        <v>3430020.649893221</v>
      </c>
      <c r="AE5" t="n">
        <v>4693105.575015487</v>
      </c>
      <c r="AF5" t="n">
        <v>3.129174003677974e-06</v>
      </c>
      <c r="AG5" t="n">
        <v>56.32916666666667</v>
      </c>
      <c r="AH5" t="n">
        <v>4245202.165750875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0.7653</v>
      </c>
      <c r="E6" t="n">
        <v>130.67</v>
      </c>
      <c r="F6" t="n">
        <v>122.31</v>
      </c>
      <c r="G6" t="n">
        <v>36.88</v>
      </c>
      <c r="H6" t="n">
        <v>0.57</v>
      </c>
      <c r="I6" t="n">
        <v>199</v>
      </c>
      <c r="J6" t="n">
        <v>156.03</v>
      </c>
      <c r="K6" t="n">
        <v>49.1</v>
      </c>
      <c r="L6" t="n">
        <v>5</v>
      </c>
      <c r="M6" t="n">
        <v>197</v>
      </c>
      <c r="N6" t="n">
        <v>26.94</v>
      </c>
      <c r="O6" t="n">
        <v>19478.15</v>
      </c>
      <c r="P6" t="n">
        <v>1378.03</v>
      </c>
      <c r="Q6" t="n">
        <v>3598.82</v>
      </c>
      <c r="R6" t="n">
        <v>516.77</v>
      </c>
      <c r="S6" t="n">
        <v>191.08</v>
      </c>
      <c r="T6" t="n">
        <v>154192.84</v>
      </c>
      <c r="U6" t="n">
        <v>0.37</v>
      </c>
      <c r="V6" t="n">
        <v>0.82</v>
      </c>
      <c r="W6" t="n">
        <v>14.93</v>
      </c>
      <c r="X6" t="n">
        <v>9.16</v>
      </c>
      <c r="Y6" t="n">
        <v>0.5</v>
      </c>
      <c r="Z6" t="n">
        <v>10</v>
      </c>
      <c r="AA6" t="n">
        <v>3240.136274981504</v>
      </c>
      <c r="AB6" t="n">
        <v>4433.297396153867</v>
      </c>
      <c r="AC6" t="n">
        <v>4010.18971483675</v>
      </c>
      <c r="AD6" t="n">
        <v>3240136.274981504</v>
      </c>
      <c r="AE6" t="n">
        <v>4433297.396153867</v>
      </c>
      <c r="AF6" t="n">
        <v>3.237470413701167e-06</v>
      </c>
      <c r="AG6" t="n">
        <v>54.44583333333333</v>
      </c>
      <c r="AH6" t="n">
        <v>4010189.71483675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0.7825</v>
      </c>
      <c r="E7" t="n">
        <v>127.79</v>
      </c>
      <c r="F7" t="n">
        <v>120.56</v>
      </c>
      <c r="G7" t="n">
        <v>44.65</v>
      </c>
      <c r="H7" t="n">
        <v>0.67</v>
      </c>
      <c r="I7" t="n">
        <v>162</v>
      </c>
      <c r="J7" t="n">
        <v>157.44</v>
      </c>
      <c r="K7" t="n">
        <v>49.1</v>
      </c>
      <c r="L7" t="n">
        <v>6</v>
      </c>
      <c r="M7" t="n">
        <v>160</v>
      </c>
      <c r="N7" t="n">
        <v>27.35</v>
      </c>
      <c r="O7" t="n">
        <v>19652.13</v>
      </c>
      <c r="P7" t="n">
        <v>1340.64</v>
      </c>
      <c r="Q7" t="n">
        <v>3598.66</v>
      </c>
      <c r="R7" t="n">
        <v>458.61</v>
      </c>
      <c r="S7" t="n">
        <v>191.08</v>
      </c>
      <c r="T7" t="n">
        <v>125301.75</v>
      </c>
      <c r="U7" t="n">
        <v>0.42</v>
      </c>
      <c r="V7" t="n">
        <v>0.84</v>
      </c>
      <c r="W7" t="n">
        <v>14.85</v>
      </c>
      <c r="X7" t="n">
        <v>7.41</v>
      </c>
      <c r="Y7" t="n">
        <v>0.5</v>
      </c>
      <c r="Z7" t="n">
        <v>10</v>
      </c>
      <c r="AA7" t="n">
        <v>3113.582752378711</v>
      </c>
      <c r="AB7" t="n">
        <v>4260.141283381337</v>
      </c>
      <c r="AC7" t="n">
        <v>3853.559378441106</v>
      </c>
      <c r="AD7" t="n">
        <v>3113582.752378711</v>
      </c>
      <c r="AE7" t="n">
        <v>4260141.283381337</v>
      </c>
      <c r="AF7" t="n">
        <v>3.3102320641855e-06</v>
      </c>
      <c r="AG7" t="n">
        <v>53.24583333333334</v>
      </c>
      <c r="AH7" t="n">
        <v>3853559.378441106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0.7947</v>
      </c>
      <c r="E8" t="n">
        <v>125.83</v>
      </c>
      <c r="F8" t="n">
        <v>119.4</v>
      </c>
      <c r="G8" t="n">
        <v>52.68</v>
      </c>
      <c r="H8" t="n">
        <v>0.78</v>
      </c>
      <c r="I8" t="n">
        <v>136</v>
      </c>
      <c r="J8" t="n">
        <v>158.86</v>
      </c>
      <c r="K8" t="n">
        <v>49.1</v>
      </c>
      <c r="L8" t="n">
        <v>7</v>
      </c>
      <c r="M8" t="n">
        <v>134</v>
      </c>
      <c r="N8" t="n">
        <v>27.77</v>
      </c>
      <c r="O8" t="n">
        <v>19826.68</v>
      </c>
      <c r="P8" t="n">
        <v>1310.05</v>
      </c>
      <c r="Q8" t="n">
        <v>3598.68</v>
      </c>
      <c r="R8" t="n">
        <v>418.8</v>
      </c>
      <c r="S8" t="n">
        <v>191.08</v>
      </c>
      <c r="T8" t="n">
        <v>105523.55</v>
      </c>
      <c r="U8" t="n">
        <v>0.46</v>
      </c>
      <c r="V8" t="n">
        <v>0.84</v>
      </c>
      <c r="W8" t="n">
        <v>14.81</v>
      </c>
      <c r="X8" t="n">
        <v>6.25</v>
      </c>
      <c r="Y8" t="n">
        <v>0.5</v>
      </c>
      <c r="Z8" t="n">
        <v>10</v>
      </c>
      <c r="AA8" t="n">
        <v>3026.678186570891</v>
      </c>
      <c r="AB8" t="n">
        <v>4141.234622484215</v>
      </c>
      <c r="AC8" t="n">
        <v>3746.001002373463</v>
      </c>
      <c r="AD8" t="n">
        <v>3026678.186570891</v>
      </c>
      <c r="AE8" t="n">
        <v>4141234.622484215</v>
      </c>
      <c r="AF8" t="n">
        <v>3.361842072087178e-06</v>
      </c>
      <c r="AG8" t="n">
        <v>52.42916666666667</v>
      </c>
      <c r="AH8" t="n">
        <v>3746001.002373463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0.805</v>
      </c>
      <c r="E9" t="n">
        <v>124.23</v>
      </c>
      <c r="F9" t="n">
        <v>118.41</v>
      </c>
      <c r="G9" t="n">
        <v>61.25</v>
      </c>
      <c r="H9" t="n">
        <v>0.88</v>
      </c>
      <c r="I9" t="n">
        <v>116</v>
      </c>
      <c r="J9" t="n">
        <v>160.28</v>
      </c>
      <c r="K9" t="n">
        <v>49.1</v>
      </c>
      <c r="L9" t="n">
        <v>8</v>
      </c>
      <c r="M9" t="n">
        <v>114</v>
      </c>
      <c r="N9" t="n">
        <v>28.19</v>
      </c>
      <c r="O9" t="n">
        <v>20001.93</v>
      </c>
      <c r="P9" t="n">
        <v>1281.99</v>
      </c>
      <c r="Q9" t="n">
        <v>3598.66</v>
      </c>
      <c r="R9" t="n">
        <v>385.33</v>
      </c>
      <c r="S9" t="n">
        <v>191.08</v>
      </c>
      <c r="T9" t="n">
        <v>88892.50999999999</v>
      </c>
      <c r="U9" t="n">
        <v>0.5</v>
      </c>
      <c r="V9" t="n">
        <v>0.85</v>
      </c>
      <c r="W9" t="n">
        <v>14.78</v>
      </c>
      <c r="X9" t="n">
        <v>5.26</v>
      </c>
      <c r="Y9" t="n">
        <v>0.5</v>
      </c>
      <c r="Z9" t="n">
        <v>10</v>
      </c>
      <c r="AA9" t="n">
        <v>2951.217194987602</v>
      </c>
      <c r="AB9" t="n">
        <v>4037.985564695961</v>
      </c>
      <c r="AC9" t="n">
        <v>3652.60588974956</v>
      </c>
      <c r="AD9" t="n">
        <v>2951217.194987603</v>
      </c>
      <c r="AE9" t="n">
        <v>4037985.564695961</v>
      </c>
      <c r="AF9" t="n">
        <v>3.405414455807447e-06</v>
      </c>
      <c r="AG9" t="n">
        <v>51.7625</v>
      </c>
      <c r="AH9" t="n">
        <v>3652605.889749561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0.8122</v>
      </c>
      <c r="E10" t="n">
        <v>123.12</v>
      </c>
      <c r="F10" t="n">
        <v>117.76</v>
      </c>
      <c r="G10" t="n">
        <v>69.95999999999999</v>
      </c>
      <c r="H10" t="n">
        <v>0.99</v>
      </c>
      <c r="I10" t="n">
        <v>101</v>
      </c>
      <c r="J10" t="n">
        <v>161.71</v>
      </c>
      <c r="K10" t="n">
        <v>49.1</v>
      </c>
      <c r="L10" t="n">
        <v>9</v>
      </c>
      <c r="M10" t="n">
        <v>99</v>
      </c>
      <c r="N10" t="n">
        <v>28.61</v>
      </c>
      <c r="O10" t="n">
        <v>20177.64</v>
      </c>
      <c r="P10" t="n">
        <v>1255.67</v>
      </c>
      <c r="Q10" t="n">
        <v>3598.79</v>
      </c>
      <c r="R10" t="n">
        <v>363.25</v>
      </c>
      <c r="S10" t="n">
        <v>191.08</v>
      </c>
      <c r="T10" t="n">
        <v>77925.5</v>
      </c>
      <c r="U10" t="n">
        <v>0.53</v>
      </c>
      <c r="V10" t="n">
        <v>0.86</v>
      </c>
      <c r="W10" t="n">
        <v>14.75</v>
      </c>
      <c r="X10" t="n">
        <v>4.61</v>
      </c>
      <c r="Y10" t="n">
        <v>0.5</v>
      </c>
      <c r="Z10" t="n">
        <v>10</v>
      </c>
      <c r="AA10" t="n">
        <v>2889.635617738912</v>
      </c>
      <c r="AB10" t="n">
        <v>3953.726933916851</v>
      </c>
      <c r="AC10" t="n">
        <v>3576.388784434281</v>
      </c>
      <c r="AD10" t="n">
        <v>2889635.617738912</v>
      </c>
      <c r="AE10" t="n">
        <v>3953726.933916851</v>
      </c>
      <c r="AF10" t="n">
        <v>3.43587282112647e-06</v>
      </c>
      <c r="AG10" t="n">
        <v>51.3</v>
      </c>
      <c r="AH10" t="n">
        <v>3576388.784434281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0.8178</v>
      </c>
      <c r="E11" t="n">
        <v>122.29</v>
      </c>
      <c r="F11" t="n">
        <v>117.26</v>
      </c>
      <c r="G11" t="n">
        <v>78.17</v>
      </c>
      <c r="H11" t="n">
        <v>1.09</v>
      </c>
      <c r="I11" t="n">
        <v>90</v>
      </c>
      <c r="J11" t="n">
        <v>163.13</v>
      </c>
      <c r="K11" t="n">
        <v>49.1</v>
      </c>
      <c r="L11" t="n">
        <v>10</v>
      </c>
      <c r="M11" t="n">
        <v>88</v>
      </c>
      <c r="N11" t="n">
        <v>29.04</v>
      </c>
      <c r="O11" t="n">
        <v>20353.94</v>
      </c>
      <c r="P11" t="n">
        <v>1229.93</v>
      </c>
      <c r="Q11" t="n">
        <v>3598.61</v>
      </c>
      <c r="R11" t="n">
        <v>346.4</v>
      </c>
      <c r="S11" t="n">
        <v>191.08</v>
      </c>
      <c r="T11" t="n">
        <v>69553.89</v>
      </c>
      <c r="U11" t="n">
        <v>0.55</v>
      </c>
      <c r="V11" t="n">
        <v>0.86</v>
      </c>
      <c r="W11" t="n">
        <v>14.74</v>
      </c>
      <c r="X11" t="n">
        <v>4.11</v>
      </c>
      <c r="Y11" t="n">
        <v>0.5</v>
      </c>
      <c r="Z11" t="n">
        <v>10</v>
      </c>
      <c r="AA11" t="n">
        <v>2844.228287470155</v>
      </c>
      <c r="AB11" t="n">
        <v>3891.598621413105</v>
      </c>
      <c r="AC11" t="n">
        <v>3520.18991087826</v>
      </c>
      <c r="AD11" t="n">
        <v>2844228.287470155</v>
      </c>
      <c r="AE11" t="n">
        <v>3891598.621413105</v>
      </c>
      <c r="AF11" t="n">
        <v>3.459562660819044e-06</v>
      </c>
      <c r="AG11" t="n">
        <v>50.95416666666667</v>
      </c>
      <c r="AH11" t="n">
        <v>3520189.910878261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0.8232</v>
      </c>
      <c r="E12" t="n">
        <v>121.48</v>
      </c>
      <c r="F12" t="n">
        <v>116.75</v>
      </c>
      <c r="G12" t="n">
        <v>87.56999999999999</v>
      </c>
      <c r="H12" t="n">
        <v>1.18</v>
      </c>
      <c r="I12" t="n">
        <v>80</v>
      </c>
      <c r="J12" t="n">
        <v>164.57</v>
      </c>
      <c r="K12" t="n">
        <v>49.1</v>
      </c>
      <c r="L12" t="n">
        <v>11</v>
      </c>
      <c r="M12" t="n">
        <v>78</v>
      </c>
      <c r="N12" t="n">
        <v>29.47</v>
      </c>
      <c r="O12" t="n">
        <v>20530.82</v>
      </c>
      <c r="P12" t="n">
        <v>1207.19</v>
      </c>
      <c r="Q12" t="n">
        <v>3598.6</v>
      </c>
      <c r="R12" t="n">
        <v>330</v>
      </c>
      <c r="S12" t="n">
        <v>191.08</v>
      </c>
      <c r="T12" t="n">
        <v>61404.92</v>
      </c>
      <c r="U12" t="n">
        <v>0.58</v>
      </c>
      <c r="V12" t="n">
        <v>0.86</v>
      </c>
      <c r="W12" t="n">
        <v>14.7</v>
      </c>
      <c r="X12" t="n">
        <v>3.61</v>
      </c>
      <c r="Y12" t="n">
        <v>0.5</v>
      </c>
      <c r="Z12" t="n">
        <v>10</v>
      </c>
      <c r="AA12" t="n">
        <v>2793.559181891549</v>
      </c>
      <c r="AB12" t="n">
        <v>3822.270915797277</v>
      </c>
      <c r="AC12" t="n">
        <v>3457.478744184364</v>
      </c>
      <c r="AD12" t="n">
        <v>2793559.181891548</v>
      </c>
      <c r="AE12" t="n">
        <v>3822270.915797277</v>
      </c>
      <c r="AF12" t="n">
        <v>3.482406434808311e-06</v>
      </c>
      <c r="AG12" t="n">
        <v>50.61666666666667</v>
      </c>
      <c r="AH12" t="n">
        <v>3457478.744184364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0.8272</v>
      </c>
      <c r="E13" t="n">
        <v>120.89</v>
      </c>
      <c r="F13" t="n">
        <v>116.41</v>
      </c>
      <c r="G13" t="n">
        <v>97.01000000000001</v>
      </c>
      <c r="H13" t="n">
        <v>1.28</v>
      </c>
      <c r="I13" t="n">
        <v>72</v>
      </c>
      <c r="J13" t="n">
        <v>166.01</v>
      </c>
      <c r="K13" t="n">
        <v>49.1</v>
      </c>
      <c r="L13" t="n">
        <v>12</v>
      </c>
      <c r="M13" t="n">
        <v>70</v>
      </c>
      <c r="N13" t="n">
        <v>29.91</v>
      </c>
      <c r="O13" t="n">
        <v>20708.3</v>
      </c>
      <c r="P13" t="n">
        <v>1182.19</v>
      </c>
      <c r="Q13" t="n">
        <v>3598.68</v>
      </c>
      <c r="R13" t="n">
        <v>317.91</v>
      </c>
      <c r="S13" t="n">
        <v>191.08</v>
      </c>
      <c r="T13" t="n">
        <v>55398.88</v>
      </c>
      <c r="U13" t="n">
        <v>0.6</v>
      </c>
      <c r="V13" t="n">
        <v>0.87</v>
      </c>
      <c r="W13" t="n">
        <v>14.7</v>
      </c>
      <c r="X13" t="n">
        <v>3.26</v>
      </c>
      <c r="Y13" t="n">
        <v>0.5</v>
      </c>
      <c r="Z13" t="n">
        <v>10</v>
      </c>
      <c r="AA13" t="n">
        <v>2755.031824411409</v>
      </c>
      <c r="AB13" t="n">
        <v>3769.556085585893</v>
      </c>
      <c r="AC13" t="n">
        <v>3409.794943382628</v>
      </c>
      <c r="AD13" t="n">
        <v>2755031.824411409</v>
      </c>
      <c r="AE13" t="n">
        <v>3769556.085585894</v>
      </c>
      <c r="AF13" t="n">
        <v>3.499327748874435e-06</v>
      </c>
      <c r="AG13" t="n">
        <v>50.37083333333334</v>
      </c>
      <c r="AH13" t="n">
        <v>3409794.943382628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0.8310999999999999</v>
      </c>
      <c r="E14" t="n">
        <v>120.32</v>
      </c>
      <c r="F14" t="n">
        <v>116.06</v>
      </c>
      <c r="G14" t="n">
        <v>107.13</v>
      </c>
      <c r="H14" t="n">
        <v>1.38</v>
      </c>
      <c r="I14" t="n">
        <v>65</v>
      </c>
      <c r="J14" t="n">
        <v>167.45</v>
      </c>
      <c r="K14" t="n">
        <v>49.1</v>
      </c>
      <c r="L14" t="n">
        <v>13</v>
      </c>
      <c r="M14" t="n">
        <v>63</v>
      </c>
      <c r="N14" t="n">
        <v>30.36</v>
      </c>
      <c r="O14" t="n">
        <v>20886.38</v>
      </c>
      <c r="P14" t="n">
        <v>1159.48</v>
      </c>
      <c r="Q14" t="n">
        <v>3598.64</v>
      </c>
      <c r="R14" t="n">
        <v>306.04</v>
      </c>
      <c r="S14" t="n">
        <v>191.08</v>
      </c>
      <c r="T14" t="n">
        <v>49498.77</v>
      </c>
      <c r="U14" t="n">
        <v>0.62</v>
      </c>
      <c r="V14" t="n">
        <v>0.87</v>
      </c>
      <c r="W14" t="n">
        <v>14.68</v>
      </c>
      <c r="X14" t="n">
        <v>2.9</v>
      </c>
      <c r="Y14" t="n">
        <v>0.5</v>
      </c>
      <c r="Z14" t="n">
        <v>10</v>
      </c>
      <c r="AA14" t="n">
        <v>2709.963848125434</v>
      </c>
      <c r="AB14" t="n">
        <v>3707.89209217263</v>
      </c>
      <c r="AC14" t="n">
        <v>3354.01607495477</v>
      </c>
      <c r="AD14" t="n">
        <v>2709963.848125434</v>
      </c>
      <c r="AE14" t="n">
        <v>3707892.09217263</v>
      </c>
      <c r="AF14" t="n">
        <v>3.515826030088905e-06</v>
      </c>
      <c r="AG14" t="n">
        <v>50.13333333333333</v>
      </c>
      <c r="AH14" t="n">
        <v>3354016.07495477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0.834</v>
      </c>
      <c r="E15" t="n">
        <v>119.9</v>
      </c>
      <c r="F15" t="n">
        <v>115.82</v>
      </c>
      <c r="G15" t="n">
        <v>117.78</v>
      </c>
      <c r="H15" t="n">
        <v>1.47</v>
      </c>
      <c r="I15" t="n">
        <v>59</v>
      </c>
      <c r="J15" t="n">
        <v>168.9</v>
      </c>
      <c r="K15" t="n">
        <v>49.1</v>
      </c>
      <c r="L15" t="n">
        <v>14</v>
      </c>
      <c r="M15" t="n">
        <v>57</v>
      </c>
      <c r="N15" t="n">
        <v>30.81</v>
      </c>
      <c r="O15" t="n">
        <v>21065.06</v>
      </c>
      <c r="P15" t="n">
        <v>1133.98</v>
      </c>
      <c r="Q15" t="n">
        <v>3598.63</v>
      </c>
      <c r="R15" t="n">
        <v>297.82</v>
      </c>
      <c r="S15" t="n">
        <v>191.08</v>
      </c>
      <c r="T15" t="n">
        <v>45421.89</v>
      </c>
      <c r="U15" t="n">
        <v>0.64</v>
      </c>
      <c r="V15" t="n">
        <v>0.87</v>
      </c>
      <c r="W15" t="n">
        <v>14.68</v>
      </c>
      <c r="X15" t="n">
        <v>2.67</v>
      </c>
      <c r="Y15" t="n">
        <v>0.5</v>
      </c>
      <c r="Z15" t="n">
        <v>10</v>
      </c>
      <c r="AA15" t="n">
        <v>2674.830284921202</v>
      </c>
      <c r="AB15" t="n">
        <v>3659.820801013181</v>
      </c>
      <c r="AC15" t="n">
        <v>3310.532640355099</v>
      </c>
      <c r="AD15" t="n">
        <v>2674830.284921202</v>
      </c>
      <c r="AE15" t="n">
        <v>3659820.801013181</v>
      </c>
      <c r="AF15" t="n">
        <v>3.528093982786845e-06</v>
      </c>
      <c r="AG15" t="n">
        <v>49.95833333333334</v>
      </c>
      <c r="AH15" t="n">
        <v>3310532.640355099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0.8367</v>
      </c>
      <c r="E16" t="n">
        <v>119.51</v>
      </c>
      <c r="F16" t="n">
        <v>115.58</v>
      </c>
      <c r="G16" t="n">
        <v>128.43</v>
      </c>
      <c r="H16" t="n">
        <v>1.56</v>
      </c>
      <c r="I16" t="n">
        <v>54</v>
      </c>
      <c r="J16" t="n">
        <v>170.35</v>
      </c>
      <c r="K16" t="n">
        <v>49.1</v>
      </c>
      <c r="L16" t="n">
        <v>15</v>
      </c>
      <c r="M16" t="n">
        <v>46</v>
      </c>
      <c r="N16" t="n">
        <v>31.26</v>
      </c>
      <c r="O16" t="n">
        <v>21244.37</v>
      </c>
      <c r="P16" t="n">
        <v>1106.75</v>
      </c>
      <c r="Q16" t="n">
        <v>3598.67</v>
      </c>
      <c r="R16" t="n">
        <v>289.82</v>
      </c>
      <c r="S16" t="n">
        <v>191.08</v>
      </c>
      <c r="T16" t="n">
        <v>41443.38</v>
      </c>
      <c r="U16" t="n">
        <v>0.66</v>
      </c>
      <c r="V16" t="n">
        <v>0.87</v>
      </c>
      <c r="W16" t="n">
        <v>14.67</v>
      </c>
      <c r="X16" t="n">
        <v>2.43</v>
      </c>
      <c r="Y16" t="n">
        <v>0.5</v>
      </c>
      <c r="Z16" t="n">
        <v>10</v>
      </c>
      <c r="AA16" t="n">
        <v>2638.695003808837</v>
      </c>
      <c r="AB16" t="n">
        <v>3610.378915219147</v>
      </c>
      <c r="AC16" t="n">
        <v>3265.809418749128</v>
      </c>
      <c r="AD16" t="n">
        <v>2638695.003808836</v>
      </c>
      <c r="AE16" t="n">
        <v>3610378.915219147</v>
      </c>
      <c r="AF16" t="n">
        <v>3.539515869781479e-06</v>
      </c>
      <c r="AG16" t="n">
        <v>49.79583333333334</v>
      </c>
      <c r="AH16" t="n">
        <v>3265809.418749128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0.8381</v>
      </c>
      <c r="E17" t="n">
        <v>119.32</v>
      </c>
      <c r="F17" t="n">
        <v>115.49</v>
      </c>
      <c r="G17" t="n">
        <v>135.87</v>
      </c>
      <c r="H17" t="n">
        <v>1.65</v>
      </c>
      <c r="I17" t="n">
        <v>51</v>
      </c>
      <c r="J17" t="n">
        <v>171.81</v>
      </c>
      <c r="K17" t="n">
        <v>49.1</v>
      </c>
      <c r="L17" t="n">
        <v>16</v>
      </c>
      <c r="M17" t="n">
        <v>24</v>
      </c>
      <c r="N17" t="n">
        <v>31.72</v>
      </c>
      <c r="O17" t="n">
        <v>21424.29</v>
      </c>
      <c r="P17" t="n">
        <v>1093.96</v>
      </c>
      <c r="Q17" t="n">
        <v>3598.65</v>
      </c>
      <c r="R17" t="n">
        <v>285.51</v>
      </c>
      <c r="S17" t="n">
        <v>191.08</v>
      </c>
      <c r="T17" t="n">
        <v>39304.15</v>
      </c>
      <c r="U17" t="n">
        <v>0.67</v>
      </c>
      <c r="V17" t="n">
        <v>0.87</v>
      </c>
      <c r="W17" t="n">
        <v>14.7</v>
      </c>
      <c r="X17" t="n">
        <v>2.34</v>
      </c>
      <c r="Y17" t="n">
        <v>0.5</v>
      </c>
      <c r="Z17" t="n">
        <v>10</v>
      </c>
      <c r="AA17" t="n">
        <v>2621.653274077254</v>
      </c>
      <c r="AB17" t="n">
        <v>3587.06166877234</v>
      </c>
      <c r="AC17" t="n">
        <v>3244.717537577244</v>
      </c>
      <c r="AD17" t="n">
        <v>2621653.274077253</v>
      </c>
      <c r="AE17" t="n">
        <v>3587061.66877234</v>
      </c>
      <c r="AF17" t="n">
        <v>3.545438329704623e-06</v>
      </c>
      <c r="AG17" t="n">
        <v>49.71666666666666</v>
      </c>
      <c r="AH17" t="n">
        <v>3244717.537577244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0.8386</v>
      </c>
      <c r="E18" t="n">
        <v>119.25</v>
      </c>
      <c r="F18" t="n">
        <v>115.45</v>
      </c>
      <c r="G18" t="n">
        <v>138.54</v>
      </c>
      <c r="H18" t="n">
        <v>1.74</v>
      </c>
      <c r="I18" t="n">
        <v>50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1093.06</v>
      </c>
      <c r="Q18" t="n">
        <v>3598.67</v>
      </c>
      <c r="R18" t="n">
        <v>283.15</v>
      </c>
      <c r="S18" t="n">
        <v>191.08</v>
      </c>
      <c r="T18" t="n">
        <v>38130.56</v>
      </c>
      <c r="U18" t="n">
        <v>0.67</v>
      </c>
      <c r="V18" t="n">
        <v>0.87</v>
      </c>
      <c r="W18" t="n">
        <v>14.73</v>
      </c>
      <c r="X18" t="n">
        <v>2.3</v>
      </c>
      <c r="Y18" t="n">
        <v>0.5</v>
      </c>
      <c r="Z18" t="n">
        <v>10</v>
      </c>
      <c r="AA18" t="n">
        <v>2619.338335998034</v>
      </c>
      <c r="AB18" t="n">
        <v>3583.894268364493</v>
      </c>
      <c r="AC18" t="n">
        <v>3241.852429418847</v>
      </c>
      <c r="AD18" t="n">
        <v>2619338.335998035</v>
      </c>
      <c r="AE18" t="n">
        <v>3583894.268364493</v>
      </c>
      <c r="AF18" t="n">
        <v>3.547553493962888e-06</v>
      </c>
      <c r="AG18" t="n">
        <v>49.6875</v>
      </c>
      <c r="AH18" t="n">
        <v>3241852.429418847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0.8387</v>
      </c>
      <c r="E19" t="n">
        <v>119.23</v>
      </c>
      <c r="F19" t="n">
        <v>115.43</v>
      </c>
      <c r="G19" t="n">
        <v>138.52</v>
      </c>
      <c r="H19" t="n">
        <v>1.83</v>
      </c>
      <c r="I19" t="n">
        <v>50</v>
      </c>
      <c r="J19" t="n">
        <v>174.75</v>
      </c>
      <c r="K19" t="n">
        <v>49.1</v>
      </c>
      <c r="L19" t="n">
        <v>18</v>
      </c>
      <c r="M19" t="n">
        <v>4</v>
      </c>
      <c r="N19" t="n">
        <v>32.65</v>
      </c>
      <c r="O19" t="n">
        <v>21786.02</v>
      </c>
      <c r="P19" t="n">
        <v>1099.57</v>
      </c>
      <c r="Q19" t="n">
        <v>3598.72</v>
      </c>
      <c r="R19" t="n">
        <v>282.34</v>
      </c>
      <c r="S19" t="n">
        <v>191.08</v>
      </c>
      <c r="T19" t="n">
        <v>37725.67</v>
      </c>
      <c r="U19" t="n">
        <v>0.68</v>
      </c>
      <c r="V19" t="n">
        <v>0.87</v>
      </c>
      <c r="W19" t="n">
        <v>14.73</v>
      </c>
      <c r="X19" t="n">
        <v>2.28</v>
      </c>
      <c r="Y19" t="n">
        <v>0.5</v>
      </c>
      <c r="Z19" t="n">
        <v>10</v>
      </c>
      <c r="AA19" t="n">
        <v>2625.743599846458</v>
      </c>
      <c r="AB19" t="n">
        <v>3592.658232942204</v>
      </c>
      <c r="AC19" t="n">
        <v>3249.779973517563</v>
      </c>
      <c r="AD19" t="n">
        <v>2625743.599846458</v>
      </c>
      <c r="AE19" t="n">
        <v>3592658.232942204</v>
      </c>
      <c r="AF19" t="n">
        <v>3.547976526814542e-06</v>
      </c>
      <c r="AG19" t="n">
        <v>49.67916666666667</v>
      </c>
      <c r="AH19" t="n">
        <v>3249779.973517563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0.8393</v>
      </c>
      <c r="E20" t="n">
        <v>119.15</v>
      </c>
      <c r="F20" t="n">
        <v>115.38</v>
      </c>
      <c r="G20" t="n">
        <v>141.28</v>
      </c>
      <c r="H20" t="n">
        <v>1.91</v>
      </c>
      <c r="I20" t="n">
        <v>49</v>
      </c>
      <c r="J20" t="n">
        <v>176.22</v>
      </c>
      <c r="K20" t="n">
        <v>49.1</v>
      </c>
      <c r="L20" t="n">
        <v>19</v>
      </c>
      <c r="M20" t="n">
        <v>0</v>
      </c>
      <c r="N20" t="n">
        <v>33.13</v>
      </c>
      <c r="O20" t="n">
        <v>21967.84</v>
      </c>
      <c r="P20" t="n">
        <v>1105.83</v>
      </c>
      <c r="Q20" t="n">
        <v>3598.66</v>
      </c>
      <c r="R20" t="n">
        <v>280.46</v>
      </c>
      <c r="S20" t="n">
        <v>191.08</v>
      </c>
      <c r="T20" t="n">
        <v>36787.66</v>
      </c>
      <c r="U20" t="n">
        <v>0.68</v>
      </c>
      <c r="V20" t="n">
        <v>0.87</v>
      </c>
      <c r="W20" t="n">
        <v>14.74</v>
      </c>
      <c r="X20" t="n">
        <v>2.23</v>
      </c>
      <c r="Y20" t="n">
        <v>0.5</v>
      </c>
      <c r="Z20" t="n">
        <v>10</v>
      </c>
      <c r="AA20" t="n">
        <v>2630.566891678264</v>
      </c>
      <c r="AB20" t="n">
        <v>3599.257673615099</v>
      </c>
      <c r="AC20" t="n">
        <v>3255.74957283501</v>
      </c>
      <c r="AD20" t="n">
        <v>2630566.891678264</v>
      </c>
      <c r="AE20" t="n">
        <v>3599257.673615099</v>
      </c>
      <c r="AF20" t="n">
        <v>3.55051472392446e-06</v>
      </c>
      <c r="AG20" t="n">
        <v>49.64583333333334</v>
      </c>
      <c r="AH20" t="n">
        <v>3255749.57283501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0.3144</v>
      </c>
      <c r="E2" t="n">
        <v>318.07</v>
      </c>
      <c r="F2" t="n">
        <v>230.03</v>
      </c>
      <c r="G2" t="n">
        <v>6</v>
      </c>
      <c r="H2" t="n">
        <v>0.1</v>
      </c>
      <c r="I2" t="n">
        <v>2299</v>
      </c>
      <c r="J2" t="n">
        <v>185.69</v>
      </c>
      <c r="K2" t="n">
        <v>53.44</v>
      </c>
      <c r="L2" t="n">
        <v>1</v>
      </c>
      <c r="M2" t="n">
        <v>2297</v>
      </c>
      <c r="N2" t="n">
        <v>36.26</v>
      </c>
      <c r="O2" t="n">
        <v>23136.14</v>
      </c>
      <c r="P2" t="n">
        <v>3117.56</v>
      </c>
      <c r="Q2" t="n">
        <v>3600.38</v>
      </c>
      <c r="R2" t="n">
        <v>4182.37</v>
      </c>
      <c r="S2" t="n">
        <v>191.08</v>
      </c>
      <c r="T2" t="n">
        <v>1976497.14</v>
      </c>
      <c r="U2" t="n">
        <v>0.05</v>
      </c>
      <c r="V2" t="n">
        <v>0.44</v>
      </c>
      <c r="W2" t="n">
        <v>18.45</v>
      </c>
      <c r="X2" t="n">
        <v>116.82</v>
      </c>
      <c r="Y2" t="n">
        <v>0.5</v>
      </c>
      <c r="Z2" t="n">
        <v>10</v>
      </c>
      <c r="AA2" t="n">
        <v>14966.44579708159</v>
      </c>
      <c r="AB2" t="n">
        <v>20477.75141255704</v>
      </c>
      <c r="AC2" t="n">
        <v>18523.38355844644</v>
      </c>
      <c r="AD2" t="n">
        <v>14966445.79708159</v>
      </c>
      <c r="AE2" t="n">
        <v>20477751.41255704</v>
      </c>
      <c r="AF2" t="n">
        <v>1.209054638789398e-06</v>
      </c>
      <c r="AG2" t="n">
        <v>132.5291666666667</v>
      </c>
      <c r="AH2" t="n">
        <v>18523383.55844644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0.5674</v>
      </c>
      <c r="E3" t="n">
        <v>176.26</v>
      </c>
      <c r="F3" t="n">
        <v>147.06</v>
      </c>
      <c r="G3" t="n">
        <v>12.29</v>
      </c>
      <c r="H3" t="n">
        <v>0.19</v>
      </c>
      <c r="I3" t="n">
        <v>718</v>
      </c>
      <c r="J3" t="n">
        <v>187.21</v>
      </c>
      <c r="K3" t="n">
        <v>53.44</v>
      </c>
      <c r="L3" t="n">
        <v>2</v>
      </c>
      <c r="M3" t="n">
        <v>716</v>
      </c>
      <c r="N3" t="n">
        <v>36.77</v>
      </c>
      <c r="O3" t="n">
        <v>23322.88</v>
      </c>
      <c r="P3" t="n">
        <v>1978.51</v>
      </c>
      <c r="Q3" t="n">
        <v>3599.25</v>
      </c>
      <c r="R3" t="n">
        <v>1354.92</v>
      </c>
      <c r="S3" t="n">
        <v>191.08</v>
      </c>
      <c r="T3" t="n">
        <v>570673.61</v>
      </c>
      <c r="U3" t="n">
        <v>0.14</v>
      </c>
      <c r="V3" t="n">
        <v>0.6899999999999999</v>
      </c>
      <c r="W3" t="n">
        <v>15.82</v>
      </c>
      <c r="X3" t="n">
        <v>33.89</v>
      </c>
      <c r="Y3" t="n">
        <v>0.5</v>
      </c>
      <c r="Z3" t="n">
        <v>10</v>
      </c>
      <c r="AA3" t="n">
        <v>5680.845562331659</v>
      </c>
      <c r="AB3" t="n">
        <v>7772.783519600872</v>
      </c>
      <c r="AC3" t="n">
        <v>7030.959969660059</v>
      </c>
      <c r="AD3" t="n">
        <v>5680845.562331659</v>
      </c>
      <c r="AE3" t="n">
        <v>7772783.519600872</v>
      </c>
      <c r="AF3" t="n">
        <v>2.18198982840046e-06</v>
      </c>
      <c r="AG3" t="n">
        <v>73.44166666666666</v>
      </c>
      <c r="AH3" t="n">
        <v>7030959.969660059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0.6603</v>
      </c>
      <c r="E4" t="n">
        <v>151.44</v>
      </c>
      <c r="F4" t="n">
        <v>133.04</v>
      </c>
      <c r="G4" t="n">
        <v>18.65</v>
      </c>
      <c r="H4" t="n">
        <v>0.28</v>
      </c>
      <c r="I4" t="n">
        <v>428</v>
      </c>
      <c r="J4" t="n">
        <v>188.73</v>
      </c>
      <c r="K4" t="n">
        <v>53.44</v>
      </c>
      <c r="L4" t="n">
        <v>3</v>
      </c>
      <c r="M4" t="n">
        <v>426</v>
      </c>
      <c r="N4" t="n">
        <v>37.29</v>
      </c>
      <c r="O4" t="n">
        <v>23510.33</v>
      </c>
      <c r="P4" t="n">
        <v>1776.57</v>
      </c>
      <c r="Q4" t="n">
        <v>3598.9</v>
      </c>
      <c r="R4" t="n">
        <v>881.15</v>
      </c>
      <c r="S4" t="n">
        <v>191.08</v>
      </c>
      <c r="T4" t="n">
        <v>335237.64</v>
      </c>
      <c r="U4" t="n">
        <v>0.22</v>
      </c>
      <c r="V4" t="n">
        <v>0.76</v>
      </c>
      <c r="W4" t="n">
        <v>15.28</v>
      </c>
      <c r="X4" t="n">
        <v>19.88</v>
      </c>
      <c r="Y4" t="n">
        <v>0.5</v>
      </c>
      <c r="Z4" t="n">
        <v>10</v>
      </c>
      <c r="AA4" t="n">
        <v>4486.722959413549</v>
      </c>
      <c r="AB4" t="n">
        <v>6138.932293317015</v>
      </c>
      <c r="AC4" t="n">
        <v>5553.041211288196</v>
      </c>
      <c r="AD4" t="n">
        <v>4486722.959413549</v>
      </c>
      <c r="AE4" t="n">
        <v>6138932.293317015</v>
      </c>
      <c r="AF4" t="n">
        <v>2.539245477075826e-06</v>
      </c>
      <c r="AG4" t="n">
        <v>63.1</v>
      </c>
      <c r="AH4" t="n">
        <v>5553041.211288196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0.7096</v>
      </c>
      <c r="E5" t="n">
        <v>140.92</v>
      </c>
      <c r="F5" t="n">
        <v>127.13</v>
      </c>
      <c r="G5" t="n">
        <v>25.09</v>
      </c>
      <c r="H5" t="n">
        <v>0.37</v>
      </c>
      <c r="I5" t="n">
        <v>304</v>
      </c>
      <c r="J5" t="n">
        <v>190.25</v>
      </c>
      <c r="K5" t="n">
        <v>53.44</v>
      </c>
      <c r="L5" t="n">
        <v>4</v>
      </c>
      <c r="M5" t="n">
        <v>302</v>
      </c>
      <c r="N5" t="n">
        <v>37.82</v>
      </c>
      <c r="O5" t="n">
        <v>23698.48</v>
      </c>
      <c r="P5" t="n">
        <v>1684.57</v>
      </c>
      <c r="Q5" t="n">
        <v>3598.9</v>
      </c>
      <c r="R5" t="n">
        <v>681.0700000000001</v>
      </c>
      <c r="S5" t="n">
        <v>191.08</v>
      </c>
      <c r="T5" t="n">
        <v>235819.91</v>
      </c>
      <c r="U5" t="n">
        <v>0.28</v>
      </c>
      <c r="V5" t="n">
        <v>0.79</v>
      </c>
      <c r="W5" t="n">
        <v>15.07</v>
      </c>
      <c r="X5" t="n">
        <v>13.98</v>
      </c>
      <c r="Y5" t="n">
        <v>0.5</v>
      </c>
      <c r="Z5" t="n">
        <v>10</v>
      </c>
      <c r="AA5" t="n">
        <v>4009.369248951121</v>
      </c>
      <c r="AB5" t="n">
        <v>5485.795887302875</v>
      </c>
      <c r="AC5" t="n">
        <v>4962.239227181366</v>
      </c>
      <c r="AD5" t="n">
        <v>4009369.248951121</v>
      </c>
      <c r="AE5" t="n">
        <v>5485795.887302875</v>
      </c>
      <c r="AF5" t="n">
        <v>2.728833243272764e-06</v>
      </c>
      <c r="AG5" t="n">
        <v>58.71666666666666</v>
      </c>
      <c r="AH5" t="n">
        <v>4962239.227181366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0.7401</v>
      </c>
      <c r="E6" t="n">
        <v>135.11</v>
      </c>
      <c r="F6" t="n">
        <v>123.9</v>
      </c>
      <c r="G6" t="n">
        <v>31.63</v>
      </c>
      <c r="H6" t="n">
        <v>0.46</v>
      </c>
      <c r="I6" t="n">
        <v>235</v>
      </c>
      <c r="J6" t="n">
        <v>191.78</v>
      </c>
      <c r="K6" t="n">
        <v>53.44</v>
      </c>
      <c r="L6" t="n">
        <v>5</v>
      </c>
      <c r="M6" t="n">
        <v>233</v>
      </c>
      <c r="N6" t="n">
        <v>38.35</v>
      </c>
      <c r="O6" t="n">
        <v>23887.36</v>
      </c>
      <c r="P6" t="n">
        <v>1628.67</v>
      </c>
      <c r="Q6" t="n">
        <v>3598.7</v>
      </c>
      <c r="R6" t="n">
        <v>571.08</v>
      </c>
      <c r="S6" t="n">
        <v>191.08</v>
      </c>
      <c r="T6" t="n">
        <v>181167.67</v>
      </c>
      <c r="U6" t="n">
        <v>0.33</v>
      </c>
      <c r="V6" t="n">
        <v>0.8100000000000001</v>
      </c>
      <c r="W6" t="n">
        <v>14.97</v>
      </c>
      <c r="X6" t="n">
        <v>10.74</v>
      </c>
      <c r="Y6" t="n">
        <v>0.5</v>
      </c>
      <c r="Z6" t="n">
        <v>10</v>
      </c>
      <c r="AA6" t="n">
        <v>3758.886711055145</v>
      </c>
      <c r="AB6" t="n">
        <v>5143.074628443916</v>
      </c>
      <c r="AC6" t="n">
        <v>4652.226804255611</v>
      </c>
      <c r="AD6" t="n">
        <v>3758886.711055146</v>
      </c>
      <c r="AE6" t="n">
        <v>5143074.628443915</v>
      </c>
      <c r="AF6" t="n">
        <v>2.846123849134967e-06</v>
      </c>
      <c r="AG6" t="n">
        <v>56.29583333333334</v>
      </c>
      <c r="AH6" t="n">
        <v>4652226.80425561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0.7603</v>
      </c>
      <c r="E7" t="n">
        <v>131.53</v>
      </c>
      <c r="F7" t="n">
        <v>121.91</v>
      </c>
      <c r="G7" t="n">
        <v>38.1</v>
      </c>
      <c r="H7" t="n">
        <v>0.55</v>
      </c>
      <c r="I7" t="n">
        <v>192</v>
      </c>
      <c r="J7" t="n">
        <v>193.32</v>
      </c>
      <c r="K7" t="n">
        <v>53.44</v>
      </c>
      <c r="L7" t="n">
        <v>6</v>
      </c>
      <c r="M7" t="n">
        <v>190</v>
      </c>
      <c r="N7" t="n">
        <v>38.89</v>
      </c>
      <c r="O7" t="n">
        <v>24076.95</v>
      </c>
      <c r="P7" t="n">
        <v>1589.76</v>
      </c>
      <c r="Q7" t="n">
        <v>3598.77</v>
      </c>
      <c r="R7" t="n">
        <v>504.14</v>
      </c>
      <c r="S7" t="n">
        <v>191.08</v>
      </c>
      <c r="T7" t="n">
        <v>147914.39</v>
      </c>
      <c r="U7" t="n">
        <v>0.38</v>
      </c>
      <c r="V7" t="n">
        <v>0.83</v>
      </c>
      <c r="W7" t="n">
        <v>14.89</v>
      </c>
      <c r="X7" t="n">
        <v>8.76</v>
      </c>
      <c r="Y7" t="n">
        <v>0.5</v>
      </c>
      <c r="Z7" t="n">
        <v>10</v>
      </c>
      <c r="AA7" t="n">
        <v>3601.660041328572</v>
      </c>
      <c r="AB7" t="n">
        <v>4927.950162572879</v>
      </c>
      <c r="AC7" t="n">
        <v>4457.63351547823</v>
      </c>
      <c r="AD7" t="n">
        <v>3601660.041328572</v>
      </c>
      <c r="AE7" t="n">
        <v>4927950.162572879</v>
      </c>
      <c r="AF7" t="n">
        <v>2.923804840558459e-06</v>
      </c>
      <c r="AG7" t="n">
        <v>54.80416666666667</v>
      </c>
      <c r="AH7" t="n">
        <v>4457633.51547823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0.7754</v>
      </c>
      <c r="E8" t="n">
        <v>128.97</v>
      </c>
      <c r="F8" t="n">
        <v>120.51</v>
      </c>
      <c r="G8" t="n">
        <v>44.91</v>
      </c>
      <c r="H8" t="n">
        <v>0.64</v>
      </c>
      <c r="I8" t="n">
        <v>161</v>
      </c>
      <c r="J8" t="n">
        <v>194.86</v>
      </c>
      <c r="K8" t="n">
        <v>53.44</v>
      </c>
      <c r="L8" t="n">
        <v>7</v>
      </c>
      <c r="M8" t="n">
        <v>159</v>
      </c>
      <c r="N8" t="n">
        <v>39.43</v>
      </c>
      <c r="O8" t="n">
        <v>24267.28</v>
      </c>
      <c r="P8" t="n">
        <v>1558.48</v>
      </c>
      <c r="Q8" t="n">
        <v>3598.7</v>
      </c>
      <c r="R8" t="n">
        <v>456.11</v>
      </c>
      <c r="S8" t="n">
        <v>191.08</v>
      </c>
      <c r="T8" t="n">
        <v>124054.66</v>
      </c>
      <c r="U8" t="n">
        <v>0.42</v>
      </c>
      <c r="V8" t="n">
        <v>0.84</v>
      </c>
      <c r="W8" t="n">
        <v>14.85</v>
      </c>
      <c r="X8" t="n">
        <v>7.36</v>
      </c>
      <c r="Y8" t="n">
        <v>0.5</v>
      </c>
      <c r="Z8" t="n">
        <v>10</v>
      </c>
      <c r="AA8" t="n">
        <v>3482.147923950482</v>
      </c>
      <c r="AB8" t="n">
        <v>4764.428411073663</v>
      </c>
      <c r="AC8" t="n">
        <v>4309.718050437886</v>
      </c>
      <c r="AD8" t="n">
        <v>3482147.923950482</v>
      </c>
      <c r="AE8" t="n">
        <v>4764428.411073662</v>
      </c>
      <c r="AF8" t="n">
        <v>2.981873304444336e-06</v>
      </c>
      <c r="AG8" t="n">
        <v>53.7375</v>
      </c>
      <c r="AH8" t="n">
        <v>4309718.050437885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0.7866</v>
      </c>
      <c r="E9" t="n">
        <v>127.13</v>
      </c>
      <c r="F9" t="n">
        <v>119.49</v>
      </c>
      <c r="G9" t="n">
        <v>51.58</v>
      </c>
      <c r="H9" t="n">
        <v>0.72</v>
      </c>
      <c r="I9" t="n">
        <v>139</v>
      </c>
      <c r="J9" t="n">
        <v>196.41</v>
      </c>
      <c r="K9" t="n">
        <v>53.44</v>
      </c>
      <c r="L9" t="n">
        <v>8</v>
      </c>
      <c r="M9" t="n">
        <v>137</v>
      </c>
      <c r="N9" t="n">
        <v>39.98</v>
      </c>
      <c r="O9" t="n">
        <v>24458.36</v>
      </c>
      <c r="P9" t="n">
        <v>1533.66</v>
      </c>
      <c r="Q9" t="n">
        <v>3598.69</v>
      </c>
      <c r="R9" t="n">
        <v>421.48</v>
      </c>
      <c r="S9" t="n">
        <v>191.08</v>
      </c>
      <c r="T9" t="n">
        <v>106849.21</v>
      </c>
      <c r="U9" t="n">
        <v>0.45</v>
      </c>
      <c r="V9" t="n">
        <v>0.84</v>
      </c>
      <c r="W9" t="n">
        <v>14.82</v>
      </c>
      <c r="X9" t="n">
        <v>6.33</v>
      </c>
      <c r="Y9" t="n">
        <v>0.5</v>
      </c>
      <c r="Z9" t="n">
        <v>10</v>
      </c>
      <c r="AA9" t="n">
        <v>3398.962759921369</v>
      </c>
      <c r="AB9" t="n">
        <v>4650.610799778594</v>
      </c>
      <c r="AC9" t="n">
        <v>4206.763032220802</v>
      </c>
      <c r="AD9" t="n">
        <v>3398962.759921369</v>
      </c>
      <c r="AE9" t="n">
        <v>4650610.799778594</v>
      </c>
      <c r="AF9" t="n">
        <v>3.024943953154391e-06</v>
      </c>
      <c r="AG9" t="n">
        <v>52.97083333333333</v>
      </c>
      <c r="AH9" t="n">
        <v>4206763.032220801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0.7953</v>
      </c>
      <c r="E10" t="n">
        <v>125.74</v>
      </c>
      <c r="F10" t="n">
        <v>118.73</v>
      </c>
      <c r="G10" t="n">
        <v>58.39</v>
      </c>
      <c r="H10" t="n">
        <v>0.8100000000000001</v>
      </c>
      <c r="I10" t="n">
        <v>122</v>
      </c>
      <c r="J10" t="n">
        <v>197.97</v>
      </c>
      <c r="K10" t="n">
        <v>53.44</v>
      </c>
      <c r="L10" t="n">
        <v>9</v>
      </c>
      <c r="M10" t="n">
        <v>120</v>
      </c>
      <c r="N10" t="n">
        <v>40.53</v>
      </c>
      <c r="O10" t="n">
        <v>24650.18</v>
      </c>
      <c r="P10" t="n">
        <v>1510.57</v>
      </c>
      <c r="Q10" t="n">
        <v>3598.66</v>
      </c>
      <c r="R10" t="n">
        <v>396.21</v>
      </c>
      <c r="S10" t="n">
        <v>191.08</v>
      </c>
      <c r="T10" t="n">
        <v>94299.72</v>
      </c>
      <c r="U10" t="n">
        <v>0.48</v>
      </c>
      <c r="V10" t="n">
        <v>0.85</v>
      </c>
      <c r="W10" t="n">
        <v>14.79</v>
      </c>
      <c r="X10" t="n">
        <v>5.58</v>
      </c>
      <c r="Y10" t="n">
        <v>0.5</v>
      </c>
      <c r="Z10" t="n">
        <v>10</v>
      </c>
      <c r="AA10" t="n">
        <v>3329.732904892303</v>
      </c>
      <c r="AB10" t="n">
        <v>4555.887457922173</v>
      </c>
      <c r="AC10" t="n">
        <v>4121.079953166115</v>
      </c>
      <c r="AD10" t="n">
        <v>3329732.904892304</v>
      </c>
      <c r="AE10" t="n">
        <v>4555887.457922173</v>
      </c>
      <c r="AF10" t="n">
        <v>3.05840061777738e-06</v>
      </c>
      <c r="AG10" t="n">
        <v>52.39166666666666</v>
      </c>
      <c r="AH10" t="n">
        <v>4121079.953166115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0.803</v>
      </c>
      <c r="E11" t="n">
        <v>124.53</v>
      </c>
      <c r="F11" t="n">
        <v>118.04</v>
      </c>
      <c r="G11" t="n">
        <v>65.58</v>
      </c>
      <c r="H11" t="n">
        <v>0.89</v>
      </c>
      <c r="I11" t="n">
        <v>108</v>
      </c>
      <c r="J11" t="n">
        <v>199.53</v>
      </c>
      <c r="K11" t="n">
        <v>53.44</v>
      </c>
      <c r="L11" t="n">
        <v>10</v>
      </c>
      <c r="M11" t="n">
        <v>106</v>
      </c>
      <c r="N11" t="n">
        <v>41.1</v>
      </c>
      <c r="O11" t="n">
        <v>24842.77</v>
      </c>
      <c r="P11" t="n">
        <v>1487.86</v>
      </c>
      <c r="Q11" t="n">
        <v>3598.64</v>
      </c>
      <c r="R11" t="n">
        <v>372.19</v>
      </c>
      <c r="S11" t="n">
        <v>191.08</v>
      </c>
      <c r="T11" t="n">
        <v>82360.3</v>
      </c>
      <c r="U11" t="n">
        <v>0.51</v>
      </c>
      <c r="V11" t="n">
        <v>0.85</v>
      </c>
      <c r="W11" t="n">
        <v>14.79</v>
      </c>
      <c r="X11" t="n">
        <v>4.89</v>
      </c>
      <c r="Y11" t="n">
        <v>0.5</v>
      </c>
      <c r="Z11" t="n">
        <v>10</v>
      </c>
      <c r="AA11" t="n">
        <v>3265.814380519093</v>
      </c>
      <c r="AB11" t="n">
        <v>4468.431312988463</v>
      </c>
      <c r="AC11" t="n">
        <v>4041.970499959411</v>
      </c>
      <c r="AD11" t="n">
        <v>3265814.380519093</v>
      </c>
      <c r="AE11" t="n">
        <v>4468431.312988463</v>
      </c>
      <c r="AF11" t="n">
        <v>3.088011688765543e-06</v>
      </c>
      <c r="AG11" t="n">
        <v>51.8875</v>
      </c>
      <c r="AH11" t="n">
        <v>4041970.499959412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0.8091</v>
      </c>
      <c r="E12" t="n">
        <v>123.59</v>
      </c>
      <c r="F12" t="n">
        <v>117.51</v>
      </c>
      <c r="G12" t="n">
        <v>72.69</v>
      </c>
      <c r="H12" t="n">
        <v>0.97</v>
      </c>
      <c r="I12" t="n">
        <v>97</v>
      </c>
      <c r="J12" t="n">
        <v>201.1</v>
      </c>
      <c r="K12" t="n">
        <v>53.44</v>
      </c>
      <c r="L12" t="n">
        <v>11</v>
      </c>
      <c r="M12" t="n">
        <v>95</v>
      </c>
      <c r="N12" t="n">
        <v>41.66</v>
      </c>
      <c r="O12" t="n">
        <v>25036.12</v>
      </c>
      <c r="P12" t="n">
        <v>1469.78</v>
      </c>
      <c r="Q12" t="n">
        <v>3598.64</v>
      </c>
      <c r="R12" t="n">
        <v>354.86</v>
      </c>
      <c r="S12" t="n">
        <v>191.08</v>
      </c>
      <c r="T12" t="n">
        <v>73748.16</v>
      </c>
      <c r="U12" t="n">
        <v>0.54</v>
      </c>
      <c r="V12" t="n">
        <v>0.86</v>
      </c>
      <c r="W12" t="n">
        <v>14.74</v>
      </c>
      <c r="X12" t="n">
        <v>4.36</v>
      </c>
      <c r="Y12" t="n">
        <v>0.5</v>
      </c>
      <c r="Z12" t="n">
        <v>10</v>
      </c>
      <c r="AA12" t="n">
        <v>3223.59448710134</v>
      </c>
      <c r="AB12" t="n">
        <v>4410.664192204048</v>
      </c>
      <c r="AC12" t="n">
        <v>3989.716592106</v>
      </c>
      <c r="AD12" t="n">
        <v>3223594.48710134</v>
      </c>
      <c r="AE12" t="n">
        <v>4410664.192204048</v>
      </c>
      <c r="AF12" t="n">
        <v>3.111469809937984e-06</v>
      </c>
      <c r="AG12" t="n">
        <v>51.49583333333334</v>
      </c>
      <c r="AH12" t="n">
        <v>3989716.592106001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0.8136</v>
      </c>
      <c r="E13" t="n">
        <v>122.91</v>
      </c>
      <c r="F13" t="n">
        <v>117.17</v>
      </c>
      <c r="G13" t="n">
        <v>79.89</v>
      </c>
      <c r="H13" t="n">
        <v>1.05</v>
      </c>
      <c r="I13" t="n">
        <v>88</v>
      </c>
      <c r="J13" t="n">
        <v>202.67</v>
      </c>
      <c r="K13" t="n">
        <v>53.44</v>
      </c>
      <c r="L13" t="n">
        <v>12</v>
      </c>
      <c r="M13" t="n">
        <v>86</v>
      </c>
      <c r="N13" t="n">
        <v>42.24</v>
      </c>
      <c r="O13" t="n">
        <v>25230.25</v>
      </c>
      <c r="P13" t="n">
        <v>1451.38</v>
      </c>
      <c r="Q13" t="n">
        <v>3598.75</v>
      </c>
      <c r="R13" t="n">
        <v>343.17</v>
      </c>
      <c r="S13" t="n">
        <v>191.08</v>
      </c>
      <c r="T13" t="n">
        <v>67950.66</v>
      </c>
      <c r="U13" t="n">
        <v>0.5600000000000001</v>
      </c>
      <c r="V13" t="n">
        <v>0.86</v>
      </c>
      <c r="W13" t="n">
        <v>14.73</v>
      </c>
      <c r="X13" t="n">
        <v>4.02</v>
      </c>
      <c r="Y13" t="n">
        <v>0.5</v>
      </c>
      <c r="Z13" t="n">
        <v>10</v>
      </c>
      <c r="AA13" t="n">
        <v>3178.189264307694</v>
      </c>
      <c r="AB13" t="n">
        <v>4348.538763240724</v>
      </c>
      <c r="AC13" t="n">
        <v>3933.520326889351</v>
      </c>
      <c r="AD13" t="n">
        <v>3178189.264307694</v>
      </c>
      <c r="AE13" t="n">
        <v>4348538.763240724</v>
      </c>
      <c r="AF13" t="n">
        <v>3.128774981294702e-06</v>
      </c>
      <c r="AG13" t="n">
        <v>51.2125</v>
      </c>
      <c r="AH13" t="n">
        <v>3933520.326889351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0.8178</v>
      </c>
      <c r="E14" t="n">
        <v>122.28</v>
      </c>
      <c r="F14" t="n">
        <v>116.8</v>
      </c>
      <c r="G14" t="n">
        <v>86.52</v>
      </c>
      <c r="H14" t="n">
        <v>1.13</v>
      </c>
      <c r="I14" t="n">
        <v>81</v>
      </c>
      <c r="J14" t="n">
        <v>204.25</v>
      </c>
      <c r="K14" t="n">
        <v>53.44</v>
      </c>
      <c r="L14" t="n">
        <v>13</v>
      </c>
      <c r="M14" t="n">
        <v>79</v>
      </c>
      <c r="N14" t="n">
        <v>42.82</v>
      </c>
      <c r="O14" t="n">
        <v>25425.3</v>
      </c>
      <c r="P14" t="n">
        <v>1435.38</v>
      </c>
      <c r="Q14" t="n">
        <v>3598.67</v>
      </c>
      <c r="R14" t="n">
        <v>330.68</v>
      </c>
      <c r="S14" t="n">
        <v>191.08</v>
      </c>
      <c r="T14" t="n">
        <v>61742.34</v>
      </c>
      <c r="U14" t="n">
        <v>0.58</v>
      </c>
      <c r="V14" t="n">
        <v>0.86</v>
      </c>
      <c r="W14" t="n">
        <v>14.72</v>
      </c>
      <c r="X14" t="n">
        <v>3.65</v>
      </c>
      <c r="Y14" t="n">
        <v>0.5</v>
      </c>
      <c r="Z14" t="n">
        <v>10</v>
      </c>
      <c r="AA14" t="n">
        <v>3145.9781733815</v>
      </c>
      <c r="AB14" t="n">
        <v>4304.466127582463</v>
      </c>
      <c r="AC14" t="n">
        <v>3893.653921721984</v>
      </c>
      <c r="AD14" t="n">
        <v>3145978.1733815</v>
      </c>
      <c r="AE14" t="n">
        <v>4304466.127582463</v>
      </c>
      <c r="AF14" t="n">
        <v>3.144926474560972e-06</v>
      </c>
      <c r="AG14" t="n">
        <v>50.95</v>
      </c>
      <c r="AH14" t="n">
        <v>3893653.921721984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0.8214</v>
      </c>
      <c r="E15" t="n">
        <v>121.74</v>
      </c>
      <c r="F15" t="n">
        <v>116.52</v>
      </c>
      <c r="G15" t="n">
        <v>94.47</v>
      </c>
      <c r="H15" t="n">
        <v>1.21</v>
      </c>
      <c r="I15" t="n">
        <v>74</v>
      </c>
      <c r="J15" t="n">
        <v>205.84</v>
      </c>
      <c r="K15" t="n">
        <v>53.44</v>
      </c>
      <c r="L15" t="n">
        <v>14</v>
      </c>
      <c r="M15" t="n">
        <v>72</v>
      </c>
      <c r="N15" t="n">
        <v>43.4</v>
      </c>
      <c r="O15" t="n">
        <v>25621.03</v>
      </c>
      <c r="P15" t="n">
        <v>1419.11</v>
      </c>
      <c r="Q15" t="n">
        <v>3598.66</v>
      </c>
      <c r="R15" t="n">
        <v>321.39</v>
      </c>
      <c r="S15" t="n">
        <v>191.08</v>
      </c>
      <c r="T15" t="n">
        <v>57129.48</v>
      </c>
      <c r="U15" t="n">
        <v>0.59</v>
      </c>
      <c r="V15" t="n">
        <v>0.86</v>
      </c>
      <c r="W15" t="n">
        <v>14.71</v>
      </c>
      <c r="X15" t="n">
        <v>3.36</v>
      </c>
      <c r="Y15" t="n">
        <v>0.5</v>
      </c>
      <c r="Z15" t="n">
        <v>10</v>
      </c>
      <c r="AA15" t="n">
        <v>3106.582579111686</v>
      </c>
      <c r="AB15" t="n">
        <v>4250.563337491545</v>
      </c>
      <c r="AC15" t="n">
        <v>3844.895538264304</v>
      </c>
      <c r="AD15" t="n">
        <v>3106582.579111686</v>
      </c>
      <c r="AE15" t="n">
        <v>4250563.337491545</v>
      </c>
      <c r="AF15" t="n">
        <v>3.158770611646347e-06</v>
      </c>
      <c r="AG15" t="n">
        <v>50.72499999999999</v>
      </c>
      <c r="AH15" t="n">
        <v>3844895.538264304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0.8248</v>
      </c>
      <c r="E16" t="n">
        <v>121.23</v>
      </c>
      <c r="F16" t="n">
        <v>116.23</v>
      </c>
      <c r="G16" t="n">
        <v>102.56</v>
      </c>
      <c r="H16" t="n">
        <v>1.28</v>
      </c>
      <c r="I16" t="n">
        <v>68</v>
      </c>
      <c r="J16" t="n">
        <v>207.43</v>
      </c>
      <c r="K16" t="n">
        <v>53.44</v>
      </c>
      <c r="L16" t="n">
        <v>15</v>
      </c>
      <c r="M16" t="n">
        <v>66</v>
      </c>
      <c r="N16" t="n">
        <v>44</v>
      </c>
      <c r="O16" t="n">
        <v>25817.56</v>
      </c>
      <c r="P16" t="n">
        <v>1398.23</v>
      </c>
      <c r="Q16" t="n">
        <v>3598.69</v>
      </c>
      <c r="R16" t="n">
        <v>312.25</v>
      </c>
      <c r="S16" t="n">
        <v>191.08</v>
      </c>
      <c r="T16" t="n">
        <v>52590.53</v>
      </c>
      <c r="U16" t="n">
        <v>0.61</v>
      </c>
      <c r="V16" t="n">
        <v>0.87</v>
      </c>
      <c r="W16" t="n">
        <v>14.69</v>
      </c>
      <c r="X16" t="n">
        <v>3.08</v>
      </c>
      <c r="Y16" t="n">
        <v>0.5</v>
      </c>
      <c r="Z16" t="n">
        <v>10</v>
      </c>
      <c r="AA16" t="n">
        <v>3072.764318724685</v>
      </c>
      <c r="AB16" t="n">
        <v>4204.291701673696</v>
      </c>
      <c r="AC16" t="n">
        <v>3803.040002426264</v>
      </c>
      <c r="AD16" t="n">
        <v>3072764.318724685</v>
      </c>
      <c r="AE16" t="n">
        <v>4204291.701673697</v>
      </c>
      <c r="AF16" t="n">
        <v>3.171845630004757e-06</v>
      </c>
      <c r="AG16" t="n">
        <v>50.5125</v>
      </c>
      <c r="AH16" t="n">
        <v>3803040.002426264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0.8279</v>
      </c>
      <c r="E17" t="n">
        <v>120.79</v>
      </c>
      <c r="F17" t="n">
        <v>115.98</v>
      </c>
      <c r="G17" t="n">
        <v>110.46</v>
      </c>
      <c r="H17" t="n">
        <v>1.36</v>
      </c>
      <c r="I17" t="n">
        <v>63</v>
      </c>
      <c r="J17" t="n">
        <v>209.03</v>
      </c>
      <c r="K17" t="n">
        <v>53.44</v>
      </c>
      <c r="L17" t="n">
        <v>16</v>
      </c>
      <c r="M17" t="n">
        <v>61</v>
      </c>
      <c r="N17" t="n">
        <v>44.6</v>
      </c>
      <c r="O17" t="n">
        <v>26014.91</v>
      </c>
      <c r="P17" t="n">
        <v>1381.98</v>
      </c>
      <c r="Q17" t="n">
        <v>3598.63</v>
      </c>
      <c r="R17" t="n">
        <v>303.34</v>
      </c>
      <c r="S17" t="n">
        <v>191.08</v>
      </c>
      <c r="T17" t="n">
        <v>48158.93</v>
      </c>
      <c r="U17" t="n">
        <v>0.63</v>
      </c>
      <c r="V17" t="n">
        <v>0.87</v>
      </c>
      <c r="W17" t="n">
        <v>14.69</v>
      </c>
      <c r="X17" t="n">
        <v>2.83</v>
      </c>
      <c r="Y17" t="n">
        <v>0.5</v>
      </c>
      <c r="Z17" t="n">
        <v>10</v>
      </c>
      <c r="AA17" t="n">
        <v>3045.106069707069</v>
      </c>
      <c r="AB17" t="n">
        <v>4166.448465171961</v>
      </c>
      <c r="AC17" t="n">
        <v>3768.80847130294</v>
      </c>
      <c r="AD17" t="n">
        <v>3045106.069707069</v>
      </c>
      <c r="AE17" t="n">
        <v>4166448.465171961</v>
      </c>
      <c r="AF17" t="n">
        <v>3.183766970272719e-06</v>
      </c>
      <c r="AG17" t="n">
        <v>50.32916666666667</v>
      </c>
      <c r="AH17" t="n">
        <v>3768808.47130294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0.83</v>
      </c>
      <c r="E18" t="n">
        <v>120.48</v>
      </c>
      <c r="F18" t="n">
        <v>115.81</v>
      </c>
      <c r="G18" t="n">
        <v>117.78</v>
      </c>
      <c r="H18" t="n">
        <v>1.43</v>
      </c>
      <c r="I18" t="n">
        <v>59</v>
      </c>
      <c r="J18" t="n">
        <v>210.64</v>
      </c>
      <c r="K18" t="n">
        <v>53.44</v>
      </c>
      <c r="L18" t="n">
        <v>17</v>
      </c>
      <c r="M18" t="n">
        <v>57</v>
      </c>
      <c r="N18" t="n">
        <v>45.21</v>
      </c>
      <c r="O18" t="n">
        <v>26213.09</v>
      </c>
      <c r="P18" t="n">
        <v>1366.31</v>
      </c>
      <c r="Q18" t="n">
        <v>3598.64</v>
      </c>
      <c r="R18" t="n">
        <v>297.58</v>
      </c>
      <c r="S18" t="n">
        <v>191.08</v>
      </c>
      <c r="T18" t="n">
        <v>45298.65</v>
      </c>
      <c r="U18" t="n">
        <v>0.64</v>
      </c>
      <c r="V18" t="n">
        <v>0.87</v>
      </c>
      <c r="W18" t="n">
        <v>14.68</v>
      </c>
      <c r="X18" t="n">
        <v>2.66</v>
      </c>
      <c r="Y18" t="n">
        <v>0.5</v>
      </c>
      <c r="Z18" t="n">
        <v>10</v>
      </c>
      <c r="AA18" t="n">
        <v>3021.660295653229</v>
      </c>
      <c r="AB18" t="n">
        <v>4134.368922756946</v>
      </c>
      <c r="AC18" t="n">
        <v>3739.790555392094</v>
      </c>
      <c r="AD18" t="n">
        <v>3021660.295653229</v>
      </c>
      <c r="AE18" t="n">
        <v>4134368.922756946</v>
      </c>
      <c r="AF18" t="n">
        <v>3.191842716905853e-06</v>
      </c>
      <c r="AG18" t="n">
        <v>50.2</v>
      </c>
      <c r="AH18" t="n">
        <v>3739790.555392094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0.8324</v>
      </c>
      <c r="E19" t="n">
        <v>120.13</v>
      </c>
      <c r="F19" t="n">
        <v>115.62</v>
      </c>
      <c r="G19" t="n">
        <v>126.13</v>
      </c>
      <c r="H19" t="n">
        <v>1.51</v>
      </c>
      <c r="I19" t="n">
        <v>55</v>
      </c>
      <c r="J19" t="n">
        <v>212.25</v>
      </c>
      <c r="K19" t="n">
        <v>53.44</v>
      </c>
      <c r="L19" t="n">
        <v>18</v>
      </c>
      <c r="M19" t="n">
        <v>53</v>
      </c>
      <c r="N19" t="n">
        <v>45.82</v>
      </c>
      <c r="O19" t="n">
        <v>26412.11</v>
      </c>
      <c r="P19" t="n">
        <v>1350.76</v>
      </c>
      <c r="Q19" t="n">
        <v>3598.62</v>
      </c>
      <c r="R19" t="n">
        <v>290.62</v>
      </c>
      <c r="S19" t="n">
        <v>191.08</v>
      </c>
      <c r="T19" t="n">
        <v>41838.83</v>
      </c>
      <c r="U19" t="n">
        <v>0.66</v>
      </c>
      <c r="V19" t="n">
        <v>0.87</v>
      </c>
      <c r="W19" t="n">
        <v>14.68</v>
      </c>
      <c r="X19" t="n">
        <v>2.47</v>
      </c>
      <c r="Y19" t="n">
        <v>0.5</v>
      </c>
      <c r="Z19" t="n">
        <v>10</v>
      </c>
      <c r="AA19" t="n">
        <v>2987.813261949188</v>
      </c>
      <c r="AB19" t="n">
        <v>4088.057918017334</v>
      </c>
      <c r="AC19" t="n">
        <v>3697.899407946929</v>
      </c>
      <c r="AD19" t="n">
        <v>2987813.261949188</v>
      </c>
      <c r="AE19" t="n">
        <v>4088057.918017333</v>
      </c>
      <c r="AF19" t="n">
        <v>3.201072141629437e-06</v>
      </c>
      <c r="AG19" t="n">
        <v>50.05416666666667</v>
      </c>
      <c r="AH19" t="n">
        <v>3697899.407946929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0.8346</v>
      </c>
      <c r="E20" t="n">
        <v>119.82</v>
      </c>
      <c r="F20" t="n">
        <v>115.45</v>
      </c>
      <c r="G20" t="n">
        <v>135.83</v>
      </c>
      <c r="H20" t="n">
        <v>1.58</v>
      </c>
      <c r="I20" t="n">
        <v>51</v>
      </c>
      <c r="J20" t="n">
        <v>213.87</v>
      </c>
      <c r="K20" t="n">
        <v>53.44</v>
      </c>
      <c r="L20" t="n">
        <v>19</v>
      </c>
      <c r="M20" t="n">
        <v>49</v>
      </c>
      <c r="N20" t="n">
        <v>46.44</v>
      </c>
      <c r="O20" t="n">
        <v>26611.98</v>
      </c>
      <c r="P20" t="n">
        <v>1326.77</v>
      </c>
      <c r="Q20" t="n">
        <v>3598.63</v>
      </c>
      <c r="R20" t="n">
        <v>285.32</v>
      </c>
      <c r="S20" t="n">
        <v>191.08</v>
      </c>
      <c r="T20" t="n">
        <v>39211.22</v>
      </c>
      <c r="U20" t="n">
        <v>0.67</v>
      </c>
      <c r="V20" t="n">
        <v>0.87</v>
      </c>
      <c r="W20" t="n">
        <v>14.67</v>
      </c>
      <c r="X20" t="n">
        <v>2.3</v>
      </c>
      <c r="Y20" t="n">
        <v>0.5</v>
      </c>
      <c r="Z20" t="n">
        <v>10</v>
      </c>
      <c r="AA20" t="n">
        <v>2955.566602533827</v>
      </c>
      <c r="AB20" t="n">
        <v>4043.936615983025</v>
      </c>
      <c r="AC20" t="n">
        <v>3657.98898105414</v>
      </c>
      <c r="AD20" t="n">
        <v>2955566.602533828</v>
      </c>
      <c r="AE20" t="n">
        <v>4043936.615983025</v>
      </c>
      <c r="AF20" t="n">
        <v>3.209532447626055e-06</v>
      </c>
      <c r="AG20" t="n">
        <v>49.92499999999999</v>
      </c>
      <c r="AH20" t="n">
        <v>3657988.98105414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0.8358</v>
      </c>
      <c r="E21" t="n">
        <v>119.64</v>
      </c>
      <c r="F21" t="n">
        <v>115.35</v>
      </c>
      <c r="G21" t="n">
        <v>141.24</v>
      </c>
      <c r="H21" t="n">
        <v>1.65</v>
      </c>
      <c r="I21" t="n">
        <v>49</v>
      </c>
      <c r="J21" t="n">
        <v>215.5</v>
      </c>
      <c r="K21" t="n">
        <v>53.44</v>
      </c>
      <c r="L21" t="n">
        <v>20</v>
      </c>
      <c r="M21" t="n">
        <v>47</v>
      </c>
      <c r="N21" t="n">
        <v>47.07</v>
      </c>
      <c r="O21" t="n">
        <v>26812.71</v>
      </c>
      <c r="P21" t="n">
        <v>1316.53</v>
      </c>
      <c r="Q21" t="n">
        <v>3598.61</v>
      </c>
      <c r="R21" t="n">
        <v>281.69</v>
      </c>
      <c r="S21" t="n">
        <v>191.08</v>
      </c>
      <c r="T21" t="n">
        <v>37405.8</v>
      </c>
      <c r="U21" t="n">
        <v>0.68</v>
      </c>
      <c r="V21" t="n">
        <v>0.87</v>
      </c>
      <c r="W21" t="n">
        <v>14.67</v>
      </c>
      <c r="X21" t="n">
        <v>2.2</v>
      </c>
      <c r="Y21" t="n">
        <v>0.5</v>
      </c>
      <c r="Z21" t="n">
        <v>10</v>
      </c>
      <c r="AA21" t="n">
        <v>2941.016706663667</v>
      </c>
      <c r="AB21" t="n">
        <v>4024.028806557369</v>
      </c>
      <c r="AC21" t="n">
        <v>3639.981145019282</v>
      </c>
      <c r="AD21" t="n">
        <v>2941016.706663667</v>
      </c>
      <c r="AE21" t="n">
        <v>4024028.806557368</v>
      </c>
      <c r="AF21" t="n">
        <v>3.214147159987847e-06</v>
      </c>
      <c r="AG21" t="n">
        <v>49.85</v>
      </c>
      <c r="AH21" t="n">
        <v>3639981.145019282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0.8375</v>
      </c>
      <c r="E22" t="n">
        <v>119.41</v>
      </c>
      <c r="F22" t="n">
        <v>115.23</v>
      </c>
      <c r="G22" t="n">
        <v>150.29</v>
      </c>
      <c r="H22" t="n">
        <v>1.72</v>
      </c>
      <c r="I22" t="n">
        <v>46</v>
      </c>
      <c r="J22" t="n">
        <v>217.14</v>
      </c>
      <c r="K22" t="n">
        <v>53.44</v>
      </c>
      <c r="L22" t="n">
        <v>21</v>
      </c>
      <c r="M22" t="n">
        <v>43</v>
      </c>
      <c r="N22" t="n">
        <v>47.7</v>
      </c>
      <c r="O22" t="n">
        <v>27014.3</v>
      </c>
      <c r="P22" t="n">
        <v>1303.12</v>
      </c>
      <c r="Q22" t="n">
        <v>3598.62</v>
      </c>
      <c r="R22" t="n">
        <v>277.77</v>
      </c>
      <c r="S22" t="n">
        <v>191.08</v>
      </c>
      <c r="T22" t="n">
        <v>35459.63</v>
      </c>
      <c r="U22" t="n">
        <v>0.6899999999999999</v>
      </c>
      <c r="V22" t="n">
        <v>0.87</v>
      </c>
      <c r="W22" t="n">
        <v>14.66</v>
      </c>
      <c r="X22" t="n">
        <v>2.08</v>
      </c>
      <c r="Y22" t="n">
        <v>0.5</v>
      </c>
      <c r="Z22" t="n">
        <v>10</v>
      </c>
      <c r="AA22" t="n">
        <v>2921.769914696145</v>
      </c>
      <c r="AB22" t="n">
        <v>3997.694496678868</v>
      </c>
      <c r="AC22" t="n">
        <v>3616.160144715152</v>
      </c>
      <c r="AD22" t="n">
        <v>2921769.914696145</v>
      </c>
      <c r="AE22" t="n">
        <v>3997694.496678868</v>
      </c>
      <c r="AF22" t="n">
        <v>3.220684669167052e-06</v>
      </c>
      <c r="AG22" t="n">
        <v>49.75416666666666</v>
      </c>
      <c r="AH22" t="n">
        <v>3616160.144715152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0.8393</v>
      </c>
      <c r="E23" t="n">
        <v>119.14</v>
      </c>
      <c r="F23" t="n">
        <v>115.07</v>
      </c>
      <c r="G23" t="n">
        <v>160.57</v>
      </c>
      <c r="H23" t="n">
        <v>1.79</v>
      </c>
      <c r="I23" t="n">
        <v>43</v>
      </c>
      <c r="J23" t="n">
        <v>218.78</v>
      </c>
      <c r="K23" t="n">
        <v>53.44</v>
      </c>
      <c r="L23" t="n">
        <v>22</v>
      </c>
      <c r="M23" t="n">
        <v>38</v>
      </c>
      <c r="N23" t="n">
        <v>48.34</v>
      </c>
      <c r="O23" t="n">
        <v>27216.79</v>
      </c>
      <c r="P23" t="n">
        <v>1280.59</v>
      </c>
      <c r="Q23" t="n">
        <v>3598.6</v>
      </c>
      <c r="R23" t="n">
        <v>272.01</v>
      </c>
      <c r="S23" t="n">
        <v>191.08</v>
      </c>
      <c r="T23" t="n">
        <v>32596.93</v>
      </c>
      <c r="U23" t="n">
        <v>0.7</v>
      </c>
      <c r="V23" t="n">
        <v>0.88</v>
      </c>
      <c r="W23" t="n">
        <v>14.67</v>
      </c>
      <c r="X23" t="n">
        <v>1.92</v>
      </c>
      <c r="Y23" t="n">
        <v>0.5</v>
      </c>
      <c r="Z23" t="n">
        <v>10</v>
      </c>
      <c r="AA23" t="n">
        <v>2892.59926870483</v>
      </c>
      <c r="AB23" t="n">
        <v>3957.781931915473</v>
      </c>
      <c r="AC23" t="n">
        <v>3580.05677911514</v>
      </c>
      <c r="AD23" t="n">
        <v>2892599.26870483</v>
      </c>
      <c r="AE23" t="n">
        <v>3957781.931915473</v>
      </c>
      <c r="AF23" t="n">
        <v>3.227606737709739e-06</v>
      </c>
      <c r="AG23" t="n">
        <v>49.64166666666667</v>
      </c>
      <c r="AH23" t="n">
        <v>3580056.77911514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0.8401999999999999</v>
      </c>
      <c r="E24" t="n">
        <v>119.02</v>
      </c>
      <c r="F24" t="n">
        <v>115.03</v>
      </c>
      <c r="G24" t="n">
        <v>168.34</v>
      </c>
      <c r="H24" t="n">
        <v>1.85</v>
      </c>
      <c r="I24" t="n">
        <v>41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1271.93</v>
      </c>
      <c r="Q24" t="n">
        <v>3598.69</v>
      </c>
      <c r="R24" t="n">
        <v>270.53</v>
      </c>
      <c r="S24" t="n">
        <v>191.08</v>
      </c>
      <c r="T24" t="n">
        <v>31866.93</v>
      </c>
      <c r="U24" t="n">
        <v>0.71</v>
      </c>
      <c r="V24" t="n">
        <v>0.88</v>
      </c>
      <c r="W24" t="n">
        <v>14.67</v>
      </c>
      <c r="X24" t="n">
        <v>1.88</v>
      </c>
      <c r="Y24" t="n">
        <v>0.5</v>
      </c>
      <c r="Z24" t="n">
        <v>10</v>
      </c>
      <c r="AA24" t="n">
        <v>2881.043867508193</v>
      </c>
      <c r="AB24" t="n">
        <v>3941.971322209911</v>
      </c>
      <c r="AC24" t="n">
        <v>3565.755111809548</v>
      </c>
      <c r="AD24" t="n">
        <v>2881043.867508193</v>
      </c>
      <c r="AE24" t="n">
        <v>3941971.322209911</v>
      </c>
      <c r="AF24" t="n">
        <v>3.231067771981082e-06</v>
      </c>
      <c r="AG24" t="n">
        <v>49.59166666666667</v>
      </c>
      <c r="AH24" t="n">
        <v>3565755.111809548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0.841</v>
      </c>
      <c r="E25" t="n">
        <v>118.9</v>
      </c>
      <c r="F25" t="n">
        <v>114.95</v>
      </c>
      <c r="G25" t="n">
        <v>172.42</v>
      </c>
      <c r="H25" t="n">
        <v>1.92</v>
      </c>
      <c r="I25" t="n">
        <v>40</v>
      </c>
      <c r="J25" t="n">
        <v>222.08</v>
      </c>
      <c r="K25" t="n">
        <v>53.44</v>
      </c>
      <c r="L25" t="n">
        <v>24</v>
      </c>
      <c r="M25" t="n">
        <v>15</v>
      </c>
      <c r="N25" t="n">
        <v>49.65</v>
      </c>
      <c r="O25" t="n">
        <v>27624.44</v>
      </c>
      <c r="P25" t="n">
        <v>1267.91</v>
      </c>
      <c r="Q25" t="n">
        <v>3598.63</v>
      </c>
      <c r="R25" t="n">
        <v>267.3</v>
      </c>
      <c r="S25" t="n">
        <v>191.08</v>
      </c>
      <c r="T25" t="n">
        <v>30257.22</v>
      </c>
      <c r="U25" t="n">
        <v>0.71</v>
      </c>
      <c r="V25" t="n">
        <v>0.88</v>
      </c>
      <c r="W25" t="n">
        <v>14.68</v>
      </c>
      <c r="X25" t="n">
        <v>1.8</v>
      </c>
      <c r="Y25" t="n">
        <v>0.5</v>
      </c>
      <c r="Z25" t="n">
        <v>10</v>
      </c>
      <c r="AA25" t="n">
        <v>2874.286239135688</v>
      </c>
      <c r="AB25" t="n">
        <v>3932.725236945127</v>
      </c>
      <c r="AC25" t="n">
        <v>3557.391459945472</v>
      </c>
      <c r="AD25" t="n">
        <v>2874286.239135688</v>
      </c>
      <c r="AE25" t="n">
        <v>3932725.236945127</v>
      </c>
      <c r="AF25" t="n">
        <v>3.234144246888943e-06</v>
      </c>
      <c r="AG25" t="n">
        <v>49.54166666666666</v>
      </c>
      <c r="AH25" t="n">
        <v>3557391.459945472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0.841</v>
      </c>
      <c r="E26" t="n">
        <v>118.91</v>
      </c>
      <c r="F26" t="n">
        <v>114.95</v>
      </c>
      <c r="G26" t="n">
        <v>172.43</v>
      </c>
      <c r="H26" t="n">
        <v>1.99</v>
      </c>
      <c r="I26" t="n">
        <v>40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1263.71</v>
      </c>
      <c r="Q26" t="n">
        <v>3598.61</v>
      </c>
      <c r="R26" t="n">
        <v>267</v>
      </c>
      <c r="S26" t="n">
        <v>191.08</v>
      </c>
      <c r="T26" t="n">
        <v>30105.7</v>
      </c>
      <c r="U26" t="n">
        <v>0.72</v>
      </c>
      <c r="V26" t="n">
        <v>0.88</v>
      </c>
      <c r="W26" t="n">
        <v>14.69</v>
      </c>
      <c r="X26" t="n">
        <v>1.8</v>
      </c>
      <c r="Y26" t="n">
        <v>0.5</v>
      </c>
      <c r="Z26" t="n">
        <v>10</v>
      </c>
      <c r="AA26" t="n">
        <v>2869.937848937119</v>
      </c>
      <c r="AB26" t="n">
        <v>3926.775577638008</v>
      </c>
      <c r="AC26" t="n">
        <v>3552.009627772226</v>
      </c>
      <c r="AD26" t="n">
        <v>2869937.848937119</v>
      </c>
      <c r="AE26" t="n">
        <v>3926775.577638008</v>
      </c>
      <c r="AF26" t="n">
        <v>3.234144246888943e-06</v>
      </c>
      <c r="AG26" t="n">
        <v>49.54583333333333</v>
      </c>
      <c r="AH26" t="n">
        <v>3552009.627772226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0.8415</v>
      </c>
      <c r="E27" t="n">
        <v>118.83</v>
      </c>
      <c r="F27" t="n">
        <v>114.91</v>
      </c>
      <c r="G27" t="n">
        <v>176.79</v>
      </c>
      <c r="H27" t="n">
        <v>2.05</v>
      </c>
      <c r="I27" t="n">
        <v>39</v>
      </c>
      <c r="J27" t="n">
        <v>225.42</v>
      </c>
      <c r="K27" t="n">
        <v>53.44</v>
      </c>
      <c r="L27" t="n">
        <v>26</v>
      </c>
      <c r="M27" t="n">
        <v>2</v>
      </c>
      <c r="N27" t="n">
        <v>50.98</v>
      </c>
      <c r="O27" t="n">
        <v>28035.92</v>
      </c>
      <c r="P27" t="n">
        <v>1270.9</v>
      </c>
      <c r="Q27" t="n">
        <v>3598.63</v>
      </c>
      <c r="R27" t="n">
        <v>265.31</v>
      </c>
      <c r="S27" t="n">
        <v>191.08</v>
      </c>
      <c r="T27" t="n">
        <v>29262.7</v>
      </c>
      <c r="U27" t="n">
        <v>0.72</v>
      </c>
      <c r="V27" t="n">
        <v>0.88</v>
      </c>
      <c r="W27" t="n">
        <v>14.7</v>
      </c>
      <c r="X27" t="n">
        <v>1.76</v>
      </c>
      <c r="Y27" t="n">
        <v>0.5</v>
      </c>
      <c r="Z27" t="n">
        <v>10</v>
      </c>
      <c r="AA27" t="n">
        <v>2875.833522108264</v>
      </c>
      <c r="AB27" t="n">
        <v>3934.842297769513</v>
      </c>
      <c r="AC27" t="n">
        <v>3559.306471456093</v>
      </c>
      <c r="AD27" t="n">
        <v>2875833.522108264</v>
      </c>
      <c r="AE27" t="n">
        <v>3934842.297769513</v>
      </c>
      <c r="AF27" t="n">
        <v>3.236067043706357e-06</v>
      </c>
      <c r="AG27" t="n">
        <v>49.5125</v>
      </c>
      <c r="AH27" t="n">
        <v>3559306.471456093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0.8415</v>
      </c>
      <c r="E28" t="n">
        <v>118.84</v>
      </c>
      <c r="F28" t="n">
        <v>114.92</v>
      </c>
      <c r="G28" t="n">
        <v>176.79</v>
      </c>
      <c r="H28" t="n">
        <v>2.11</v>
      </c>
      <c r="I28" t="n">
        <v>39</v>
      </c>
      <c r="J28" t="n">
        <v>227.1</v>
      </c>
      <c r="K28" t="n">
        <v>53.44</v>
      </c>
      <c r="L28" t="n">
        <v>27</v>
      </c>
      <c r="M28" t="n">
        <v>0</v>
      </c>
      <c r="N28" t="n">
        <v>51.66</v>
      </c>
      <c r="O28" t="n">
        <v>28243</v>
      </c>
      <c r="P28" t="n">
        <v>1279.79</v>
      </c>
      <c r="Q28" t="n">
        <v>3598.63</v>
      </c>
      <c r="R28" t="n">
        <v>265.35</v>
      </c>
      <c r="S28" t="n">
        <v>191.08</v>
      </c>
      <c r="T28" t="n">
        <v>29282.78</v>
      </c>
      <c r="U28" t="n">
        <v>0.72</v>
      </c>
      <c r="V28" t="n">
        <v>0.88</v>
      </c>
      <c r="W28" t="n">
        <v>14.7</v>
      </c>
      <c r="X28" t="n">
        <v>1.77</v>
      </c>
      <c r="Y28" t="n">
        <v>0.5</v>
      </c>
      <c r="Z28" t="n">
        <v>10</v>
      </c>
      <c r="AA28" t="n">
        <v>2885.102897941689</v>
      </c>
      <c r="AB28" t="n">
        <v>3947.525066720806</v>
      </c>
      <c r="AC28" t="n">
        <v>3570.778814739052</v>
      </c>
      <c r="AD28" t="n">
        <v>2885102.897941689</v>
      </c>
      <c r="AE28" t="n">
        <v>3947525.066720806</v>
      </c>
      <c r="AF28" t="n">
        <v>3.236067043706357e-06</v>
      </c>
      <c r="AG28" t="n">
        <v>49.51666666666667</v>
      </c>
      <c r="AH28" t="n">
        <v>3570778.814739052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0.4837</v>
      </c>
      <c r="E2" t="n">
        <v>206.74</v>
      </c>
      <c r="F2" t="n">
        <v>174.44</v>
      </c>
      <c r="G2" t="n">
        <v>8.27</v>
      </c>
      <c r="H2" t="n">
        <v>0.15</v>
      </c>
      <c r="I2" t="n">
        <v>1265</v>
      </c>
      <c r="J2" t="n">
        <v>116.05</v>
      </c>
      <c r="K2" t="n">
        <v>43.4</v>
      </c>
      <c r="L2" t="n">
        <v>1</v>
      </c>
      <c r="M2" t="n">
        <v>1263</v>
      </c>
      <c r="N2" t="n">
        <v>16.65</v>
      </c>
      <c r="O2" t="n">
        <v>14546.17</v>
      </c>
      <c r="P2" t="n">
        <v>1732.23</v>
      </c>
      <c r="Q2" t="n">
        <v>3599.46</v>
      </c>
      <c r="R2" t="n">
        <v>2286.74</v>
      </c>
      <c r="S2" t="n">
        <v>191.08</v>
      </c>
      <c r="T2" t="n">
        <v>1033850.6</v>
      </c>
      <c r="U2" t="n">
        <v>0.08</v>
      </c>
      <c r="V2" t="n">
        <v>0.58</v>
      </c>
      <c r="W2" t="n">
        <v>16.68</v>
      </c>
      <c r="X2" t="n">
        <v>61.26</v>
      </c>
      <c r="Y2" t="n">
        <v>0.5</v>
      </c>
      <c r="Z2" t="n">
        <v>10</v>
      </c>
      <c r="AA2" t="n">
        <v>6097.109988405307</v>
      </c>
      <c r="AB2" t="n">
        <v>8342.334871645262</v>
      </c>
      <c r="AC2" t="n">
        <v>7546.154140035653</v>
      </c>
      <c r="AD2" t="n">
        <v>6097109.988405308</v>
      </c>
      <c r="AE2" t="n">
        <v>8342334.871645262</v>
      </c>
      <c r="AF2" t="n">
        <v>2.318906714246176e-06</v>
      </c>
      <c r="AG2" t="n">
        <v>86.14166666666667</v>
      </c>
      <c r="AH2" t="n">
        <v>7546154.140035653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0.6719000000000001</v>
      </c>
      <c r="E3" t="n">
        <v>148.84</v>
      </c>
      <c r="F3" t="n">
        <v>135.36</v>
      </c>
      <c r="G3" t="n">
        <v>17.03</v>
      </c>
      <c r="H3" t="n">
        <v>0.3</v>
      </c>
      <c r="I3" t="n">
        <v>477</v>
      </c>
      <c r="J3" t="n">
        <v>117.34</v>
      </c>
      <c r="K3" t="n">
        <v>43.4</v>
      </c>
      <c r="L3" t="n">
        <v>2</v>
      </c>
      <c r="M3" t="n">
        <v>475</v>
      </c>
      <c r="N3" t="n">
        <v>16.94</v>
      </c>
      <c r="O3" t="n">
        <v>14705.49</v>
      </c>
      <c r="P3" t="n">
        <v>1319.22</v>
      </c>
      <c r="Q3" t="n">
        <v>3599.1</v>
      </c>
      <c r="R3" t="n">
        <v>958.6900000000001</v>
      </c>
      <c r="S3" t="n">
        <v>191.08</v>
      </c>
      <c r="T3" t="n">
        <v>373762.64</v>
      </c>
      <c r="U3" t="n">
        <v>0.2</v>
      </c>
      <c r="V3" t="n">
        <v>0.74</v>
      </c>
      <c r="W3" t="n">
        <v>15.39</v>
      </c>
      <c r="X3" t="n">
        <v>22.2</v>
      </c>
      <c r="Y3" t="n">
        <v>0.5</v>
      </c>
      <c r="Z3" t="n">
        <v>10</v>
      </c>
      <c r="AA3" t="n">
        <v>3573.695409895714</v>
      </c>
      <c r="AB3" t="n">
        <v>4889.687720133974</v>
      </c>
      <c r="AC3" t="n">
        <v>4423.02278684402</v>
      </c>
      <c r="AD3" t="n">
        <v>3573695.409895714</v>
      </c>
      <c r="AE3" t="n">
        <v>4889687.720133974</v>
      </c>
      <c r="AF3" t="n">
        <v>3.221156546003733e-06</v>
      </c>
      <c r="AG3" t="n">
        <v>62.01666666666667</v>
      </c>
      <c r="AH3" t="n">
        <v>4423022.78684402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0.7375</v>
      </c>
      <c r="E4" t="n">
        <v>135.59</v>
      </c>
      <c r="F4" t="n">
        <v>126.56</v>
      </c>
      <c r="G4" t="n">
        <v>26.09</v>
      </c>
      <c r="H4" t="n">
        <v>0.45</v>
      </c>
      <c r="I4" t="n">
        <v>291</v>
      </c>
      <c r="J4" t="n">
        <v>118.63</v>
      </c>
      <c r="K4" t="n">
        <v>43.4</v>
      </c>
      <c r="L4" t="n">
        <v>3</v>
      </c>
      <c r="M4" t="n">
        <v>289</v>
      </c>
      <c r="N4" t="n">
        <v>17.23</v>
      </c>
      <c r="O4" t="n">
        <v>14865.24</v>
      </c>
      <c r="P4" t="n">
        <v>1208.66</v>
      </c>
      <c r="Q4" t="n">
        <v>3598.86</v>
      </c>
      <c r="R4" t="n">
        <v>660.62</v>
      </c>
      <c r="S4" t="n">
        <v>191.08</v>
      </c>
      <c r="T4" t="n">
        <v>225661.1</v>
      </c>
      <c r="U4" t="n">
        <v>0.29</v>
      </c>
      <c r="V4" t="n">
        <v>0.8</v>
      </c>
      <c r="W4" t="n">
        <v>15.08</v>
      </c>
      <c r="X4" t="n">
        <v>13.4</v>
      </c>
      <c r="Y4" t="n">
        <v>0.5</v>
      </c>
      <c r="Z4" t="n">
        <v>10</v>
      </c>
      <c r="AA4" t="n">
        <v>3071.703653749149</v>
      </c>
      <c r="AB4" t="n">
        <v>4202.840453060931</v>
      </c>
      <c r="AC4" t="n">
        <v>3801.727258944261</v>
      </c>
      <c r="AD4" t="n">
        <v>3071703.653749149</v>
      </c>
      <c r="AE4" t="n">
        <v>4202840.453060932</v>
      </c>
      <c r="AF4" t="n">
        <v>3.535649579815081e-06</v>
      </c>
      <c r="AG4" t="n">
        <v>56.49583333333334</v>
      </c>
      <c r="AH4" t="n">
        <v>3801727.258944261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0.7714</v>
      </c>
      <c r="E5" t="n">
        <v>129.63</v>
      </c>
      <c r="F5" t="n">
        <v>122.61</v>
      </c>
      <c r="G5" t="n">
        <v>35.54</v>
      </c>
      <c r="H5" t="n">
        <v>0.59</v>
      </c>
      <c r="I5" t="n">
        <v>207</v>
      </c>
      <c r="J5" t="n">
        <v>119.93</v>
      </c>
      <c r="K5" t="n">
        <v>43.4</v>
      </c>
      <c r="L5" t="n">
        <v>4</v>
      </c>
      <c r="M5" t="n">
        <v>205</v>
      </c>
      <c r="N5" t="n">
        <v>17.53</v>
      </c>
      <c r="O5" t="n">
        <v>15025.44</v>
      </c>
      <c r="P5" t="n">
        <v>1146.96</v>
      </c>
      <c r="Q5" t="n">
        <v>3598.82</v>
      </c>
      <c r="R5" t="n">
        <v>527.52</v>
      </c>
      <c r="S5" t="n">
        <v>191.08</v>
      </c>
      <c r="T5" t="n">
        <v>159530.71</v>
      </c>
      <c r="U5" t="n">
        <v>0.36</v>
      </c>
      <c r="V5" t="n">
        <v>0.82</v>
      </c>
      <c r="W5" t="n">
        <v>14.92</v>
      </c>
      <c r="X5" t="n">
        <v>9.449999999999999</v>
      </c>
      <c r="Y5" t="n">
        <v>0.5</v>
      </c>
      <c r="Z5" t="n">
        <v>10</v>
      </c>
      <c r="AA5" t="n">
        <v>2840.666761573104</v>
      </c>
      <c r="AB5" t="n">
        <v>3886.725584557325</v>
      </c>
      <c r="AC5" t="n">
        <v>3515.781949820646</v>
      </c>
      <c r="AD5" t="n">
        <v>2840666.761573104</v>
      </c>
      <c r="AE5" t="n">
        <v>3886725.584557326</v>
      </c>
      <c r="AF5" t="n">
        <v>3.698169607958445e-06</v>
      </c>
      <c r="AG5" t="n">
        <v>54.0125</v>
      </c>
      <c r="AH5" t="n">
        <v>3515781.949820647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0.792</v>
      </c>
      <c r="E6" t="n">
        <v>126.27</v>
      </c>
      <c r="F6" t="n">
        <v>120.38</v>
      </c>
      <c r="G6" t="n">
        <v>45.43</v>
      </c>
      <c r="H6" t="n">
        <v>0.73</v>
      </c>
      <c r="I6" t="n">
        <v>159</v>
      </c>
      <c r="J6" t="n">
        <v>121.23</v>
      </c>
      <c r="K6" t="n">
        <v>43.4</v>
      </c>
      <c r="L6" t="n">
        <v>5</v>
      </c>
      <c r="M6" t="n">
        <v>157</v>
      </c>
      <c r="N6" t="n">
        <v>17.83</v>
      </c>
      <c r="O6" t="n">
        <v>15186.08</v>
      </c>
      <c r="P6" t="n">
        <v>1100.34</v>
      </c>
      <c r="Q6" t="n">
        <v>3598.69</v>
      </c>
      <c r="R6" t="n">
        <v>452.59</v>
      </c>
      <c r="S6" t="n">
        <v>191.08</v>
      </c>
      <c r="T6" t="n">
        <v>122305.98</v>
      </c>
      <c r="U6" t="n">
        <v>0.42</v>
      </c>
      <c r="V6" t="n">
        <v>0.84</v>
      </c>
      <c r="W6" t="n">
        <v>14.83</v>
      </c>
      <c r="X6" t="n">
        <v>7.23</v>
      </c>
      <c r="Y6" t="n">
        <v>0.5</v>
      </c>
      <c r="Z6" t="n">
        <v>10</v>
      </c>
      <c r="AA6" t="n">
        <v>2703.341559248146</v>
      </c>
      <c r="AB6" t="n">
        <v>3698.831184375959</v>
      </c>
      <c r="AC6" t="n">
        <v>3345.81992748115</v>
      </c>
      <c r="AD6" t="n">
        <v>2703341.559248147</v>
      </c>
      <c r="AE6" t="n">
        <v>3698831.184375959</v>
      </c>
      <c r="AF6" t="n">
        <v>3.796928091137009e-06</v>
      </c>
      <c r="AG6" t="n">
        <v>52.6125</v>
      </c>
      <c r="AH6" t="n">
        <v>3345819.92748115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0.8056</v>
      </c>
      <c r="E7" t="n">
        <v>124.12</v>
      </c>
      <c r="F7" t="n">
        <v>118.98</v>
      </c>
      <c r="G7" t="n">
        <v>55.77</v>
      </c>
      <c r="H7" t="n">
        <v>0.86</v>
      </c>
      <c r="I7" t="n">
        <v>128</v>
      </c>
      <c r="J7" t="n">
        <v>122.54</v>
      </c>
      <c r="K7" t="n">
        <v>43.4</v>
      </c>
      <c r="L7" t="n">
        <v>6</v>
      </c>
      <c r="M7" t="n">
        <v>126</v>
      </c>
      <c r="N7" t="n">
        <v>18.14</v>
      </c>
      <c r="O7" t="n">
        <v>15347.16</v>
      </c>
      <c r="P7" t="n">
        <v>1062.06</v>
      </c>
      <c r="Q7" t="n">
        <v>3598.69</v>
      </c>
      <c r="R7" t="n">
        <v>404.4</v>
      </c>
      <c r="S7" t="n">
        <v>191.08</v>
      </c>
      <c r="T7" t="n">
        <v>98363.28</v>
      </c>
      <c r="U7" t="n">
        <v>0.47</v>
      </c>
      <c r="V7" t="n">
        <v>0.85</v>
      </c>
      <c r="W7" t="n">
        <v>14.8</v>
      </c>
      <c r="X7" t="n">
        <v>5.83</v>
      </c>
      <c r="Y7" t="n">
        <v>0.5</v>
      </c>
      <c r="Z7" t="n">
        <v>10</v>
      </c>
      <c r="AA7" t="n">
        <v>2611.337051965481</v>
      </c>
      <c r="AB7" t="n">
        <v>3572.946558559413</v>
      </c>
      <c r="AC7" t="n">
        <v>3231.949553672358</v>
      </c>
      <c r="AD7" t="n">
        <v>2611337.051965481</v>
      </c>
      <c r="AE7" t="n">
        <v>3572946.558559413</v>
      </c>
      <c r="AF7" t="n">
        <v>3.862127866439362e-06</v>
      </c>
      <c r="AG7" t="n">
        <v>51.71666666666667</v>
      </c>
      <c r="AH7" t="n">
        <v>3231949.553672357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0.8157</v>
      </c>
      <c r="E8" t="n">
        <v>122.59</v>
      </c>
      <c r="F8" t="n">
        <v>117.97</v>
      </c>
      <c r="G8" t="n">
        <v>66.78</v>
      </c>
      <c r="H8" t="n">
        <v>1</v>
      </c>
      <c r="I8" t="n">
        <v>106</v>
      </c>
      <c r="J8" t="n">
        <v>123.85</v>
      </c>
      <c r="K8" t="n">
        <v>43.4</v>
      </c>
      <c r="L8" t="n">
        <v>7</v>
      </c>
      <c r="M8" t="n">
        <v>104</v>
      </c>
      <c r="N8" t="n">
        <v>18.45</v>
      </c>
      <c r="O8" t="n">
        <v>15508.69</v>
      </c>
      <c r="P8" t="n">
        <v>1025.59</v>
      </c>
      <c r="Q8" t="n">
        <v>3598.67</v>
      </c>
      <c r="R8" t="n">
        <v>371.14</v>
      </c>
      <c r="S8" t="n">
        <v>191.08</v>
      </c>
      <c r="T8" t="n">
        <v>81844.21000000001</v>
      </c>
      <c r="U8" t="n">
        <v>0.51</v>
      </c>
      <c r="V8" t="n">
        <v>0.85</v>
      </c>
      <c r="W8" t="n">
        <v>14.75</v>
      </c>
      <c r="X8" t="n">
        <v>4.82</v>
      </c>
      <c r="Y8" t="n">
        <v>0.5</v>
      </c>
      <c r="Z8" t="n">
        <v>10</v>
      </c>
      <c r="AA8" t="n">
        <v>2533.994095863351</v>
      </c>
      <c r="AB8" t="n">
        <v>3467.122513890065</v>
      </c>
      <c r="AC8" t="n">
        <v>3136.225207301277</v>
      </c>
      <c r="AD8" t="n">
        <v>2533994.095863351</v>
      </c>
      <c r="AE8" t="n">
        <v>3467122.513890065</v>
      </c>
      <c r="AF8" t="n">
        <v>3.910548287803609e-06</v>
      </c>
      <c r="AG8" t="n">
        <v>51.07916666666667</v>
      </c>
      <c r="AH8" t="n">
        <v>3136225.207301277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0.8233</v>
      </c>
      <c r="E9" t="n">
        <v>121.47</v>
      </c>
      <c r="F9" t="n">
        <v>117.23</v>
      </c>
      <c r="G9" t="n">
        <v>78.15000000000001</v>
      </c>
      <c r="H9" t="n">
        <v>1.13</v>
      </c>
      <c r="I9" t="n">
        <v>90</v>
      </c>
      <c r="J9" t="n">
        <v>125.16</v>
      </c>
      <c r="K9" t="n">
        <v>43.4</v>
      </c>
      <c r="L9" t="n">
        <v>8</v>
      </c>
      <c r="M9" t="n">
        <v>88</v>
      </c>
      <c r="N9" t="n">
        <v>18.76</v>
      </c>
      <c r="O9" t="n">
        <v>15670.68</v>
      </c>
      <c r="P9" t="n">
        <v>991.8099999999999</v>
      </c>
      <c r="Q9" t="n">
        <v>3598.66</v>
      </c>
      <c r="R9" t="n">
        <v>345.8</v>
      </c>
      <c r="S9" t="n">
        <v>191.08</v>
      </c>
      <c r="T9" t="n">
        <v>69255.37</v>
      </c>
      <c r="U9" t="n">
        <v>0.55</v>
      </c>
      <c r="V9" t="n">
        <v>0.86</v>
      </c>
      <c r="W9" t="n">
        <v>14.73</v>
      </c>
      <c r="X9" t="n">
        <v>4.08</v>
      </c>
      <c r="Y9" t="n">
        <v>0.5</v>
      </c>
      <c r="Z9" t="n">
        <v>10</v>
      </c>
      <c r="AA9" t="n">
        <v>2467.941352991447</v>
      </c>
      <c r="AB9" t="n">
        <v>3376.746237051369</v>
      </c>
      <c r="AC9" t="n">
        <v>3054.474315480168</v>
      </c>
      <c r="AD9" t="n">
        <v>2467941.352991447</v>
      </c>
      <c r="AE9" t="n">
        <v>3376746.237051369</v>
      </c>
      <c r="AF9" t="n">
        <v>3.946983456354924e-06</v>
      </c>
      <c r="AG9" t="n">
        <v>50.6125</v>
      </c>
      <c r="AH9" t="n">
        <v>3054474.315480168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0.8289</v>
      </c>
      <c r="E10" t="n">
        <v>120.64</v>
      </c>
      <c r="F10" t="n">
        <v>116.69</v>
      </c>
      <c r="G10" t="n">
        <v>89.77</v>
      </c>
      <c r="H10" t="n">
        <v>1.26</v>
      </c>
      <c r="I10" t="n">
        <v>78</v>
      </c>
      <c r="J10" t="n">
        <v>126.48</v>
      </c>
      <c r="K10" t="n">
        <v>43.4</v>
      </c>
      <c r="L10" t="n">
        <v>9</v>
      </c>
      <c r="M10" t="n">
        <v>71</v>
      </c>
      <c r="N10" t="n">
        <v>19.08</v>
      </c>
      <c r="O10" t="n">
        <v>15833.12</v>
      </c>
      <c r="P10" t="n">
        <v>957.5599999999999</v>
      </c>
      <c r="Q10" t="n">
        <v>3598.69</v>
      </c>
      <c r="R10" t="n">
        <v>327.4</v>
      </c>
      <c r="S10" t="n">
        <v>191.08</v>
      </c>
      <c r="T10" t="n">
        <v>60116.7</v>
      </c>
      <c r="U10" t="n">
        <v>0.58</v>
      </c>
      <c r="V10" t="n">
        <v>0.86</v>
      </c>
      <c r="W10" t="n">
        <v>14.71</v>
      </c>
      <c r="X10" t="n">
        <v>3.54</v>
      </c>
      <c r="Y10" t="n">
        <v>0.5</v>
      </c>
      <c r="Z10" t="n">
        <v>10</v>
      </c>
      <c r="AA10" t="n">
        <v>2417.070089061385</v>
      </c>
      <c r="AB10" t="n">
        <v>3307.141929460483</v>
      </c>
      <c r="AC10" t="n">
        <v>2991.5129453155</v>
      </c>
      <c r="AD10" t="n">
        <v>2417070.089061385</v>
      </c>
      <c r="AE10" t="n">
        <v>3307141.929460483</v>
      </c>
      <c r="AF10" t="n">
        <v>3.973830422655892e-06</v>
      </c>
      <c r="AG10" t="n">
        <v>50.26666666666667</v>
      </c>
      <c r="AH10" t="n">
        <v>2991512.9453155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0.8332000000000001</v>
      </c>
      <c r="E11" t="n">
        <v>120.03</v>
      </c>
      <c r="F11" t="n">
        <v>116.29</v>
      </c>
      <c r="G11" t="n">
        <v>101.12</v>
      </c>
      <c r="H11" t="n">
        <v>1.38</v>
      </c>
      <c r="I11" t="n">
        <v>69</v>
      </c>
      <c r="J11" t="n">
        <v>127.8</v>
      </c>
      <c r="K11" t="n">
        <v>43.4</v>
      </c>
      <c r="L11" t="n">
        <v>10</v>
      </c>
      <c r="M11" t="n">
        <v>34</v>
      </c>
      <c r="N11" t="n">
        <v>19.4</v>
      </c>
      <c r="O11" t="n">
        <v>15996.02</v>
      </c>
      <c r="P11" t="n">
        <v>928.09</v>
      </c>
      <c r="Q11" t="n">
        <v>3598.75</v>
      </c>
      <c r="R11" t="n">
        <v>312.39</v>
      </c>
      <c r="S11" t="n">
        <v>191.08</v>
      </c>
      <c r="T11" t="n">
        <v>52657.4</v>
      </c>
      <c r="U11" t="n">
        <v>0.61</v>
      </c>
      <c r="V11" t="n">
        <v>0.87</v>
      </c>
      <c r="W11" t="n">
        <v>14.74</v>
      </c>
      <c r="X11" t="n">
        <v>3.14</v>
      </c>
      <c r="Y11" t="n">
        <v>0.5</v>
      </c>
      <c r="Z11" t="n">
        <v>10</v>
      </c>
      <c r="AA11" t="n">
        <v>2365.868218970141</v>
      </c>
      <c r="AB11" t="n">
        <v>3237.085271934554</v>
      </c>
      <c r="AC11" t="n">
        <v>2928.142396858711</v>
      </c>
      <c r="AD11" t="n">
        <v>2365868.218970141</v>
      </c>
      <c r="AE11" t="n">
        <v>3237085.271934554</v>
      </c>
      <c r="AF11" t="n">
        <v>3.994445057494137e-06</v>
      </c>
      <c r="AG11" t="n">
        <v>50.0125</v>
      </c>
      <c r="AH11" t="n">
        <v>2928142.396858711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0.8338</v>
      </c>
      <c r="E12" t="n">
        <v>119.93</v>
      </c>
      <c r="F12" t="n">
        <v>116.25</v>
      </c>
      <c r="G12" t="n">
        <v>104.1</v>
      </c>
      <c r="H12" t="n">
        <v>1.5</v>
      </c>
      <c r="I12" t="n">
        <v>67</v>
      </c>
      <c r="J12" t="n">
        <v>129.13</v>
      </c>
      <c r="K12" t="n">
        <v>43.4</v>
      </c>
      <c r="L12" t="n">
        <v>11</v>
      </c>
      <c r="M12" t="n">
        <v>7</v>
      </c>
      <c r="N12" t="n">
        <v>19.73</v>
      </c>
      <c r="O12" t="n">
        <v>16159.39</v>
      </c>
      <c r="P12" t="n">
        <v>927.9299999999999</v>
      </c>
      <c r="Q12" t="n">
        <v>3598.78</v>
      </c>
      <c r="R12" t="n">
        <v>309.44</v>
      </c>
      <c r="S12" t="n">
        <v>191.08</v>
      </c>
      <c r="T12" t="n">
        <v>51188.34</v>
      </c>
      <c r="U12" t="n">
        <v>0.62</v>
      </c>
      <c r="V12" t="n">
        <v>0.87</v>
      </c>
      <c r="W12" t="n">
        <v>14.77</v>
      </c>
      <c r="X12" t="n">
        <v>3.09</v>
      </c>
      <c r="Y12" t="n">
        <v>0.5</v>
      </c>
      <c r="Z12" t="n">
        <v>10</v>
      </c>
      <c r="AA12" t="n">
        <v>2364.192960221637</v>
      </c>
      <c r="AB12" t="n">
        <v>3234.79310900765</v>
      </c>
      <c r="AC12" t="n">
        <v>2926.06899474448</v>
      </c>
      <c r="AD12" t="n">
        <v>2364192.960221637</v>
      </c>
      <c r="AE12" t="n">
        <v>3234793.109007651</v>
      </c>
      <c r="AF12" t="n">
        <v>3.99732151816924e-06</v>
      </c>
      <c r="AG12" t="n">
        <v>49.97083333333334</v>
      </c>
      <c r="AH12" t="n">
        <v>2926068.99474448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0.8338</v>
      </c>
      <c r="E13" t="n">
        <v>119.94</v>
      </c>
      <c r="F13" t="n">
        <v>116.25</v>
      </c>
      <c r="G13" t="n">
        <v>104.11</v>
      </c>
      <c r="H13" t="n">
        <v>1.63</v>
      </c>
      <c r="I13" t="n">
        <v>67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934.85</v>
      </c>
      <c r="Q13" t="n">
        <v>3598.71</v>
      </c>
      <c r="R13" t="n">
        <v>309.63</v>
      </c>
      <c r="S13" t="n">
        <v>191.08</v>
      </c>
      <c r="T13" t="n">
        <v>51287.25</v>
      </c>
      <c r="U13" t="n">
        <v>0.62</v>
      </c>
      <c r="V13" t="n">
        <v>0.87</v>
      </c>
      <c r="W13" t="n">
        <v>14.78</v>
      </c>
      <c r="X13" t="n">
        <v>3.1</v>
      </c>
      <c r="Y13" t="n">
        <v>0.5</v>
      </c>
      <c r="Z13" t="n">
        <v>10</v>
      </c>
      <c r="AA13" t="n">
        <v>2371.419317292081</v>
      </c>
      <c r="AB13" t="n">
        <v>3244.680529555806</v>
      </c>
      <c r="AC13" t="n">
        <v>2935.012773752602</v>
      </c>
      <c r="AD13" t="n">
        <v>2371419.317292081</v>
      </c>
      <c r="AE13" t="n">
        <v>3244680.529555806</v>
      </c>
      <c r="AF13" t="n">
        <v>3.99732151816924e-06</v>
      </c>
      <c r="AG13" t="n">
        <v>49.975</v>
      </c>
      <c r="AH13" t="n">
        <v>2935012.773752602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0.5577</v>
      </c>
      <c r="E2" t="n">
        <v>179.32</v>
      </c>
      <c r="F2" t="n">
        <v>159.19</v>
      </c>
      <c r="G2" t="n">
        <v>9.92</v>
      </c>
      <c r="H2" t="n">
        <v>0.2</v>
      </c>
      <c r="I2" t="n">
        <v>963</v>
      </c>
      <c r="J2" t="n">
        <v>89.87</v>
      </c>
      <c r="K2" t="n">
        <v>37.55</v>
      </c>
      <c r="L2" t="n">
        <v>1</v>
      </c>
      <c r="M2" t="n">
        <v>961</v>
      </c>
      <c r="N2" t="n">
        <v>11.32</v>
      </c>
      <c r="O2" t="n">
        <v>11317.98</v>
      </c>
      <c r="P2" t="n">
        <v>1322.85</v>
      </c>
      <c r="Q2" t="n">
        <v>3599.06</v>
      </c>
      <c r="R2" t="n">
        <v>1766.94</v>
      </c>
      <c r="S2" t="n">
        <v>191.08</v>
      </c>
      <c r="T2" t="n">
        <v>775458.71</v>
      </c>
      <c r="U2" t="n">
        <v>0.11</v>
      </c>
      <c r="V2" t="n">
        <v>0.63</v>
      </c>
      <c r="W2" t="n">
        <v>16.22</v>
      </c>
      <c r="X2" t="n">
        <v>46.02</v>
      </c>
      <c r="Y2" t="n">
        <v>0.5</v>
      </c>
      <c r="Z2" t="n">
        <v>10</v>
      </c>
      <c r="AA2" t="n">
        <v>4344.20515572407</v>
      </c>
      <c r="AB2" t="n">
        <v>5943.933146867306</v>
      </c>
      <c r="AC2" t="n">
        <v>5376.652509692633</v>
      </c>
      <c r="AD2" t="n">
        <v>4344205.15572407</v>
      </c>
      <c r="AE2" t="n">
        <v>5943933.146867306</v>
      </c>
      <c r="AF2" t="n">
        <v>3.040147950837965e-06</v>
      </c>
      <c r="AG2" t="n">
        <v>74.71666666666665</v>
      </c>
      <c r="AH2" t="n">
        <v>5376652.509692633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0.7146</v>
      </c>
      <c r="E3" t="n">
        <v>139.94</v>
      </c>
      <c r="F3" t="n">
        <v>130.8</v>
      </c>
      <c r="G3" t="n">
        <v>20.6</v>
      </c>
      <c r="H3" t="n">
        <v>0.39</v>
      </c>
      <c r="I3" t="n">
        <v>381</v>
      </c>
      <c r="J3" t="n">
        <v>91.09999999999999</v>
      </c>
      <c r="K3" t="n">
        <v>37.55</v>
      </c>
      <c r="L3" t="n">
        <v>2</v>
      </c>
      <c r="M3" t="n">
        <v>379</v>
      </c>
      <c r="N3" t="n">
        <v>11.54</v>
      </c>
      <c r="O3" t="n">
        <v>11468.97</v>
      </c>
      <c r="P3" t="n">
        <v>1054.33</v>
      </c>
      <c r="Q3" t="n">
        <v>3598.74</v>
      </c>
      <c r="R3" t="n">
        <v>804.99</v>
      </c>
      <c r="S3" t="n">
        <v>191.08</v>
      </c>
      <c r="T3" t="n">
        <v>297393.62</v>
      </c>
      <c r="U3" t="n">
        <v>0.24</v>
      </c>
      <c r="V3" t="n">
        <v>0.77</v>
      </c>
      <c r="W3" t="n">
        <v>15.21</v>
      </c>
      <c r="X3" t="n">
        <v>17.65</v>
      </c>
      <c r="Y3" t="n">
        <v>0.5</v>
      </c>
      <c r="Z3" t="n">
        <v>10</v>
      </c>
      <c r="AA3" t="n">
        <v>2896.796621481365</v>
      </c>
      <c r="AB3" t="n">
        <v>3963.524935158465</v>
      </c>
      <c r="AC3" t="n">
        <v>3585.251678188975</v>
      </c>
      <c r="AD3" t="n">
        <v>2896796.621481365</v>
      </c>
      <c r="AE3" t="n">
        <v>3963524.935158465</v>
      </c>
      <c r="AF3" t="n">
        <v>3.895445088163547e-06</v>
      </c>
      <c r="AG3" t="n">
        <v>58.30833333333334</v>
      </c>
      <c r="AH3" t="n">
        <v>3585251.678188975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0.7683</v>
      </c>
      <c r="E4" t="n">
        <v>130.16</v>
      </c>
      <c r="F4" t="n">
        <v>123.84</v>
      </c>
      <c r="G4" t="n">
        <v>32.03</v>
      </c>
      <c r="H4" t="n">
        <v>0.57</v>
      </c>
      <c r="I4" t="n">
        <v>232</v>
      </c>
      <c r="J4" t="n">
        <v>92.31999999999999</v>
      </c>
      <c r="K4" t="n">
        <v>37.55</v>
      </c>
      <c r="L4" t="n">
        <v>3</v>
      </c>
      <c r="M4" t="n">
        <v>230</v>
      </c>
      <c r="N4" t="n">
        <v>11.77</v>
      </c>
      <c r="O4" t="n">
        <v>11620.34</v>
      </c>
      <c r="P4" t="n">
        <v>964.1799999999999</v>
      </c>
      <c r="Q4" t="n">
        <v>3598.71</v>
      </c>
      <c r="R4" t="n">
        <v>568.0700000000001</v>
      </c>
      <c r="S4" t="n">
        <v>191.08</v>
      </c>
      <c r="T4" t="n">
        <v>179680.81</v>
      </c>
      <c r="U4" t="n">
        <v>0.34</v>
      </c>
      <c r="V4" t="n">
        <v>0.8100000000000001</v>
      </c>
      <c r="W4" t="n">
        <v>14.99</v>
      </c>
      <c r="X4" t="n">
        <v>10.68</v>
      </c>
      <c r="Y4" t="n">
        <v>0.5</v>
      </c>
      <c r="Z4" t="n">
        <v>10</v>
      </c>
      <c r="AA4" t="n">
        <v>2556.248322392757</v>
      </c>
      <c r="AB4" t="n">
        <v>3497.571728414784</v>
      </c>
      <c r="AC4" t="n">
        <v>3163.768391527496</v>
      </c>
      <c r="AD4" t="n">
        <v>2556248.322392757</v>
      </c>
      <c r="AE4" t="n">
        <v>3497571.728414784</v>
      </c>
      <c r="AF4" t="n">
        <v>4.188175848357197e-06</v>
      </c>
      <c r="AG4" t="n">
        <v>54.23333333333333</v>
      </c>
      <c r="AH4" t="n">
        <v>3163768.391527496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0.7957</v>
      </c>
      <c r="E5" t="n">
        <v>125.68</v>
      </c>
      <c r="F5" t="n">
        <v>120.66</v>
      </c>
      <c r="G5" t="n">
        <v>44.42</v>
      </c>
      <c r="H5" t="n">
        <v>0.75</v>
      </c>
      <c r="I5" t="n">
        <v>163</v>
      </c>
      <c r="J5" t="n">
        <v>93.55</v>
      </c>
      <c r="K5" t="n">
        <v>37.55</v>
      </c>
      <c r="L5" t="n">
        <v>4</v>
      </c>
      <c r="M5" t="n">
        <v>161</v>
      </c>
      <c r="N5" t="n">
        <v>12</v>
      </c>
      <c r="O5" t="n">
        <v>11772.07</v>
      </c>
      <c r="P5" t="n">
        <v>903.6</v>
      </c>
      <c r="Q5" t="n">
        <v>3598.76</v>
      </c>
      <c r="R5" t="n">
        <v>461.04</v>
      </c>
      <c r="S5" t="n">
        <v>191.08</v>
      </c>
      <c r="T5" t="n">
        <v>126511.95</v>
      </c>
      <c r="U5" t="n">
        <v>0.41</v>
      </c>
      <c r="V5" t="n">
        <v>0.84</v>
      </c>
      <c r="W5" t="n">
        <v>14.87</v>
      </c>
      <c r="X5" t="n">
        <v>7.51</v>
      </c>
      <c r="Y5" t="n">
        <v>0.5</v>
      </c>
      <c r="Z5" t="n">
        <v>10</v>
      </c>
      <c r="AA5" t="n">
        <v>2383.827606488273</v>
      </c>
      <c r="AB5" t="n">
        <v>3261.658098249122</v>
      </c>
      <c r="AC5" t="n">
        <v>2950.370027117996</v>
      </c>
      <c r="AD5" t="n">
        <v>2383827.606488273</v>
      </c>
      <c r="AE5" t="n">
        <v>3261658.098249123</v>
      </c>
      <c r="AF5" t="n">
        <v>4.337539401975558e-06</v>
      </c>
      <c r="AG5" t="n">
        <v>52.36666666666667</v>
      </c>
      <c r="AH5" t="n">
        <v>2950370.027117996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0.8127</v>
      </c>
      <c r="E6" t="n">
        <v>123.04</v>
      </c>
      <c r="F6" t="n">
        <v>118.78</v>
      </c>
      <c r="G6" t="n">
        <v>57.94</v>
      </c>
      <c r="H6" t="n">
        <v>0.93</v>
      </c>
      <c r="I6" t="n">
        <v>123</v>
      </c>
      <c r="J6" t="n">
        <v>94.79000000000001</v>
      </c>
      <c r="K6" t="n">
        <v>37.55</v>
      </c>
      <c r="L6" t="n">
        <v>5</v>
      </c>
      <c r="M6" t="n">
        <v>121</v>
      </c>
      <c r="N6" t="n">
        <v>12.23</v>
      </c>
      <c r="O6" t="n">
        <v>11924.18</v>
      </c>
      <c r="P6" t="n">
        <v>850.86</v>
      </c>
      <c r="Q6" t="n">
        <v>3598.67</v>
      </c>
      <c r="R6" t="n">
        <v>397.22</v>
      </c>
      <c r="S6" t="n">
        <v>191.08</v>
      </c>
      <c r="T6" t="n">
        <v>94800.2</v>
      </c>
      <c r="U6" t="n">
        <v>0.48</v>
      </c>
      <c r="V6" t="n">
        <v>0.85</v>
      </c>
      <c r="W6" t="n">
        <v>14.8</v>
      </c>
      <c r="X6" t="n">
        <v>5.63</v>
      </c>
      <c r="Y6" t="n">
        <v>0.5</v>
      </c>
      <c r="Z6" t="n">
        <v>10</v>
      </c>
      <c r="AA6" t="n">
        <v>2264.732459211232</v>
      </c>
      <c r="AB6" t="n">
        <v>3098.706863637583</v>
      </c>
      <c r="AC6" t="n">
        <v>2802.970629634293</v>
      </c>
      <c r="AD6" t="n">
        <v>2264732.459211232</v>
      </c>
      <c r="AE6" t="n">
        <v>3098706.863637583</v>
      </c>
      <c r="AF6" t="n">
        <v>4.430210219913958e-06</v>
      </c>
      <c r="AG6" t="n">
        <v>51.26666666666667</v>
      </c>
      <c r="AH6" t="n">
        <v>2802970.629634293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0.8227</v>
      </c>
      <c r="E7" t="n">
        <v>121.55</v>
      </c>
      <c r="F7" t="n">
        <v>117.74</v>
      </c>
      <c r="G7" t="n">
        <v>71.36</v>
      </c>
      <c r="H7" t="n">
        <v>1.1</v>
      </c>
      <c r="I7" t="n">
        <v>99</v>
      </c>
      <c r="J7" t="n">
        <v>96.02</v>
      </c>
      <c r="K7" t="n">
        <v>37.55</v>
      </c>
      <c r="L7" t="n">
        <v>6</v>
      </c>
      <c r="M7" t="n">
        <v>67</v>
      </c>
      <c r="N7" t="n">
        <v>12.47</v>
      </c>
      <c r="O7" t="n">
        <v>12076.67</v>
      </c>
      <c r="P7" t="n">
        <v>805.5</v>
      </c>
      <c r="Q7" t="n">
        <v>3598.73</v>
      </c>
      <c r="R7" t="n">
        <v>360.78</v>
      </c>
      <c r="S7" t="n">
        <v>191.08</v>
      </c>
      <c r="T7" t="n">
        <v>76702.03999999999</v>
      </c>
      <c r="U7" t="n">
        <v>0.53</v>
      </c>
      <c r="V7" t="n">
        <v>0.86</v>
      </c>
      <c r="W7" t="n">
        <v>14.81</v>
      </c>
      <c r="X7" t="n">
        <v>4.59</v>
      </c>
      <c r="Y7" t="n">
        <v>0.5</v>
      </c>
      <c r="Z7" t="n">
        <v>10</v>
      </c>
      <c r="AA7" t="n">
        <v>2183.439418470065</v>
      </c>
      <c r="AB7" t="n">
        <v>2987.478138899499</v>
      </c>
      <c r="AC7" t="n">
        <v>2702.357418274833</v>
      </c>
      <c r="AD7" t="n">
        <v>2183439.418470065</v>
      </c>
      <c r="AE7" t="n">
        <v>2987478.138899499</v>
      </c>
      <c r="AF7" t="n">
        <v>4.484722465760075e-06</v>
      </c>
      <c r="AG7" t="n">
        <v>50.64583333333334</v>
      </c>
      <c r="AH7" t="n">
        <v>2702357.418274833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0.826</v>
      </c>
      <c r="E8" t="n">
        <v>121.07</v>
      </c>
      <c r="F8" t="n">
        <v>117.39</v>
      </c>
      <c r="G8" t="n">
        <v>76.56</v>
      </c>
      <c r="H8" t="n">
        <v>1.27</v>
      </c>
      <c r="I8" t="n">
        <v>92</v>
      </c>
      <c r="J8" t="n">
        <v>97.26000000000001</v>
      </c>
      <c r="K8" t="n">
        <v>37.55</v>
      </c>
      <c r="L8" t="n">
        <v>7</v>
      </c>
      <c r="M8" t="n">
        <v>7</v>
      </c>
      <c r="N8" t="n">
        <v>12.71</v>
      </c>
      <c r="O8" t="n">
        <v>12229.54</v>
      </c>
      <c r="P8" t="n">
        <v>795.8</v>
      </c>
      <c r="Q8" t="n">
        <v>3598.69</v>
      </c>
      <c r="R8" t="n">
        <v>347.44</v>
      </c>
      <c r="S8" t="n">
        <v>191.08</v>
      </c>
      <c r="T8" t="n">
        <v>70064.25</v>
      </c>
      <c r="U8" t="n">
        <v>0.55</v>
      </c>
      <c r="V8" t="n">
        <v>0.86</v>
      </c>
      <c r="W8" t="n">
        <v>14.84</v>
      </c>
      <c r="X8" t="n">
        <v>4.25</v>
      </c>
      <c r="Y8" t="n">
        <v>0.5</v>
      </c>
      <c r="Z8" t="n">
        <v>10</v>
      </c>
      <c r="AA8" t="n">
        <v>2165.52574106272</v>
      </c>
      <c r="AB8" t="n">
        <v>2962.967855175099</v>
      </c>
      <c r="AC8" t="n">
        <v>2680.18636162869</v>
      </c>
      <c r="AD8" t="n">
        <v>2165525.74106272</v>
      </c>
      <c r="AE8" t="n">
        <v>2962967.855175098</v>
      </c>
      <c r="AF8" t="n">
        <v>4.502711506889294e-06</v>
      </c>
      <c r="AG8" t="n">
        <v>50.44583333333333</v>
      </c>
      <c r="AH8" t="n">
        <v>2680186.36162869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0.8264</v>
      </c>
      <c r="E9" t="n">
        <v>121</v>
      </c>
      <c r="F9" t="n">
        <v>117.34</v>
      </c>
      <c r="G9" t="n">
        <v>77.37</v>
      </c>
      <c r="H9" t="n">
        <v>1.43</v>
      </c>
      <c r="I9" t="n">
        <v>91</v>
      </c>
      <c r="J9" t="n">
        <v>98.5</v>
      </c>
      <c r="K9" t="n">
        <v>37.55</v>
      </c>
      <c r="L9" t="n">
        <v>8</v>
      </c>
      <c r="M9" t="n">
        <v>0</v>
      </c>
      <c r="N9" t="n">
        <v>12.95</v>
      </c>
      <c r="O9" t="n">
        <v>12382.79</v>
      </c>
      <c r="P9" t="n">
        <v>803.5599999999999</v>
      </c>
      <c r="Q9" t="n">
        <v>3598.72</v>
      </c>
      <c r="R9" t="n">
        <v>345.07</v>
      </c>
      <c r="S9" t="n">
        <v>191.08</v>
      </c>
      <c r="T9" t="n">
        <v>68884.85000000001</v>
      </c>
      <c r="U9" t="n">
        <v>0.55</v>
      </c>
      <c r="V9" t="n">
        <v>0.86</v>
      </c>
      <c r="W9" t="n">
        <v>14.86</v>
      </c>
      <c r="X9" t="n">
        <v>4.19</v>
      </c>
      <c r="Y9" t="n">
        <v>0.5</v>
      </c>
      <c r="Z9" t="n">
        <v>10</v>
      </c>
      <c r="AA9" t="n">
        <v>2172.752763123697</v>
      </c>
      <c r="AB9" t="n">
        <v>2972.856185592638</v>
      </c>
      <c r="AC9" t="n">
        <v>2689.130963669539</v>
      </c>
      <c r="AD9" t="n">
        <v>2172752.763123697</v>
      </c>
      <c r="AE9" t="n">
        <v>2972856.185592638</v>
      </c>
      <c r="AF9" t="n">
        <v>4.504891996723139e-06</v>
      </c>
      <c r="AG9" t="n">
        <v>50.41666666666666</v>
      </c>
      <c r="AH9" t="n">
        <v>2689130.963669538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0.2951</v>
      </c>
      <c r="E2" t="n">
        <v>338.91</v>
      </c>
      <c r="F2" t="n">
        <v>240.07</v>
      </c>
      <c r="G2" t="n">
        <v>5.82</v>
      </c>
      <c r="H2" t="n">
        <v>0.09</v>
      </c>
      <c r="I2" t="n">
        <v>2477</v>
      </c>
      <c r="J2" t="n">
        <v>194.77</v>
      </c>
      <c r="K2" t="n">
        <v>54.38</v>
      </c>
      <c r="L2" t="n">
        <v>1</v>
      </c>
      <c r="M2" t="n">
        <v>2475</v>
      </c>
      <c r="N2" t="n">
        <v>39.4</v>
      </c>
      <c r="O2" t="n">
        <v>24256.19</v>
      </c>
      <c r="P2" t="n">
        <v>3355.12</v>
      </c>
      <c r="Q2" t="n">
        <v>3600.46</v>
      </c>
      <c r="R2" t="n">
        <v>4527.38</v>
      </c>
      <c r="S2" t="n">
        <v>191.08</v>
      </c>
      <c r="T2" t="n">
        <v>2148112.27</v>
      </c>
      <c r="U2" t="n">
        <v>0.04</v>
      </c>
      <c r="V2" t="n">
        <v>0.42</v>
      </c>
      <c r="W2" t="n">
        <v>18.71</v>
      </c>
      <c r="X2" t="n">
        <v>126.87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0.5554</v>
      </c>
      <c r="E3" t="n">
        <v>180.05</v>
      </c>
      <c r="F3" t="n">
        <v>148.44</v>
      </c>
      <c r="G3" t="n">
        <v>11.91</v>
      </c>
      <c r="H3" t="n">
        <v>0.18</v>
      </c>
      <c r="I3" t="n">
        <v>748</v>
      </c>
      <c r="J3" t="n">
        <v>196.32</v>
      </c>
      <c r="K3" t="n">
        <v>54.38</v>
      </c>
      <c r="L3" t="n">
        <v>2</v>
      </c>
      <c r="M3" t="n">
        <v>746</v>
      </c>
      <c r="N3" t="n">
        <v>39.95</v>
      </c>
      <c r="O3" t="n">
        <v>24447.22</v>
      </c>
      <c r="P3" t="n">
        <v>2060.71</v>
      </c>
      <c r="Q3" t="n">
        <v>3599.09</v>
      </c>
      <c r="R3" t="n">
        <v>1404.02</v>
      </c>
      <c r="S3" t="n">
        <v>191.08</v>
      </c>
      <c r="T3" t="n">
        <v>595077.1899999999</v>
      </c>
      <c r="U3" t="n">
        <v>0.14</v>
      </c>
      <c r="V3" t="n">
        <v>0.68</v>
      </c>
      <c r="W3" t="n">
        <v>15.79</v>
      </c>
      <c r="X3" t="n">
        <v>35.28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0.6509</v>
      </c>
      <c r="E4" t="n">
        <v>153.64</v>
      </c>
      <c r="F4" t="n">
        <v>133.82</v>
      </c>
      <c r="G4" t="n">
        <v>18.04</v>
      </c>
      <c r="H4" t="n">
        <v>0.27</v>
      </c>
      <c r="I4" t="n">
        <v>445</v>
      </c>
      <c r="J4" t="n">
        <v>197.88</v>
      </c>
      <c r="K4" t="n">
        <v>54.38</v>
      </c>
      <c r="L4" t="n">
        <v>3</v>
      </c>
      <c r="M4" t="n">
        <v>443</v>
      </c>
      <c r="N4" t="n">
        <v>40.5</v>
      </c>
      <c r="O4" t="n">
        <v>24639</v>
      </c>
      <c r="P4" t="n">
        <v>1845.69</v>
      </c>
      <c r="Q4" t="n">
        <v>3598.91</v>
      </c>
      <c r="R4" t="n">
        <v>907.22</v>
      </c>
      <c r="S4" t="n">
        <v>191.08</v>
      </c>
      <c r="T4" t="n">
        <v>348191.08</v>
      </c>
      <c r="U4" t="n">
        <v>0.21</v>
      </c>
      <c r="V4" t="n">
        <v>0.75</v>
      </c>
      <c r="W4" t="n">
        <v>15.32</v>
      </c>
      <c r="X4" t="n">
        <v>20.66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0.7016</v>
      </c>
      <c r="E5" t="n">
        <v>142.53</v>
      </c>
      <c r="F5" t="n">
        <v>127.73</v>
      </c>
      <c r="G5" t="n">
        <v>24.25</v>
      </c>
      <c r="H5" t="n">
        <v>0.36</v>
      </c>
      <c r="I5" t="n">
        <v>316</v>
      </c>
      <c r="J5" t="n">
        <v>199.44</v>
      </c>
      <c r="K5" t="n">
        <v>54.38</v>
      </c>
      <c r="L5" t="n">
        <v>4</v>
      </c>
      <c r="M5" t="n">
        <v>314</v>
      </c>
      <c r="N5" t="n">
        <v>41.06</v>
      </c>
      <c r="O5" t="n">
        <v>24831.54</v>
      </c>
      <c r="P5" t="n">
        <v>1749.52</v>
      </c>
      <c r="Q5" t="n">
        <v>3598.78</v>
      </c>
      <c r="R5" t="n">
        <v>700.96</v>
      </c>
      <c r="S5" t="n">
        <v>191.08</v>
      </c>
      <c r="T5" t="n">
        <v>245705.6</v>
      </c>
      <c r="U5" t="n">
        <v>0.27</v>
      </c>
      <c r="V5" t="n">
        <v>0.79</v>
      </c>
      <c r="W5" t="n">
        <v>15.1</v>
      </c>
      <c r="X5" t="n">
        <v>14.57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0.7327</v>
      </c>
      <c r="E6" t="n">
        <v>136.49</v>
      </c>
      <c r="F6" t="n">
        <v>124.44</v>
      </c>
      <c r="G6" t="n">
        <v>30.48</v>
      </c>
      <c r="H6" t="n">
        <v>0.44</v>
      </c>
      <c r="I6" t="n">
        <v>245</v>
      </c>
      <c r="J6" t="n">
        <v>201.01</v>
      </c>
      <c r="K6" t="n">
        <v>54.38</v>
      </c>
      <c r="L6" t="n">
        <v>5</v>
      </c>
      <c r="M6" t="n">
        <v>243</v>
      </c>
      <c r="N6" t="n">
        <v>41.63</v>
      </c>
      <c r="O6" t="n">
        <v>25024.84</v>
      </c>
      <c r="P6" t="n">
        <v>1692.39</v>
      </c>
      <c r="Q6" t="n">
        <v>3598.69</v>
      </c>
      <c r="R6" t="n">
        <v>589.23</v>
      </c>
      <c r="S6" t="n">
        <v>191.08</v>
      </c>
      <c r="T6" t="n">
        <v>190192.76</v>
      </c>
      <c r="U6" t="n">
        <v>0.32</v>
      </c>
      <c r="V6" t="n">
        <v>0.8100000000000001</v>
      </c>
      <c r="W6" t="n">
        <v>15</v>
      </c>
      <c r="X6" t="n">
        <v>11.29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0.7544</v>
      </c>
      <c r="E7" t="n">
        <v>132.56</v>
      </c>
      <c r="F7" t="n">
        <v>122.3</v>
      </c>
      <c r="G7" t="n">
        <v>36.88</v>
      </c>
      <c r="H7" t="n">
        <v>0.53</v>
      </c>
      <c r="I7" t="n">
        <v>199</v>
      </c>
      <c r="J7" t="n">
        <v>202.58</v>
      </c>
      <c r="K7" t="n">
        <v>54.38</v>
      </c>
      <c r="L7" t="n">
        <v>6</v>
      </c>
      <c r="M7" t="n">
        <v>197</v>
      </c>
      <c r="N7" t="n">
        <v>42.2</v>
      </c>
      <c r="O7" t="n">
        <v>25218.93</v>
      </c>
      <c r="P7" t="n">
        <v>1651.48</v>
      </c>
      <c r="Q7" t="n">
        <v>3598.73</v>
      </c>
      <c r="R7" t="n">
        <v>516.9</v>
      </c>
      <c r="S7" t="n">
        <v>191.08</v>
      </c>
      <c r="T7" t="n">
        <v>154260.54</v>
      </c>
      <c r="U7" t="n">
        <v>0.37</v>
      </c>
      <c r="V7" t="n">
        <v>0.82</v>
      </c>
      <c r="W7" t="n">
        <v>14.92</v>
      </c>
      <c r="X7" t="n">
        <v>9.15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0.7705</v>
      </c>
      <c r="E8" t="n">
        <v>129.78</v>
      </c>
      <c r="F8" t="n">
        <v>120.77</v>
      </c>
      <c r="G8" t="n">
        <v>43.39</v>
      </c>
      <c r="H8" t="n">
        <v>0.61</v>
      </c>
      <c r="I8" t="n">
        <v>167</v>
      </c>
      <c r="J8" t="n">
        <v>204.16</v>
      </c>
      <c r="K8" t="n">
        <v>54.38</v>
      </c>
      <c r="L8" t="n">
        <v>7</v>
      </c>
      <c r="M8" t="n">
        <v>165</v>
      </c>
      <c r="N8" t="n">
        <v>42.78</v>
      </c>
      <c r="O8" t="n">
        <v>25413.94</v>
      </c>
      <c r="P8" t="n">
        <v>1619.7</v>
      </c>
      <c r="Q8" t="n">
        <v>3598.73</v>
      </c>
      <c r="R8" t="n">
        <v>465.43</v>
      </c>
      <c r="S8" t="n">
        <v>191.08</v>
      </c>
      <c r="T8" t="n">
        <v>128687.26</v>
      </c>
      <c r="U8" t="n">
        <v>0.41</v>
      </c>
      <c r="V8" t="n">
        <v>0.83</v>
      </c>
      <c r="W8" t="n">
        <v>14.86</v>
      </c>
      <c r="X8" t="n">
        <v>7.62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0.7819</v>
      </c>
      <c r="E9" t="n">
        <v>127.89</v>
      </c>
      <c r="F9" t="n">
        <v>119.77</v>
      </c>
      <c r="G9" t="n">
        <v>49.91</v>
      </c>
      <c r="H9" t="n">
        <v>0.6899999999999999</v>
      </c>
      <c r="I9" t="n">
        <v>144</v>
      </c>
      <c r="J9" t="n">
        <v>205.75</v>
      </c>
      <c r="K9" t="n">
        <v>54.38</v>
      </c>
      <c r="L9" t="n">
        <v>8</v>
      </c>
      <c r="M9" t="n">
        <v>142</v>
      </c>
      <c r="N9" t="n">
        <v>43.37</v>
      </c>
      <c r="O9" t="n">
        <v>25609.61</v>
      </c>
      <c r="P9" t="n">
        <v>1594.33</v>
      </c>
      <c r="Q9" t="n">
        <v>3598.7</v>
      </c>
      <c r="R9" t="n">
        <v>431.06</v>
      </c>
      <c r="S9" t="n">
        <v>191.08</v>
      </c>
      <c r="T9" t="n">
        <v>111614.6</v>
      </c>
      <c r="U9" t="n">
        <v>0.44</v>
      </c>
      <c r="V9" t="n">
        <v>0.84</v>
      </c>
      <c r="W9" t="n">
        <v>14.84</v>
      </c>
      <c r="X9" t="n">
        <v>6.62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0.7913</v>
      </c>
      <c r="E10" t="n">
        <v>126.37</v>
      </c>
      <c r="F10" t="n">
        <v>118.91</v>
      </c>
      <c r="G10" t="n">
        <v>56.18</v>
      </c>
      <c r="H10" t="n">
        <v>0.77</v>
      </c>
      <c r="I10" t="n">
        <v>127</v>
      </c>
      <c r="J10" t="n">
        <v>207.34</v>
      </c>
      <c r="K10" t="n">
        <v>54.38</v>
      </c>
      <c r="L10" t="n">
        <v>9</v>
      </c>
      <c r="M10" t="n">
        <v>125</v>
      </c>
      <c r="N10" t="n">
        <v>43.96</v>
      </c>
      <c r="O10" t="n">
        <v>25806.1</v>
      </c>
      <c r="P10" t="n">
        <v>1571.83</v>
      </c>
      <c r="Q10" t="n">
        <v>3598.72</v>
      </c>
      <c r="R10" t="n">
        <v>402.5</v>
      </c>
      <c r="S10" t="n">
        <v>191.08</v>
      </c>
      <c r="T10" t="n">
        <v>97420.98</v>
      </c>
      <c r="U10" t="n">
        <v>0.47</v>
      </c>
      <c r="V10" t="n">
        <v>0.85</v>
      </c>
      <c r="W10" t="n">
        <v>14.79</v>
      </c>
      <c r="X10" t="n">
        <v>5.76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0.7988</v>
      </c>
      <c r="E11" t="n">
        <v>125.2</v>
      </c>
      <c r="F11" t="n">
        <v>118.28</v>
      </c>
      <c r="G11" t="n">
        <v>62.81</v>
      </c>
      <c r="H11" t="n">
        <v>0.85</v>
      </c>
      <c r="I11" t="n">
        <v>113</v>
      </c>
      <c r="J11" t="n">
        <v>208.94</v>
      </c>
      <c r="K11" t="n">
        <v>54.38</v>
      </c>
      <c r="L11" t="n">
        <v>10</v>
      </c>
      <c r="M11" t="n">
        <v>111</v>
      </c>
      <c r="N11" t="n">
        <v>44.56</v>
      </c>
      <c r="O11" t="n">
        <v>26003.41</v>
      </c>
      <c r="P11" t="n">
        <v>1550.5</v>
      </c>
      <c r="Q11" t="n">
        <v>3598.7</v>
      </c>
      <c r="R11" t="n">
        <v>380.74</v>
      </c>
      <c r="S11" t="n">
        <v>191.08</v>
      </c>
      <c r="T11" t="n">
        <v>86607.92</v>
      </c>
      <c r="U11" t="n">
        <v>0.5</v>
      </c>
      <c r="V11" t="n">
        <v>0.85</v>
      </c>
      <c r="W11" t="n">
        <v>14.78</v>
      </c>
      <c r="X11" t="n">
        <v>5.13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0.8053</v>
      </c>
      <c r="E12" t="n">
        <v>124.18</v>
      </c>
      <c r="F12" t="n">
        <v>117.74</v>
      </c>
      <c r="G12" t="n">
        <v>69.94</v>
      </c>
      <c r="H12" t="n">
        <v>0.93</v>
      </c>
      <c r="I12" t="n">
        <v>101</v>
      </c>
      <c r="J12" t="n">
        <v>210.55</v>
      </c>
      <c r="K12" t="n">
        <v>54.38</v>
      </c>
      <c r="L12" t="n">
        <v>11</v>
      </c>
      <c r="M12" t="n">
        <v>99</v>
      </c>
      <c r="N12" t="n">
        <v>45.17</v>
      </c>
      <c r="O12" t="n">
        <v>26201.54</v>
      </c>
      <c r="P12" t="n">
        <v>1532.92</v>
      </c>
      <c r="Q12" t="n">
        <v>3598.71</v>
      </c>
      <c r="R12" t="n">
        <v>362.65</v>
      </c>
      <c r="S12" t="n">
        <v>191.08</v>
      </c>
      <c r="T12" t="n">
        <v>77627.33</v>
      </c>
      <c r="U12" t="n">
        <v>0.53</v>
      </c>
      <c r="V12" t="n">
        <v>0.86</v>
      </c>
      <c r="W12" t="n">
        <v>14.75</v>
      </c>
      <c r="X12" t="n">
        <v>4.59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0.8103</v>
      </c>
      <c r="E13" t="n">
        <v>123.41</v>
      </c>
      <c r="F13" t="n">
        <v>117.32</v>
      </c>
      <c r="G13" t="n">
        <v>76.51000000000001</v>
      </c>
      <c r="H13" t="n">
        <v>1</v>
      </c>
      <c r="I13" t="n">
        <v>92</v>
      </c>
      <c r="J13" t="n">
        <v>212.16</v>
      </c>
      <c r="K13" t="n">
        <v>54.38</v>
      </c>
      <c r="L13" t="n">
        <v>12</v>
      </c>
      <c r="M13" t="n">
        <v>90</v>
      </c>
      <c r="N13" t="n">
        <v>45.78</v>
      </c>
      <c r="O13" t="n">
        <v>26400.51</v>
      </c>
      <c r="P13" t="n">
        <v>1516.18</v>
      </c>
      <c r="Q13" t="n">
        <v>3598.69</v>
      </c>
      <c r="R13" t="n">
        <v>348.45</v>
      </c>
      <c r="S13" t="n">
        <v>191.08</v>
      </c>
      <c r="T13" t="n">
        <v>70570.27</v>
      </c>
      <c r="U13" t="n">
        <v>0.55</v>
      </c>
      <c r="V13" t="n">
        <v>0.86</v>
      </c>
      <c r="W13" t="n">
        <v>14.74</v>
      </c>
      <c r="X13" t="n">
        <v>4.17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0.8147</v>
      </c>
      <c r="E14" t="n">
        <v>122.74</v>
      </c>
      <c r="F14" t="n">
        <v>116.96</v>
      </c>
      <c r="G14" t="n">
        <v>83.54000000000001</v>
      </c>
      <c r="H14" t="n">
        <v>1.08</v>
      </c>
      <c r="I14" t="n">
        <v>84</v>
      </c>
      <c r="J14" t="n">
        <v>213.78</v>
      </c>
      <c r="K14" t="n">
        <v>54.38</v>
      </c>
      <c r="L14" t="n">
        <v>13</v>
      </c>
      <c r="M14" t="n">
        <v>82</v>
      </c>
      <c r="N14" t="n">
        <v>46.4</v>
      </c>
      <c r="O14" t="n">
        <v>26600.32</v>
      </c>
      <c r="P14" t="n">
        <v>1498.54</v>
      </c>
      <c r="Q14" t="n">
        <v>3598.76</v>
      </c>
      <c r="R14" t="n">
        <v>335.81</v>
      </c>
      <c r="S14" t="n">
        <v>191.08</v>
      </c>
      <c r="T14" t="n">
        <v>64290.84</v>
      </c>
      <c r="U14" t="n">
        <v>0.57</v>
      </c>
      <c r="V14" t="n">
        <v>0.86</v>
      </c>
      <c r="W14" t="n">
        <v>14.74</v>
      </c>
      <c r="X14" t="n">
        <v>3.81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0.8188</v>
      </c>
      <c r="E15" t="n">
        <v>122.13</v>
      </c>
      <c r="F15" t="n">
        <v>116.62</v>
      </c>
      <c r="G15" t="n">
        <v>90.88</v>
      </c>
      <c r="H15" t="n">
        <v>1.15</v>
      </c>
      <c r="I15" t="n">
        <v>77</v>
      </c>
      <c r="J15" t="n">
        <v>215.41</v>
      </c>
      <c r="K15" t="n">
        <v>54.38</v>
      </c>
      <c r="L15" t="n">
        <v>14</v>
      </c>
      <c r="M15" t="n">
        <v>75</v>
      </c>
      <c r="N15" t="n">
        <v>47.03</v>
      </c>
      <c r="O15" t="n">
        <v>26801</v>
      </c>
      <c r="P15" t="n">
        <v>1482.34</v>
      </c>
      <c r="Q15" t="n">
        <v>3598.66</v>
      </c>
      <c r="R15" t="n">
        <v>324.94</v>
      </c>
      <c r="S15" t="n">
        <v>191.08</v>
      </c>
      <c r="T15" t="n">
        <v>58889.71</v>
      </c>
      <c r="U15" t="n">
        <v>0.59</v>
      </c>
      <c r="V15" t="n">
        <v>0.86</v>
      </c>
      <c r="W15" t="n">
        <v>14.71</v>
      </c>
      <c r="X15" t="n">
        <v>3.47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0.8221000000000001</v>
      </c>
      <c r="E16" t="n">
        <v>121.64</v>
      </c>
      <c r="F16" t="n">
        <v>116.36</v>
      </c>
      <c r="G16" t="n">
        <v>98.33</v>
      </c>
      <c r="H16" t="n">
        <v>1.23</v>
      </c>
      <c r="I16" t="n">
        <v>71</v>
      </c>
      <c r="J16" t="n">
        <v>217.04</v>
      </c>
      <c r="K16" t="n">
        <v>54.38</v>
      </c>
      <c r="L16" t="n">
        <v>15</v>
      </c>
      <c r="M16" t="n">
        <v>69</v>
      </c>
      <c r="N16" t="n">
        <v>47.66</v>
      </c>
      <c r="O16" t="n">
        <v>27002.55</v>
      </c>
      <c r="P16" t="n">
        <v>1464.79</v>
      </c>
      <c r="Q16" t="n">
        <v>3598.65</v>
      </c>
      <c r="R16" t="n">
        <v>316.11</v>
      </c>
      <c r="S16" t="n">
        <v>191.08</v>
      </c>
      <c r="T16" t="n">
        <v>54504.5</v>
      </c>
      <c r="U16" t="n">
        <v>0.6</v>
      </c>
      <c r="V16" t="n">
        <v>0.87</v>
      </c>
      <c r="W16" t="n">
        <v>14.7</v>
      </c>
      <c r="X16" t="n">
        <v>3.21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0.825</v>
      </c>
      <c r="E17" t="n">
        <v>121.22</v>
      </c>
      <c r="F17" t="n">
        <v>116.13</v>
      </c>
      <c r="G17" t="n">
        <v>105.58</v>
      </c>
      <c r="H17" t="n">
        <v>1.3</v>
      </c>
      <c r="I17" t="n">
        <v>66</v>
      </c>
      <c r="J17" t="n">
        <v>218.68</v>
      </c>
      <c r="K17" t="n">
        <v>54.38</v>
      </c>
      <c r="L17" t="n">
        <v>16</v>
      </c>
      <c r="M17" t="n">
        <v>64</v>
      </c>
      <c r="N17" t="n">
        <v>48.31</v>
      </c>
      <c r="O17" t="n">
        <v>27204.98</v>
      </c>
      <c r="P17" t="n">
        <v>1449.42</v>
      </c>
      <c r="Q17" t="n">
        <v>3598.69</v>
      </c>
      <c r="R17" t="n">
        <v>308.12</v>
      </c>
      <c r="S17" t="n">
        <v>191.08</v>
      </c>
      <c r="T17" t="n">
        <v>50536.6</v>
      </c>
      <c r="U17" t="n">
        <v>0.62</v>
      </c>
      <c r="V17" t="n">
        <v>0.87</v>
      </c>
      <c r="W17" t="n">
        <v>14.7</v>
      </c>
      <c r="X17" t="n">
        <v>2.98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0.8273</v>
      </c>
      <c r="E18" t="n">
        <v>120.88</v>
      </c>
      <c r="F18" t="n">
        <v>115.95</v>
      </c>
      <c r="G18" t="n">
        <v>112.21</v>
      </c>
      <c r="H18" t="n">
        <v>1.37</v>
      </c>
      <c r="I18" t="n">
        <v>62</v>
      </c>
      <c r="J18" t="n">
        <v>220.33</v>
      </c>
      <c r="K18" t="n">
        <v>54.38</v>
      </c>
      <c r="L18" t="n">
        <v>17</v>
      </c>
      <c r="M18" t="n">
        <v>60</v>
      </c>
      <c r="N18" t="n">
        <v>48.95</v>
      </c>
      <c r="O18" t="n">
        <v>27408.3</v>
      </c>
      <c r="P18" t="n">
        <v>1434.85</v>
      </c>
      <c r="Q18" t="n">
        <v>3598.64</v>
      </c>
      <c r="R18" t="n">
        <v>301.85</v>
      </c>
      <c r="S18" t="n">
        <v>191.08</v>
      </c>
      <c r="T18" t="n">
        <v>47420.13</v>
      </c>
      <c r="U18" t="n">
        <v>0.63</v>
      </c>
      <c r="V18" t="n">
        <v>0.87</v>
      </c>
      <c r="W18" t="n">
        <v>14.7</v>
      </c>
      <c r="X18" t="n">
        <v>2.8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0.8298</v>
      </c>
      <c r="E19" t="n">
        <v>120.51</v>
      </c>
      <c r="F19" t="n">
        <v>115.74</v>
      </c>
      <c r="G19" t="n">
        <v>119.73</v>
      </c>
      <c r="H19" t="n">
        <v>1.44</v>
      </c>
      <c r="I19" t="n">
        <v>58</v>
      </c>
      <c r="J19" t="n">
        <v>221.99</v>
      </c>
      <c r="K19" t="n">
        <v>54.38</v>
      </c>
      <c r="L19" t="n">
        <v>18</v>
      </c>
      <c r="M19" t="n">
        <v>56</v>
      </c>
      <c r="N19" t="n">
        <v>49.61</v>
      </c>
      <c r="O19" t="n">
        <v>27612.53</v>
      </c>
      <c r="P19" t="n">
        <v>1419.36</v>
      </c>
      <c r="Q19" t="n">
        <v>3598.63</v>
      </c>
      <c r="R19" t="n">
        <v>295.3</v>
      </c>
      <c r="S19" t="n">
        <v>191.08</v>
      </c>
      <c r="T19" t="n">
        <v>44163.27</v>
      </c>
      <c r="U19" t="n">
        <v>0.65</v>
      </c>
      <c r="V19" t="n">
        <v>0.87</v>
      </c>
      <c r="W19" t="n">
        <v>14.67</v>
      </c>
      <c r="X19" t="n">
        <v>2.59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0.8319</v>
      </c>
      <c r="E20" t="n">
        <v>120.21</v>
      </c>
      <c r="F20" t="n">
        <v>115.59</v>
      </c>
      <c r="G20" t="n">
        <v>128.44</v>
      </c>
      <c r="H20" t="n">
        <v>1.51</v>
      </c>
      <c r="I20" t="n">
        <v>54</v>
      </c>
      <c r="J20" t="n">
        <v>223.65</v>
      </c>
      <c r="K20" t="n">
        <v>54.38</v>
      </c>
      <c r="L20" t="n">
        <v>19</v>
      </c>
      <c r="M20" t="n">
        <v>52</v>
      </c>
      <c r="N20" t="n">
        <v>50.27</v>
      </c>
      <c r="O20" t="n">
        <v>27817.81</v>
      </c>
      <c r="P20" t="n">
        <v>1403.67</v>
      </c>
      <c r="Q20" t="n">
        <v>3598.69</v>
      </c>
      <c r="R20" t="n">
        <v>290.09</v>
      </c>
      <c r="S20" t="n">
        <v>191.08</v>
      </c>
      <c r="T20" t="n">
        <v>41581.2</v>
      </c>
      <c r="U20" t="n">
        <v>0.66</v>
      </c>
      <c r="V20" t="n">
        <v>0.87</v>
      </c>
      <c r="W20" t="n">
        <v>14.67</v>
      </c>
      <c r="X20" t="n">
        <v>2.44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0.8337</v>
      </c>
      <c r="E21" t="n">
        <v>119.95</v>
      </c>
      <c r="F21" t="n">
        <v>115.45</v>
      </c>
      <c r="G21" t="n">
        <v>135.83</v>
      </c>
      <c r="H21" t="n">
        <v>1.58</v>
      </c>
      <c r="I21" t="n">
        <v>51</v>
      </c>
      <c r="J21" t="n">
        <v>225.32</v>
      </c>
      <c r="K21" t="n">
        <v>54.38</v>
      </c>
      <c r="L21" t="n">
        <v>20</v>
      </c>
      <c r="M21" t="n">
        <v>49</v>
      </c>
      <c r="N21" t="n">
        <v>50.95</v>
      </c>
      <c r="O21" t="n">
        <v>28023.89</v>
      </c>
      <c r="P21" t="n">
        <v>1391.3</v>
      </c>
      <c r="Q21" t="n">
        <v>3598.62</v>
      </c>
      <c r="R21" t="n">
        <v>285.44</v>
      </c>
      <c r="S21" t="n">
        <v>191.08</v>
      </c>
      <c r="T21" t="n">
        <v>39272.29</v>
      </c>
      <c r="U21" t="n">
        <v>0.67</v>
      </c>
      <c r="V21" t="n">
        <v>0.87</v>
      </c>
      <c r="W21" t="n">
        <v>14.67</v>
      </c>
      <c r="X21" t="n">
        <v>2.3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0.8357</v>
      </c>
      <c r="E22" t="n">
        <v>119.67</v>
      </c>
      <c r="F22" t="n">
        <v>115.28</v>
      </c>
      <c r="G22" t="n">
        <v>144.1</v>
      </c>
      <c r="H22" t="n">
        <v>1.64</v>
      </c>
      <c r="I22" t="n">
        <v>48</v>
      </c>
      <c r="J22" t="n">
        <v>227</v>
      </c>
      <c r="K22" t="n">
        <v>54.38</v>
      </c>
      <c r="L22" t="n">
        <v>21</v>
      </c>
      <c r="M22" t="n">
        <v>46</v>
      </c>
      <c r="N22" t="n">
        <v>51.62</v>
      </c>
      <c r="O22" t="n">
        <v>28230.92</v>
      </c>
      <c r="P22" t="n">
        <v>1370.52</v>
      </c>
      <c r="Q22" t="n">
        <v>3598.6</v>
      </c>
      <c r="R22" t="n">
        <v>279.61</v>
      </c>
      <c r="S22" t="n">
        <v>191.08</v>
      </c>
      <c r="T22" t="n">
        <v>36371.25</v>
      </c>
      <c r="U22" t="n">
        <v>0.68</v>
      </c>
      <c r="V22" t="n">
        <v>0.87</v>
      </c>
      <c r="W22" t="n">
        <v>14.66</v>
      </c>
      <c r="X22" t="n">
        <v>2.13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0.8365</v>
      </c>
      <c r="E23" t="n">
        <v>119.54</v>
      </c>
      <c r="F23" t="n">
        <v>115.24</v>
      </c>
      <c r="G23" t="n">
        <v>150.31</v>
      </c>
      <c r="H23" t="n">
        <v>1.71</v>
      </c>
      <c r="I23" t="n">
        <v>46</v>
      </c>
      <c r="J23" t="n">
        <v>228.69</v>
      </c>
      <c r="K23" t="n">
        <v>54.38</v>
      </c>
      <c r="L23" t="n">
        <v>22</v>
      </c>
      <c r="M23" t="n">
        <v>44</v>
      </c>
      <c r="N23" t="n">
        <v>52.31</v>
      </c>
      <c r="O23" t="n">
        <v>28438.91</v>
      </c>
      <c r="P23" t="n">
        <v>1361.27</v>
      </c>
      <c r="Q23" t="n">
        <v>3598.63</v>
      </c>
      <c r="R23" t="n">
        <v>277.96</v>
      </c>
      <c r="S23" t="n">
        <v>191.08</v>
      </c>
      <c r="T23" t="n">
        <v>35555.43</v>
      </c>
      <c r="U23" t="n">
        <v>0.6899999999999999</v>
      </c>
      <c r="V23" t="n">
        <v>0.87</v>
      </c>
      <c r="W23" t="n">
        <v>14.67</v>
      </c>
      <c r="X23" t="n">
        <v>2.09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0.8385</v>
      </c>
      <c r="E24" t="n">
        <v>119.26</v>
      </c>
      <c r="F24" t="n">
        <v>115.07</v>
      </c>
      <c r="G24" t="n">
        <v>160.57</v>
      </c>
      <c r="H24" t="n">
        <v>1.77</v>
      </c>
      <c r="I24" t="n">
        <v>43</v>
      </c>
      <c r="J24" t="n">
        <v>230.38</v>
      </c>
      <c r="K24" t="n">
        <v>54.38</v>
      </c>
      <c r="L24" t="n">
        <v>23</v>
      </c>
      <c r="M24" t="n">
        <v>41</v>
      </c>
      <c r="N24" t="n">
        <v>53</v>
      </c>
      <c r="O24" t="n">
        <v>28647.87</v>
      </c>
      <c r="P24" t="n">
        <v>1340.93</v>
      </c>
      <c r="Q24" t="n">
        <v>3598.66</v>
      </c>
      <c r="R24" t="n">
        <v>272.33</v>
      </c>
      <c r="S24" t="n">
        <v>191.08</v>
      </c>
      <c r="T24" t="n">
        <v>32756.64</v>
      </c>
      <c r="U24" t="n">
        <v>0.7</v>
      </c>
      <c r="V24" t="n">
        <v>0.88</v>
      </c>
      <c r="W24" t="n">
        <v>14.66</v>
      </c>
      <c r="X24" t="n">
        <v>1.92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0.8396</v>
      </c>
      <c r="E25" t="n">
        <v>119.11</v>
      </c>
      <c r="F25" t="n">
        <v>115</v>
      </c>
      <c r="G25" t="n">
        <v>168.29</v>
      </c>
      <c r="H25" t="n">
        <v>1.84</v>
      </c>
      <c r="I25" t="n">
        <v>41</v>
      </c>
      <c r="J25" t="n">
        <v>232.08</v>
      </c>
      <c r="K25" t="n">
        <v>54.38</v>
      </c>
      <c r="L25" t="n">
        <v>24</v>
      </c>
      <c r="M25" t="n">
        <v>34</v>
      </c>
      <c r="N25" t="n">
        <v>53.71</v>
      </c>
      <c r="O25" t="n">
        <v>28857.81</v>
      </c>
      <c r="P25" t="n">
        <v>1331.99</v>
      </c>
      <c r="Q25" t="n">
        <v>3598.66</v>
      </c>
      <c r="R25" t="n">
        <v>269.84</v>
      </c>
      <c r="S25" t="n">
        <v>191.08</v>
      </c>
      <c r="T25" t="n">
        <v>31522.29</v>
      </c>
      <c r="U25" t="n">
        <v>0.71</v>
      </c>
      <c r="V25" t="n">
        <v>0.88</v>
      </c>
      <c r="W25" t="n">
        <v>14.66</v>
      </c>
      <c r="X25" t="n">
        <v>1.85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0.8401999999999999</v>
      </c>
      <c r="E26" t="n">
        <v>119.02</v>
      </c>
      <c r="F26" t="n">
        <v>114.94</v>
      </c>
      <c r="G26" t="n">
        <v>172.41</v>
      </c>
      <c r="H26" t="n">
        <v>1.9</v>
      </c>
      <c r="I26" t="n">
        <v>40</v>
      </c>
      <c r="J26" t="n">
        <v>233.79</v>
      </c>
      <c r="K26" t="n">
        <v>54.38</v>
      </c>
      <c r="L26" t="n">
        <v>25</v>
      </c>
      <c r="M26" t="n">
        <v>28</v>
      </c>
      <c r="N26" t="n">
        <v>54.42</v>
      </c>
      <c r="O26" t="n">
        <v>29068.74</v>
      </c>
      <c r="P26" t="n">
        <v>1318.17</v>
      </c>
      <c r="Q26" t="n">
        <v>3598.64</v>
      </c>
      <c r="R26" t="n">
        <v>267.78</v>
      </c>
      <c r="S26" t="n">
        <v>191.08</v>
      </c>
      <c r="T26" t="n">
        <v>30494.85</v>
      </c>
      <c r="U26" t="n">
        <v>0.71</v>
      </c>
      <c r="V26" t="n">
        <v>0.88</v>
      </c>
      <c r="W26" t="n">
        <v>14.66</v>
      </c>
      <c r="X26" t="n">
        <v>1.79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0.8414</v>
      </c>
      <c r="E27" t="n">
        <v>118.85</v>
      </c>
      <c r="F27" t="n">
        <v>114.86</v>
      </c>
      <c r="G27" t="n">
        <v>181.35</v>
      </c>
      <c r="H27" t="n">
        <v>1.96</v>
      </c>
      <c r="I27" t="n">
        <v>38</v>
      </c>
      <c r="J27" t="n">
        <v>235.51</v>
      </c>
      <c r="K27" t="n">
        <v>54.38</v>
      </c>
      <c r="L27" t="n">
        <v>26</v>
      </c>
      <c r="M27" t="n">
        <v>16</v>
      </c>
      <c r="N27" t="n">
        <v>55.14</v>
      </c>
      <c r="O27" t="n">
        <v>29280.69</v>
      </c>
      <c r="P27" t="n">
        <v>1311.01</v>
      </c>
      <c r="Q27" t="n">
        <v>3598.61</v>
      </c>
      <c r="R27" t="n">
        <v>264.41</v>
      </c>
      <c r="S27" t="n">
        <v>191.08</v>
      </c>
      <c r="T27" t="n">
        <v>28820.9</v>
      </c>
      <c r="U27" t="n">
        <v>0.72</v>
      </c>
      <c r="V27" t="n">
        <v>0.88</v>
      </c>
      <c r="W27" t="n">
        <v>14.67</v>
      </c>
      <c r="X27" t="n">
        <v>1.71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0.8413</v>
      </c>
      <c r="E28" t="n">
        <v>118.86</v>
      </c>
      <c r="F28" t="n">
        <v>114.87</v>
      </c>
      <c r="G28" t="n">
        <v>181.37</v>
      </c>
      <c r="H28" t="n">
        <v>2.02</v>
      </c>
      <c r="I28" t="n">
        <v>38</v>
      </c>
      <c r="J28" t="n">
        <v>237.24</v>
      </c>
      <c r="K28" t="n">
        <v>54.38</v>
      </c>
      <c r="L28" t="n">
        <v>27</v>
      </c>
      <c r="M28" t="n">
        <v>8</v>
      </c>
      <c r="N28" t="n">
        <v>55.86</v>
      </c>
      <c r="O28" t="n">
        <v>29493.67</v>
      </c>
      <c r="P28" t="n">
        <v>1315.95</v>
      </c>
      <c r="Q28" t="n">
        <v>3598.68</v>
      </c>
      <c r="R28" t="n">
        <v>264.32</v>
      </c>
      <c r="S28" t="n">
        <v>191.08</v>
      </c>
      <c r="T28" t="n">
        <v>28777.62</v>
      </c>
      <c r="U28" t="n">
        <v>0.72</v>
      </c>
      <c r="V28" t="n">
        <v>0.88</v>
      </c>
      <c r="W28" t="n">
        <v>14.69</v>
      </c>
      <c r="X28" t="n">
        <v>1.72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0.8413</v>
      </c>
      <c r="E29" t="n">
        <v>118.87</v>
      </c>
      <c r="F29" t="n">
        <v>114.87</v>
      </c>
      <c r="G29" t="n">
        <v>181.38</v>
      </c>
      <c r="H29" t="n">
        <v>2.08</v>
      </c>
      <c r="I29" t="n">
        <v>38</v>
      </c>
      <c r="J29" t="n">
        <v>238.97</v>
      </c>
      <c r="K29" t="n">
        <v>54.38</v>
      </c>
      <c r="L29" t="n">
        <v>28</v>
      </c>
      <c r="M29" t="n">
        <v>2</v>
      </c>
      <c r="N29" t="n">
        <v>56.6</v>
      </c>
      <c r="O29" t="n">
        <v>29707.68</v>
      </c>
      <c r="P29" t="n">
        <v>1320.82</v>
      </c>
      <c r="Q29" t="n">
        <v>3598.66</v>
      </c>
      <c r="R29" t="n">
        <v>264.4</v>
      </c>
      <c r="S29" t="n">
        <v>191.08</v>
      </c>
      <c r="T29" t="n">
        <v>28813.36</v>
      </c>
      <c r="U29" t="n">
        <v>0.72</v>
      </c>
      <c r="V29" t="n">
        <v>0.88</v>
      </c>
      <c r="W29" t="n">
        <v>14.69</v>
      </c>
      <c r="X29" t="n">
        <v>1.72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0.8419</v>
      </c>
      <c r="E30" t="n">
        <v>118.78</v>
      </c>
      <c r="F30" t="n">
        <v>114.83</v>
      </c>
      <c r="G30" t="n">
        <v>186.2</v>
      </c>
      <c r="H30" t="n">
        <v>2.14</v>
      </c>
      <c r="I30" t="n">
        <v>37</v>
      </c>
      <c r="J30" t="n">
        <v>240.72</v>
      </c>
      <c r="K30" t="n">
        <v>54.38</v>
      </c>
      <c r="L30" t="n">
        <v>29</v>
      </c>
      <c r="M30" t="n">
        <v>1</v>
      </c>
      <c r="N30" t="n">
        <v>57.34</v>
      </c>
      <c r="O30" t="n">
        <v>29922.88</v>
      </c>
      <c r="P30" t="n">
        <v>1327.41</v>
      </c>
      <c r="Q30" t="n">
        <v>3598.68</v>
      </c>
      <c r="R30" t="n">
        <v>262.42</v>
      </c>
      <c r="S30" t="n">
        <v>191.08</v>
      </c>
      <c r="T30" t="n">
        <v>27830.18</v>
      </c>
      <c r="U30" t="n">
        <v>0.73</v>
      </c>
      <c r="V30" t="n">
        <v>0.88</v>
      </c>
      <c r="W30" t="n">
        <v>14.69</v>
      </c>
      <c r="X30" t="n">
        <v>1.68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0.8419</v>
      </c>
      <c r="E31" t="n">
        <v>118.78</v>
      </c>
      <c r="F31" t="n">
        <v>114.83</v>
      </c>
      <c r="G31" t="n">
        <v>186.2</v>
      </c>
      <c r="H31" t="n">
        <v>2.2</v>
      </c>
      <c r="I31" t="n">
        <v>37</v>
      </c>
      <c r="J31" t="n">
        <v>242.47</v>
      </c>
      <c r="K31" t="n">
        <v>54.38</v>
      </c>
      <c r="L31" t="n">
        <v>30</v>
      </c>
      <c r="M31" t="n">
        <v>0</v>
      </c>
      <c r="N31" t="n">
        <v>58.1</v>
      </c>
      <c r="O31" t="n">
        <v>30139.04</v>
      </c>
      <c r="P31" t="n">
        <v>1336.37</v>
      </c>
      <c r="Q31" t="n">
        <v>3598.69</v>
      </c>
      <c r="R31" t="n">
        <v>262.43</v>
      </c>
      <c r="S31" t="n">
        <v>191.08</v>
      </c>
      <c r="T31" t="n">
        <v>27837.53</v>
      </c>
      <c r="U31" t="n">
        <v>0.73</v>
      </c>
      <c r="V31" t="n">
        <v>0.88</v>
      </c>
      <c r="W31" t="n">
        <v>14.69</v>
      </c>
      <c r="X31" t="n">
        <v>1.68</v>
      </c>
      <c r="Y31" t="n">
        <v>0.5</v>
      </c>
      <c r="Z31" t="n">
        <v>10</v>
      </c>
    </row>
    <row r="32">
      <c r="A32" t="n">
        <v>0</v>
      </c>
      <c r="B32" t="n">
        <v>40</v>
      </c>
      <c r="C32" t="inlineStr">
        <is>
          <t xml:space="preserve">CONCLUIDO	</t>
        </is>
      </c>
      <c r="D32" t="n">
        <v>0.5577</v>
      </c>
      <c r="E32" t="n">
        <v>179.32</v>
      </c>
      <c r="F32" t="n">
        <v>159.19</v>
      </c>
      <c r="G32" t="n">
        <v>9.92</v>
      </c>
      <c r="H32" t="n">
        <v>0.2</v>
      </c>
      <c r="I32" t="n">
        <v>963</v>
      </c>
      <c r="J32" t="n">
        <v>89.87</v>
      </c>
      <c r="K32" t="n">
        <v>37.55</v>
      </c>
      <c r="L32" t="n">
        <v>1</v>
      </c>
      <c r="M32" t="n">
        <v>961</v>
      </c>
      <c r="N32" t="n">
        <v>11.32</v>
      </c>
      <c r="O32" t="n">
        <v>11317.98</v>
      </c>
      <c r="P32" t="n">
        <v>1322.85</v>
      </c>
      <c r="Q32" t="n">
        <v>3599.06</v>
      </c>
      <c r="R32" t="n">
        <v>1766.94</v>
      </c>
      <c r="S32" t="n">
        <v>191.08</v>
      </c>
      <c r="T32" t="n">
        <v>775458.71</v>
      </c>
      <c r="U32" t="n">
        <v>0.11</v>
      </c>
      <c r="V32" t="n">
        <v>0.63</v>
      </c>
      <c r="W32" t="n">
        <v>16.22</v>
      </c>
      <c r="X32" t="n">
        <v>46.02</v>
      </c>
      <c r="Y32" t="n">
        <v>0.5</v>
      </c>
      <c r="Z32" t="n">
        <v>10</v>
      </c>
    </row>
    <row r="33">
      <c r="A33" t="n">
        <v>1</v>
      </c>
      <c r="B33" t="n">
        <v>40</v>
      </c>
      <c r="C33" t="inlineStr">
        <is>
          <t xml:space="preserve">CONCLUIDO	</t>
        </is>
      </c>
      <c r="D33" t="n">
        <v>0.7146</v>
      </c>
      <c r="E33" t="n">
        <v>139.94</v>
      </c>
      <c r="F33" t="n">
        <v>130.8</v>
      </c>
      <c r="G33" t="n">
        <v>20.6</v>
      </c>
      <c r="H33" t="n">
        <v>0.39</v>
      </c>
      <c r="I33" t="n">
        <v>381</v>
      </c>
      <c r="J33" t="n">
        <v>91.09999999999999</v>
      </c>
      <c r="K33" t="n">
        <v>37.55</v>
      </c>
      <c r="L33" t="n">
        <v>2</v>
      </c>
      <c r="M33" t="n">
        <v>379</v>
      </c>
      <c r="N33" t="n">
        <v>11.54</v>
      </c>
      <c r="O33" t="n">
        <v>11468.97</v>
      </c>
      <c r="P33" t="n">
        <v>1054.33</v>
      </c>
      <c r="Q33" t="n">
        <v>3598.74</v>
      </c>
      <c r="R33" t="n">
        <v>804.99</v>
      </c>
      <c r="S33" t="n">
        <v>191.08</v>
      </c>
      <c r="T33" t="n">
        <v>297393.62</v>
      </c>
      <c r="U33" t="n">
        <v>0.24</v>
      </c>
      <c r="V33" t="n">
        <v>0.77</v>
      </c>
      <c r="W33" t="n">
        <v>15.21</v>
      </c>
      <c r="X33" t="n">
        <v>17.65</v>
      </c>
      <c r="Y33" t="n">
        <v>0.5</v>
      </c>
      <c r="Z33" t="n">
        <v>10</v>
      </c>
    </row>
    <row r="34">
      <c r="A34" t="n">
        <v>2</v>
      </c>
      <c r="B34" t="n">
        <v>40</v>
      </c>
      <c r="C34" t="inlineStr">
        <is>
          <t xml:space="preserve">CONCLUIDO	</t>
        </is>
      </c>
      <c r="D34" t="n">
        <v>0.7683</v>
      </c>
      <c r="E34" t="n">
        <v>130.16</v>
      </c>
      <c r="F34" t="n">
        <v>123.84</v>
      </c>
      <c r="G34" t="n">
        <v>32.03</v>
      </c>
      <c r="H34" t="n">
        <v>0.57</v>
      </c>
      <c r="I34" t="n">
        <v>232</v>
      </c>
      <c r="J34" t="n">
        <v>92.31999999999999</v>
      </c>
      <c r="K34" t="n">
        <v>37.55</v>
      </c>
      <c r="L34" t="n">
        <v>3</v>
      </c>
      <c r="M34" t="n">
        <v>230</v>
      </c>
      <c r="N34" t="n">
        <v>11.77</v>
      </c>
      <c r="O34" t="n">
        <v>11620.34</v>
      </c>
      <c r="P34" t="n">
        <v>964.1799999999999</v>
      </c>
      <c r="Q34" t="n">
        <v>3598.71</v>
      </c>
      <c r="R34" t="n">
        <v>568.0700000000001</v>
      </c>
      <c r="S34" t="n">
        <v>191.08</v>
      </c>
      <c r="T34" t="n">
        <v>179680.81</v>
      </c>
      <c r="U34" t="n">
        <v>0.34</v>
      </c>
      <c r="V34" t="n">
        <v>0.8100000000000001</v>
      </c>
      <c r="W34" t="n">
        <v>14.99</v>
      </c>
      <c r="X34" t="n">
        <v>10.68</v>
      </c>
      <c r="Y34" t="n">
        <v>0.5</v>
      </c>
      <c r="Z34" t="n">
        <v>10</v>
      </c>
    </row>
    <row r="35">
      <c r="A35" t="n">
        <v>3</v>
      </c>
      <c r="B35" t="n">
        <v>40</v>
      </c>
      <c r="C35" t="inlineStr">
        <is>
          <t xml:space="preserve">CONCLUIDO	</t>
        </is>
      </c>
      <c r="D35" t="n">
        <v>0.7957</v>
      </c>
      <c r="E35" t="n">
        <v>125.68</v>
      </c>
      <c r="F35" t="n">
        <v>120.66</v>
      </c>
      <c r="G35" t="n">
        <v>44.42</v>
      </c>
      <c r="H35" t="n">
        <v>0.75</v>
      </c>
      <c r="I35" t="n">
        <v>163</v>
      </c>
      <c r="J35" t="n">
        <v>93.55</v>
      </c>
      <c r="K35" t="n">
        <v>37.55</v>
      </c>
      <c r="L35" t="n">
        <v>4</v>
      </c>
      <c r="M35" t="n">
        <v>161</v>
      </c>
      <c r="N35" t="n">
        <v>12</v>
      </c>
      <c r="O35" t="n">
        <v>11772.07</v>
      </c>
      <c r="P35" t="n">
        <v>903.6</v>
      </c>
      <c r="Q35" t="n">
        <v>3598.76</v>
      </c>
      <c r="R35" t="n">
        <v>461.04</v>
      </c>
      <c r="S35" t="n">
        <v>191.08</v>
      </c>
      <c r="T35" t="n">
        <v>126511.95</v>
      </c>
      <c r="U35" t="n">
        <v>0.41</v>
      </c>
      <c r="V35" t="n">
        <v>0.84</v>
      </c>
      <c r="W35" t="n">
        <v>14.87</v>
      </c>
      <c r="X35" t="n">
        <v>7.51</v>
      </c>
      <c r="Y35" t="n">
        <v>0.5</v>
      </c>
      <c r="Z35" t="n">
        <v>10</v>
      </c>
    </row>
    <row r="36">
      <c r="A36" t="n">
        <v>4</v>
      </c>
      <c r="B36" t="n">
        <v>40</v>
      </c>
      <c r="C36" t="inlineStr">
        <is>
          <t xml:space="preserve">CONCLUIDO	</t>
        </is>
      </c>
      <c r="D36" t="n">
        <v>0.8127</v>
      </c>
      <c r="E36" t="n">
        <v>123.04</v>
      </c>
      <c r="F36" t="n">
        <v>118.78</v>
      </c>
      <c r="G36" t="n">
        <v>57.94</v>
      </c>
      <c r="H36" t="n">
        <v>0.93</v>
      </c>
      <c r="I36" t="n">
        <v>123</v>
      </c>
      <c r="J36" t="n">
        <v>94.79000000000001</v>
      </c>
      <c r="K36" t="n">
        <v>37.55</v>
      </c>
      <c r="L36" t="n">
        <v>5</v>
      </c>
      <c r="M36" t="n">
        <v>121</v>
      </c>
      <c r="N36" t="n">
        <v>12.23</v>
      </c>
      <c r="O36" t="n">
        <v>11924.18</v>
      </c>
      <c r="P36" t="n">
        <v>850.86</v>
      </c>
      <c r="Q36" t="n">
        <v>3598.67</v>
      </c>
      <c r="R36" t="n">
        <v>397.22</v>
      </c>
      <c r="S36" t="n">
        <v>191.08</v>
      </c>
      <c r="T36" t="n">
        <v>94800.2</v>
      </c>
      <c r="U36" t="n">
        <v>0.48</v>
      </c>
      <c r="V36" t="n">
        <v>0.85</v>
      </c>
      <c r="W36" t="n">
        <v>14.8</v>
      </c>
      <c r="X36" t="n">
        <v>5.63</v>
      </c>
      <c r="Y36" t="n">
        <v>0.5</v>
      </c>
      <c r="Z36" t="n">
        <v>10</v>
      </c>
    </row>
    <row r="37">
      <c r="A37" t="n">
        <v>5</v>
      </c>
      <c r="B37" t="n">
        <v>40</v>
      </c>
      <c r="C37" t="inlineStr">
        <is>
          <t xml:space="preserve">CONCLUIDO	</t>
        </is>
      </c>
      <c r="D37" t="n">
        <v>0.8227</v>
      </c>
      <c r="E37" t="n">
        <v>121.55</v>
      </c>
      <c r="F37" t="n">
        <v>117.74</v>
      </c>
      <c r="G37" t="n">
        <v>71.36</v>
      </c>
      <c r="H37" t="n">
        <v>1.1</v>
      </c>
      <c r="I37" t="n">
        <v>99</v>
      </c>
      <c r="J37" t="n">
        <v>96.02</v>
      </c>
      <c r="K37" t="n">
        <v>37.55</v>
      </c>
      <c r="L37" t="n">
        <v>6</v>
      </c>
      <c r="M37" t="n">
        <v>67</v>
      </c>
      <c r="N37" t="n">
        <v>12.47</v>
      </c>
      <c r="O37" t="n">
        <v>12076.67</v>
      </c>
      <c r="P37" t="n">
        <v>805.5</v>
      </c>
      <c r="Q37" t="n">
        <v>3598.73</v>
      </c>
      <c r="R37" t="n">
        <v>360.78</v>
      </c>
      <c r="S37" t="n">
        <v>191.08</v>
      </c>
      <c r="T37" t="n">
        <v>76702.03999999999</v>
      </c>
      <c r="U37" t="n">
        <v>0.53</v>
      </c>
      <c r="V37" t="n">
        <v>0.86</v>
      </c>
      <c r="W37" t="n">
        <v>14.81</v>
      </c>
      <c r="X37" t="n">
        <v>4.59</v>
      </c>
      <c r="Y37" t="n">
        <v>0.5</v>
      </c>
      <c r="Z37" t="n">
        <v>10</v>
      </c>
    </row>
    <row r="38">
      <c r="A38" t="n">
        <v>6</v>
      </c>
      <c r="B38" t="n">
        <v>40</v>
      </c>
      <c r="C38" t="inlineStr">
        <is>
          <t xml:space="preserve">CONCLUIDO	</t>
        </is>
      </c>
      <c r="D38" t="n">
        <v>0.826</v>
      </c>
      <c r="E38" t="n">
        <v>121.07</v>
      </c>
      <c r="F38" t="n">
        <v>117.39</v>
      </c>
      <c r="G38" t="n">
        <v>76.56</v>
      </c>
      <c r="H38" t="n">
        <v>1.27</v>
      </c>
      <c r="I38" t="n">
        <v>92</v>
      </c>
      <c r="J38" t="n">
        <v>97.26000000000001</v>
      </c>
      <c r="K38" t="n">
        <v>37.55</v>
      </c>
      <c r="L38" t="n">
        <v>7</v>
      </c>
      <c r="M38" t="n">
        <v>7</v>
      </c>
      <c r="N38" t="n">
        <v>12.71</v>
      </c>
      <c r="O38" t="n">
        <v>12229.54</v>
      </c>
      <c r="P38" t="n">
        <v>795.8</v>
      </c>
      <c r="Q38" t="n">
        <v>3598.69</v>
      </c>
      <c r="R38" t="n">
        <v>347.44</v>
      </c>
      <c r="S38" t="n">
        <v>191.08</v>
      </c>
      <c r="T38" t="n">
        <v>70064.25</v>
      </c>
      <c r="U38" t="n">
        <v>0.55</v>
      </c>
      <c r="V38" t="n">
        <v>0.86</v>
      </c>
      <c r="W38" t="n">
        <v>14.84</v>
      </c>
      <c r="X38" t="n">
        <v>4.25</v>
      </c>
      <c r="Y38" t="n">
        <v>0.5</v>
      </c>
      <c r="Z38" t="n">
        <v>10</v>
      </c>
    </row>
    <row r="39">
      <c r="A39" t="n">
        <v>7</v>
      </c>
      <c r="B39" t="n">
        <v>40</v>
      </c>
      <c r="C39" t="inlineStr">
        <is>
          <t xml:space="preserve">CONCLUIDO	</t>
        </is>
      </c>
      <c r="D39" t="n">
        <v>0.8264</v>
      </c>
      <c r="E39" t="n">
        <v>121</v>
      </c>
      <c r="F39" t="n">
        <v>117.34</v>
      </c>
      <c r="G39" t="n">
        <v>77.37</v>
      </c>
      <c r="H39" t="n">
        <v>1.43</v>
      </c>
      <c r="I39" t="n">
        <v>91</v>
      </c>
      <c r="J39" t="n">
        <v>98.5</v>
      </c>
      <c r="K39" t="n">
        <v>37.55</v>
      </c>
      <c r="L39" t="n">
        <v>8</v>
      </c>
      <c r="M39" t="n">
        <v>0</v>
      </c>
      <c r="N39" t="n">
        <v>12.95</v>
      </c>
      <c r="O39" t="n">
        <v>12382.79</v>
      </c>
      <c r="P39" t="n">
        <v>803.5599999999999</v>
      </c>
      <c r="Q39" t="n">
        <v>3598.72</v>
      </c>
      <c r="R39" t="n">
        <v>345.07</v>
      </c>
      <c r="S39" t="n">
        <v>191.08</v>
      </c>
      <c r="T39" t="n">
        <v>68884.85000000001</v>
      </c>
      <c r="U39" t="n">
        <v>0.55</v>
      </c>
      <c r="V39" t="n">
        <v>0.86</v>
      </c>
      <c r="W39" t="n">
        <v>14.86</v>
      </c>
      <c r="X39" t="n">
        <v>4.19</v>
      </c>
      <c r="Y39" t="n">
        <v>0.5</v>
      </c>
      <c r="Z39" t="n">
        <v>10</v>
      </c>
    </row>
    <row r="40">
      <c r="A40" t="n">
        <v>0</v>
      </c>
      <c r="B40" t="n">
        <v>30</v>
      </c>
      <c r="C40" t="inlineStr">
        <is>
          <t xml:space="preserve">CONCLUIDO	</t>
        </is>
      </c>
      <c r="D40" t="n">
        <v>0.6141</v>
      </c>
      <c r="E40" t="n">
        <v>162.83</v>
      </c>
      <c r="F40" t="n">
        <v>149.15</v>
      </c>
      <c r="G40" t="n">
        <v>11.76</v>
      </c>
      <c r="H40" t="n">
        <v>0.24</v>
      </c>
      <c r="I40" t="n">
        <v>761</v>
      </c>
      <c r="J40" t="n">
        <v>71.52</v>
      </c>
      <c r="K40" t="n">
        <v>32.27</v>
      </c>
      <c r="L40" t="n">
        <v>1</v>
      </c>
      <c r="M40" t="n">
        <v>759</v>
      </c>
      <c r="N40" t="n">
        <v>8.25</v>
      </c>
      <c r="O40" t="n">
        <v>9054.6</v>
      </c>
      <c r="P40" t="n">
        <v>1048.11</v>
      </c>
      <c r="Q40" t="n">
        <v>3599.05</v>
      </c>
      <c r="R40" t="n">
        <v>1427.68</v>
      </c>
      <c r="S40" t="n">
        <v>191.08</v>
      </c>
      <c r="T40" t="n">
        <v>606842.58</v>
      </c>
      <c r="U40" t="n">
        <v>0.13</v>
      </c>
      <c r="V40" t="n">
        <v>0.68</v>
      </c>
      <c r="W40" t="n">
        <v>15.84</v>
      </c>
      <c r="X40" t="n">
        <v>35.99</v>
      </c>
      <c r="Y40" t="n">
        <v>0.5</v>
      </c>
      <c r="Z40" t="n">
        <v>10</v>
      </c>
    </row>
    <row r="41">
      <c r="A41" t="n">
        <v>1</v>
      </c>
      <c r="B41" t="n">
        <v>30</v>
      </c>
      <c r="C41" t="inlineStr">
        <is>
          <t xml:space="preserve">CONCLUIDO	</t>
        </is>
      </c>
      <c r="D41" t="n">
        <v>0.7462</v>
      </c>
      <c r="E41" t="n">
        <v>134.02</v>
      </c>
      <c r="F41" t="n">
        <v>127.38</v>
      </c>
      <c r="G41" t="n">
        <v>24.81</v>
      </c>
      <c r="H41" t="n">
        <v>0.48</v>
      </c>
      <c r="I41" t="n">
        <v>308</v>
      </c>
      <c r="J41" t="n">
        <v>72.7</v>
      </c>
      <c r="K41" t="n">
        <v>32.27</v>
      </c>
      <c r="L41" t="n">
        <v>2</v>
      </c>
      <c r="M41" t="n">
        <v>306</v>
      </c>
      <c r="N41" t="n">
        <v>8.43</v>
      </c>
      <c r="O41" t="n">
        <v>9200.25</v>
      </c>
      <c r="P41" t="n">
        <v>852.4299999999999</v>
      </c>
      <c r="Q41" t="n">
        <v>3598.78</v>
      </c>
      <c r="R41" t="n">
        <v>688.6799999999999</v>
      </c>
      <c r="S41" t="n">
        <v>191.08</v>
      </c>
      <c r="T41" t="n">
        <v>239603.1</v>
      </c>
      <c r="U41" t="n">
        <v>0.28</v>
      </c>
      <c r="V41" t="n">
        <v>0.79</v>
      </c>
      <c r="W41" t="n">
        <v>15.1</v>
      </c>
      <c r="X41" t="n">
        <v>14.23</v>
      </c>
      <c r="Y41" t="n">
        <v>0.5</v>
      </c>
      <c r="Z41" t="n">
        <v>10</v>
      </c>
    </row>
    <row r="42">
      <c r="A42" t="n">
        <v>2</v>
      </c>
      <c r="B42" t="n">
        <v>30</v>
      </c>
      <c r="C42" t="inlineStr">
        <is>
          <t xml:space="preserve">CONCLUIDO	</t>
        </is>
      </c>
      <c r="D42" t="n">
        <v>0.7915</v>
      </c>
      <c r="E42" t="n">
        <v>126.34</v>
      </c>
      <c r="F42" t="n">
        <v>121.62</v>
      </c>
      <c r="G42" t="n">
        <v>39.44</v>
      </c>
      <c r="H42" t="n">
        <v>0.71</v>
      </c>
      <c r="I42" t="n">
        <v>185</v>
      </c>
      <c r="J42" t="n">
        <v>73.88</v>
      </c>
      <c r="K42" t="n">
        <v>32.27</v>
      </c>
      <c r="L42" t="n">
        <v>3</v>
      </c>
      <c r="M42" t="n">
        <v>183</v>
      </c>
      <c r="N42" t="n">
        <v>8.609999999999999</v>
      </c>
      <c r="O42" t="n">
        <v>9346.23</v>
      </c>
      <c r="P42" t="n">
        <v>767.65</v>
      </c>
      <c r="Q42" t="n">
        <v>3598.67</v>
      </c>
      <c r="R42" t="n">
        <v>494.39</v>
      </c>
      <c r="S42" t="n">
        <v>191.08</v>
      </c>
      <c r="T42" t="n">
        <v>143074.92</v>
      </c>
      <c r="U42" t="n">
        <v>0.39</v>
      </c>
      <c r="V42" t="n">
        <v>0.83</v>
      </c>
      <c r="W42" t="n">
        <v>14.88</v>
      </c>
      <c r="X42" t="n">
        <v>8.470000000000001</v>
      </c>
      <c r="Y42" t="n">
        <v>0.5</v>
      </c>
      <c r="Z42" t="n">
        <v>10</v>
      </c>
    </row>
    <row r="43">
      <c r="A43" t="n">
        <v>3</v>
      </c>
      <c r="B43" t="n">
        <v>30</v>
      </c>
      <c r="C43" t="inlineStr">
        <is>
          <t xml:space="preserve">CONCLUIDO	</t>
        </is>
      </c>
      <c r="D43" t="n">
        <v>0.8129999999999999</v>
      </c>
      <c r="E43" t="n">
        <v>123</v>
      </c>
      <c r="F43" t="n">
        <v>119.13</v>
      </c>
      <c r="G43" t="n">
        <v>54.98</v>
      </c>
      <c r="H43" t="n">
        <v>0.93</v>
      </c>
      <c r="I43" t="n">
        <v>130</v>
      </c>
      <c r="J43" t="n">
        <v>75.06999999999999</v>
      </c>
      <c r="K43" t="n">
        <v>32.27</v>
      </c>
      <c r="L43" t="n">
        <v>4</v>
      </c>
      <c r="M43" t="n">
        <v>77</v>
      </c>
      <c r="N43" t="n">
        <v>8.800000000000001</v>
      </c>
      <c r="O43" t="n">
        <v>9492.549999999999</v>
      </c>
      <c r="P43" t="n">
        <v>706.04</v>
      </c>
      <c r="Q43" t="n">
        <v>3598.71</v>
      </c>
      <c r="R43" t="n">
        <v>407.58</v>
      </c>
      <c r="S43" t="n">
        <v>191.08</v>
      </c>
      <c r="T43" t="n">
        <v>99944.10000000001</v>
      </c>
      <c r="U43" t="n">
        <v>0.47</v>
      </c>
      <c r="V43" t="n">
        <v>0.85</v>
      </c>
      <c r="W43" t="n">
        <v>14.87</v>
      </c>
      <c r="X43" t="n">
        <v>5.98</v>
      </c>
      <c r="Y43" t="n">
        <v>0.5</v>
      </c>
      <c r="Z43" t="n">
        <v>10</v>
      </c>
    </row>
    <row r="44">
      <c r="A44" t="n">
        <v>4</v>
      </c>
      <c r="B44" t="n">
        <v>30</v>
      </c>
      <c r="C44" t="inlineStr">
        <is>
          <t xml:space="preserve">CONCLUIDO	</t>
        </is>
      </c>
      <c r="D44" t="n">
        <v>0.8164</v>
      </c>
      <c r="E44" t="n">
        <v>122.49</v>
      </c>
      <c r="F44" t="n">
        <v>118.77</v>
      </c>
      <c r="G44" t="n">
        <v>58.89</v>
      </c>
      <c r="H44" t="n">
        <v>1.15</v>
      </c>
      <c r="I44" t="n">
        <v>121</v>
      </c>
      <c r="J44" t="n">
        <v>76.26000000000001</v>
      </c>
      <c r="K44" t="n">
        <v>32.27</v>
      </c>
      <c r="L44" t="n">
        <v>5</v>
      </c>
      <c r="M44" t="n">
        <v>0</v>
      </c>
      <c r="N44" t="n">
        <v>8.99</v>
      </c>
      <c r="O44" t="n">
        <v>9639.200000000001</v>
      </c>
      <c r="P44" t="n">
        <v>699.16</v>
      </c>
      <c r="Q44" t="n">
        <v>3598.63</v>
      </c>
      <c r="R44" t="n">
        <v>391.66</v>
      </c>
      <c r="S44" t="n">
        <v>191.08</v>
      </c>
      <c r="T44" t="n">
        <v>92030.48</v>
      </c>
      <c r="U44" t="n">
        <v>0.49</v>
      </c>
      <c r="V44" t="n">
        <v>0.85</v>
      </c>
      <c r="W44" t="n">
        <v>14.96</v>
      </c>
      <c r="X44" t="n">
        <v>5.62</v>
      </c>
      <c r="Y44" t="n">
        <v>0.5</v>
      </c>
      <c r="Z44" t="n">
        <v>10</v>
      </c>
    </row>
    <row r="45">
      <c r="A45" t="n">
        <v>0</v>
      </c>
      <c r="B45" t="n">
        <v>15</v>
      </c>
      <c r="C45" t="inlineStr">
        <is>
          <t xml:space="preserve">CONCLUIDO	</t>
        </is>
      </c>
      <c r="D45" t="n">
        <v>0.7229</v>
      </c>
      <c r="E45" t="n">
        <v>138.32</v>
      </c>
      <c r="F45" t="n">
        <v>132.1</v>
      </c>
      <c r="G45" t="n">
        <v>19.47</v>
      </c>
      <c r="H45" t="n">
        <v>0.43</v>
      </c>
      <c r="I45" t="n">
        <v>407</v>
      </c>
      <c r="J45" t="n">
        <v>39.78</v>
      </c>
      <c r="K45" t="n">
        <v>19.54</v>
      </c>
      <c r="L45" t="n">
        <v>1</v>
      </c>
      <c r="M45" t="n">
        <v>403</v>
      </c>
      <c r="N45" t="n">
        <v>4.24</v>
      </c>
      <c r="O45" t="n">
        <v>5140</v>
      </c>
      <c r="P45" t="n">
        <v>562.87</v>
      </c>
      <c r="Q45" t="n">
        <v>3598.84</v>
      </c>
      <c r="R45" t="n">
        <v>848.73</v>
      </c>
      <c r="S45" t="n">
        <v>191.08</v>
      </c>
      <c r="T45" t="n">
        <v>319136.13</v>
      </c>
      <c r="U45" t="n">
        <v>0.23</v>
      </c>
      <c r="V45" t="n">
        <v>0.76</v>
      </c>
      <c r="W45" t="n">
        <v>15.26</v>
      </c>
      <c r="X45" t="n">
        <v>18.94</v>
      </c>
      <c r="Y45" t="n">
        <v>0.5</v>
      </c>
      <c r="Z45" t="n">
        <v>10</v>
      </c>
    </row>
    <row r="46">
      <c r="A46" t="n">
        <v>1</v>
      </c>
      <c r="B46" t="n">
        <v>15</v>
      </c>
      <c r="C46" t="inlineStr">
        <is>
          <t xml:space="preserve">CONCLUIDO	</t>
        </is>
      </c>
      <c r="D46" t="n">
        <v>0.7769</v>
      </c>
      <c r="E46" t="n">
        <v>128.72</v>
      </c>
      <c r="F46" t="n">
        <v>124.35</v>
      </c>
      <c r="G46" t="n">
        <v>30.96</v>
      </c>
      <c r="H46" t="n">
        <v>0.84</v>
      </c>
      <c r="I46" t="n">
        <v>241</v>
      </c>
      <c r="J46" t="n">
        <v>40.89</v>
      </c>
      <c r="K46" t="n">
        <v>19.54</v>
      </c>
      <c r="L46" t="n">
        <v>2</v>
      </c>
      <c r="M46" t="n">
        <v>1</v>
      </c>
      <c r="N46" t="n">
        <v>4.35</v>
      </c>
      <c r="O46" t="n">
        <v>5277.26</v>
      </c>
      <c r="P46" t="n">
        <v>493.84</v>
      </c>
      <c r="Q46" t="n">
        <v>3598.87</v>
      </c>
      <c r="R46" t="n">
        <v>575.6900000000001</v>
      </c>
      <c r="S46" t="n">
        <v>191.08</v>
      </c>
      <c r="T46" t="n">
        <v>183444.75</v>
      </c>
      <c r="U46" t="n">
        <v>0.33</v>
      </c>
      <c r="V46" t="n">
        <v>0.8100000000000001</v>
      </c>
      <c r="W46" t="n">
        <v>15.29</v>
      </c>
      <c r="X46" t="n">
        <v>11.19</v>
      </c>
      <c r="Y46" t="n">
        <v>0.5</v>
      </c>
      <c r="Z46" t="n">
        <v>10</v>
      </c>
    </row>
    <row r="47">
      <c r="A47" t="n">
        <v>2</v>
      </c>
      <c r="B47" t="n">
        <v>15</v>
      </c>
      <c r="C47" t="inlineStr">
        <is>
          <t xml:space="preserve">CONCLUIDO	</t>
        </is>
      </c>
      <c r="D47" t="n">
        <v>0.7768</v>
      </c>
      <c r="E47" t="n">
        <v>128.74</v>
      </c>
      <c r="F47" t="n">
        <v>124.36</v>
      </c>
      <c r="G47" t="n">
        <v>30.96</v>
      </c>
      <c r="H47" t="n">
        <v>1.22</v>
      </c>
      <c r="I47" t="n">
        <v>241</v>
      </c>
      <c r="J47" t="n">
        <v>42.01</v>
      </c>
      <c r="K47" t="n">
        <v>19.54</v>
      </c>
      <c r="L47" t="n">
        <v>3</v>
      </c>
      <c r="M47" t="n">
        <v>0</v>
      </c>
      <c r="N47" t="n">
        <v>4.46</v>
      </c>
      <c r="O47" t="n">
        <v>5414.79</v>
      </c>
      <c r="P47" t="n">
        <v>506.62</v>
      </c>
      <c r="Q47" t="n">
        <v>3598.85</v>
      </c>
      <c r="R47" t="n">
        <v>575.92</v>
      </c>
      <c r="S47" t="n">
        <v>191.08</v>
      </c>
      <c r="T47" t="n">
        <v>183557.71</v>
      </c>
      <c r="U47" t="n">
        <v>0.33</v>
      </c>
      <c r="V47" t="n">
        <v>0.8100000000000001</v>
      </c>
      <c r="W47" t="n">
        <v>15.3</v>
      </c>
      <c r="X47" t="n">
        <v>11.21</v>
      </c>
      <c r="Y47" t="n">
        <v>0.5</v>
      </c>
      <c r="Z47" t="n">
        <v>10</v>
      </c>
    </row>
    <row r="48">
      <c r="A48" t="n">
        <v>0</v>
      </c>
      <c r="B48" t="n">
        <v>70</v>
      </c>
      <c r="C48" t="inlineStr">
        <is>
          <t xml:space="preserve">CONCLUIDO	</t>
        </is>
      </c>
      <c r="D48" t="n">
        <v>0.4165</v>
      </c>
      <c r="E48" t="n">
        <v>240.12</v>
      </c>
      <c r="F48" t="n">
        <v>191.75</v>
      </c>
      <c r="G48" t="n">
        <v>7.2</v>
      </c>
      <c r="H48" t="n">
        <v>0.12</v>
      </c>
      <c r="I48" t="n">
        <v>1597</v>
      </c>
      <c r="J48" t="n">
        <v>141.81</v>
      </c>
      <c r="K48" t="n">
        <v>47.83</v>
      </c>
      <c r="L48" t="n">
        <v>1</v>
      </c>
      <c r="M48" t="n">
        <v>1595</v>
      </c>
      <c r="N48" t="n">
        <v>22.98</v>
      </c>
      <c r="O48" t="n">
        <v>17723.39</v>
      </c>
      <c r="P48" t="n">
        <v>2178.94</v>
      </c>
      <c r="Q48" t="n">
        <v>3599.75</v>
      </c>
      <c r="R48" t="n">
        <v>2875.71</v>
      </c>
      <c r="S48" t="n">
        <v>191.08</v>
      </c>
      <c r="T48" t="n">
        <v>1326676.07</v>
      </c>
      <c r="U48" t="n">
        <v>0.07000000000000001</v>
      </c>
      <c r="V48" t="n">
        <v>0.53</v>
      </c>
      <c r="W48" t="n">
        <v>17.25</v>
      </c>
      <c r="X48" t="n">
        <v>78.56999999999999</v>
      </c>
      <c r="Y48" t="n">
        <v>0.5</v>
      </c>
      <c r="Z48" t="n">
        <v>10</v>
      </c>
    </row>
    <row r="49">
      <c r="A49" t="n">
        <v>1</v>
      </c>
      <c r="B49" t="n">
        <v>70</v>
      </c>
      <c r="C49" t="inlineStr">
        <is>
          <t xml:space="preserve">CONCLUIDO	</t>
        </is>
      </c>
      <c r="D49" t="n">
        <v>0.6314</v>
      </c>
      <c r="E49" t="n">
        <v>158.37</v>
      </c>
      <c r="F49" t="n">
        <v>139.73</v>
      </c>
      <c r="G49" t="n">
        <v>14.76</v>
      </c>
      <c r="H49" t="n">
        <v>0.25</v>
      </c>
      <c r="I49" t="n">
        <v>568</v>
      </c>
      <c r="J49" t="n">
        <v>143.17</v>
      </c>
      <c r="K49" t="n">
        <v>47.83</v>
      </c>
      <c r="L49" t="n">
        <v>2</v>
      </c>
      <c r="M49" t="n">
        <v>566</v>
      </c>
      <c r="N49" t="n">
        <v>23.34</v>
      </c>
      <c r="O49" t="n">
        <v>17891.86</v>
      </c>
      <c r="P49" t="n">
        <v>1567.89</v>
      </c>
      <c r="Q49" t="n">
        <v>3598.87</v>
      </c>
      <c r="R49" t="n">
        <v>1107.09</v>
      </c>
      <c r="S49" t="n">
        <v>191.08</v>
      </c>
      <c r="T49" t="n">
        <v>447510.17</v>
      </c>
      <c r="U49" t="n">
        <v>0.17</v>
      </c>
      <c r="V49" t="n">
        <v>0.72</v>
      </c>
      <c r="W49" t="n">
        <v>15.53</v>
      </c>
      <c r="X49" t="n">
        <v>26.57</v>
      </c>
      <c r="Y49" t="n">
        <v>0.5</v>
      </c>
      <c r="Z49" t="n">
        <v>10</v>
      </c>
    </row>
    <row r="50">
      <c r="A50" t="n">
        <v>2</v>
      </c>
      <c r="B50" t="n">
        <v>70</v>
      </c>
      <c r="C50" t="inlineStr">
        <is>
          <t xml:space="preserve">CONCLUIDO	</t>
        </is>
      </c>
      <c r="D50" t="n">
        <v>0.7082000000000001</v>
      </c>
      <c r="E50" t="n">
        <v>141.2</v>
      </c>
      <c r="F50" t="n">
        <v>129.03</v>
      </c>
      <c r="G50" t="n">
        <v>22.51</v>
      </c>
      <c r="H50" t="n">
        <v>0.37</v>
      </c>
      <c r="I50" t="n">
        <v>344</v>
      </c>
      <c r="J50" t="n">
        <v>144.54</v>
      </c>
      <c r="K50" t="n">
        <v>47.83</v>
      </c>
      <c r="L50" t="n">
        <v>3</v>
      </c>
      <c r="M50" t="n">
        <v>342</v>
      </c>
      <c r="N50" t="n">
        <v>23.71</v>
      </c>
      <c r="O50" t="n">
        <v>18060.85</v>
      </c>
      <c r="P50" t="n">
        <v>1428.61</v>
      </c>
      <c r="Q50" t="n">
        <v>3598.8</v>
      </c>
      <c r="R50" t="n">
        <v>745.09</v>
      </c>
      <c r="S50" t="n">
        <v>191.08</v>
      </c>
      <c r="T50" t="n">
        <v>267632.18</v>
      </c>
      <c r="U50" t="n">
        <v>0.26</v>
      </c>
      <c r="V50" t="n">
        <v>0.78</v>
      </c>
      <c r="W50" t="n">
        <v>15.15</v>
      </c>
      <c r="X50" t="n">
        <v>15.88</v>
      </c>
      <c r="Y50" t="n">
        <v>0.5</v>
      </c>
      <c r="Z50" t="n">
        <v>10</v>
      </c>
    </row>
    <row r="51">
      <c r="A51" t="n">
        <v>3</v>
      </c>
      <c r="B51" t="n">
        <v>70</v>
      </c>
      <c r="C51" t="inlineStr">
        <is>
          <t xml:space="preserve">CONCLUIDO	</t>
        </is>
      </c>
      <c r="D51" t="n">
        <v>0.748</v>
      </c>
      <c r="E51" t="n">
        <v>133.68</v>
      </c>
      <c r="F51" t="n">
        <v>124.38</v>
      </c>
      <c r="G51" t="n">
        <v>30.46</v>
      </c>
      <c r="H51" t="n">
        <v>0.49</v>
      </c>
      <c r="I51" t="n">
        <v>245</v>
      </c>
      <c r="J51" t="n">
        <v>145.92</v>
      </c>
      <c r="K51" t="n">
        <v>47.83</v>
      </c>
      <c r="L51" t="n">
        <v>4</v>
      </c>
      <c r="M51" t="n">
        <v>243</v>
      </c>
      <c r="N51" t="n">
        <v>24.09</v>
      </c>
      <c r="O51" t="n">
        <v>18230.35</v>
      </c>
      <c r="P51" t="n">
        <v>1358.25</v>
      </c>
      <c r="Q51" t="n">
        <v>3598.92</v>
      </c>
      <c r="R51" t="n">
        <v>587.14</v>
      </c>
      <c r="S51" t="n">
        <v>191.08</v>
      </c>
      <c r="T51" t="n">
        <v>189148.28</v>
      </c>
      <c r="U51" t="n">
        <v>0.33</v>
      </c>
      <c r="V51" t="n">
        <v>0.8100000000000001</v>
      </c>
      <c r="W51" t="n">
        <v>14.99</v>
      </c>
      <c r="X51" t="n">
        <v>11.22</v>
      </c>
      <c r="Y51" t="n">
        <v>0.5</v>
      </c>
      <c r="Z51" t="n">
        <v>10</v>
      </c>
    </row>
    <row r="52">
      <c r="A52" t="n">
        <v>4</v>
      </c>
      <c r="B52" t="n">
        <v>70</v>
      </c>
      <c r="C52" t="inlineStr">
        <is>
          <t xml:space="preserve">CONCLUIDO	</t>
        </is>
      </c>
      <c r="D52" t="n">
        <v>0.7718</v>
      </c>
      <c r="E52" t="n">
        <v>129.57</v>
      </c>
      <c r="F52" t="n">
        <v>121.85</v>
      </c>
      <c r="G52" t="n">
        <v>38.48</v>
      </c>
      <c r="H52" t="n">
        <v>0.6</v>
      </c>
      <c r="I52" t="n">
        <v>190</v>
      </c>
      <c r="J52" t="n">
        <v>147.3</v>
      </c>
      <c r="K52" t="n">
        <v>47.83</v>
      </c>
      <c r="L52" t="n">
        <v>5</v>
      </c>
      <c r="M52" t="n">
        <v>188</v>
      </c>
      <c r="N52" t="n">
        <v>24.47</v>
      </c>
      <c r="O52" t="n">
        <v>18400.38</v>
      </c>
      <c r="P52" t="n">
        <v>1311.56</v>
      </c>
      <c r="Q52" t="n">
        <v>3598.76</v>
      </c>
      <c r="R52" t="n">
        <v>501.51</v>
      </c>
      <c r="S52" t="n">
        <v>191.08</v>
      </c>
      <c r="T52" t="n">
        <v>146611.99</v>
      </c>
      <c r="U52" t="n">
        <v>0.38</v>
      </c>
      <c r="V52" t="n">
        <v>0.83</v>
      </c>
      <c r="W52" t="n">
        <v>14.91</v>
      </c>
      <c r="X52" t="n">
        <v>8.699999999999999</v>
      </c>
      <c r="Y52" t="n">
        <v>0.5</v>
      </c>
      <c r="Z52" t="n">
        <v>10</v>
      </c>
    </row>
    <row r="53">
      <c r="A53" t="n">
        <v>5</v>
      </c>
      <c r="B53" t="n">
        <v>70</v>
      </c>
      <c r="C53" t="inlineStr">
        <is>
          <t xml:space="preserve">CONCLUIDO	</t>
        </is>
      </c>
      <c r="D53" t="n">
        <v>0.7883</v>
      </c>
      <c r="E53" t="n">
        <v>126.86</v>
      </c>
      <c r="F53" t="n">
        <v>120.18</v>
      </c>
      <c r="G53" t="n">
        <v>46.82</v>
      </c>
      <c r="H53" t="n">
        <v>0.71</v>
      </c>
      <c r="I53" t="n">
        <v>154</v>
      </c>
      <c r="J53" t="n">
        <v>148.68</v>
      </c>
      <c r="K53" t="n">
        <v>47.83</v>
      </c>
      <c r="L53" t="n">
        <v>6</v>
      </c>
      <c r="M53" t="n">
        <v>152</v>
      </c>
      <c r="N53" t="n">
        <v>24.85</v>
      </c>
      <c r="O53" t="n">
        <v>18570.94</v>
      </c>
      <c r="P53" t="n">
        <v>1274.94</v>
      </c>
      <c r="Q53" t="n">
        <v>3598.69</v>
      </c>
      <c r="R53" t="n">
        <v>444.97</v>
      </c>
      <c r="S53" t="n">
        <v>191.08</v>
      </c>
      <c r="T53" t="n">
        <v>118520.86</v>
      </c>
      <c r="U53" t="n">
        <v>0.43</v>
      </c>
      <c r="V53" t="n">
        <v>0.84</v>
      </c>
      <c r="W53" t="n">
        <v>14.85</v>
      </c>
      <c r="X53" t="n">
        <v>7.03</v>
      </c>
      <c r="Y53" t="n">
        <v>0.5</v>
      </c>
      <c r="Z53" t="n">
        <v>10</v>
      </c>
    </row>
    <row r="54">
      <c r="A54" t="n">
        <v>6</v>
      </c>
      <c r="B54" t="n">
        <v>70</v>
      </c>
      <c r="C54" t="inlineStr">
        <is>
          <t xml:space="preserve">CONCLUIDO	</t>
        </is>
      </c>
      <c r="D54" t="n">
        <v>0.8002</v>
      </c>
      <c r="E54" t="n">
        <v>124.97</v>
      </c>
      <c r="F54" t="n">
        <v>119.02</v>
      </c>
      <c r="G54" t="n">
        <v>55.36</v>
      </c>
      <c r="H54" t="n">
        <v>0.83</v>
      </c>
      <c r="I54" t="n">
        <v>129</v>
      </c>
      <c r="J54" t="n">
        <v>150.07</v>
      </c>
      <c r="K54" t="n">
        <v>47.83</v>
      </c>
      <c r="L54" t="n">
        <v>7</v>
      </c>
      <c r="M54" t="n">
        <v>127</v>
      </c>
      <c r="N54" t="n">
        <v>25.24</v>
      </c>
      <c r="O54" t="n">
        <v>18742.03</v>
      </c>
      <c r="P54" t="n">
        <v>1241.35</v>
      </c>
      <c r="Q54" t="n">
        <v>3598.72</v>
      </c>
      <c r="R54" t="n">
        <v>406.06</v>
      </c>
      <c r="S54" t="n">
        <v>191.08</v>
      </c>
      <c r="T54" t="n">
        <v>99189.24000000001</v>
      </c>
      <c r="U54" t="n">
        <v>0.47</v>
      </c>
      <c r="V54" t="n">
        <v>0.85</v>
      </c>
      <c r="W54" t="n">
        <v>14.79</v>
      </c>
      <c r="X54" t="n">
        <v>5.86</v>
      </c>
      <c r="Y54" t="n">
        <v>0.5</v>
      </c>
      <c r="Z54" t="n">
        <v>10</v>
      </c>
    </row>
    <row r="55">
      <c r="A55" t="n">
        <v>7</v>
      </c>
      <c r="B55" t="n">
        <v>70</v>
      </c>
      <c r="C55" t="inlineStr">
        <is>
          <t xml:space="preserve">CONCLUIDO	</t>
        </is>
      </c>
      <c r="D55" t="n">
        <v>0.8094</v>
      </c>
      <c r="E55" t="n">
        <v>123.55</v>
      </c>
      <c r="F55" t="n">
        <v>118.14</v>
      </c>
      <c r="G55" t="n">
        <v>64.44</v>
      </c>
      <c r="H55" t="n">
        <v>0.9399999999999999</v>
      </c>
      <c r="I55" t="n">
        <v>110</v>
      </c>
      <c r="J55" t="n">
        <v>151.46</v>
      </c>
      <c r="K55" t="n">
        <v>47.83</v>
      </c>
      <c r="L55" t="n">
        <v>8</v>
      </c>
      <c r="M55" t="n">
        <v>108</v>
      </c>
      <c r="N55" t="n">
        <v>25.63</v>
      </c>
      <c r="O55" t="n">
        <v>18913.66</v>
      </c>
      <c r="P55" t="n">
        <v>1213.4</v>
      </c>
      <c r="Q55" t="n">
        <v>3598.69</v>
      </c>
      <c r="R55" t="n">
        <v>375.97</v>
      </c>
      <c r="S55" t="n">
        <v>191.08</v>
      </c>
      <c r="T55" t="n">
        <v>84240.36</v>
      </c>
      <c r="U55" t="n">
        <v>0.51</v>
      </c>
      <c r="V55" t="n">
        <v>0.85</v>
      </c>
      <c r="W55" t="n">
        <v>14.77</v>
      </c>
      <c r="X55" t="n">
        <v>4.99</v>
      </c>
      <c r="Y55" t="n">
        <v>0.5</v>
      </c>
      <c r="Z55" t="n">
        <v>10</v>
      </c>
    </row>
    <row r="56">
      <c r="A56" t="n">
        <v>8</v>
      </c>
      <c r="B56" t="n">
        <v>70</v>
      </c>
      <c r="C56" t="inlineStr">
        <is>
          <t xml:space="preserve">CONCLUIDO	</t>
        </is>
      </c>
      <c r="D56" t="n">
        <v>0.8163</v>
      </c>
      <c r="E56" t="n">
        <v>122.5</v>
      </c>
      <c r="F56" t="n">
        <v>117.5</v>
      </c>
      <c r="G56" t="n">
        <v>73.44</v>
      </c>
      <c r="H56" t="n">
        <v>1.04</v>
      </c>
      <c r="I56" t="n">
        <v>96</v>
      </c>
      <c r="J56" t="n">
        <v>152.85</v>
      </c>
      <c r="K56" t="n">
        <v>47.83</v>
      </c>
      <c r="L56" t="n">
        <v>9</v>
      </c>
      <c r="M56" t="n">
        <v>94</v>
      </c>
      <c r="N56" t="n">
        <v>26.03</v>
      </c>
      <c r="O56" t="n">
        <v>19085.83</v>
      </c>
      <c r="P56" t="n">
        <v>1186.32</v>
      </c>
      <c r="Q56" t="n">
        <v>3598.64</v>
      </c>
      <c r="R56" t="n">
        <v>354.24</v>
      </c>
      <c r="S56" t="n">
        <v>191.08</v>
      </c>
      <c r="T56" t="n">
        <v>73442.84</v>
      </c>
      <c r="U56" t="n">
        <v>0.54</v>
      </c>
      <c r="V56" t="n">
        <v>0.86</v>
      </c>
      <c r="W56" t="n">
        <v>14.75</v>
      </c>
      <c r="X56" t="n">
        <v>4.35</v>
      </c>
      <c r="Y56" t="n">
        <v>0.5</v>
      </c>
      <c r="Z56" t="n">
        <v>10</v>
      </c>
    </row>
    <row r="57">
      <c r="A57" t="n">
        <v>9</v>
      </c>
      <c r="B57" t="n">
        <v>70</v>
      </c>
      <c r="C57" t="inlineStr">
        <is>
          <t xml:space="preserve">CONCLUIDO	</t>
        </is>
      </c>
      <c r="D57" t="n">
        <v>0.8218</v>
      </c>
      <c r="E57" t="n">
        <v>121.68</v>
      </c>
      <c r="F57" t="n">
        <v>117</v>
      </c>
      <c r="G57" t="n">
        <v>82.59</v>
      </c>
      <c r="H57" t="n">
        <v>1.15</v>
      </c>
      <c r="I57" t="n">
        <v>85</v>
      </c>
      <c r="J57" t="n">
        <v>154.25</v>
      </c>
      <c r="K57" t="n">
        <v>47.83</v>
      </c>
      <c r="L57" t="n">
        <v>10</v>
      </c>
      <c r="M57" t="n">
        <v>83</v>
      </c>
      <c r="N57" t="n">
        <v>26.43</v>
      </c>
      <c r="O57" t="n">
        <v>19258.55</v>
      </c>
      <c r="P57" t="n">
        <v>1160.79</v>
      </c>
      <c r="Q57" t="n">
        <v>3598.66</v>
      </c>
      <c r="R57" t="n">
        <v>337.56</v>
      </c>
      <c r="S57" t="n">
        <v>191.08</v>
      </c>
      <c r="T57" t="n">
        <v>65159.35</v>
      </c>
      <c r="U57" t="n">
        <v>0.57</v>
      </c>
      <c r="V57" t="n">
        <v>0.86</v>
      </c>
      <c r="W57" t="n">
        <v>14.72</v>
      </c>
      <c r="X57" t="n">
        <v>3.85</v>
      </c>
      <c r="Y57" t="n">
        <v>0.5</v>
      </c>
      <c r="Z57" t="n">
        <v>10</v>
      </c>
    </row>
    <row r="58">
      <c r="A58" t="n">
        <v>10</v>
      </c>
      <c r="B58" t="n">
        <v>70</v>
      </c>
      <c r="C58" t="inlineStr">
        <is>
          <t xml:space="preserve">CONCLUIDO	</t>
        </is>
      </c>
      <c r="D58" t="n">
        <v>0.827</v>
      </c>
      <c r="E58" t="n">
        <v>120.92</v>
      </c>
      <c r="F58" t="n">
        <v>116.53</v>
      </c>
      <c r="G58" t="n">
        <v>93.22</v>
      </c>
      <c r="H58" t="n">
        <v>1.25</v>
      </c>
      <c r="I58" t="n">
        <v>75</v>
      </c>
      <c r="J58" t="n">
        <v>155.66</v>
      </c>
      <c r="K58" t="n">
        <v>47.83</v>
      </c>
      <c r="L58" t="n">
        <v>11</v>
      </c>
      <c r="M58" t="n">
        <v>73</v>
      </c>
      <c r="N58" t="n">
        <v>26.83</v>
      </c>
      <c r="O58" t="n">
        <v>19431.82</v>
      </c>
      <c r="P58" t="n">
        <v>1132.1</v>
      </c>
      <c r="Q58" t="n">
        <v>3598.62</v>
      </c>
      <c r="R58" t="n">
        <v>321.41</v>
      </c>
      <c r="S58" t="n">
        <v>191.08</v>
      </c>
      <c r="T58" t="n">
        <v>57133.21</v>
      </c>
      <c r="U58" t="n">
        <v>0.59</v>
      </c>
      <c r="V58" t="n">
        <v>0.86</v>
      </c>
      <c r="W58" t="n">
        <v>14.71</v>
      </c>
      <c r="X58" t="n">
        <v>3.38</v>
      </c>
      <c r="Y58" t="n">
        <v>0.5</v>
      </c>
      <c r="Z58" t="n">
        <v>10</v>
      </c>
    </row>
    <row r="59">
      <c r="A59" t="n">
        <v>11</v>
      </c>
      <c r="B59" t="n">
        <v>70</v>
      </c>
      <c r="C59" t="inlineStr">
        <is>
          <t xml:space="preserve">CONCLUIDO	</t>
        </is>
      </c>
      <c r="D59" t="n">
        <v>0.8313</v>
      </c>
      <c r="E59" t="n">
        <v>120.29</v>
      </c>
      <c r="F59" t="n">
        <v>116.13</v>
      </c>
      <c r="G59" t="n">
        <v>104</v>
      </c>
      <c r="H59" t="n">
        <v>1.35</v>
      </c>
      <c r="I59" t="n">
        <v>67</v>
      </c>
      <c r="J59" t="n">
        <v>157.07</v>
      </c>
      <c r="K59" t="n">
        <v>47.83</v>
      </c>
      <c r="L59" t="n">
        <v>12</v>
      </c>
      <c r="M59" t="n">
        <v>65</v>
      </c>
      <c r="N59" t="n">
        <v>27.24</v>
      </c>
      <c r="O59" t="n">
        <v>19605.66</v>
      </c>
      <c r="P59" t="n">
        <v>1105.47</v>
      </c>
      <c r="Q59" t="n">
        <v>3598.63</v>
      </c>
      <c r="R59" t="n">
        <v>308.1</v>
      </c>
      <c r="S59" t="n">
        <v>191.08</v>
      </c>
      <c r="T59" t="n">
        <v>50520.21</v>
      </c>
      <c r="U59" t="n">
        <v>0.62</v>
      </c>
      <c r="V59" t="n">
        <v>0.87</v>
      </c>
      <c r="W59" t="n">
        <v>14.7</v>
      </c>
      <c r="X59" t="n">
        <v>2.98</v>
      </c>
      <c r="Y59" t="n">
        <v>0.5</v>
      </c>
      <c r="Z59" t="n">
        <v>10</v>
      </c>
    </row>
    <row r="60">
      <c r="A60" t="n">
        <v>12</v>
      </c>
      <c r="B60" t="n">
        <v>70</v>
      </c>
      <c r="C60" t="inlineStr">
        <is>
          <t xml:space="preserve">CONCLUIDO	</t>
        </is>
      </c>
      <c r="D60" t="n">
        <v>0.8341</v>
      </c>
      <c r="E60" t="n">
        <v>119.88</v>
      </c>
      <c r="F60" t="n">
        <v>115.89</v>
      </c>
      <c r="G60" t="n">
        <v>113.99</v>
      </c>
      <c r="H60" t="n">
        <v>1.45</v>
      </c>
      <c r="I60" t="n">
        <v>61</v>
      </c>
      <c r="J60" t="n">
        <v>158.48</v>
      </c>
      <c r="K60" t="n">
        <v>47.83</v>
      </c>
      <c r="L60" t="n">
        <v>13</v>
      </c>
      <c r="M60" t="n">
        <v>56</v>
      </c>
      <c r="N60" t="n">
        <v>27.65</v>
      </c>
      <c r="O60" t="n">
        <v>19780.06</v>
      </c>
      <c r="P60" t="n">
        <v>1079.91</v>
      </c>
      <c r="Q60" t="n">
        <v>3598.67</v>
      </c>
      <c r="R60" t="n">
        <v>300.08</v>
      </c>
      <c r="S60" t="n">
        <v>191.08</v>
      </c>
      <c r="T60" t="n">
        <v>46541</v>
      </c>
      <c r="U60" t="n">
        <v>0.64</v>
      </c>
      <c r="V60" t="n">
        <v>0.87</v>
      </c>
      <c r="W60" t="n">
        <v>14.69</v>
      </c>
      <c r="X60" t="n">
        <v>2.74</v>
      </c>
      <c r="Y60" t="n">
        <v>0.5</v>
      </c>
      <c r="Z60" t="n">
        <v>10</v>
      </c>
    </row>
    <row r="61">
      <c r="A61" t="n">
        <v>13</v>
      </c>
      <c r="B61" t="n">
        <v>70</v>
      </c>
      <c r="C61" t="inlineStr">
        <is>
          <t xml:space="preserve">CONCLUIDO	</t>
        </is>
      </c>
      <c r="D61" t="n">
        <v>0.8367</v>
      </c>
      <c r="E61" t="n">
        <v>119.52</v>
      </c>
      <c r="F61" t="n">
        <v>115.68</v>
      </c>
      <c r="G61" t="n">
        <v>123.94</v>
      </c>
      <c r="H61" t="n">
        <v>1.55</v>
      </c>
      <c r="I61" t="n">
        <v>56</v>
      </c>
      <c r="J61" t="n">
        <v>159.9</v>
      </c>
      <c r="K61" t="n">
        <v>47.83</v>
      </c>
      <c r="L61" t="n">
        <v>14</v>
      </c>
      <c r="M61" t="n">
        <v>39</v>
      </c>
      <c r="N61" t="n">
        <v>28.07</v>
      </c>
      <c r="O61" t="n">
        <v>19955.16</v>
      </c>
      <c r="P61" t="n">
        <v>1054.97</v>
      </c>
      <c r="Q61" t="n">
        <v>3598.62</v>
      </c>
      <c r="R61" t="n">
        <v>292.38</v>
      </c>
      <c r="S61" t="n">
        <v>191.08</v>
      </c>
      <c r="T61" t="n">
        <v>42715.94</v>
      </c>
      <c r="U61" t="n">
        <v>0.65</v>
      </c>
      <c r="V61" t="n">
        <v>0.87</v>
      </c>
      <c r="W61" t="n">
        <v>14.69</v>
      </c>
      <c r="X61" t="n">
        <v>2.53</v>
      </c>
      <c r="Y61" t="n">
        <v>0.5</v>
      </c>
      <c r="Z61" t="n">
        <v>10</v>
      </c>
    </row>
    <row r="62">
      <c r="A62" t="n">
        <v>14</v>
      </c>
      <c r="B62" t="n">
        <v>70</v>
      </c>
      <c r="C62" t="inlineStr">
        <is>
          <t xml:space="preserve">CONCLUIDO	</t>
        </is>
      </c>
      <c r="D62" t="n">
        <v>0.8373</v>
      </c>
      <c r="E62" t="n">
        <v>119.43</v>
      </c>
      <c r="F62" t="n">
        <v>115.64</v>
      </c>
      <c r="G62" t="n">
        <v>128.49</v>
      </c>
      <c r="H62" t="n">
        <v>1.65</v>
      </c>
      <c r="I62" t="n">
        <v>54</v>
      </c>
      <c r="J62" t="n">
        <v>161.32</v>
      </c>
      <c r="K62" t="n">
        <v>47.83</v>
      </c>
      <c r="L62" t="n">
        <v>15</v>
      </c>
      <c r="M62" t="n">
        <v>11</v>
      </c>
      <c r="N62" t="n">
        <v>28.5</v>
      </c>
      <c r="O62" t="n">
        <v>20130.71</v>
      </c>
      <c r="P62" t="n">
        <v>1050.36</v>
      </c>
      <c r="Q62" t="n">
        <v>3598.8</v>
      </c>
      <c r="R62" t="n">
        <v>290.11</v>
      </c>
      <c r="S62" t="n">
        <v>191.08</v>
      </c>
      <c r="T62" t="n">
        <v>41590.58</v>
      </c>
      <c r="U62" t="n">
        <v>0.66</v>
      </c>
      <c r="V62" t="n">
        <v>0.87</v>
      </c>
      <c r="W62" t="n">
        <v>14.72</v>
      </c>
      <c r="X62" t="n">
        <v>2.49</v>
      </c>
      <c r="Y62" t="n">
        <v>0.5</v>
      </c>
      <c r="Z62" t="n">
        <v>10</v>
      </c>
    </row>
    <row r="63">
      <c r="A63" t="n">
        <v>15</v>
      </c>
      <c r="B63" t="n">
        <v>70</v>
      </c>
      <c r="C63" t="inlineStr">
        <is>
          <t xml:space="preserve">CONCLUIDO	</t>
        </is>
      </c>
      <c r="D63" t="n">
        <v>0.8378</v>
      </c>
      <c r="E63" t="n">
        <v>119.36</v>
      </c>
      <c r="F63" t="n">
        <v>115.6</v>
      </c>
      <c r="G63" t="n">
        <v>130.87</v>
      </c>
      <c r="H63" t="n">
        <v>1.74</v>
      </c>
      <c r="I63" t="n">
        <v>53</v>
      </c>
      <c r="J63" t="n">
        <v>162.75</v>
      </c>
      <c r="K63" t="n">
        <v>47.83</v>
      </c>
      <c r="L63" t="n">
        <v>16</v>
      </c>
      <c r="M63" t="n">
        <v>3</v>
      </c>
      <c r="N63" t="n">
        <v>28.92</v>
      </c>
      <c r="O63" t="n">
        <v>20306.85</v>
      </c>
      <c r="P63" t="n">
        <v>1055.52</v>
      </c>
      <c r="Q63" t="n">
        <v>3598.69</v>
      </c>
      <c r="R63" t="n">
        <v>288.12</v>
      </c>
      <c r="S63" t="n">
        <v>191.08</v>
      </c>
      <c r="T63" t="n">
        <v>40600.38</v>
      </c>
      <c r="U63" t="n">
        <v>0.66</v>
      </c>
      <c r="V63" t="n">
        <v>0.87</v>
      </c>
      <c r="W63" t="n">
        <v>14.74</v>
      </c>
      <c r="X63" t="n">
        <v>2.45</v>
      </c>
      <c r="Y63" t="n">
        <v>0.5</v>
      </c>
      <c r="Z63" t="n">
        <v>10</v>
      </c>
    </row>
    <row r="64">
      <c r="A64" t="n">
        <v>16</v>
      </c>
      <c r="B64" t="n">
        <v>70</v>
      </c>
      <c r="C64" t="inlineStr">
        <is>
          <t xml:space="preserve">CONCLUIDO	</t>
        </is>
      </c>
      <c r="D64" t="n">
        <v>0.838</v>
      </c>
      <c r="E64" t="n">
        <v>119.34</v>
      </c>
      <c r="F64" t="n">
        <v>115.58</v>
      </c>
      <c r="G64" t="n">
        <v>130.84</v>
      </c>
      <c r="H64" t="n">
        <v>1.83</v>
      </c>
      <c r="I64" t="n">
        <v>53</v>
      </c>
      <c r="J64" t="n">
        <v>164.19</v>
      </c>
      <c r="K64" t="n">
        <v>47.83</v>
      </c>
      <c r="L64" t="n">
        <v>17</v>
      </c>
      <c r="M64" t="n">
        <v>0</v>
      </c>
      <c r="N64" t="n">
        <v>29.36</v>
      </c>
      <c r="O64" t="n">
        <v>20483.57</v>
      </c>
      <c r="P64" t="n">
        <v>1064.07</v>
      </c>
      <c r="Q64" t="n">
        <v>3598.69</v>
      </c>
      <c r="R64" t="n">
        <v>287.25</v>
      </c>
      <c r="S64" t="n">
        <v>191.08</v>
      </c>
      <c r="T64" t="n">
        <v>40164.23</v>
      </c>
      <c r="U64" t="n">
        <v>0.67</v>
      </c>
      <c r="V64" t="n">
        <v>0.87</v>
      </c>
      <c r="W64" t="n">
        <v>14.74</v>
      </c>
      <c r="X64" t="n">
        <v>2.43</v>
      </c>
      <c r="Y64" t="n">
        <v>0.5</v>
      </c>
      <c r="Z64" t="n">
        <v>10</v>
      </c>
    </row>
    <row r="65">
      <c r="A65" t="n">
        <v>0</v>
      </c>
      <c r="B65" t="n">
        <v>90</v>
      </c>
      <c r="C65" t="inlineStr">
        <is>
          <t xml:space="preserve">CONCLUIDO	</t>
        </is>
      </c>
      <c r="D65" t="n">
        <v>0.3342</v>
      </c>
      <c r="E65" t="n">
        <v>299.19</v>
      </c>
      <c r="F65" t="n">
        <v>220.86</v>
      </c>
      <c r="G65" t="n">
        <v>6.21</v>
      </c>
      <c r="H65" t="n">
        <v>0.1</v>
      </c>
      <c r="I65" t="n">
        <v>2135</v>
      </c>
      <c r="J65" t="n">
        <v>176.73</v>
      </c>
      <c r="K65" t="n">
        <v>52.44</v>
      </c>
      <c r="L65" t="n">
        <v>1</v>
      </c>
      <c r="M65" t="n">
        <v>2133</v>
      </c>
      <c r="N65" t="n">
        <v>33.29</v>
      </c>
      <c r="O65" t="n">
        <v>22031.19</v>
      </c>
      <c r="P65" t="n">
        <v>2899.12</v>
      </c>
      <c r="Q65" t="n">
        <v>3600.42</v>
      </c>
      <c r="R65" t="n">
        <v>3869.87</v>
      </c>
      <c r="S65" t="n">
        <v>191.08</v>
      </c>
      <c r="T65" t="n">
        <v>1821065.62</v>
      </c>
      <c r="U65" t="n">
        <v>0.05</v>
      </c>
      <c r="V65" t="n">
        <v>0.46</v>
      </c>
      <c r="W65" t="n">
        <v>18.14</v>
      </c>
      <c r="X65" t="n">
        <v>107.66</v>
      </c>
      <c r="Y65" t="n">
        <v>0.5</v>
      </c>
      <c r="Z65" t="n">
        <v>10</v>
      </c>
    </row>
    <row r="66">
      <c r="A66" t="n">
        <v>1</v>
      </c>
      <c r="B66" t="n">
        <v>90</v>
      </c>
      <c r="C66" t="inlineStr">
        <is>
          <t xml:space="preserve">CONCLUIDO	</t>
        </is>
      </c>
      <c r="D66" t="n">
        <v>0.5802</v>
      </c>
      <c r="E66" t="n">
        <v>172.35</v>
      </c>
      <c r="F66" t="n">
        <v>145.5</v>
      </c>
      <c r="G66" t="n">
        <v>12.71</v>
      </c>
      <c r="H66" t="n">
        <v>0.2</v>
      </c>
      <c r="I66" t="n">
        <v>687</v>
      </c>
      <c r="J66" t="n">
        <v>178.21</v>
      </c>
      <c r="K66" t="n">
        <v>52.44</v>
      </c>
      <c r="L66" t="n">
        <v>2</v>
      </c>
      <c r="M66" t="n">
        <v>685</v>
      </c>
      <c r="N66" t="n">
        <v>33.77</v>
      </c>
      <c r="O66" t="n">
        <v>22213.89</v>
      </c>
      <c r="P66" t="n">
        <v>1894.35</v>
      </c>
      <c r="Q66" t="n">
        <v>3599.08</v>
      </c>
      <c r="R66" t="n">
        <v>1302.66</v>
      </c>
      <c r="S66" t="n">
        <v>191.08</v>
      </c>
      <c r="T66" t="n">
        <v>544702.34</v>
      </c>
      <c r="U66" t="n">
        <v>0.15</v>
      </c>
      <c r="V66" t="n">
        <v>0.6899999999999999</v>
      </c>
      <c r="W66" t="n">
        <v>15.74</v>
      </c>
      <c r="X66" t="n">
        <v>32.34</v>
      </c>
      <c r="Y66" t="n">
        <v>0.5</v>
      </c>
      <c r="Z66" t="n">
        <v>10</v>
      </c>
    </row>
    <row r="67">
      <c r="A67" t="n">
        <v>2</v>
      </c>
      <c r="B67" t="n">
        <v>90</v>
      </c>
      <c r="C67" t="inlineStr">
        <is>
          <t xml:space="preserve">CONCLUIDO	</t>
        </is>
      </c>
      <c r="D67" t="n">
        <v>0.6696</v>
      </c>
      <c r="E67" t="n">
        <v>149.33</v>
      </c>
      <c r="F67" t="n">
        <v>132.27</v>
      </c>
      <c r="G67" t="n">
        <v>19.26</v>
      </c>
      <c r="H67" t="n">
        <v>0.3</v>
      </c>
      <c r="I67" t="n">
        <v>412</v>
      </c>
      <c r="J67" t="n">
        <v>179.7</v>
      </c>
      <c r="K67" t="n">
        <v>52.44</v>
      </c>
      <c r="L67" t="n">
        <v>3</v>
      </c>
      <c r="M67" t="n">
        <v>410</v>
      </c>
      <c r="N67" t="n">
        <v>34.26</v>
      </c>
      <c r="O67" t="n">
        <v>22397.24</v>
      </c>
      <c r="P67" t="n">
        <v>1707.83</v>
      </c>
      <c r="Q67" t="n">
        <v>3598.89</v>
      </c>
      <c r="R67" t="n">
        <v>853.9299999999999</v>
      </c>
      <c r="S67" t="n">
        <v>191.08</v>
      </c>
      <c r="T67" t="n">
        <v>321709.96</v>
      </c>
      <c r="U67" t="n">
        <v>0.22</v>
      </c>
      <c r="V67" t="n">
        <v>0.76</v>
      </c>
      <c r="W67" t="n">
        <v>15.28</v>
      </c>
      <c r="X67" t="n">
        <v>19.11</v>
      </c>
      <c r="Y67" t="n">
        <v>0.5</v>
      </c>
      <c r="Z67" t="n">
        <v>10</v>
      </c>
    </row>
    <row r="68">
      <c r="A68" t="n">
        <v>3</v>
      </c>
      <c r="B68" t="n">
        <v>90</v>
      </c>
      <c r="C68" t="inlineStr">
        <is>
          <t xml:space="preserve">CONCLUIDO	</t>
        </is>
      </c>
      <c r="D68" t="n">
        <v>0.7168</v>
      </c>
      <c r="E68" t="n">
        <v>139.5</v>
      </c>
      <c r="F68" t="n">
        <v>126.67</v>
      </c>
      <c r="G68" t="n">
        <v>25.94</v>
      </c>
      <c r="H68" t="n">
        <v>0.39</v>
      </c>
      <c r="I68" t="n">
        <v>293</v>
      </c>
      <c r="J68" t="n">
        <v>181.19</v>
      </c>
      <c r="K68" t="n">
        <v>52.44</v>
      </c>
      <c r="L68" t="n">
        <v>4</v>
      </c>
      <c r="M68" t="n">
        <v>291</v>
      </c>
      <c r="N68" t="n">
        <v>34.75</v>
      </c>
      <c r="O68" t="n">
        <v>22581.25</v>
      </c>
      <c r="P68" t="n">
        <v>1621.86</v>
      </c>
      <c r="Q68" t="n">
        <v>3598.81</v>
      </c>
      <c r="R68" t="n">
        <v>664.53</v>
      </c>
      <c r="S68" t="n">
        <v>191.08</v>
      </c>
      <c r="T68" t="n">
        <v>227602.83</v>
      </c>
      <c r="U68" t="n">
        <v>0.29</v>
      </c>
      <c r="V68" t="n">
        <v>0.8</v>
      </c>
      <c r="W68" t="n">
        <v>15.07</v>
      </c>
      <c r="X68" t="n">
        <v>13.51</v>
      </c>
      <c r="Y68" t="n">
        <v>0.5</v>
      </c>
      <c r="Z68" t="n">
        <v>10</v>
      </c>
    </row>
    <row r="69">
      <c r="A69" t="n">
        <v>4</v>
      </c>
      <c r="B69" t="n">
        <v>90</v>
      </c>
      <c r="C69" t="inlineStr">
        <is>
          <t xml:space="preserve">CONCLUIDO	</t>
        </is>
      </c>
      <c r="D69" t="n">
        <v>0.746</v>
      </c>
      <c r="E69" t="n">
        <v>134.04</v>
      </c>
      <c r="F69" t="n">
        <v>123.55</v>
      </c>
      <c r="G69" t="n">
        <v>32.66</v>
      </c>
      <c r="H69" t="n">
        <v>0.49</v>
      </c>
      <c r="I69" t="n">
        <v>227</v>
      </c>
      <c r="J69" t="n">
        <v>182.69</v>
      </c>
      <c r="K69" t="n">
        <v>52.44</v>
      </c>
      <c r="L69" t="n">
        <v>5</v>
      </c>
      <c r="M69" t="n">
        <v>225</v>
      </c>
      <c r="N69" t="n">
        <v>35.25</v>
      </c>
      <c r="O69" t="n">
        <v>22766.06</v>
      </c>
      <c r="P69" t="n">
        <v>1568.15</v>
      </c>
      <c r="Q69" t="n">
        <v>3598.81</v>
      </c>
      <c r="R69" t="n">
        <v>558.6900000000001</v>
      </c>
      <c r="S69" t="n">
        <v>191.08</v>
      </c>
      <c r="T69" t="n">
        <v>175014.86</v>
      </c>
      <c r="U69" t="n">
        <v>0.34</v>
      </c>
      <c r="V69" t="n">
        <v>0.82</v>
      </c>
      <c r="W69" t="n">
        <v>14.97</v>
      </c>
      <c r="X69" t="n">
        <v>10.4</v>
      </c>
      <c r="Y69" t="n">
        <v>0.5</v>
      </c>
      <c r="Z69" t="n">
        <v>10</v>
      </c>
    </row>
    <row r="70">
      <c r="A70" t="n">
        <v>5</v>
      </c>
      <c r="B70" t="n">
        <v>90</v>
      </c>
      <c r="C70" t="inlineStr">
        <is>
          <t xml:space="preserve">CONCLUIDO	</t>
        </is>
      </c>
      <c r="D70" t="n">
        <v>0.7662</v>
      </c>
      <c r="E70" t="n">
        <v>130.52</v>
      </c>
      <c r="F70" t="n">
        <v>121.55</v>
      </c>
      <c r="G70" t="n">
        <v>39.64</v>
      </c>
      <c r="H70" t="n">
        <v>0.58</v>
      </c>
      <c r="I70" t="n">
        <v>184</v>
      </c>
      <c r="J70" t="n">
        <v>184.19</v>
      </c>
      <c r="K70" t="n">
        <v>52.44</v>
      </c>
      <c r="L70" t="n">
        <v>6</v>
      </c>
      <c r="M70" t="n">
        <v>182</v>
      </c>
      <c r="N70" t="n">
        <v>35.75</v>
      </c>
      <c r="O70" t="n">
        <v>22951.43</v>
      </c>
      <c r="P70" t="n">
        <v>1529.24</v>
      </c>
      <c r="Q70" t="n">
        <v>3598.71</v>
      </c>
      <c r="R70" t="n">
        <v>491.59</v>
      </c>
      <c r="S70" t="n">
        <v>191.08</v>
      </c>
      <c r="T70" t="n">
        <v>141681.13</v>
      </c>
      <c r="U70" t="n">
        <v>0.39</v>
      </c>
      <c r="V70" t="n">
        <v>0.83</v>
      </c>
      <c r="W70" t="n">
        <v>14.89</v>
      </c>
      <c r="X70" t="n">
        <v>8.4</v>
      </c>
      <c r="Y70" t="n">
        <v>0.5</v>
      </c>
      <c r="Z70" t="n">
        <v>10</v>
      </c>
    </row>
    <row r="71">
      <c r="A71" t="n">
        <v>6</v>
      </c>
      <c r="B71" t="n">
        <v>90</v>
      </c>
      <c r="C71" t="inlineStr">
        <is>
          <t xml:space="preserve">CONCLUIDO	</t>
        </is>
      </c>
      <c r="D71" t="n">
        <v>0.7804</v>
      </c>
      <c r="E71" t="n">
        <v>128.15</v>
      </c>
      <c r="F71" t="n">
        <v>120.21</v>
      </c>
      <c r="G71" t="n">
        <v>46.53</v>
      </c>
      <c r="H71" t="n">
        <v>0.67</v>
      </c>
      <c r="I71" t="n">
        <v>155</v>
      </c>
      <c r="J71" t="n">
        <v>185.7</v>
      </c>
      <c r="K71" t="n">
        <v>52.44</v>
      </c>
      <c r="L71" t="n">
        <v>7</v>
      </c>
      <c r="M71" t="n">
        <v>153</v>
      </c>
      <c r="N71" t="n">
        <v>36.26</v>
      </c>
      <c r="O71" t="n">
        <v>23137.49</v>
      </c>
      <c r="P71" t="n">
        <v>1498.39</v>
      </c>
      <c r="Q71" t="n">
        <v>3598.68</v>
      </c>
      <c r="R71" t="n">
        <v>445.93</v>
      </c>
      <c r="S71" t="n">
        <v>191.08</v>
      </c>
      <c r="T71" t="n">
        <v>118993.38</v>
      </c>
      <c r="U71" t="n">
        <v>0.43</v>
      </c>
      <c r="V71" t="n">
        <v>0.84</v>
      </c>
      <c r="W71" t="n">
        <v>14.85</v>
      </c>
      <c r="X71" t="n">
        <v>7.06</v>
      </c>
      <c r="Y71" t="n">
        <v>0.5</v>
      </c>
      <c r="Z71" t="n">
        <v>10</v>
      </c>
    </row>
    <row r="72">
      <c r="A72" t="n">
        <v>7</v>
      </c>
      <c r="B72" t="n">
        <v>90</v>
      </c>
      <c r="C72" t="inlineStr">
        <is>
          <t xml:space="preserve">CONCLUIDO	</t>
        </is>
      </c>
      <c r="D72" t="n">
        <v>0.7913</v>
      </c>
      <c r="E72" t="n">
        <v>126.37</v>
      </c>
      <c r="F72" t="n">
        <v>119.22</v>
      </c>
      <c r="G72" t="n">
        <v>53.78</v>
      </c>
      <c r="H72" t="n">
        <v>0.76</v>
      </c>
      <c r="I72" t="n">
        <v>133</v>
      </c>
      <c r="J72" t="n">
        <v>187.22</v>
      </c>
      <c r="K72" t="n">
        <v>52.44</v>
      </c>
      <c r="L72" t="n">
        <v>8</v>
      </c>
      <c r="M72" t="n">
        <v>131</v>
      </c>
      <c r="N72" t="n">
        <v>36.78</v>
      </c>
      <c r="O72" t="n">
        <v>23324.24</v>
      </c>
      <c r="P72" t="n">
        <v>1472.67</v>
      </c>
      <c r="Q72" t="n">
        <v>3598.7</v>
      </c>
      <c r="R72" t="n">
        <v>412.49</v>
      </c>
      <c r="S72" t="n">
        <v>191.08</v>
      </c>
      <c r="T72" t="n">
        <v>102384.43</v>
      </c>
      <c r="U72" t="n">
        <v>0.46</v>
      </c>
      <c r="V72" t="n">
        <v>0.85</v>
      </c>
      <c r="W72" t="n">
        <v>14.81</v>
      </c>
      <c r="X72" t="n">
        <v>6.07</v>
      </c>
      <c r="Y72" t="n">
        <v>0.5</v>
      </c>
      <c r="Z72" t="n">
        <v>10</v>
      </c>
    </row>
    <row r="73">
      <c r="A73" t="n">
        <v>8</v>
      </c>
      <c r="B73" t="n">
        <v>90</v>
      </c>
      <c r="C73" t="inlineStr">
        <is>
          <t xml:space="preserve">CONCLUIDO	</t>
        </is>
      </c>
      <c r="D73" t="n">
        <v>0.7995</v>
      </c>
      <c r="E73" t="n">
        <v>125.08</v>
      </c>
      <c r="F73" t="n">
        <v>118.5</v>
      </c>
      <c r="G73" t="n">
        <v>60.77</v>
      </c>
      <c r="H73" t="n">
        <v>0.85</v>
      </c>
      <c r="I73" t="n">
        <v>117</v>
      </c>
      <c r="J73" t="n">
        <v>188.74</v>
      </c>
      <c r="K73" t="n">
        <v>52.44</v>
      </c>
      <c r="L73" t="n">
        <v>9</v>
      </c>
      <c r="M73" t="n">
        <v>115</v>
      </c>
      <c r="N73" t="n">
        <v>37.3</v>
      </c>
      <c r="O73" t="n">
        <v>23511.69</v>
      </c>
      <c r="P73" t="n">
        <v>1447.62</v>
      </c>
      <c r="Q73" t="n">
        <v>3598.64</v>
      </c>
      <c r="R73" t="n">
        <v>387.58</v>
      </c>
      <c r="S73" t="n">
        <v>191.08</v>
      </c>
      <c r="T73" t="n">
        <v>90011.67999999999</v>
      </c>
      <c r="U73" t="n">
        <v>0.49</v>
      </c>
      <c r="V73" t="n">
        <v>0.85</v>
      </c>
      <c r="W73" t="n">
        <v>14.8</v>
      </c>
      <c r="X73" t="n">
        <v>5.34</v>
      </c>
      <c r="Y73" t="n">
        <v>0.5</v>
      </c>
      <c r="Z73" t="n">
        <v>10</v>
      </c>
    </row>
    <row r="74">
      <c r="A74" t="n">
        <v>9</v>
      </c>
      <c r="B74" t="n">
        <v>90</v>
      </c>
      <c r="C74" t="inlineStr">
        <is>
          <t xml:space="preserve">CONCLUIDO	</t>
        </is>
      </c>
      <c r="D74" t="n">
        <v>0.8065</v>
      </c>
      <c r="E74" t="n">
        <v>123.99</v>
      </c>
      <c r="F74" t="n">
        <v>117.87</v>
      </c>
      <c r="G74" t="n">
        <v>68</v>
      </c>
      <c r="H74" t="n">
        <v>0.93</v>
      </c>
      <c r="I74" t="n">
        <v>104</v>
      </c>
      <c r="J74" t="n">
        <v>190.26</v>
      </c>
      <c r="K74" t="n">
        <v>52.44</v>
      </c>
      <c r="L74" t="n">
        <v>10</v>
      </c>
      <c r="M74" t="n">
        <v>102</v>
      </c>
      <c r="N74" t="n">
        <v>37.82</v>
      </c>
      <c r="O74" t="n">
        <v>23699.85</v>
      </c>
      <c r="P74" t="n">
        <v>1424.88</v>
      </c>
      <c r="Q74" t="n">
        <v>3598.63</v>
      </c>
      <c r="R74" t="n">
        <v>366.8</v>
      </c>
      <c r="S74" t="n">
        <v>191.08</v>
      </c>
      <c r="T74" t="n">
        <v>79683.94</v>
      </c>
      <c r="U74" t="n">
        <v>0.52</v>
      </c>
      <c r="V74" t="n">
        <v>0.85</v>
      </c>
      <c r="W74" t="n">
        <v>14.76</v>
      </c>
      <c r="X74" t="n">
        <v>4.72</v>
      </c>
      <c r="Y74" t="n">
        <v>0.5</v>
      </c>
      <c r="Z74" t="n">
        <v>10</v>
      </c>
    </row>
    <row r="75">
      <c r="A75" t="n">
        <v>10</v>
      </c>
      <c r="B75" t="n">
        <v>90</v>
      </c>
      <c r="C75" t="inlineStr">
        <is>
          <t xml:space="preserve">CONCLUIDO	</t>
        </is>
      </c>
      <c r="D75" t="n">
        <v>0.8126</v>
      </c>
      <c r="E75" t="n">
        <v>123.07</v>
      </c>
      <c r="F75" t="n">
        <v>117.34</v>
      </c>
      <c r="G75" t="n">
        <v>75.7</v>
      </c>
      <c r="H75" t="n">
        <v>1.02</v>
      </c>
      <c r="I75" t="n">
        <v>93</v>
      </c>
      <c r="J75" t="n">
        <v>191.79</v>
      </c>
      <c r="K75" t="n">
        <v>52.44</v>
      </c>
      <c r="L75" t="n">
        <v>11</v>
      </c>
      <c r="M75" t="n">
        <v>91</v>
      </c>
      <c r="N75" t="n">
        <v>38.35</v>
      </c>
      <c r="O75" t="n">
        <v>23888.73</v>
      </c>
      <c r="P75" t="n">
        <v>1405.45</v>
      </c>
      <c r="Q75" t="n">
        <v>3598.62</v>
      </c>
      <c r="R75" t="n">
        <v>349.03</v>
      </c>
      <c r="S75" t="n">
        <v>191.08</v>
      </c>
      <c r="T75" t="n">
        <v>70855.36</v>
      </c>
      <c r="U75" t="n">
        <v>0.55</v>
      </c>
      <c r="V75" t="n">
        <v>0.86</v>
      </c>
      <c r="W75" t="n">
        <v>14.74</v>
      </c>
      <c r="X75" t="n">
        <v>4.19</v>
      </c>
      <c r="Y75" t="n">
        <v>0.5</v>
      </c>
      <c r="Z75" t="n">
        <v>10</v>
      </c>
    </row>
    <row r="76">
      <c r="A76" t="n">
        <v>11</v>
      </c>
      <c r="B76" t="n">
        <v>90</v>
      </c>
      <c r="C76" t="inlineStr">
        <is>
          <t xml:space="preserve">CONCLUIDO	</t>
        </is>
      </c>
      <c r="D76" t="n">
        <v>0.8174</v>
      </c>
      <c r="E76" t="n">
        <v>122.34</v>
      </c>
      <c r="F76" t="n">
        <v>116.93</v>
      </c>
      <c r="G76" t="n">
        <v>83.52</v>
      </c>
      <c r="H76" t="n">
        <v>1.1</v>
      </c>
      <c r="I76" t="n">
        <v>84</v>
      </c>
      <c r="J76" t="n">
        <v>193.33</v>
      </c>
      <c r="K76" t="n">
        <v>52.44</v>
      </c>
      <c r="L76" t="n">
        <v>12</v>
      </c>
      <c r="M76" t="n">
        <v>82</v>
      </c>
      <c r="N76" t="n">
        <v>38.89</v>
      </c>
      <c r="O76" t="n">
        <v>24078.33</v>
      </c>
      <c r="P76" t="n">
        <v>1387.52</v>
      </c>
      <c r="Q76" t="n">
        <v>3598.71</v>
      </c>
      <c r="R76" t="n">
        <v>335.18</v>
      </c>
      <c r="S76" t="n">
        <v>191.08</v>
      </c>
      <c r="T76" t="n">
        <v>63974.75</v>
      </c>
      <c r="U76" t="n">
        <v>0.57</v>
      </c>
      <c r="V76" t="n">
        <v>0.86</v>
      </c>
      <c r="W76" t="n">
        <v>14.72</v>
      </c>
      <c r="X76" t="n">
        <v>3.78</v>
      </c>
      <c r="Y76" t="n">
        <v>0.5</v>
      </c>
      <c r="Z76" t="n">
        <v>10</v>
      </c>
    </row>
    <row r="77">
      <c r="A77" t="n">
        <v>12</v>
      </c>
      <c r="B77" t="n">
        <v>90</v>
      </c>
      <c r="C77" t="inlineStr">
        <is>
          <t xml:space="preserve">CONCLUIDO	</t>
        </is>
      </c>
      <c r="D77" t="n">
        <v>0.8209</v>
      </c>
      <c r="E77" t="n">
        <v>121.81</v>
      </c>
      <c r="F77" t="n">
        <v>116.66</v>
      </c>
      <c r="G77" t="n">
        <v>90.90000000000001</v>
      </c>
      <c r="H77" t="n">
        <v>1.18</v>
      </c>
      <c r="I77" t="n">
        <v>77</v>
      </c>
      <c r="J77" t="n">
        <v>194.88</v>
      </c>
      <c r="K77" t="n">
        <v>52.44</v>
      </c>
      <c r="L77" t="n">
        <v>13</v>
      </c>
      <c r="M77" t="n">
        <v>75</v>
      </c>
      <c r="N77" t="n">
        <v>39.43</v>
      </c>
      <c r="O77" t="n">
        <v>24268.67</v>
      </c>
      <c r="P77" t="n">
        <v>1368.8</v>
      </c>
      <c r="Q77" t="n">
        <v>3598.66</v>
      </c>
      <c r="R77" t="n">
        <v>325.68</v>
      </c>
      <c r="S77" t="n">
        <v>191.08</v>
      </c>
      <c r="T77" t="n">
        <v>59258</v>
      </c>
      <c r="U77" t="n">
        <v>0.59</v>
      </c>
      <c r="V77" t="n">
        <v>0.86</v>
      </c>
      <c r="W77" t="n">
        <v>14.72</v>
      </c>
      <c r="X77" t="n">
        <v>3.5</v>
      </c>
      <c r="Y77" t="n">
        <v>0.5</v>
      </c>
      <c r="Z77" t="n">
        <v>10</v>
      </c>
    </row>
    <row r="78">
      <c r="A78" t="n">
        <v>13</v>
      </c>
      <c r="B78" t="n">
        <v>90</v>
      </c>
      <c r="C78" t="inlineStr">
        <is>
          <t xml:space="preserve">CONCLUIDO	</t>
        </is>
      </c>
      <c r="D78" t="n">
        <v>0.8247</v>
      </c>
      <c r="E78" t="n">
        <v>121.25</v>
      </c>
      <c r="F78" t="n">
        <v>116.34</v>
      </c>
      <c r="G78" t="n">
        <v>99.72</v>
      </c>
      <c r="H78" t="n">
        <v>1.27</v>
      </c>
      <c r="I78" t="n">
        <v>70</v>
      </c>
      <c r="J78" t="n">
        <v>196.42</v>
      </c>
      <c r="K78" t="n">
        <v>52.44</v>
      </c>
      <c r="L78" t="n">
        <v>14</v>
      </c>
      <c r="M78" t="n">
        <v>68</v>
      </c>
      <c r="N78" t="n">
        <v>39.98</v>
      </c>
      <c r="O78" t="n">
        <v>24459.75</v>
      </c>
      <c r="P78" t="n">
        <v>1349.32</v>
      </c>
      <c r="Q78" t="n">
        <v>3598.63</v>
      </c>
      <c r="R78" t="n">
        <v>315.12</v>
      </c>
      <c r="S78" t="n">
        <v>191.08</v>
      </c>
      <c r="T78" t="n">
        <v>54017.45</v>
      </c>
      <c r="U78" t="n">
        <v>0.61</v>
      </c>
      <c r="V78" t="n">
        <v>0.87</v>
      </c>
      <c r="W78" t="n">
        <v>14.71</v>
      </c>
      <c r="X78" t="n">
        <v>3.19</v>
      </c>
      <c r="Y78" t="n">
        <v>0.5</v>
      </c>
      <c r="Z78" t="n">
        <v>10</v>
      </c>
    </row>
    <row r="79">
      <c r="A79" t="n">
        <v>14</v>
      </c>
      <c r="B79" t="n">
        <v>90</v>
      </c>
      <c r="C79" t="inlineStr">
        <is>
          <t xml:space="preserve">CONCLUIDO	</t>
        </is>
      </c>
      <c r="D79" t="n">
        <v>0.8278</v>
      </c>
      <c r="E79" t="n">
        <v>120.8</v>
      </c>
      <c r="F79" t="n">
        <v>116.06</v>
      </c>
      <c r="G79" t="n">
        <v>107.14</v>
      </c>
      <c r="H79" t="n">
        <v>1.35</v>
      </c>
      <c r="I79" t="n">
        <v>65</v>
      </c>
      <c r="J79" t="n">
        <v>197.98</v>
      </c>
      <c r="K79" t="n">
        <v>52.44</v>
      </c>
      <c r="L79" t="n">
        <v>15</v>
      </c>
      <c r="M79" t="n">
        <v>63</v>
      </c>
      <c r="N79" t="n">
        <v>40.54</v>
      </c>
      <c r="O79" t="n">
        <v>24651.58</v>
      </c>
      <c r="P79" t="n">
        <v>1331.46</v>
      </c>
      <c r="Q79" t="n">
        <v>3598.64</v>
      </c>
      <c r="R79" t="n">
        <v>305.96</v>
      </c>
      <c r="S79" t="n">
        <v>191.08</v>
      </c>
      <c r="T79" t="n">
        <v>49457.69</v>
      </c>
      <c r="U79" t="n">
        <v>0.62</v>
      </c>
      <c r="V79" t="n">
        <v>0.87</v>
      </c>
      <c r="W79" t="n">
        <v>14.69</v>
      </c>
      <c r="X79" t="n">
        <v>2.91</v>
      </c>
      <c r="Y79" t="n">
        <v>0.5</v>
      </c>
      <c r="Z79" t="n">
        <v>10</v>
      </c>
    </row>
    <row r="80">
      <c r="A80" t="n">
        <v>15</v>
      </c>
      <c r="B80" t="n">
        <v>90</v>
      </c>
      <c r="C80" t="inlineStr">
        <is>
          <t xml:space="preserve">CONCLUIDO	</t>
        </is>
      </c>
      <c r="D80" t="n">
        <v>0.8305</v>
      </c>
      <c r="E80" t="n">
        <v>120.41</v>
      </c>
      <c r="F80" t="n">
        <v>115.86</v>
      </c>
      <c r="G80" t="n">
        <v>115.86</v>
      </c>
      <c r="H80" t="n">
        <v>1.42</v>
      </c>
      <c r="I80" t="n">
        <v>60</v>
      </c>
      <c r="J80" t="n">
        <v>199.54</v>
      </c>
      <c r="K80" t="n">
        <v>52.44</v>
      </c>
      <c r="L80" t="n">
        <v>16</v>
      </c>
      <c r="M80" t="n">
        <v>58</v>
      </c>
      <c r="N80" t="n">
        <v>41.1</v>
      </c>
      <c r="O80" t="n">
        <v>24844.17</v>
      </c>
      <c r="P80" t="n">
        <v>1312.48</v>
      </c>
      <c r="Q80" t="n">
        <v>3598.66</v>
      </c>
      <c r="R80" t="n">
        <v>299.03</v>
      </c>
      <c r="S80" t="n">
        <v>191.08</v>
      </c>
      <c r="T80" t="n">
        <v>46018.36</v>
      </c>
      <c r="U80" t="n">
        <v>0.64</v>
      </c>
      <c r="V80" t="n">
        <v>0.87</v>
      </c>
      <c r="W80" t="n">
        <v>14.68</v>
      </c>
      <c r="X80" t="n">
        <v>2.71</v>
      </c>
      <c r="Y80" t="n">
        <v>0.5</v>
      </c>
      <c r="Z80" t="n">
        <v>10</v>
      </c>
    </row>
    <row r="81">
      <c r="A81" t="n">
        <v>16</v>
      </c>
      <c r="B81" t="n">
        <v>90</v>
      </c>
      <c r="C81" t="inlineStr">
        <is>
          <t xml:space="preserve">CONCLUIDO	</t>
        </is>
      </c>
      <c r="D81" t="n">
        <v>0.8326</v>
      </c>
      <c r="E81" t="n">
        <v>120.11</v>
      </c>
      <c r="F81" t="n">
        <v>115.7</v>
      </c>
      <c r="G81" t="n">
        <v>123.96</v>
      </c>
      <c r="H81" t="n">
        <v>1.5</v>
      </c>
      <c r="I81" t="n">
        <v>56</v>
      </c>
      <c r="J81" t="n">
        <v>201.11</v>
      </c>
      <c r="K81" t="n">
        <v>52.44</v>
      </c>
      <c r="L81" t="n">
        <v>17</v>
      </c>
      <c r="M81" t="n">
        <v>54</v>
      </c>
      <c r="N81" t="n">
        <v>41.67</v>
      </c>
      <c r="O81" t="n">
        <v>25037.53</v>
      </c>
      <c r="P81" t="n">
        <v>1294.52</v>
      </c>
      <c r="Q81" t="n">
        <v>3598.63</v>
      </c>
      <c r="R81" t="n">
        <v>293.44</v>
      </c>
      <c r="S81" t="n">
        <v>191.08</v>
      </c>
      <c r="T81" t="n">
        <v>43245.96</v>
      </c>
      <c r="U81" t="n">
        <v>0.65</v>
      </c>
      <c r="V81" t="n">
        <v>0.87</v>
      </c>
      <c r="W81" t="n">
        <v>14.69</v>
      </c>
      <c r="X81" t="n">
        <v>2.55</v>
      </c>
      <c r="Y81" t="n">
        <v>0.5</v>
      </c>
      <c r="Z81" t="n">
        <v>10</v>
      </c>
    </row>
    <row r="82">
      <c r="A82" t="n">
        <v>17</v>
      </c>
      <c r="B82" t="n">
        <v>90</v>
      </c>
      <c r="C82" t="inlineStr">
        <is>
          <t xml:space="preserve">CONCLUIDO	</t>
        </is>
      </c>
      <c r="D82" t="n">
        <v>0.8352000000000001</v>
      </c>
      <c r="E82" t="n">
        <v>119.73</v>
      </c>
      <c r="F82" t="n">
        <v>115.47</v>
      </c>
      <c r="G82" t="n">
        <v>133.23</v>
      </c>
      <c r="H82" t="n">
        <v>1.58</v>
      </c>
      <c r="I82" t="n">
        <v>52</v>
      </c>
      <c r="J82" t="n">
        <v>202.68</v>
      </c>
      <c r="K82" t="n">
        <v>52.44</v>
      </c>
      <c r="L82" t="n">
        <v>18</v>
      </c>
      <c r="M82" t="n">
        <v>50</v>
      </c>
      <c r="N82" t="n">
        <v>42.24</v>
      </c>
      <c r="O82" t="n">
        <v>25231.66</v>
      </c>
      <c r="P82" t="n">
        <v>1276.65</v>
      </c>
      <c r="Q82" t="n">
        <v>3598.64</v>
      </c>
      <c r="R82" t="n">
        <v>285.56</v>
      </c>
      <c r="S82" t="n">
        <v>191.08</v>
      </c>
      <c r="T82" t="n">
        <v>39324.55</v>
      </c>
      <c r="U82" t="n">
        <v>0.67</v>
      </c>
      <c r="V82" t="n">
        <v>0.87</v>
      </c>
      <c r="W82" t="n">
        <v>14.67</v>
      </c>
      <c r="X82" t="n">
        <v>2.31</v>
      </c>
      <c r="Y82" t="n">
        <v>0.5</v>
      </c>
      <c r="Z82" t="n">
        <v>10</v>
      </c>
    </row>
    <row r="83">
      <c r="A83" t="n">
        <v>18</v>
      </c>
      <c r="B83" t="n">
        <v>90</v>
      </c>
      <c r="C83" t="inlineStr">
        <is>
          <t xml:space="preserve">CONCLUIDO	</t>
        </is>
      </c>
      <c r="D83" t="n">
        <v>0.8368</v>
      </c>
      <c r="E83" t="n">
        <v>119.5</v>
      </c>
      <c r="F83" t="n">
        <v>115.34</v>
      </c>
      <c r="G83" t="n">
        <v>141.23</v>
      </c>
      <c r="H83" t="n">
        <v>1.65</v>
      </c>
      <c r="I83" t="n">
        <v>49</v>
      </c>
      <c r="J83" t="n">
        <v>204.26</v>
      </c>
      <c r="K83" t="n">
        <v>52.44</v>
      </c>
      <c r="L83" t="n">
        <v>19</v>
      </c>
      <c r="M83" t="n">
        <v>46</v>
      </c>
      <c r="N83" t="n">
        <v>42.82</v>
      </c>
      <c r="O83" t="n">
        <v>25426.72</v>
      </c>
      <c r="P83" t="n">
        <v>1259.03</v>
      </c>
      <c r="Q83" t="n">
        <v>3598.67</v>
      </c>
      <c r="R83" t="n">
        <v>281.39</v>
      </c>
      <c r="S83" t="n">
        <v>191.08</v>
      </c>
      <c r="T83" t="n">
        <v>37254.64</v>
      </c>
      <c r="U83" t="n">
        <v>0.68</v>
      </c>
      <c r="V83" t="n">
        <v>0.87</v>
      </c>
      <c r="W83" t="n">
        <v>14.67</v>
      </c>
      <c r="X83" t="n">
        <v>2.19</v>
      </c>
      <c r="Y83" t="n">
        <v>0.5</v>
      </c>
      <c r="Z83" t="n">
        <v>10</v>
      </c>
    </row>
    <row r="84">
      <c r="A84" t="n">
        <v>19</v>
      </c>
      <c r="B84" t="n">
        <v>90</v>
      </c>
      <c r="C84" t="inlineStr">
        <is>
          <t xml:space="preserve">CONCLUIDO	</t>
        </is>
      </c>
      <c r="D84" t="n">
        <v>0.8384</v>
      </c>
      <c r="E84" t="n">
        <v>119.27</v>
      </c>
      <c r="F84" t="n">
        <v>115.22</v>
      </c>
      <c r="G84" t="n">
        <v>150.28</v>
      </c>
      <c r="H84" t="n">
        <v>1.73</v>
      </c>
      <c r="I84" t="n">
        <v>46</v>
      </c>
      <c r="J84" t="n">
        <v>205.85</v>
      </c>
      <c r="K84" t="n">
        <v>52.44</v>
      </c>
      <c r="L84" t="n">
        <v>20</v>
      </c>
      <c r="M84" t="n">
        <v>41</v>
      </c>
      <c r="N84" t="n">
        <v>43.41</v>
      </c>
      <c r="O84" t="n">
        <v>25622.45</v>
      </c>
      <c r="P84" t="n">
        <v>1242.08</v>
      </c>
      <c r="Q84" t="n">
        <v>3598.62</v>
      </c>
      <c r="R84" t="n">
        <v>277</v>
      </c>
      <c r="S84" t="n">
        <v>191.08</v>
      </c>
      <c r="T84" t="n">
        <v>35074.54</v>
      </c>
      <c r="U84" t="n">
        <v>0.6899999999999999</v>
      </c>
      <c r="V84" t="n">
        <v>0.87</v>
      </c>
      <c r="W84" t="n">
        <v>14.67</v>
      </c>
      <c r="X84" t="n">
        <v>2.07</v>
      </c>
      <c r="Y84" t="n">
        <v>0.5</v>
      </c>
      <c r="Z84" t="n">
        <v>10</v>
      </c>
    </row>
    <row r="85">
      <c r="A85" t="n">
        <v>20</v>
      </c>
      <c r="B85" t="n">
        <v>90</v>
      </c>
      <c r="C85" t="inlineStr">
        <is>
          <t xml:space="preserve">CONCLUIDO	</t>
        </is>
      </c>
      <c r="D85" t="n">
        <v>0.8394</v>
      </c>
      <c r="E85" t="n">
        <v>119.13</v>
      </c>
      <c r="F85" t="n">
        <v>115.14</v>
      </c>
      <c r="G85" t="n">
        <v>157.02</v>
      </c>
      <c r="H85" t="n">
        <v>1.8</v>
      </c>
      <c r="I85" t="n">
        <v>44</v>
      </c>
      <c r="J85" t="n">
        <v>207.45</v>
      </c>
      <c r="K85" t="n">
        <v>52.44</v>
      </c>
      <c r="L85" t="n">
        <v>21</v>
      </c>
      <c r="M85" t="n">
        <v>29</v>
      </c>
      <c r="N85" t="n">
        <v>44</v>
      </c>
      <c r="O85" t="n">
        <v>25818.99</v>
      </c>
      <c r="P85" t="n">
        <v>1227.75</v>
      </c>
      <c r="Q85" t="n">
        <v>3598.76</v>
      </c>
      <c r="R85" t="n">
        <v>274.01</v>
      </c>
      <c r="S85" t="n">
        <v>191.08</v>
      </c>
      <c r="T85" t="n">
        <v>33588.62</v>
      </c>
      <c r="U85" t="n">
        <v>0.7</v>
      </c>
      <c r="V85" t="n">
        <v>0.88</v>
      </c>
      <c r="W85" t="n">
        <v>14.68</v>
      </c>
      <c r="X85" t="n">
        <v>2</v>
      </c>
      <c r="Y85" t="n">
        <v>0.5</v>
      </c>
      <c r="Z85" t="n">
        <v>10</v>
      </c>
    </row>
    <row r="86">
      <c r="A86" t="n">
        <v>21</v>
      </c>
      <c r="B86" t="n">
        <v>90</v>
      </c>
      <c r="C86" t="inlineStr">
        <is>
          <t xml:space="preserve">CONCLUIDO	</t>
        </is>
      </c>
      <c r="D86" t="n">
        <v>0.8406</v>
      </c>
      <c r="E86" t="n">
        <v>118.96</v>
      </c>
      <c r="F86" t="n">
        <v>115.05</v>
      </c>
      <c r="G86" t="n">
        <v>164.35</v>
      </c>
      <c r="H86" t="n">
        <v>1.87</v>
      </c>
      <c r="I86" t="n">
        <v>42</v>
      </c>
      <c r="J86" t="n">
        <v>209.05</v>
      </c>
      <c r="K86" t="n">
        <v>52.44</v>
      </c>
      <c r="L86" t="n">
        <v>22</v>
      </c>
      <c r="M86" t="n">
        <v>15</v>
      </c>
      <c r="N86" t="n">
        <v>44.6</v>
      </c>
      <c r="O86" t="n">
        <v>26016.35</v>
      </c>
      <c r="P86" t="n">
        <v>1221.09</v>
      </c>
      <c r="Q86" t="n">
        <v>3598.62</v>
      </c>
      <c r="R86" t="n">
        <v>270.52</v>
      </c>
      <c r="S86" t="n">
        <v>191.08</v>
      </c>
      <c r="T86" t="n">
        <v>31855.98</v>
      </c>
      <c r="U86" t="n">
        <v>0.71</v>
      </c>
      <c r="V86" t="n">
        <v>0.88</v>
      </c>
      <c r="W86" t="n">
        <v>14.69</v>
      </c>
      <c r="X86" t="n">
        <v>1.9</v>
      </c>
      <c r="Y86" t="n">
        <v>0.5</v>
      </c>
      <c r="Z86" t="n">
        <v>10</v>
      </c>
    </row>
    <row r="87">
      <c r="A87" t="n">
        <v>22</v>
      </c>
      <c r="B87" t="n">
        <v>90</v>
      </c>
      <c r="C87" t="inlineStr">
        <is>
          <t xml:space="preserve">CONCLUIDO	</t>
        </is>
      </c>
      <c r="D87" t="n">
        <v>0.8405</v>
      </c>
      <c r="E87" t="n">
        <v>118.97</v>
      </c>
      <c r="F87" t="n">
        <v>115.06</v>
      </c>
      <c r="G87" t="n">
        <v>164.37</v>
      </c>
      <c r="H87" t="n">
        <v>1.94</v>
      </c>
      <c r="I87" t="n">
        <v>42</v>
      </c>
      <c r="J87" t="n">
        <v>210.65</v>
      </c>
      <c r="K87" t="n">
        <v>52.44</v>
      </c>
      <c r="L87" t="n">
        <v>23</v>
      </c>
      <c r="M87" t="n">
        <v>3</v>
      </c>
      <c r="N87" t="n">
        <v>45.21</v>
      </c>
      <c r="O87" t="n">
        <v>26214.54</v>
      </c>
      <c r="P87" t="n">
        <v>1221.09</v>
      </c>
      <c r="Q87" t="n">
        <v>3598.65</v>
      </c>
      <c r="R87" t="n">
        <v>270.48</v>
      </c>
      <c r="S87" t="n">
        <v>191.08</v>
      </c>
      <c r="T87" t="n">
        <v>31835.91</v>
      </c>
      <c r="U87" t="n">
        <v>0.71</v>
      </c>
      <c r="V87" t="n">
        <v>0.88</v>
      </c>
      <c r="W87" t="n">
        <v>14.7</v>
      </c>
      <c r="X87" t="n">
        <v>1.91</v>
      </c>
      <c r="Y87" t="n">
        <v>0.5</v>
      </c>
      <c r="Z87" t="n">
        <v>10</v>
      </c>
    </row>
    <row r="88">
      <c r="A88" t="n">
        <v>23</v>
      </c>
      <c r="B88" t="n">
        <v>90</v>
      </c>
      <c r="C88" t="inlineStr">
        <is>
          <t xml:space="preserve">CONCLUIDO	</t>
        </is>
      </c>
      <c r="D88" t="n">
        <v>0.8411</v>
      </c>
      <c r="E88" t="n">
        <v>118.89</v>
      </c>
      <c r="F88" t="n">
        <v>115.01</v>
      </c>
      <c r="G88" t="n">
        <v>168.31</v>
      </c>
      <c r="H88" t="n">
        <v>2.01</v>
      </c>
      <c r="I88" t="n">
        <v>41</v>
      </c>
      <c r="J88" t="n">
        <v>212.27</v>
      </c>
      <c r="K88" t="n">
        <v>52.44</v>
      </c>
      <c r="L88" t="n">
        <v>24</v>
      </c>
      <c r="M88" t="n">
        <v>1</v>
      </c>
      <c r="N88" t="n">
        <v>45.82</v>
      </c>
      <c r="O88" t="n">
        <v>26413.56</v>
      </c>
      <c r="P88" t="n">
        <v>1225.54</v>
      </c>
      <c r="Q88" t="n">
        <v>3598.68</v>
      </c>
      <c r="R88" t="n">
        <v>268.67</v>
      </c>
      <c r="S88" t="n">
        <v>191.08</v>
      </c>
      <c r="T88" t="n">
        <v>30935.77</v>
      </c>
      <c r="U88" t="n">
        <v>0.71</v>
      </c>
      <c r="V88" t="n">
        <v>0.88</v>
      </c>
      <c r="W88" t="n">
        <v>14.7</v>
      </c>
      <c r="X88" t="n">
        <v>1.86</v>
      </c>
      <c r="Y88" t="n">
        <v>0.5</v>
      </c>
      <c r="Z88" t="n">
        <v>10</v>
      </c>
    </row>
    <row r="89">
      <c r="A89" t="n">
        <v>24</v>
      </c>
      <c r="B89" t="n">
        <v>90</v>
      </c>
      <c r="C89" t="inlineStr">
        <is>
          <t xml:space="preserve">CONCLUIDO	</t>
        </is>
      </c>
      <c r="D89" t="n">
        <v>0.8411</v>
      </c>
      <c r="E89" t="n">
        <v>118.89</v>
      </c>
      <c r="F89" t="n">
        <v>115.01</v>
      </c>
      <c r="G89" t="n">
        <v>168.31</v>
      </c>
      <c r="H89" t="n">
        <v>2.08</v>
      </c>
      <c r="I89" t="n">
        <v>41</v>
      </c>
      <c r="J89" t="n">
        <v>213.89</v>
      </c>
      <c r="K89" t="n">
        <v>52.44</v>
      </c>
      <c r="L89" t="n">
        <v>25</v>
      </c>
      <c r="M89" t="n">
        <v>0</v>
      </c>
      <c r="N89" t="n">
        <v>46.44</v>
      </c>
      <c r="O89" t="n">
        <v>26613.43</v>
      </c>
      <c r="P89" t="n">
        <v>1234.25</v>
      </c>
      <c r="Q89" t="n">
        <v>3598.66</v>
      </c>
      <c r="R89" t="n">
        <v>268.73</v>
      </c>
      <c r="S89" t="n">
        <v>191.08</v>
      </c>
      <c r="T89" t="n">
        <v>30963.45</v>
      </c>
      <c r="U89" t="n">
        <v>0.71</v>
      </c>
      <c r="V89" t="n">
        <v>0.88</v>
      </c>
      <c r="W89" t="n">
        <v>14.71</v>
      </c>
      <c r="X89" t="n">
        <v>1.86</v>
      </c>
      <c r="Y89" t="n">
        <v>0.5</v>
      </c>
      <c r="Z89" t="n">
        <v>10</v>
      </c>
    </row>
    <row r="90">
      <c r="A90" t="n">
        <v>0</v>
      </c>
      <c r="B90" t="n">
        <v>10</v>
      </c>
      <c r="C90" t="inlineStr">
        <is>
          <t xml:space="preserve">CONCLUIDO	</t>
        </is>
      </c>
      <c r="D90" t="n">
        <v>0.7372</v>
      </c>
      <c r="E90" t="n">
        <v>135.64</v>
      </c>
      <c r="F90" t="n">
        <v>129.99</v>
      </c>
      <c r="G90" t="n">
        <v>21.6</v>
      </c>
      <c r="H90" t="n">
        <v>0.64</v>
      </c>
      <c r="I90" t="n">
        <v>361</v>
      </c>
      <c r="J90" t="n">
        <v>26.11</v>
      </c>
      <c r="K90" t="n">
        <v>12.1</v>
      </c>
      <c r="L90" t="n">
        <v>1</v>
      </c>
      <c r="M90" t="n">
        <v>4</v>
      </c>
      <c r="N90" t="n">
        <v>3.01</v>
      </c>
      <c r="O90" t="n">
        <v>3454.41</v>
      </c>
      <c r="P90" t="n">
        <v>373.89</v>
      </c>
      <c r="Q90" t="n">
        <v>3599.26</v>
      </c>
      <c r="R90" t="n">
        <v>759.24</v>
      </c>
      <c r="S90" t="n">
        <v>191.08</v>
      </c>
      <c r="T90" t="n">
        <v>274619.12</v>
      </c>
      <c r="U90" t="n">
        <v>0.25</v>
      </c>
      <c r="V90" t="n">
        <v>0.78</v>
      </c>
      <c r="W90" t="n">
        <v>15.69</v>
      </c>
      <c r="X90" t="n">
        <v>16.83</v>
      </c>
      <c r="Y90" t="n">
        <v>0.5</v>
      </c>
      <c r="Z90" t="n">
        <v>10</v>
      </c>
    </row>
    <row r="91">
      <c r="A91" t="n">
        <v>1</v>
      </c>
      <c r="B91" t="n">
        <v>10</v>
      </c>
      <c r="C91" t="inlineStr">
        <is>
          <t xml:space="preserve">CONCLUIDO	</t>
        </is>
      </c>
      <c r="D91" t="n">
        <v>0.7371</v>
      </c>
      <c r="E91" t="n">
        <v>135.66</v>
      </c>
      <c r="F91" t="n">
        <v>130</v>
      </c>
      <c r="G91" t="n">
        <v>21.61</v>
      </c>
      <c r="H91" t="n">
        <v>1.23</v>
      </c>
      <c r="I91" t="n">
        <v>361</v>
      </c>
      <c r="J91" t="n">
        <v>27.2</v>
      </c>
      <c r="K91" t="n">
        <v>12.1</v>
      </c>
      <c r="L91" t="n">
        <v>2</v>
      </c>
      <c r="M91" t="n">
        <v>0</v>
      </c>
      <c r="N91" t="n">
        <v>3.1</v>
      </c>
      <c r="O91" t="n">
        <v>3588.35</v>
      </c>
      <c r="P91" t="n">
        <v>388.25</v>
      </c>
      <c r="Q91" t="n">
        <v>3599.32</v>
      </c>
      <c r="R91" t="n">
        <v>759.89</v>
      </c>
      <c r="S91" t="n">
        <v>191.08</v>
      </c>
      <c r="T91" t="n">
        <v>274946.05</v>
      </c>
      <c r="U91" t="n">
        <v>0.25</v>
      </c>
      <c r="V91" t="n">
        <v>0.78</v>
      </c>
      <c r="W91" t="n">
        <v>15.68</v>
      </c>
      <c r="X91" t="n">
        <v>16.85</v>
      </c>
      <c r="Y91" t="n">
        <v>0.5</v>
      </c>
      <c r="Z91" t="n">
        <v>10</v>
      </c>
    </row>
    <row r="92">
      <c r="A92" t="n">
        <v>0</v>
      </c>
      <c r="B92" t="n">
        <v>45</v>
      </c>
      <c r="C92" t="inlineStr">
        <is>
          <t xml:space="preserve">CONCLUIDO	</t>
        </is>
      </c>
      <c r="D92" t="n">
        <v>0.5321</v>
      </c>
      <c r="E92" t="n">
        <v>187.95</v>
      </c>
      <c r="F92" t="n">
        <v>164.13</v>
      </c>
      <c r="G92" t="n">
        <v>9.27</v>
      </c>
      <c r="H92" t="n">
        <v>0.18</v>
      </c>
      <c r="I92" t="n">
        <v>1062</v>
      </c>
      <c r="J92" t="n">
        <v>98.70999999999999</v>
      </c>
      <c r="K92" t="n">
        <v>39.72</v>
      </c>
      <c r="L92" t="n">
        <v>1</v>
      </c>
      <c r="M92" t="n">
        <v>1060</v>
      </c>
      <c r="N92" t="n">
        <v>12.99</v>
      </c>
      <c r="O92" t="n">
        <v>12407.75</v>
      </c>
      <c r="P92" t="n">
        <v>1457.42</v>
      </c>
      <c r="Q92" t="n">
        <v>3599.47</v>
      </c>
      <c r="R92" t="n">
        <v>1936.28</v>
      </c>
      <c r="S92" t="n">
        <v>191.08</v>
      </c>
      <c r="T92" t="n">
        <v>859637.46</v>
      </c>
      <c r="U92" t="n">
        <v>0.1</v>
      </c>
      <c r="V92" t="n">
        <v>0.61</v>
      </c>
      <c r="W92" t="n">
        <v>16.34</v>
      </c>
      <c r="X92" t="n">
        <v>50.96</v>
      </c>
      <c r="Y92" t="n">
        <v>0.5</v>
      </c>
      <c r="Z92" t="n">
        <v>10</v>
      </c>
    </row>
    <row r="93">
      <c r="A93" t="n">
        <v>1</v>
      </c>
      <c r="B93" t="n">
        <v>45</v>
      </c>
      <c r="C93" t="inlineStr">
        <is>
          <t xml:space="preserve">CONCLUIDO	</t>
        </is>
      </c>
      <c r="D93" t="n">
        <v>0.6999</v>
      </c>
      <c r="E93" t="n">
        <v>142.88</v>
      </c>
      <c r="F93" t="n">
        <v>132.38</v>
      </c>
      <c r="G93" t="n">
        <v>19.19</v>
      </c>
      <c r="H93" t="n">
        <v>0.35</v>
      </c>
      <c r="I93" t="n">
        <v>414</v>
      </c>
      <c r="J93" t="n">
        <v>99.95</v>
      </c>
      <c r="K93" t="n">
        <v>39.72</v>
      </c>
      <c r="L93" t="n">
        <v>2</v>
      </c>
      <c r="M93" t="n">
        <v>412</v>
      </c>
      <c r="N93" t="n">
        <v>13.24</v>
      </c>
      <c r="O93" t="n">
        <v>12561.45</v>
      </c>
      <c r="P93" t="n">
        <v>1145.85</v>
      </c>
      <c r="Q93" t="n">
        <v>3598.86</v>
      </c>
      <c r="R93" t="n">
        <v>858.02</v>
      </c>
      <c r="S93" t="n">
        <v>191.08</v>
      </c>
      <c r="T93" t="n">
        <v>323744.35</v>
      </c>
      <c r="U93" t="n">
        <v>0.22</v>
      </c>
      <c r="V93" t="n">
        <v>0.76</v>
      </c>
      <c r="W93" t="n">
        <v>15.27</v>
      </c>
      <c r="X93" t="n">
        <v>19.22</v>
      </c>
      <c r="Y93" t="n">
        <v>0.5</v>
      </c>
      <c r="Z93" t="n">
        <v>10</v>
      </c>
    </row>
    <row r="94">
      <c r="A94" t="n">
        <v>2</v>
      </c>
      <c r="B94" t="n">
        <v>45</v>
      </c>
      <c r="C94" t="inlineStr">
        <is>
          <t xml:space="preserve">CONCLUIDO	</t>
        </is>
      </c>
      <c r="D94" t="n">
        <v>0.7578</v>
      </c>
      <c r="E94" t="n">
        <v>131.96</v>
      </c>
      <c r="F94" t="n">
        <v>124.78</v>
      </c>
      <c r="G94" t="n">
        <v>29.59</v>
      </c>
      <c r="H94" t="n">
        <v>0.52</v>
      </c>
      <c r="I94" t="n">
        <v>253</v>
      </c>
      <c r="J94" t="n">
        <v>101.2</v>
      </c>
      <c r="K94" t="n">
        <v>39.72</v>
      </c>
      <c r="L94" t="n">
        <v>3</v>
      </c>
      <c r="M94" t="n">
        <v>251</v>
      </c>
      <c r="N94" t="n">
        <v>13.49</v>
      </c>
      <c r="O94" t="n">
        <v>12715.54</v>
      </c>
      <c r="P94" t="n">
        <v>1050.07</v>
      </c>
      <c r="Q94" t="n">
        <v>3598.77</v>
      </c>
      <c r="R94" t="n">
        <v>601.26</v>
      </c>
      <c r="S94" t="n">
        <v>191.08</v>
      </c>
      <c r="T94" t="n">
        <v>196170.16</v>
      </c>
      <c r="U94" t="n">
        <v>0.32</v>
      </c>
      <c r="V94" t="n">
        <v>0.8100000000000001</v>
      </c>
      <c r="W94" t="n">
        <v>14.99</v>
      </c>
      <c r="X94" t="n">
        <v>11.62</v>
      </c>
      <c r="Y94" t="n">
        <v>0.5</v>
      </c>
      <c r="Z94" t="n">
        <v>10</v>
      </c>
    </row>
    <row r="95">
      <c r="A95" t="n">
        <v>3</v>
      </c>
      <c r="B95" t="n">
        <v>45</v>
      </c>
      <c r="C95" t="inlineStr">
        <is>
          <t xml:space="preserve">CONCLUIDO	</t>
        </is>
      </c>
      <c r="D95" t="n">
        <v>0.7873</v>
      </c>
      <c r="E95" t="n">
        <v>127.02</v>
      </c>
      <c r="F95" t="n">
        <v>121.36</v>
      </c>
      <c r="G95" t="n">
        <v>40.68</v>
      </c>
      <c r="H95" t="n">
        <v>0.6899999999999999</v>
      </c>
      <c r="I95" t="n">
        <v>179</v>
      </c>
      <c r="J95" t="n">
        <v>102.45</v>
      </c>
      <c r="K95" t="n">
        <v>39.72</v>
      </c>
      <c r="L95" t="n">
        <v>4</v>
      </c>
      <c r="M95" t="n">
        <v>177</v>
      </c>
      <c r="N95" t="n">
        <v>13.74</v>
      </c>
      <c r="O95" t="n">
        <v>12870.03</v>
      </c>
      <c r="P95" t="n">
        <v>991.37</v>
      </c>
      <c r="Q95" t="n">
        <v>3598.68</v>
      </c>
      <c r="R95" t="n">
        <v>484.84</v>
      </c>
      <c r="S95" t="n">
        <v>191.08</v>
      </c>
      <c r="T95" t="n">
        <v>138329.14</v>
      </c>
      <c r="U95" t="n">
        <v>0.39</v>
      </c>
      <c r="V95" t="n">
        <v>0.83</v>
      </c>
      <c r="W95" t="n">
        <v>14.89</v>
      </c>
      <c r="X95" t="n">
        <v>8.199999999999999</v>
      </c>
      <c r="Y95" t="n">
        <v>0.5</v>
      </c>
      <c r="Z95" t="n">
        <v>10</v>
      </c>
    </row>
    <row r="96">
      <c r="A96" t="n">
        <v>4</v>
      </c>
      <c r="B96" t="n">
        <v>45</v>
      </c>
      <c r="C96" t="inlineStr">
        <is>
          <t xml:space="preserve">CONCLUIDO	</t>
        </is>
      </c>
      <c r="D96" t="n">
        <v>0.8057</v>
      </c>
      <c r="E96" t="n">
        <v>124.12</v>
      </c>
      <c r="F96" t="n">
        <v>119.34</v>
      </c>
      <c r="G96" t="n">
        <v>52.65</v>
      </c>
      <c r="H96" t="n">
        <v>0.85</v>
      </c>
      <c r="I96" t="n">
        <v>136</v>
      </c>
      <c r="J96" t="n">
        <v>103.71</v>
      </c>
      <c r="K96" t="n">
        <v>39.72</v>
      </c>
      <c r="L96" t="n">
        <v>5</v>
      </c>
      <c r="M96" t="n">
        <v>134</v>
      </c>
      <c r="N96" t="n">
        <v>14</v>
      </c>
      <c r="O96" t="n">
        <v>13024.91</v>
      </c>
      <c r="P96" t="n">
        <v>940.8</v>
      </c>
      <c r="Q96" t="n">
        <v>3598.76</v>
      </c>
      <c r="R96" t="n">
        <v>416.45</v>
      </c>
      <c r="S96" t="n">
        <v>191.08</v>
      </c>
      <c r="T96" t="n">
        <v>104351.86</v>
      </c>
      <c r="U96" t="n">
        <v>0.46</v>
      </c>
      <c r="V96" t="n">
        <v>0.84</v>
      </c>
      <c r="W96" t="n">
        <v>14.82</v>
      </c>
      <c r="X96" t="n">
        <v>6.18</v>
      </c>
      <c r="Y96" t="n">
        <v>0.5</v>
      </c>
      <c r="Z96" t="n">
        <v>10</v>
      </c>
    </row>
    <row r="97">
      <c r="A97" t="n">
        <v>5</v>
      </c>
      <c r="B97" t="n">
        <v>45</v>
      </c>
      <c r="C97" t="inlineStr">
        <is>
          <t xml:space="preserve">CONCLUIDO	</t>
        </is>
      </c>
      <c r="D97" t="n">
        <v>0.8177</v>
      </c>
      <c r="E97" t="n">
        <v>122.29</v>
      </c>
      <c r="F97" t="n">
        <v>118.09</v>
      </c>
      <c r="G97" t="n">
        <v>65.59999999999999</v>
      </c>
      <c r="H97" t="n">
        <v>1.01</v>
      </c>
      <c r="I97" t="n">
        <v>108</v>
      </c>
      <c r="J97" t="n">
        <v>104.97</v>
      </c>
      <c r="K97" t="n">
        <v>39.72</v>
      </c>
      <c r="L97" t="n">
        <v>6</v>
      </c>
      <c r="M97" t="n">
        <v>106</v>
      </c>
      <c r="N97" t="n">
        <v>14.25</v>
      </c>
      <c r="O97" t="n">
        <v>13180.19</v>
      </c>
      <c r="P97" t="n">
        <v>893.9400000000001</v>
      </c>
      <c r="Q97" t="n">
        <v>3598.69</v>
      </c>
      <c r="R97" t="n">
        <v>374.59</v>
      </c>
      <c r="S97" t="n">
        <v>191.08</v>
      </c>
      <c r="T97" t="n">
        <v>83559.03</v>
      </c>
      <c r="U97" t="n">
        <v>0.51</v>
      </c>
      <c r="V97" t="n">
        <v>0.85</v>
      </c>
      <c r="W97" t="n">
        <v>14.76</v>
      </c>
      <c r="X97" t="n">
        <v>4.93</v>
      </c>
      <c r="Y97" t="n">
        <v>0.5</v>
      </c>
      <c r="Z97" t="n">
        <v>10</v>
      </c>
    </row>
    <row r="98">
      <c r="A98" t="n">
        <v>6</v>
      </c>
      <c r="B98" t="n">
        <v>45</v>
      </c>
      <c r="C98" t="inlineStr">
        <is>
          <t xml:space="preserve">CONCLUIDO	</t>
        </is>
      </c>
      <c r="D98" t="n">
        <v>0.8264</v>
      </c>
      <c r="E98" t="n">
        <v>121</v>
      </c>
      <c r="F98" t="n">
        <v>117.19</v>
      </c>
      <c r="G98" t="n">
        <v>79</v>
      </c>
      <c r="H98" t="n">
        <v>1.16</v>
      </c>
      <c r="I98" t="n">
        <v>89</v>
      </c>
      <c r="J98" t="n">
        <v>106.23</v>
      </c>
      <c r="K98" t="n">
        <v>39.72</v>
      </c>
      <c r="L98" t="n">
        <v>7</v>
      </c>
      <c r="M98" t="n">
        <v>73</v>
      </c>
      <c r="N98" t="n">
        <v>14.52</v>
      </c>
      <c r="O98" t="n">
        <v>13335.87</v>
      </c>
      <c r="P98" t="n">
        <v>854.0700000000001</v>
      </c>
      <c r="Q98" t="n">
        <v>3598.67</v>
      </c>
      <c r="R98" t="n">
        <v>343.01</v>
      </c>
      <c r="S98" t="n">
        <v>191.08</v>
      </c>
      <c r="T98" t="n">
        <v>67866.99000000001</v>
      </c>
      <c r="U98" t="n">
        <v>0.5600000000000001</v>
      </c>
      <c r="V98" t="n">
        <v>0.86</v>
      </c>
      <c r="W98" t="n">
        <v>14.76</v>
      </c>
      <c r="X98" t="n">
        <v>4.04</v>
      </c>
      <c r="Y98" t="n">
        <v>0.5</v>
      </c>
      <c r="Z98" t="n">
        <v>10</v>
      </c>
    </row>
    <row r="99">
      <c r="A99" t="n">
        <v>7</v>
      </c>
      <c r="B99" t="n">
        <v>45</v>
      </c>
      <c r="C99" t="inlineStr">
        <is>
          <t xml:space="preserve">CONCLUIDO	</t>
        </is>
      </c>
      <c r="D99" t="n">
        <v>0.8292</v>
      </c>
      <c r="E99" t="n">
        <v>120.59</v>
      </c>
      <c r="F99" t="n">
        <v>116.92</v>
      </c>
      <c r="G99" t="n">
        <v>85.55</v>
      </c>
      <c r="H99" t="n">
        <v>1.31</v>
      </c>
      <c r="I99" t="n">
        <v>82</v>
      </c>
      <c r="J99" t="n">
        <v>107.5</v>
      </c>
      <c r="K99" t="n">
        <v>39.72</v>
      </c>
      <c r="L99" t="n">
        <v>8</v>
      </c>
      <c r="M99" t="n">
        <v>15</v>
      </c>
      <c r="N99" t="n">
        <v>14.78</v>
      </c>
      <c r="O99" t="n">
        <v>13491.96</v>
      </c>
      <c r="P99" t="n">
        <v>842.46</v>
      </c>
      <c r="Q99" t="n">
        <v>3598.8</v>
      </c>
      <c r="R99" t="n">
        <v>331.61</v>
      </c>
      <c r="S99" t="n">
        <v>191.08</v>
      </c>
      <c r="T99" t="n">
        <v>62202.19</v>
      </c>
      <c r="U99" t="n">
        <v>0.58</v>
      </c>
      <c r="V99" t="n">
        <v>0.86</v>
      </c>
      <c r="W99" t="n">
        <v>14.81</v>
      </c>
      <c r="X99" t="n">
        <v>3.77</v>
      </c>
      <c r="Y99" t="n">
        <v>0.5</v>
      </c>
      <c r="Z99" t="n">
        <v>10</v>
      </c>
    </row>
    <row r="100">
      <c r="A100" t="n">
        <v>8</v>
      </c>
      <c r="B100" t="n">
        <v>45</v>
      </c>
      <c r="C100" t="inlineStr">
        <is>
          <t xml:space="preserve">CONCLUIDO	</t>
        </is>
      </c>
      <c r="D100" t="n">
        <v>0.8296</v>
      </c>
      <c r="E100" t="n">
        <v>120.55</v>
      </c>
      <c r="F100" t="n">
        <v>116.89</v>
      </c>
      <c r="G100" t="n">
        <v>86.59</v>
      </c>
      <c r="H100" t="n">
        <v>1.46</v>
      </c>
      <c r="I100" t="n">
        <v>81</v>
      </c>
      <c r="J100" t="n">
        <v>108.77</v>
      </c>
      <c r="K100" t="n">
        <v>39.72</v>
      </c>
      <c r="L100" t="n">
        <v>9</v>
      </c>
      <c r="M100" t="n">
        <v>0</v>
      </c>
      <c r="N100" t="n">
        <v>15.05</v>
      </c>
      <c r="O100" t="n">
        <v>13648.58</v>
      </c>
      <c r="P100" t="n">
        <v>847.64</v>
      </c>
      <c r="Q100" t="n">
        <v>3598.8</v>
      </c>
      <c r="R100" t="n">
        <v>330.12</v>
      </c>
      <c r="S100" t="n">
        <v>191.08</v>
      </c>
      <c r="T100" t="n">
        <v>61462.06</v>
      </c>
      <c r="U100" t="n">
        <v>0.58</v>
      </c>
      <c r="V100" t="n">
        <v>0.86</v>
      </c>
      <c r="W100" t="n">
        <v>14.83</v>
      </c>
      <c r="X100" t="n">
        <v>3.74</v>
      </c>
      <c r="Y100" t="n">
        <v>0.5</v>
      </c>
      <c r="Z100" t="n">
        <v>10</v>
      </c>
    </row>
    <row r="101">
      <c r="A101" t="n">
        <v>0</v>
      </c>
      <c r="B101" t="n">
        <v>60</v>
      </c>
      <c r="C101" t="inlineStr">
        <is>
          <t xml:space="preserve">CONCLUIDO	</t>
        </is>
      </c>
      <c r="D101" t="n">
        <v>0.4604</v>
      </c>
      <c r="E101" t="n">
        <v>217.22</v>
      </c>
      <c r="F101" t="n">
        <v>180.02</v>
      </c>
      <c r="G101" t="n">
        <v>7.87</v>
      </c>
      <c r="H101" t="n">
        <v>0.14</v>
      </c>
      <c r="I101" t="n">
        <v>1372</v>
      </c>
      <c r="J101" t="n">
        <v>124.63</v>
      </c>
      <c r="K101" t="n">
        <v>45</v>
      </c>
      <c r="L101" t="n">
        <v>1</v>
      </c>
      <c r="M101" t="n">
        <v>1370</v>
      </c>
      <c r="N101" t="n">
        <v>18.64</v>
      </c>
      <c r="O101" t="n">
        <v>15605.44</v>
      </c>
      <c r="P101" t="n">
        <v>1876.33</v>
      </c>
      <c r="Q101" t="n">
        <v>3599.5</v>
      </c>
      <c r="R101" t="n">
        <v>2475.55</v>
      </c>
      <c r="S101" t="n">
        <v>191.08</v>
      </c>
      <c r="T101" t="n">
        <v>1127721.35</v>
      </c>
      <c r="U101" t="n">
        <v>0.08</v>
      </c>
      <c r="V101" t="n">
        <v>0.5600000000000001</v>
      </c>
      <c r="W101" t="n">
        <v>16.89</v>
      </c>
      <c r="X101" t="n">
        <v>66.84</v>
      </c>
      <c r="Y101" t="n">
        <v>0.5</v>
      </c>
      <c r="Z101" t="n">
        <v>10</v>
      </c>
    </row>
    <row r="102">
      <c r="A102" t="n">
        <v>1</v>
      </c>
      <c r="B102" t="n">
        <v>60</v>
      </c>
      <c r="C102" t="inlineStr">
        <is>
          <t xml:space="preserve">CONCLUIDO	</t>
        </is>
      </c>
      <c r="D102" t="n">
        <v>0.6581</v>
      </c>
      <c r="E102" t="n">
        <v>151.96</v>
      </c>
      <c r="F102" t="n">
        <v>136.85</v>
      </c>
      <c r="G102" t="n">
        <v>16.16</v>
      </c>
      <c r="H102" t="n">
        <v>0.28</v>
      </c>
      <c r="I102" t="n">
        <v>508</v>
      </c>
      <c r="J102" t="n">
        <v>125.95</v>
      </c>
      <c r="K102" t="n">
        <v>45</v>
      </c>
      <c r="L102" t="n">
        <v>2</v>
      </c>
      <c r="M102" t="n">
        <v>506</v>
      </c>
      <c r="N102" t="n">
        <v>18.95</v>
      </c>
      <c r="O102" t="n">
        <v>15767.7</v>
      </c>
      <c r="P102" t="n">
        <v>1403.29</v>
      </c>
      <c r="Q102" t="n">
        <v>3599.01</v>
      </c>
      <c r="R102" t="n">
        <v>1009.81</v>
      </c>
      <c r="S102" t="n">
        <v>191.08</v>
      </c>
      <c r="T102" t="n">
        <v>399172.53</v>
      </c>
      <c r="U102" t="n">
        <v>0.19</v>
      </c>
      <c r="V102" t="n">
        <v>0.74</v>
      </c>
      <c r="W102" t="n">
        <v>15.42</v>
      </c>
      <c r="X102" t="n">
        <v>23.69</v>
      </c>
      <c r="Y102" t="n">
        <v>0.5</v>
      </c>
      <c r="Z102" t="n">
        <v>10</v>
      </c>
    </row>
    <row r="103">
      <c r="A103" t="n">
        <v>2</v>
      </c>
      <c r="B103" t="n">
        <v>60</v>
      </c>
      <c r="C103" t="inlineStr">
        <is>
          <t xml:space="preserve">CONCLUIDO	</t>
        </is>
      </c>
      <c r="D103" t="n">
        <v>0.7269</v>
      </c>
      <c r="E103" t="n">
        <v>137.57</v>
      </c>
      <c r="F103" t="n">
        <v>127.52</v>
      </c>
      <c r="G103" t="n">
        <v>24.68</v>
      </c>
      <c r="H103" t="n">
        <v>0.42</v>
      </c>
      <c r="I103" t="n">
        <v>310</v>
      </c>
      <c r="J103" t="n">
        <v>127.27</v>
      </c>
      <c r="K103" t="n">
        <v>45</v>
      </c>
      <c r="L103" t="n">
        <v>3</v>
      </c>
      <c r="M103" t="n">
        <v>308</v>
      </c>
      <c r="N103" t="n">
        <v>19.27</v>
      </c>
      <c r="O103" t="n">
        <v>15930.42</v>
      </c>
      <c r="P103" t="n">
        <v>1285.51</v>
      </c>
      <c r="Q103" t="n">
        <v>3598.89</v>
      </c>
      <c r="R103" t="n">
        <v>692.96</v>
      </c>
      <c r="S103" t="n">
        <v>191.08</v>
      </c>
      <c r="T103" t="n">
        <v>241735.91</v>
      </c>
      <c r="U103" t="n">
        <v>0.28</v>
      </c>
      <c r="V103" t="n">
        <v>0.79</v>
      </c>
      <c r="W103" t="n">
        <v>15.12</v>
      </c>
      <c r="X103" t="n">
        <v>14.36</v>
      </c>
      <c r="Y103" t="n">
        <v>0.5</v>
      </c>
      <c r="Z103" t="n">
        <v>10</v>
      </c>
    </row>
    <row r="104">
      <c r="A104" t="n">
        <v>3</v>
      </c>
      <c r="B104" t="n">
        <v>60</v>
      </c>
      <c r="C104" t="inlineStr">
        <is>
          <t xml:space="preserve">CONCLUIDO	</t>
        </is>
      </c>
      <c r="D104" t="n">
        <v>0.7629</v>
      </c>
      <c r="E104" t="n">
        <v>131.07</v>
      </c>
      <c r="F104" t="n">
        <v>123.29</v>
      </c>
      <c r="G104" t="n">
        <v>33.47</v>
      </c>
      <c r="H104" t="n">
        <v>0.55</v>
      </c>
      <c r="I104" t="n">
        <v>221</v>
      </c>
      <c r="J104" t="n">
        <v>128.59</v>
      </c>
      <c r="K104" t="n">
        <v>45</v>
      </c>
      <c r="L104" t="n">
        <v>4</v>
      </c>
      <c r="M104" t="n">
        <v>219</v>
      </c>
      <c r="N104" t="n">
        <v>19.59</v>
      </c>
      <c r="O104" t="n">
        <v>16093.6</v>
      </c>
      <c r="P104" t="n">
        <v>1220.88</v>
      </c>
      <c r="Q104" t="n">
        <v>3598.76</v>
      </c>
      <c r="R104" t="n">
        <v>550.33</v>
      </c>
      <c r="S104" t="n">
        <v>191.08</v>
      </c>
      <c r="T104" t="n">
        <v>170862.82</v>
      </c>
      <c r="U104" t="n">
        <v>0.35</v>
      </c>
      <c r="V104" t="n">
        <v>0.82</v>
      </c>
      <c r="W104" t="n">
        <v>14.96</v>
      </c>
      <c r="X104" t="n">
        <v>10.14</v>
      </c>
      <c r="Y104" t="n">
        <v>0.5</v>
      </c>
      <c r="Z104" t="n">
        <v>10</v>
      </c>
    </row>
    <row r="105">
      <c r="A105" t="n">
        <v>4</v>
      </c>
      <c r="B105" t="n">
        <v>60</v>
      </c>
      <c r="C105" t="inlineStr">
        <is>
          <t xml:space="preserve">CONCLUIDO	</t>
        </is>
      </c>
      <c r="D105" t="n">
        <v>0.7849</v>
      </c>
      <c r="E105" t="n">
        <v>127.41</v>
      </c>
      <c r="F105" t="n">
        <v>120.93</v>
      </c>
      <c r="G105" t="n">
        <v>42.68</v>
      </c>
      <c r="H105" t="n">
        <v>0.68</v>
      </c>
      <c r="I105" t="n">
        <v>170</v>
      </c>
      <c r="J105" t="n">
        <v>129.92</v>
      </c>
      <c r="K105" t="n">
        <v>45</v>
      </c>
      <c r="L105" t="n">
        <v>5</v>
      </c>
      <c r="M105" t="n">
        <v>168</v>
      </c>
      <c r="N105" t="n">
        <v>19.92</v>
      </c>
      <c r="O105" t="n">
        <v>16257.24</v>
      </c>
      <c r="P105" t="n">
        <v>1174.58</v>
      </c>
      <c r="Q105" t="n">
        <v>3598.76</v>
      </c>
      <c r="R105" t="n">
        <v>470.56</v>
      </c>
      <c r="S105" t="n">
        <v>191.08</v>
      </c>
      <c r="T105" t="n">
        <v>131236.43</v>
      </c>
      <c r="U105" t="n">
        <v>0.41</v>
      </c>
      <c r="V105" t="n">
        <v>0.83</v>
      </c>
      <c r="W105" t="n">
        <v>14.87</v>
      </c>
      <c r="X105" t="n">
        <v>7.78</v>
      </c>
      <c r="Y105" t="n">
        <v>0.5</v>
      </c>
      <c r="Z105" t="n">
        <v>10</v>
      </c>
    </row>
    <row r="106">
      <c r="A106" t="n">
        <v>5</v>
      </c>
      <c r="B106" t="n">
        <v>60</v>
      </c>
      <c r="C106" t="inlineStr">
        <is>
          <t xml:space="preserve">CONCLUIDO	</t>
        </is>
      </c>
      <c r="D106" t="n">
        <v>0.7998</v>
      </c>
      <c r="E106" t="n">
        <v>125.03</v>
      </c>
      <c r="F106" t="n">
        <v>119.39</v>
      </c>
      <c r="G106" t="n">
        <v>52.29</v>
      </c>
      <c r="H106" t="n">
        <v>0.8100000000000001</v>
      </c>
      <c r="I106" t="n">
        <v>137</v>
      </c>
      <c r="J106" t="n">
        <v>131.25</v>
      </c>
      <c r="K106" t="n">
        <v>45</v>
      </c>
      <c r="L106" t="n">
        <v>6</v>
      </c>
      <c r="M106" t="n">
        <v>135</v>
      </c>
      <c r="N106" t="n">
        <v>20.25</v>
      </c>
      <c r="O106" t="n">
        <v>16421.36</v>
      </c>
      <c r="P106" t="n">
        <v>1136.63</v>
      </c>
      <c r="Q106" t="n">
        <v>3598.69</v>
      </c>
      <c r="R106" t="n">
        <v>418.55</v>
      </c>
      <c r="S106" t="n">
        <v>191.08</v>
      </c>
      <c r="T106" t="n">
        <v>105393.23</v>
      </c>
      <c r="U106" t="n">
        <v>0.46</v>
      </c>
      <c r="V106" t="n">
        <v>0.84</v>
      </c>
      <c r="W106" t="n">
        <v>14.81</v>
      </c>
      <c r="X106" t="n">
        <v>6.24</v>
      </c>
      <c r="Y106" t="n">
        <v>0.5</v>
      </c>
      <c r="Z106" t="n">
        <v>10</v>
      </c>
    </row>
    <row r="107">
      <c r="A107" t="n">
        <v>6</v>
      </c>
      <c r="B107" t="n">
        <v>60</v>
      </c>
      <c r="C107" t="inlineStr">
        <is>
          <t xml:space="preserve">CONCLUIDO	</t>
        </is>
      </c>
      <c r="D107" t="n">
        <v>0.8105</v>
      </c>
      <c r="E107" t="n">
        <v>123.38</v>
      </c>
      <c r="F107" t="n">
        <v>118.33</v>
      </c>
      <c r="G107" t="n">
        <v>62.28</v>
      </c>
      <c r="H107" t="n">
        <v>0.93</v>
      </c>
      <c r="I107" t="n">
        <v>114</v>
      </c>
      <c r="J107" t="n">
        <v>132.58</v>
      </c>
      <c r="K107" t="n">
        <v>45</v>
      </c>
      <c r="L107" t="n">
        <v>7</v>
      </c>
      <c r="M107" t="n">
        <v>112</v>
      </c>
      <c r="N107" t="n">
        <v>20.59</v>
      </c>
      <c r="O107" t="n">
        <v>16585.95</v>
      </c>
      <c r="P107" t="n">
        <v>1102.25</v>
      </c>
      <c r="Q107" t="n">
        <v>3598.67</v>
      </c>
      <c r="R107" t="n">
        <v>382.3</v>
      </c>
      <c r="S107" t="n">
        <v>191.08</v>
      </c>
      <c r="T107" t="n">
        <v>87386.27</v>
      </c>
      <c r="U107" t="n">
        <v>0.5</v>
      </c>
      <c r="V107" t="n">
        <v>0.85</v>
      </c>
      <c r="W107" t="n">
        <v>14.79</v>
      </c>
      <c r="X107" t="n">
        <v>5.18</v>
      </c>
      <c r="Y107" t="n">
        <v>0.5</v>
      </c>
      <c r="Z107" t="n">
        <v>10</v>
      </c>
    </row>
    <row r="108">
      <c r="A108" t="n">
        <v>7</v>
      </c>
      <c r="B108" t="n">
        <v>60</v>
      </c>
      <c r="C108" t="inlineStr">
        <is>
          <t xml:space="preserve">CONCLUIDO	</t>
        </is>
      </c>
      <c r="D108" t="n">
        <v>0.8188</v>
      </c>
      <c r="E108" t="n">
        <v>122.13</v>
      </c>
      <c r="F108" t="n">
        <v>117.52</v>
      </c>
      <c r="G108" t="n">
        <v>72.69</v>
      </c>
      <c r="H108" t="n">
        <v>1.06</v>
      </c>
      <c r="I108" t="n">
        <v>97</v>
      </c>
      <c r="J108" t="n">
        <v>133.92</v>
      </c>
      <c r="K108" t="n">
        <v>45</v>
      </c>
      <c r="L108" t="n">
        <v>8</v>
      </c>
      <c r="M108" t="n">
        <v>95</v>
      </c>
      <c r="N108" t="n">
        <v>20.93</v>
      </c>
      <c r="O108" t="n">
        <v>16751.02</v>
      </c>
      <c r="P108" t="n">
        <v>1067.42</v>
      </c>
      <c r="Q108" t="n">
        <v>3598.64</v>
      </c>
      <c r="R108" t="n">
        <v>355.18</v>
      </c>
      <c r="S108" t="n">
        <v>191.08</v>
      </c>
      <c r="T108" t="n">
        <v>73909.37</v>
      </c>
      <c r="U108" t="n">
        <v>0.54</v>
      </c>
      <c r="V108" t="n">
        <v>0.86</v>
      </c>
      <c r="W108" t="n">
        <v>14.75</v>
      </c>
      <c r="X108" t="n">
        <v>4.37</v>
      </c>
      <c r="Y108" t="n">
        <v>0.5</v>
      </c>
      <c r="Z108" t="n">
        <v>10</v>
      </c>
    </row>
    <row r="109">
      <c r="A109" t="n">
        <v>8</v>
      </c>
      <c r="B109" t="n">
        <v>60</v>
      </c>
      <c r="C109" t="inlineStr">
        <is>
          <t xml:space="preserve">CONCLUIDO	</t>
        </is>
      </c>
      <c r="D109" t="n">
        <v>0.8249</v>
      </c>
      <c r="E109" t="n">
        <v>121.23</v>
      </c>
      <c r="F109" t="n">
        <v>116.95</v>
      </c>
      <c r="G109" t="n">
        <v>83.54000000000001</v>
      </c>
      <c r="H109" t="n">
        <v>1.18</v>
      </c>
      <c r="I109" t="n">
        <v>84</v>
      </c>
      <c r="J109" t="n">
        <v>135.27</v>
      </c>
      <c r="K109" t="n">
        <v>45</v>
      </c>
      <c r="L109" t="n">
        <v>9</v>
      </c>
      <c r="M109" t="n">
        <v>82</v>
      </c>
      <c r="N109" t="n">
        <v>21.27</v>
      </c>
      <c r="O109" t="n">
        <v>16916.71</v>
      </c>
      <c r="P109" t="n">
        <v>1037.63</v>
      </c>
      <c r="Q109" t="n">
        <v>3598.63</v>
      </c>
      <c r="R109" t="n">
        <v>335.95</v>
      </c>
      <c r="S109" t="n">
        <v>191.08</v>
      </c>
      <c r="T109" t="n">
        <v>64358.14</v>
      </c>
      <c r="U109" t="n">
        <v>0.57</v>
      </c>
      <c r="V109" t="n">
        <v>0.86</v>
      </c>
      <c r="W109" t="n">
        <v>14.73</v>
      </c>
      <c r="X109" t="n">
        <v>3.8</v>
      </c>
      <c r="Y109" t="n">
        <v>0.5</v>
      </c>
      <c r="Z109" t="n">
        <v>10</v>
      </c>
    </row>
    <row r="110">
      <c r="A110" t="n">
        <v>9</v>
      </c>
      <c r="B110" t="n">
        <v>60</v>
      </c>
      <c r="C110" t="inlineStr">
        <is>
          <t xml:space="preserve">CONCLUIDO	</t>
        </is>
      </c>
      <c r="D110" t="n">
        <v>0.8305</v>
      </c>
      <c r="E110" t="n">
        <v>120.41</v>
      </c>
      <c r="F110" t="n">
        <v>116.42</v>
      </c>
      <c r="G110" t="n">
        <v>95.68000000000001</v>
      </c>
      <c r="H110" t="n">
        <v>1.29</v>
      </c>
      <c r="I110" t="n">
        <v>73</v>
      </c>
      <c r="J110" t="n">
        <v>136.61</v>
      </c>
      <c r="K110" t="n">
        <v>45</v>
      </c>
      <c r="L110" t="n">
        <v>10</v>
      </c>
      <c r="M110" t="n">
        <v>71</v>
      </c>
      <c r="N110" t="n">
        <v>21.61</v>
      </c>
      <c r="O110" t="n">
        <v>17082.76</v>
      </c>
      <c r="P110" t="n">
        <v>1002.31</v>
      </c>
      <c r="Q110" t="n">
        <v>3598.69</v>
      </c>
      <c r="R110" t="n">
        <v>318.16</v>
      </c>
      <c r="S110" t="n">
        <v>191.08</v>
      </c>
      <c r="T110" t="n">
        <v>55519.55</v>
      </c>
      <c r="U110" t="n">
        <v>0.6</v>
      </c>
      <c r="V110" t="n">
        <v>0.87</v>
      </c>
      <c r="W110" t="n">
        <v>14.7</v>
      </c>
      <c r="X110" t="n">
        <v>3.26</v>
      </c>
      <c r="Y110" t="n">
        <v>0.5</v>
      </c>
      <c r="Z110" t="n">
        <v>10</v>
      </c>
    </row>
    <row r="111">
      <c r="A111" t="n">
        <v>10</v>
      </c>
      <c r="B111" t="n">
        <v>60</v>
      </c>
      <c r="C111" t="inlineStr">
        <is>
          <t xml:space="preserve">CONCLUIDO	</t>
        </is>
      </c>
      <c r="D111" t="n">
        <v>0.834</v>
      </c>
      <c r="E111" t="n">
        <v>119.9</v>
      </c>
      <c r="F111" t="n">
        <v>116.11</v>
      </c>
      <c r="G111" t="n">
        <v>107.18</v>
      </c>
      <c r="H111" t="n">
        <v>1.41</v>
      </c>
      <c r="I111" t="n">
        <v>65</v>
      </c>
      <c r="J111" t="n">
        <v>137.96</v>
      </c>
      <c r="K111" t="n">
        <v>45</v>
      </c>
      <c r="L111" t="n">
        <v>11</v>
      </c>
      <c r="M111" t="n">
        <v>46</v>
      </c>
      <c r="N111" t="n">
        <v>21.96</v>
      </c>
      <c r="O111" t="n">
        <v>17249.3</v>
      </c>
      <c r="P111" t="n">
        <v>976.0700000000001</v>
      </c>
      <c r="Q111" t="n">
        <v>3598.66</v>
      </c>
      <c r="R111" t="n">
        <v>306.73</v>
      </c>
      <c r="S111" t="n">
        <v>191.08</v>
      </c>
      <c r="T111" t="n">
        <v>49846.86</v>
      </c>
      <c r="U111" t="n">
        <v>0.62</v>
      </c>
      <c r="V111" t="n">
        <v>0.87</v>
      </c>
      <c r="W111" t="n">
        <v>14.72</v>
      </c>
      <c r="X111" t="n">
        <v>2.96</v>
      </c>
      <c r="Y111" t="n">
        <v>0.5</v>
      </c>
      <c r="Z111" t="n">
        <v>10</v>
      </c>
    </row>
    <row r="112">
      <c r="A112" t="n">
        <v>11</v>
      </c>
      <c r="B112" t="n">
        <v>60</v>
      </c>
      <c r="C112" t="inlineStr">
        <is>
          <t xml:space="preserve">CONCLUIDO	</t>
        </is>
      </c>
      <c r="D112" t="n">
        <v>0.8354</v>
      </c>
      <c r="E112" t="n">
        <v>119.7</v>
      </c>
      <c r="F112" t="n">
        <v>115.98</v>
      </c>
      <c r="G112" t="n">
        <v>112.24</v>
      </c>
      <c r="H112" t="n">
        <v>1.52</v>
      </c>
      <c r="I112" t="n">
        <v>62</v>
      </c>
      <c r="J112" t="n">
        <v>139.32</v>
      </c>
      <c r="K112" t="n">
        <v>45</v>
      </c>
      <c r="L112" t="n">
        <v>12</v>
      </c>
      <c r="M112" t="n">
        <v>12</v>
      </c>
      <c r="N112" t="n">
        <v>22.32</v>
      </c>
      <c r="O112" t="n">
        <v>17416.34</v>
      </c>
      <c r="P112" t="n">
        <v>967.77</v>
      </c>
      <c r="Q112" t="n">
        <v>3598.67</v>
      </c>
      <c r="R112" t="n">
        <v>301.16</v>
      </c>
      <c r="S112" t="n">
        <v>191.08</v>
      </c>
      <c r="T112" t="n">
        <v>47076.99</v>
      </c>
      <c r="U112" t="n">
        <v>0.63</v>
      </c>
      <c r="V112" t="n">
        <v>0.87</v>
      </c>
      <c r="W112" t="n">
        <v>14.75</v>
      </c>
      <c r="X112" t="n">
        <v>2.83</v>
      </c>
      <c r="Y112" t="n">
        <v>0.5</v>
      </c>
      <c r="Z112" t="n">
        <v>10</v>
      </c>
    </row>
    <row r="113">
      <c r="A113" t="n">
        <v>12</v>
      </c>
      <c r="B113" t="n">
        <v>60</v>
      </c>
      <c r="C113" t="inlineStr">
        <is>
          <t xml:space="preserve">CONCLUIDO	</t>
        </is>
      </c>
      <c r="D113" t="n">
        <v>0.8353</v>
      </c>
      <c r="E113" t="n">
        <v>119.72</v>
      </c>
      <c r="F113" t="n">
        <v>116</v>
      </c>
      <c r="G113" t="n">
        <v>112.26</v>
      </c>
      <c r="H113" t="n">
        <v>1.63</v>
      </c>
      <c r="I113" t="n">
        <v>62</v>
      </c>
      <c r="J113" t="n">
        <v>140.67</v>
      </c>
      <c r="K113" t="n">
        <v>45</v>
      </c>
      <c r="L113" t="n">
        <v>13</v>
      </c>
      <c r="M113" t="n">
        <v>3</v>
      </c>
      <c r="N113" t="n">
        <v>22.68</v>
      </c>
      <c r="O113" t="n">
        <v>17583.88</v>
      </c>
      <c r="P113" t="n">
        <v>972.1799999999999</v>
      </c>
      <c r="Q113" t="n">
        <v>3598.69</v>
      </c>
      <c r="R113" t="n">
        <v>301.07</v>
      </c>
      <c r="S113" t="n">
        <v>191.08</v>
      </c>
      <c r="T113" t="n">
        <v>47031.86</v>
      </c>
      <c r="U113" t="n">
        <v>0.63</v>
      </c>
      <c r="V113" t="n">
        <v>0.87</v>
      </c>
      <c r="W113" t="n">
        <v>14.77</v>
      </c>
      <c r="X113" t="n">
        <v>2.85</v>
      </c>
      <c r="Y113" t="n">
        <v>0.5</v>
      </c>
      <c r="Z113" t="n">
        <v>10</v>
      </c>
    </row>
    <row r="114">
      <c r="A114" t="n">
        <v>13</v>
      </c>
      <c r="B114" t="n">
        <v>60</v>
      </c>
      <c r="C114" t="inlineStr">
        <is>
          <t xml:space="preserve">CONCLUIDO	</t>
        </is>
      </c>
      <c r="D114" t="n">
        <v>0.8359</v>
      </c>
      <c r="E114" t="n">
        <v>119.64</v>
      </c>
      <c r="F114" t="n">
        <v>115.95</v>
      </c>
      <c r="G114" t="n">
        <v>114.05</v>
      </c>
      <c r="H114" t="n">
        <v>1.74</v>
      </c>
      <c r="I114" t="n">
        <v>61</v>
      </c>
      <c r="J114" t="n">
        <v>142.04</v>
      </c>
      <c r="K114" t="n">
        <v>45</v>
      </c>
      <c r="L114" t="n">
        <v>14</v>
      </c>
      <c r="M114" t="n">
        <v>0</v>
      </c>
      <c r="N114" t="n">
        <v>23.04</v>
      </c>
      <c r="O114" t="n">
        <v>17751.93</v>
      </c>
      <c r="P114" t="n">
        <v>979.4299999999999</v>
      </c>
      <c r="Q114" t="n">
        <v>3598.73</v>
      </c>
      <c r="R114" t="n">
        <v>299.1</v>
      </c>
      <c r="S114" t="n">
        <v>191.08</v>
      </c>
      <c r="T114" t="n">
        <v>46047.93</v>
      </c>
      <c r="U114" t="n">
        <v>0.64</v>
      </c>
      <c r="V114" t="n">
        <v>0.87</v>
      </c>
      <c r="W114" t="n">
        <v>14.77</v>
      </c>
      <c r="X114" t="n">
        <v>2.8</v>
      </c>
      <c r="Y114" t="n">
        <v>0.5</v>
      </c>
      <c r="Z114" t="n">
        <v>10</v>
      </c>
    </row>
    <row r="115">
      <c r="A115" t="n">
        <v>0</v>
      </c>
      <c r="B115" t="n">
        <v>80</v>
      </c>
      <c r="C115" t="inlineStr">
        <is>
          <t xml:space="preserve">CONCLUIDO	</t>
        </is>
      </c>
      <c r="D115" t="n">
        <v>0.3746</v>
      </c>
      <c r="E115" t="n">
        <v>266.93</v>
      </c>
      <c r="F115" t="n">
        <v>205.09</v>
      </c>
      <c r="G115" t="n">
        <v>6.66</v>
      </c>
      <c r="H115" t="n">
        <v>0.11</v>
      </c>
      <c r="I115" t="n">
        <v>1847</v>
      </c>
      <c r="J115" t="n">
        <v>159.12</v>
      </c>
      <c r="K115" t="n">
        <v>50.28</v>
      </c>
      <c r="L115" t="n">
        <v>1</v>
      </c>
      <c r="M115" t="n">
        <v>1845</v>
      </c>
      <c r="N115" t="n">
        <v>27.84</v>
      </c>
      <c r="O115" t="n">
        <v>19859.16</v>
      </c>
      <c r="P115" t="n">
        <v>2514.29</v>
      </c>
      <c r="Q115" t="n">
        <v>3599.99</v>
      </c>
      <c r="R115" t="n">
        <v>3331.47</v>
      </c>
      <c r="S115" t="n">
        <v>191.08</v>
      </c>
      <c r="T115" t="n">
        <v>1553307.41</v>
      </c>
      <c r="U115" t="n">
        <v>0.06</v>
      </c>
      <c r="V115" t="n">
        <v>0.49</v>
      </c>
      <c r="W115" t="n">
        <v>17.65</v>
      </c>
      <c r="X115" t="n">
        <v>91.90000000000001</v>
      </c>
      <c r="Y115" t="n">
        <v>0.5</v>
      </c>
      <c r="Z115" t="n">
        <v>10</v>
      </c>
    </row>
    <row r="116">
      <c r="A116" t="n">
        <v>1</v>
      </c>
      <c r="B116" t="n">
        <v>80</v>
      </c>
      <c r="C116" t="inlineStr">
        <is>
          <t xml:space="preserve">CONCLUIDO	</t>
        </is>
      </c>
      <c r="D116" t="n">
        <v>0.6057</v>
      </c>
      <c r="E116" t="n">
        <v>165.1</v>
      </c>
      <c r="F116" t="n">
        <v>142.57</v>
      </c>
      <c r="G116" t="n">
        <v>13.64</v>
      </c>
      <c r="H116" t="n">
        <v>0.22</v>
      </c>
      <c r="I116" t="n">
        <v>627</v>
      </c>
      <c r="J116" t="n">
        <v>160.54</v>
      </c>
      <c r="K116" t="n">
        <v>50.28</v>
      </c>
      <c r="L116" t="n">
        <v>2</v>
      </c>
      <c r="M116" t="n">
        <v>625</v>
      </c>
      <c r="N116" t="n">
        <v>28.26</v>
      </c>
      <c r="O116" t="n">
        <v>20034.4</v>
      </c>
      <c r="P116" t="n">
        <v>1730.18</v>
      </c>
      <c r="Q116" t="n">
        <v>3599.18</v>
      </c>
      <c r="R116" t="n">
        <v>1204.22</v>
      </c>
      <c r="S116" t="n">
        <v>191.08</v>
      </c>
      <c r="T116" t="n">
        <v>495780.78</v>
      </c>
      <c r="U116" t="n">
        <v>0.16</v>
      </c>
      <c r="V116" t="n">
        <v>0.71</v>
      </c>
      <c r="W116" t="n">
        <v>15.61</v>
      </c>
      <c r="X116" t="n">
        <v>29.41</v>
      </c>
      <c r="Y116" t="n">
        <v>0.5</v>
      </c>
      <c r="Z116" t="n">
        <v>10</v>
      </c>
    </row>
    <row r="117">
      <c r="A117" t="n">
        <v>2</v>
      </c>
      <c r="B117" t="n">
        <v>80</v>
      </c>
      <c r="C117" t="inlineStr">
        <is>
          <t xml:space="preserve">CONCLUIDO	</t>
        </is>
      </c>
      <c r="D117" t="n">
        <v>0.6887</v>
      </c>
      <c r="E117" t="n">
        <v>145.21</v>
      </c>
      <c r="F117" t="n">
        <v>130.7</v>
      </c>
      <c r="G117" t="n">
        <v>20.75</v>
      </c>
      <c r="H117" t="n">
        <v>0.33</v>
      </c>
      <c r="I117" t="n">
        <v>378</v>
      </c>
      <c r="J117" t="n">
        <v>161.97</v>
      </c>
      <c r="K117" t="n">
        <v>50.28</v>
      </c>
      <c r="L117" t="n">
        <v>3</v>
      </c>
      <c r="M117" t="n">
        <v>376</v>
      </c>
      <c r="N117" t="n">
        <v>28.69</v>
      </c>
      <c r="O117" t="n">
        <v>20210.21</v>
      </c>
      <c r="P117" t="n">
        <v>1569.65</v>
      </c>
      <c r="Q117" t="n">
        <v>3598.85</v>
      </c>
      <c r="R117" t="n">
        <v>800.25</v>
      </c>
      <c r="S117" t="n">
        <v>191.08</v>
      </c>
      <c r="T117" t="n">
        <v>295042.43</v>
      </c>
      <c r="U117" t="n">
        <v>0.24</v>
      </c>
      <c r="V117" t="n">
        <v>0.77</v>
      </c>
      <c r="W117" t="n">
        <v>15.24</v>
      </c>
      <c r="X117" t="n">
        <v>17.55</v>
      </c>
      <c r="Y117" t="n">
        <v>0.5</v>
      </c>
      <c r="Z117" t="n">
        <v>10</v>
      </c>
    </row>
    <row r="118">
      <c r="A118" t="n">
        <v>3</v>
      </c>
      <c r="B118" t="n">
        <v>80</v>
      </c>
      <c r="C118" t="inlineStr">
        <is>
          <t xml:space="preserve">CONCLUIDO	</t>
        </is>
      </c>
      <c r="D118" t="n">
        <v>0.7325</v>
      </c>
      <c r="E118" t="n">
        <v>136.52</v>
      </c>
      <c r="F118" t="n">
        <v>125.53</v>
      </c>
      <c r="G118" t="n">
        <v>28</v>
      </c>
      <c r="H118" t="n">
        <v>0.43</v>
      </c>
      <c r="I118" t="n">
        <v>269</v>
      </c>
      <c r="J118" t="n">
        <v>163.4</v>
      </c>
      <c r="K118" t="n">
        <v>50.28</v>
      </c>
      <c r="L118" t="n">
        <v>4</v>
      </c>
      <c r="M118" t="n">
        <v>267</v>
      </c>
      <c r="N118" t="n">
        <v>29.12</v>
      </c>
      <c r="O118" t="n">
        <v>20386.62</v>
      </c>
      <c r="P118" t="n">
        <v>1491.23</v>
      </c>
      <c r="Q118" t="n">
        <v>3598.84</v>
      </c>
      <c r="R118" t="n">
        <v>625.91</v>
      </c>
      <c r="S118" t="n">
        <v>191.08</v>
      </c>
      <c r="T118" t="n">
        <v>208417.1</v>
      </c>
      <c r="U118" t="n">
        <v>0.31</v>
      </c>
      <c r="V118" t="n">
        <v>0.8</v>
      </c>
      <c r="W118" t="n">
        <v>15.04</v>
      </c>
      <c r="X118" t="n">
        <v>12.37</v>
      </c>
      <c r="Y118" t="n">
        <v>0.5</v>
      </c>
      <c r="Z118" t="n">
        <v>10</v>
      </c>
    </row>
    <row r="119">
      <c r="A119" t="n">
        <v>4</v>
      </c>
      <c r="B119" t="n">
        <v>80</v>
      </c>
      <c r="C119" t="inlineStr">
        <is>
          <t xml:space="preserve">CONCLUIDO	</t>
        </is>
      </c>
      <c r="D119" t="n">
        <v>0.7592</v>
      </c>
      <c r="E119" t="n">
        <v>131.72</v>
      </c>
      <c r="F119" t="n">
        <v>122.69</v>
      </c>
      <c r="G119" t="n">
        <v>35.39</v>
      </c>
      <c r="H119" t="n">
        <v>0.54</v>
      </c>
      <c r="I119" t="n">
        <v>208</v>
      </c>
      <c r="J119" t="n">
        <v>164.83</v>
      </c>
      <c r="K119" t="n">
        <v>50.28</v>
      </c>
      <c r="L119" t="n">
        <v>5</v>
      </c>
      <c r="M119" t="n">
        <v>206</v>
      </c>
      <c r="N119" t="n">
        <v>29.55</v>
      </c>
      <c r="O119" t="n">
        <v>20563.61</v>
      </c>
      <c r="P119" t="n">
        <v>1441.6</v>
      </c>
      <c r="Q119" t="n">
        <v>3598.73</v>
      </c>
      <c r="R119" t="n">
        <v>530.66</v>
      </c>
      <c r="S119" t="n">
        <v>191.08</v>
      </c>
      <c r="T119" t="n">
        <v>161096.82</v>
      </c>
      <c r="U119" t="n">
        <v>0.36</v>
      </c>
      <c r="V119" t="n">
        <v>0.82</v>
      </c>
      <c r="W119" t="n">
        <v>14.92</v>
      </c>
      <c r="X119" t="n">
        <v>9.539999999999999</v>
      </c>
      <c r="Y119" t="n">
        <v>0.5</v>
      </c>
      <c r="Z119" t="n">
        <v>10</v>
      </c>
    </row>
    <row r="120">
      <c r="A120" t="n">
        <v>5</v>
      </c>
      <c r="B120" t="n">
        <v>80</v>
      </c>
      <c r="C120" t="inlineStr">
        <is>
          <t xml:space="preserve">CONCLUIDO	</t>
        </is>
      </c>
      <c r="D120" t="n">
        <v>0.7773</v>
      </c>
      <c r="E120" t="n">
        <v>128.65</v>
      </c>
      <c r="F120" t="n">
        <v>120.88</v>
      </c>
      <c r="G120" t="n">
        <v>42.91</v>
      </c>
      <c r="H120" t="n">
        <v>0.64</v>
      </c>
      <c r="I120" t="n">
        <v>169</v>
      </c>
      <c r="J120" t="n">
        <v>166.27</v>
      </c>
      <c r="K120" t="n">
        <v>50.28</v>
      </c>
      <c r="L120" t="n">
        <v>6</v>
      </c>
      <c r="M120" t="n">
        <v>167</v>
      </c>
      <c r="N120" t="n">
        <v>29.99</v>
      </c>
      <c r="O120" t="n">
        <v>20741.2</v>
      </c>
      <c r="P120" t="n">
        <v>1404.27</v>
      </c>
      <c r="Q120" t="n">
        <v>3598.74</v>
      </c>
      <c r="R120" t="n">
        <v>469.15</v>
      </c>
      <c r="S120" t="n">
        <v>191.08</v>
      </c>
      <c r="T120" t="n">
        <v>130533.48</v>
      </c>
      <c r="U120" t="n">
        <v>0.41</v>
      </c>
      <c r="V120" t="n">
        <v>0.83</v>
      </c>
      <c r="W120" t="n">
        <v>14.86</v>
      </c>
      <c r="X120" t="n">
        <v>7.72</v>
      </c>
      <c r="Y120" t="n">
        <v>0.5</v>
      </c>
      <c r="Z120" t="n">
        <v>10</v>
      </c>
    </row>
    <row r="121">
      <c r="A121" t="n">
        <v>6</v>
      </c>
      <c r="B121" t="n">
        <v>80</v>
      </c>
      <c r="C121" t="inlineStr">
        <is>
          <t xml:space="preserve">CONCLUIDO	</t>
        </is>
      </c>
      <c r="D121" t="n">
        <v>0.7904</v>
      </c>
      <c r="E121" t="n">
        <v>126.52</v>
      </c>
      <c r="F121" t="n">
        <v>119.62</v>
      </c>
      <c r="G121" t="n">
        <v>50.54</v>
      </c>
      <c r="H121" t="n">
        <v>0.74</v>
      </c>
      <c r="I121" t="n">
        <v>142</v>
      </c>
      <c r="J121" t="n">
        <v>167.72</v>
      </c>
      <c r="K121" t="n">
        <v>50.28</v>
      </c>
      <c r="L121" t="n">
        <v>7</v>
      </c>
      <c r="M121" t="n">
        <v>140</v>
      </c>
      <c r="N121" t="n">
        <v>30.44</v>
      </c>
      <c r="O121" t="n">
        <v>20919.39</v>
      </c>
      <c r="P121" t="n">
        <v>1373.92</v>
      </c>
      <c r="Q121" t="n">
        <v>3598.73</v>
      </c>
      <c r="R121" t="n">
        <v>426.53</v>
      </c>
      <c r="S121" t="n">
        <v>191.08</v>
      </c>
      <c r="T121" t="n">
        <v>109362.3</v>
      </c>
      <c r="U121" t="n">
        <v>0.45</v>
      </c>
      <c r="V121" t="n">
        <v>0.84</v>
      </c>
      <c r="W121" t="n">
        <v>14.81</v>
      </c>
      <c r="X121" t="n">
        <v>6.47</v>
      </c>
      <c r="Y121" t="n">
        <v>0.5</v>
      </c>
      <c r="Z121" t="n">
        <v>10</v>
      </c>
    </row>
    <row r="122">
      <c r="A122" t="n">
        <v>7</v>
      </c>
      <c r="B122" t="n">
        <v>80</v>
      </c>
      <c r="C122" t="inlineStr">
        <is>
          <t xml:space="preserve">CONCLUIDO	</t>
        </is>
      </c>
      <c r="D122" t="n">
        <v>0.8002</v>
      </c>
      <c r="E122" t="n">
        <v>124.96</v>
      </c>
      <c r="F122" t="n">
        <v>118.71</v>
      </c>
      <c r="G122" t="n">
        <v>58.38</v>
      </c>
      <c r="H122" t="n">
        <v>0.84</v>
      </c>
      <c r="I122" t="n">
        <v>122</v>
      </c>
      <c r="J122" t="n">
        <v>169.17</v>
      </c>
      <c r="K122" t="n">
        <v>50.28</v>
      </c>
      <c r="L122" t="n">
        <v>8</v>
      </c>
      <c r="M122" t="n">
        <v>120</v>
      </c>
      <c r="N122" t="n">
        <v>30.89</v>
      </c>
      <c r="O122" t="n">
        <v>21098.19</v>
      </c>
      <c r="P122" t="n">
        <v>1346.64</v>
      </c>
      <c r="Q122" t="n">
        <v>3598.71</v>
      </c>
      <c r="R122" t="n">
        <v>395.21</v>
      </c>
      <c r="S122" t="n">
        <v>191.08</v>
      </c>
      <c r="T122" t="n">
        <v>93797.72</v>
      </c>
      <c r="U122" t="n">
        <v>0.48</v>
      </c>
      <c r="V122" t="n">
        <v>0.85</v>
      </c>
      <c r="W122" t="n">
        <v>14.79</v>
      </c>
      <c r="X122" t="n">
        <v>5.55</v>
      </c>
      <c r="Y122" t="n">
        <v>0.5</v>
      </c>
      <c r="Z122" t="n">
        <v>10</v>
      </c>
    </row>
    <row r="123">
      <c r="A123" t="n">
        <v>8</v>
      </c>
      <c r="B123" t="n">
        <v>80</v>
      </c>
      <c r="C123" t="inlineStr">
        <is>
          <t xml:space="preserve">CONCLUIDO	</t>
        </is>
      </c>
      <c r="D123" t="n">
        <v>0.8076</v>
      </c>
      <c r="E123" t="n">
        <v>123.82</v>
      </c>
      <c r="F123" t="n">
        <v>118.05</v>
      </c>
      <c r="G123" t="n">
        <v>66.19</v>
      </c>
      <c r="H123" t="n">
        <v>0.9399999999999999</v>
      </c>
      <c r="I123" t="n">
        <v>107</v>
      </c>
      <c r="J123" t="n">
        <v>170.62</v>
      </c>
      <c r="K123" t="n">
        <v>50.28</v>
      </c>
      <c r="L123" t="n">
        <v>9</v>
      </c>
      <c r="M123" t="n">
        <v>105</v>
      </c>
      <c r="N123" t="n">
        <v>31.34</v>
      </c>
      <c r="O123" t="n">
        <v>21277.6</v>
      </c>
      <c r="P123" t="n">
        <v>1321.21</v>
      </c>
      <c r="Q123" t="n">
        <v>3598.67</v>
      </c>
      <c r="R123" t="n">
        <v>372.91</v>
      </c>
      <c r="S123" t="n">
        <v>191.08</v>
      </c>
      <c r="T123" t="n">
        <v>82726.8</v>
      </c>
      <c r="U123" t="n">
        <v>0.51</v>
      </c>
      <c r="V123" t="n">
        <v>0.85</v>
      </c>
      <c r="W123" t="n">
        <v>14.77</v>
      </c>
      <c r="X123" t="n">
        <v>4.9</v>
      </c>
      <c r="Y123" t="n">
        <v>0.5</v>
      </c>
      <c r="Z123" t="n">
        <v>10</v>
      </c>
    </row>
    <row r="124">
      <c r="A124" t="n">
        <v>9</v>
      </c>
      <c r="B124" t="n">
        <v>80</v>
      </c>
      <c r="C124" t="inlineStr">
        <is>
          <t xml:space="preserve">CONCLUIDO	</t>
        </is>
      </c>
      <c r="D124" t="n">
        <v>0.8148</v>
      </c>
      <c r="E124" t="n">
        <v>122.73</v>
      </c>
      <c r="F124" t="n">
        <v>117.38</v>
      </c>
      <c r="G124" t="n">
        <v>74.92</v>
      </c>
      <c r="H124" t="n">
        <v>1.03</v>
      </c>
      <c r="I124" t="n">
        <v>94</v>
      </c>
      <c r="J124" t="n">
        <v>172.08</v>
      </c>
      <c r="K124" t="n">
        <v>50.28</v>
      </c>
      <c r="L124" t="n">
        <v>10</v>
      </c>
      <c r="M124" t="n">
        <v>92</v>
      </c>
      <c r="N124" t="n">
        <v>31.8</v>
      </c>
      <c r="O124" t="n">
        <v>21457.64</v>
      </c>
      <c r="P124" t="n">
        <v>1297.6</v>
      </c>
      <c r="Q124" t="n">
        <v>3598.68</v>
      </c>
      <c r="R124" t="n">
        <v>350.67</v>
      </c>
      <c r="S124" t="n">
        <v>191.08</v>
      </c>
      <c r="T124" t="n">
        <v>71669.64</v>
      </c>
      <c r="U124" t="n">
        <v>0.54</v>
      </c>
      <c r="V124" t="n">
        <v>0.86</v>
      </c>
      <c r="W124" t="n">
        <v>14.73</v>
      </c>
      <c r="X124" t="n">
        <v>4.23</v>
      </c>
      <c r="Y124" t="n">
        <v>0.5</v>
      </c>
      <c r="Z124" t="n">
        <v>10</v>
      </c>
    </row>
    <row r="125">
      <c r="A125" t="n">
        <v>10</v>
      </c>
      <c r="B125" t="n">
        <v>80</v>
      </c>
      <c r="C125" t="inlineStr">
        <is>
          <t xml:space="preserve">CONCLUIDO	</t>
        </is>
      </c>
      <c r="D125" t="n">
        <v>0.8192</v>
      </c>
      <c r="E125" t="n">
        <v>122.06</v>
      </c>
      <c r="F125" t="n">
        <v>117</v>
      </c>
      <c r="G125" t="n">
        <v>82.59</v>
      </c>
      <c r="H125" t="n">
        <v>1.12</v>
      </c>
      <c r="I125" t="n">
        <v>85</v>
      </c>
      <c r="J125" t="n">
        <v>173.55</v>
      </c>
      <c r="K125" t="n">
        <v>50.28</v>
      </c>
      <c r="L125" t="n">
        <v>11</v>
      </c>
      <c r="M125" t="n">
        <v>83</v>
      </c>
      <c r="N125" t="n">
        <v>32.27</v>
      </c>
      <c r="O125" t="n">
        <v>21638.31</v>
      </c>
      <c r="P125" t="n">
        <v>1275.93</v>
      </c>
      <c r="Q125" t="n">
        <v>3598.7</v>
      </c>
      <c r="R125" t="n">
        <v>337.57</v>
      </c>
      <c r="S125" t="n">
        <v>191.08</v>
      </c>
      <c r="T125" t="n">
        <v>65165.13</v>
      </c>
      <c r="U125" t="n">
        <v>0.57</v>
      </c>
      <c r="V125" t="n">
        <v>0.86</v>
      </c>
      <c r="W125" t="n">
        <v>14.73</v>
      </c>
      <c r="X125" t="n">
        <v>3.85</v>
      </c>
      <c r="Y125" t="n">
        <v>0.5</v>
      </c>
      <c r="Z125" t="n">
        <v>10</v>
      </c>
    </row>
    <row r="126">
      <c r="A126" t="n">
        <v>11</v>
      </c>
      <c r="B126" t="n">
        <v>80</v>
      </c>
      <c r="C126" t="inlineStr">
        <is>
          <t xml:space="preserve">CONCLUIDO	</t>
        </is>
      </c>
      <c r="D126" t="n">
        <v>0.8241000000000001</v>
      </c>
      <c r="E126" t="n">
        <v>121.34</v>
      </c>
      <c r="F126" t="n">
        <v>116.57</v>
      </c>
      <c r="G126" t="n">
        <v>92.03</v>
      </c>
      <c r="H126" t="n">
        <v>1.22</v>
      </c>
      <c r="I126" t="n">
        <v>76</v>
      </c>
      <c r="J126" t="n">
        <v>175.02</v>
      </c>
      <c r="K126" t="n">
        <v>50.28</v>
      </c>
      <c r="L126" t="n">
        <v>12</v>
      </c>
      <c r="M126" t="n">
        <v>74</v>
      </c>
      <c r="N126" t="n">
        <v>32.74</v>
      </c>
      <c r="O126" t="n">
        <v>21819.6</v>
      </c>
      <c r="P126" t="n">
        <v>1254.25</v>
      </c>
      <c r="Q126" t="n">
        <v>3598.68</v>
      </c>
      <c r="R126" t="n">
        <v>323.27</v>
      </c>
      <c r="S126" t="n">
        <v>191.08</v>
      </c>
      <c r="T126" t="n">
        <v>58060.28</v>
      </c>
      <c r="U126" t="n">
        <v>0.59</v>
      </c>
      <c r="V126" t="n">
        <v>0.86</v>
      </c>
      <c r="W126" t="n">
        <v>14.71</v>
      </c>
      <c r="X126" t="n">
        <v>3.42</v>
      </c>
      <c r="Y126" t="n">
        <v>0.5</v>
      </c>
      <c r="Z126" t="n">
        <v>10</v>
      </c>
    </row>
    <row r="127">
      <c r="A127" t="n">
        <v>12</v>
      </c>
      <c r="B127" t="n">
        <v>80</v>
      </c>
      <c r="C127" t="inlineStr">
        <is>
          <t xml:space="preserve">CONCLUIDO	</t>
        </is>
      </c>
      <c r="D127" t="n">
        <v>0.8278</v>
      </c>
      <c r="E127" t="n">
        <v>120.81</v>
      </c>
      <c r="F127" t="n">
        <v>116.26</v>
      </c>
      <c r="G127" t="n">
        <v>101.1</v>
      </c>
      <c r="H127" t="n">
        <v>1.31</v>
      </c>
      <c r="I127" t="n">
        <v>69</v>
      </c>
      <c r="J127" t="n">
        <v>176.49</v>
      </c>
      <c r="K127" t="n">
        <v>50.28</v>
      </c>
      <c r="L127" t="n">
        <v>13</v>
      </c>
      <c r="M127" t="n">
        <v>67</v>
      </c>
      <c r="N127" t="n">
        <v>33.21</v>
      </c>
      <c r="O127" t="n">
        <v>22001.54</v>
      </c>
      <c r="P127" t="n">
        <v>1231.06</v>
      </c>
      <c r="Q127" t="n">
        <v>3598.7</v>
      </c>
      <c r="R127" t="n">
        <v>312.35</v>
      </c>
      <c r="S127" t="n">
        <v>191.08</v>
      </c>
      <c r="T127" t="n">
        <v>52636.4</v>
      </c>
      <c r="U127" t="n">
        <v>0.61</v>
      </c>
      <c r="V127" t="n">
        <v>0.87</v>
      </c>
      <c r="W127" t="n">
        <v>14.71</v>
      </c>
      <c r="X127" t="n">
        <v>3.11</v>
      </c>
      <c r="Y127" t="n">
        <v>0.5</v>
      </c>
      <c r="Z127" t="n">
        <v>10</v>
      </c>
    </row>
    <row r="128">
      <c r="A128" t="n">
        <v>13</v>
      </c>
      <c r="B128" t="n">
        <v>80</v>
      </c>
      <c r="C128" t="inlineStr">
        <is>
          <t xml:space="preserve">CONCLUIDO	</t>
        </is>
      </c>
      <c r="D128" t="n">
        <v>0.831</v>
      </c>
      <c r="E128" t="n">
        <v>120.34</v>
      </c>
      <c r="F128" t="n">
        <v>115.98</v>
      </c>
      <c r="G128" t="n">
        <v>110.46</v>
      </c>
      <c r="H128" t="n">
        <v>1.4</v>
      </c>
      <c r="I128" t="n">
        <v>63</v>
      </c>
      <c r="J128" t="n">
        <v>177.97</v>
      </c>
      <c r="K128" t="n">
        <v>50.28</v>
      </c>
      <c r="L128" t="n">
        <v>14</v>
      </c>
      <c r="M128" t="n">
        <v>61</v>
      </c>
      <c r="N128" t="n">
        <v>33.69</v>
      </c>
      <c r="O128" t="n">
        <v>22184.13</v>
      </c>
      <c r="P128" t="n">
        <v>1208.38</v>
      </c>
      <c r="Q128" t="n">
        <v>3598.64</v>
      </c>
      <c r="R128" t="n">
        <v>303.28</v>
      </c>
      <c r="S128" t="n">
        <v>191.08</v>
      </c>
      <c r="T128" t="n">
        <v>48131.85</v>
      </c>
      <c r="U128" t="n">
        <v>0.63</v>
      </c>
      <c r="V128" t="n">
        <v>0.87</v>
      </c>
      <c r="W128" t="n">
        <v>14.69</v>
      </c>
      <c r="X128" t="n">
        <v>2.83</v>
      </c>
      <c r="Y128" t="n">
        <v>0.5</v>
      </c>
      <c r="Z128" t="n">
        <v>10</v>
      </c>
    </row>
    <row r="129">
      <c r="A129" t="n">
        <v>14</v>
      </c>
      <c r="B129" t="n">
        <v>80</v>
      </c>
      <c r="C129" t="inlineStr">
        <is>
          <t xml:space="preserve">CONCLUIDO	</t>
        </is>
      </c>
      <c r="D129" t="n">
        <v>0.8336</v>
      </c>
      <c r="E129" t="n">
        <v>119.96</v>
      </c>
      <c r="F129" t="n">
        <v>115.77</v>
      </c>
      <c r="G129" t="n">
        <v>119.76</v>
      </c>
      <c r="H129" t="n">
        <v>1.48</v>
      </c>
      <c r="I129" t="n">
        <v>58</v>
      </c>
      <c r="J129" t="n">
        <v>179.46</v>
      </c>
      <c r="K129" t="n">
        <v>50.28</v>
      </c>
      <c r="L129" t="n">
        <v>15</v>
      </c>
      <c r="M129" t="n">
        <v>56</v>
      </c>
      <c r="N129" t="n">
        <v>34.18</v>
      </c>
      <c r="O129" t="n">
        <v>22367.38</v>
      </c>
      <c r="P129" t="n">
        <v>1186.95</v>
      </c>
      <c r="Q129" t="n">
        <v>3598.6</v>
      </c>
      <c r="R129" t="n">
        <v>296.02</v>
      </c>
      <c r="S129" t="n">
        <v>191.08</v>
      </c>
      <c r="T129" t="n">
        <v>44522.79</v>
      </c>
      <c r="U129" t="n">
        <v>0.65</v>
      </c>
      <c r="V129" t="n">
        <v>0.87</v>
      </c>
      <c r="W129" t="n">
        <v>14.68</v>
      </c>
      <c r="X129" t="n">
        <v>2.62</v>
      </c>
      <c r="Y129" t="n">
        <v>0.5</v>
      </c>
      <c r="Z129" t="n">
        <v>10</v>
      </c>
    </row>
    <row r="130">
      <c r="A130" t="n">
        <v>15</v>
      </c>
      <c r="B130" t="n">
        <v>80</v>
      </c>
      <c r="C130" t="inlineStr">
        <is>
          <t xml:space="preserve">CONCLUIDO	</t>
        </is>
      </c>
      <c r="D130" t="n">
        <v>0.8364</v>
      </c>
      <c r="E130" t="n">
        <v>119.56</v>
      </c>
      <c r="F130" t="n">
        <v>115.52</v>
      </c>
      <c r="G130" t="n">
        <v>130.78</v>
      </c>
      <c r="H130" t="n">
        <v>1.57</v>
      </c>
      <c r="I130" t="n">
        <v>53</v>
      </c>
      <c r="J130" t="n">
        <v>180.95</v>
      </c>
      <c r="K130" t="n">
        <v>50.28</v>
      </c>
      <c r="L130" t="n">
        <v>16</v>
      </c>
      <c r="M130" t="n">
        <v>51</v>
      </c>
      <c r="N130" t="n">
        <v>34.67</v>
      </c>
      <c r="O130" t="n">
        <v>22551.28</v>
      </c>
      <c r="P130" t="n">
        <v>1160.28</v>
      </c>
      <c r="Q130" t="n">
        <v>3598.63</v>
      </c>
      <c r="R130" t="n">
        <v>287.6</v>
      </c>
      <c r="S130" t="n">
        <v>191.08</v>
      </c>
      <c r="T130" t="n">
        <v>40342.32</v>
      </c>
      <c r="U130" t="n">
        <v>0.66</v>
      </c>
      <c r="V130" t="n">
        <v>0.87</v>
      </c>
      <c r="W130" t="n">
        <v>14.67</v>
      </c>
      <c r="X130" t="n">
        <v>2.37</v>
      </c>
      <c r="Y130" t="n">
        <v>0.5</v>
      </c>
      <c r="Z130" t="n">
        <v>10</v>
      </c>
    </row>
    <row r="131">
      <c r="A131" t="n">
        <v>16</v>
      </c>
      <c r="B131" t="n">
        <v>80</v>
      </c>
      <c r="C131" t="inlineStr">
        <is>
          <t xml:space="preserve">CONCLUIDO	</t>
        </is>
      </c>
      <c r="D131" t="n">
        <v>0.8378</v>
      </c>
      <c r="E131" t="n">
        <v>119.36</v>
      </c>
      <c r="F131" t="n">
        <v>115.42</v>
      </c>
      <c r="G131" t="n">
        <v>138.51</v>
      </c>
      <c r="H131" t="n">
        <v>1.65</v>
      </c>
      <c r="I131" t="n">
        <v>50</v>
      </c>
      <c r="J131" t="n">
        <v>182.45</v>
      </c>
      <c r="K131" t="n">
        <v>50.28</v>
      </c>
      <c r="L131" t="n">
        <v>17</v>
      </c>
      <c r="M131" t="n">
        <v>38</v>
      </c>
      <c r="N131" t="n">
        <v>35.17</v>
      </c>
      <c r="O131" t="n">
        <v>22735.98</v>
      </c>
      <c r="P131" t="n">
        <v>1144.58</v>
      </c>
      <c r="Q131" t="n">
        <v>3598.69</v>
      </c>
      <c r="R131" t="n">
        <v>284.08</v>
      </c>
      <c r="S131" t="n">
        <v>191.08</v>
      </c>
      <c r="T131" t="n">
        <v>38593.33</v>
      </c>
      <c r="U131" t="n">
        <v>0.67</v>
      </c>
      <c r="V131" t="n">
        <v>0.87</v>
      </c>
      <c r="W131" t="n">
        <v>14.67</v>
      </c>
      <c r="X131" t="n">
        <v>2.27</v>
      </c>
      <c r="Y131" t="n">
        <v>0.5</v>
      </c>
      <c r="Z131" t="n">
        <v>10</v>
      </c>
    </row>
    <row r="132">
      <c r="A132" t="n">
        <v>17</v>
      </c>
      <c r="B132" t="n">
        <v>80</v>
      </c>
      <c r="C132" t="inlineStr">
        <is>
          <t xml:space="preserve">CONCLUIDO	</t>
        </is>
      </c>
      <c r="D132" t="n">
        <v>0.8389</v>
      </c>
      <c r="E132" t="n">
        <v>119.21</v>
      </c>
      <c r="F132" t="n">
        <v>115.34</v>
      </c>
      <c r="G132" t="n">
        <v>144.17</v>
      </c>
      <c r="H132" t="n">
        <v>1.74</v>
      </c>
      <c r="I132" t="n">
        <v>48</v>
      </c>
      <c r="J132" t="n">
        <v>183.95</v>
      </c>
      <c r="K132" t="n">
        <v>50.28</v>
      </c>
      <c r="L132" t="n">
        <v>18</v>
      </c>
      <c r="M132" t="n">
        <v>19</v>
      </c>
      <c r="N132" t="n">
        <v>35.67</v>
      </c>
      <c r="O132" t="n">
        <v>22921.24</v>
      </c>
      <c r="P132" t="n">
        <v>1131.71</v>
      </c>
      <c r="Q132" t="n">
        <v>3598.66</v>
      </c>
      <c r="R132" t="n">
        <v>280.1</v>
      </c>
      <c r="S132" t="n">
        <v>191.08</v>
      </c>
      <c r="T132" t="n">
        <v>36613.93</v>
      </c>
      <c r="U132" t="n">
        <v>0.68</v>
      </c>
      <c r="V132" t="n">
        <v>0.87</v>
      </c>
      <c r="W132" t="n">
        <v>14.7</v>
      </c>
      <c r="X132" t="n">
        <v>2.19</v>
      </c>
      <c r="Y132" t="n">
        <v>0.5</v>
      </c>
      <c r="Z132" t="n">
        <v>10</v>
      </c>
    </row>
    <row r="133">
      <c r="A133" t="n">
        <v>18</v>
      </c>
      <c r="B133" t="n">
        <v>80</v>
      </c>
      <c r="C133" t="inlineStr">
        <is>
          <t xml:space="preserve">CONCLUIDO	</t>
        </is>
      </c>
      <c r="D133" t="n">
        <v>0.8394</v>
      </c>
      <c r="E133" t="n">
        <v>119.14</v>
      </c>
      <c r="F133" t="n">
        <v>115.3</v>
      </c>
      <c r="G133" t="n">
        <v>147.19</v>
      </c>
      <c r="H133" t="n">
        <v>1.82</v>
      </c>
      <c r="I133" t="n">
        <v>47</v>
      </c>
      <c r="J133" t="n">
        <v>185.46</v>
      </c>
      <c r="K133" t="n">
        <v>50.28</v>
      </c>
      <c r="L133" t="n">
        <v>19</v>
      </c>
      <c r="M133" t="n">
        <v>4</v>
      </c>
      <c r="N133" t="n">
        <v>36.18</v>
      </c>
      <c r="O133" t="n">
        <v>23107.19</v>
      </c>
      <c r="P133" t="n">
        <v>1134.17</v>
      </c>
      <c r="Q133" t="n">
        <v>3598.71</v>
      </c>
      <c r="R133" t="n">
        <v>278.38</v>
      </c>
      <c r="S133" t="n">
        <v>191.08</v>
      </c>
      <c r="T133" t="n">
        <v>35758.18</v>
      </c>
      <c r="U133" t="n">
        <v>0.6899999999999999</v>
      </c>
      <c r="V133" t="n">
        <v>0.87</v>
      </c>
      <c r="W133" t="n">
        <v>14.72</v>
      </c>
      <c r="X133" t="n">
        <v>2.15</v>
      </c>
      <c r="Y133" t="n">
        <v>0.5</v>
      </c>
      <c r="Z133" t="n">
        <v>10</v>
      </c>
    </row>
    <row r="134">
      <c r="A134" t="n">
        <v>19</v>
      </c>
      <c r="B134" t="n">
        <v>80</v>
      </c>
      <c r="C134" t="inlineStr">
        <is>
          <t xml:space="preserve">CONCLUIDO	</t>
        </is>
      </c>
      <c r="D134" t="n">
        <v>0.8394</v>
      </c>
      <c r="E134" t="n">
        <v>119.14</v>
      </c>
      <c r="F134" t="n">
        <v>115.3</v>
      </c>
      <c r="G134" t="n">
        <v>147.19</v>
      </c>
      <c r="H134" t="n">
        <v>1.9</v>
      </c>
      <c r="I134" t="n">
        <v>47</v>
      </c>
      <c r="J134" t="n">
        <v>186.97</v>
      </c>
      <c r="K134" t="n">
        <v>50.28</v>
      </c>
      <c r="L134" t="n">
        <v>20</v>
      </c>
      <c r="M134" t="n">
        <v>2</v>
      </c>
      <c r="N134" t="n">
        <v>36.69</v>
      </c>
      <c r="O134" t="n">
        <v>23293.82</v>
      </c>
      <c r="P134" t="n">
        <v>1140.13</v>
      </c>
      <c r="Q134" t="n">
        <v>3598.71</v>
      </c>
      <c r="R134" t="n">
        <v>278.22</v>
      </c>
      <c r="S134" t="n">
        <v>191.08</v>
      </c>
      <c r="T134" t="n">
        <v>35679.02</v>
      </c>
      <c r="U134" t="n">
        <v>0.6899999999999999</v>
      </c>
      <c r="V134" t="n">
        <v>0.87</v>
      </c>
      <c r="W134" t="n">
        <v>14.72</v>
      </c>
      <c r="X134" t="n">
        <v>2.15</v>
      </c>
      <c r="Y134" t="n">
        <v>0.5</v>
      </c>
      <c r="Z134" t="n">
        <v>10</v>
      </c>
    </row>
    <row r="135">
      <c r="A135" t="n">
        <v>20</v>
      </c>
      <c r="B135" t="n">
        <v>80</v>
      </c>
      <c r="C135" t="inlineStr">
        <is>
          <t xml:space="preserve">CONCLUIDO	</t>
        </is>
      </c>
      <c r="D135" t="n">
        <v>0.84</v>
      </c>
      <c r="E135" t="n">
        <v>119.05</v>
      </c>
      <c r="F135" t="n">
        <v>115.25</v>
      </c>
      <c r="G135" t="n">
        <v>150.32</v>
      </c>
      <c r="H135" t="n">
        <v>1.98</v>
      </c>
      <c r="I135" t="n">
        <v>46</v>
      </c>
      <c r="J135" t="n">
        <v>188.49</v>
      </c>
      <c r="K135" t="n">
        <v>50.28</v>
      </c>
      <c r="L135" t="n">
        <v>21</v>
      </c>
      <c r="M135" t="n">
        <v>0</v>
      </c>
      <c r="N135" t="n">
        <v>37.21</v>
      </c>
      <c r="O135" t="n">
        <v>23481.16</v>
      </c>
      <c r="P135" t="n">
        <v>1147.4</v>
      </c>
      <c r="Q135" t="n">
        <v>3598.71</v>
      </c>
      <c r="R135" t="n">
        <v>276.36</v>
      </c>
      <c r="S135" t="n">
        <v>191.08</v>
      </c>
      <c r="T135" t="n">
        <v>34757.61</v>
      </c>
      <c r="U135" t="n">
        <v>0.6899999999999999</v>
      </c>
      <c r="V135" t="n">
        <v>0.87</v>
      </c>
      <c r="W135" t="n">
        <v>14.72</v>
      </c>
      <c r="X135" t="n">
        <v>2.1</v>
      </c>
      <c r="Y135" t="n">
        <v>0.5</v>
      </c>
      <c r="Z135" t="n">
        <v>10</v>
      </c>
    </row>
    <row r="136">
      <c r="A136" t="n">
        <v>0</v>
      </c>
      <c r="B136" t="n">
        <v>35</v>
      </c>
      <c r="C136" t="inlineStr">
        <is>
          <t xml:space="preserve">CONCLUIDO	</t>
        </is>
      </c>
      <c r="D136" t="n">
        <v>0.5849</v>
      </c>
      <c r="E136" t="n">
        <v>170.96</v>
      </c>
      <c r="F136" t="n">
        <v>154.21</v>
      </c>
      <c r="G136" t="n">
        <v>10.72</v>
      </c>
      <c r="H136" t="n">
        <v>0.22</v>
      </c>
      <c r="I136" t="n">
        <v>863</v>
      </c>
      <c r="J136" t="n">
        <v>80.84</v>
      </c>
      <c r="K136" t="n">
        <v>35.1</v>
      </c>
      <c r="L136" t="n">
        <v>1</v>
      </c>
      <c r="M136" t="n">
        <v>861</v>
      </c>
      <c r="N136" t="n">
        <v>9.74</v>
      </c>
      <c r="O136" t="n">
        <v>10204.21</v>
      </c>
      <c r="P136" t="n">
        <v>1186.75</v>
      </c>
      <c r="Q136" t="n">
        <v>3599.32</v>
      </c>
      <c r="R136" t="n">
        <v>1598.95</v>
      </c>
      <c r="S136" t="n">
        <v>191.08</v>
      </c>
      <c r="T136" t="n">
        <v>691964.0600000001</v>
      </c>
      <c r="U136" t="n">
        <v>0.12</v>
      </c>
      <c r="V136" t="n">
        <v>0.65</v>
      </c>
      <c r="W136" t="n">
        <v>16.02</v>
      </c>
      <c r="X136" t="n">
        <v>41.04</v>
      </c>
      <c r="Y136" t="n">
        <v>0.5</v>
      </c>
      <c r="Z136" t="n">
        <v>10</v>
      </c>
    </row>
    <row r="137">
      <c r="A137" t="n">
        <v>1</v>
      </c>
      <c r="B137" t="n">
        <v>35</v>
      </c>
      <c r="C137" t="inlineStr">
        <is>
          <t xml:space="preserve">CONCLUIDO	</t>
        </is>
      </c>
      <c r="D137" t="n">
        <v>0.7299</v>
      </c>
      <c r="E137" t="n">
        <v>137</v>
      </c>
      <c r="F137" t="n">
        <v>129.15</v>
      </c>
      <c r="G137" t="n">
        <v>22.4</v>
      </c>
      <c r="H137" t="n">
        <v>0.43</v>
      </c>
      <c r="I137" t="n">
        <v>346</v>
      </c>
      <c r="J137" t="n">
        <v>82.04000000000001</v>
      </c>
      <c r="K137" t="n">
        <v>35.1</v>
      </c>
      <c r="L137" t="n">
        <v>2</v>
      </c>
      <c r="M137" t="n">
        <v>344</v>
      </c>
      <c r="N137" t="n">
        <v>9.94</v>
      </c>
      <c r="O137" t="n">
        <v>10352.53</v>
      </c>
      <c r="P137" t="n">
        <v>956.77</v>
      </c>
      <c r="Q137" t="n">
        <v>3598.88</v>
      </c>
      <c r="R137" t="n">
        <v>749.13</v>
      </c>
      <c r="S137" t="n">
        <v>191.08</v>
      </c>
      <c r="T137" t="n">
        <v>269638.99</v>
      </c>
      <c r="U137" t="n">
        <v>0.26</v>
      </c>
      <c r="V137" t="n">
        <v>0.78</v>
      </c>
      <c r="W137" t="n">
        <v>15.15</v>
      </c>
      <c r="X137" t="n">
        <v>16</v>
      </c>
      <c r="Y137" t="n">
        <v>0.5</v>
      </c>
      <c r="Z137" t="n">
        <v>10</v>
      </c>
    </row>
    <row r="138">
      <c r="A138" t="n">
        <v>2</v>
      </c>
      <c r="B138" t="n">
        <v>35</v>
      </c>
      <c r="C138" t="inlineStr">
        <is>
          <t xml:space="preserve">CONCLUIDO	</t>
        </is>
      </c>
      <c r="D138" t="n">
        <v>0.7796</v>
      </c>
      <c r="E138" t="n">
        <v>128.27</v>
      </c>
      <c r="F138" t="n">
        <v>122.76</v>
      </c>
      <c r="G138" t="n">
        <v>35.08</v>
      </c>
      <c r="H138" t="n">
        <v>0.63</v>
      </c>
      <c r="I138" t="n">
        <v>210</v>
      </c>
      <c r="J138" t="n">
        <v>83.25</v>
      </c>
      <c r="K138" t="n">
        <v>35.1</v>
      </c>
      <c r="L138" t="n">
        <v>3</v>
      </c>
      <c r="M138" t="n">
        <v>208</v>
      </c>
      <c r="N138" t="n">
        <v>10.15</v>
      </c>
      <c r="O138" t="n">
        <v>10501.19</v>
      </c>
      <c r="P138" t="n">
        <v>872.09</v>
      </c>
      <c r="Q138" t="n">
        <v>3598.7</v>
      </c>
      <c r="R138" t="n">
        <v>532.78</v>
      </c>
      <c r="S138" t="n">
        <v>191.08</v>
      </c>
      <c r="T138" t="n">
        <v>162143.79</v>
      </c>
      <c r="U138" t="n">
        <v>0.36</v>
      </c>
      <c r="V138" t="n">
        <v>0.82</v>
      </c>
      <c r="W138" t="n">
        <v>14.93</v>
      </c>
      <c r="X138" t="n">
        <v>9.609999999999999</v>
      </c>
      <c r="Y138" t="n">
        <v>0.5</v>
      </c>
      <c r="Z138" t="n">
        <v>10</v>
      </c>
    </row>
    <row r="139">
      <c r="A139" t="n">
        <v>3</v>
      </c>
      <c r="B139" t="n">
        <v>35</v>
      </c>
      <c r="C139" t="inlineStr">
        <is>
          <t xml:space="preserve">CONCLUIDO	</t>
        </is>
      </c>
      <c r="D139" t="n">
        <v>0.8051</v>
      </c>
      <c r="E139" t="n">
        <v>124.21</v>
      </c>
      <c r="F139" t="n">
        <v>119.8</v>
      </c>
      <c r="G139" t="n">
        <v>49.23</v>
      </c>
      <c r="H139" t="n">
        <v>0.83</v>
      </c>
      <c r="I139" t="n">
        <v>146</v>
      </c>
      <c r="J139" t="n">
        <v>84.45999999999999</v>
      </c>
      <c r="K139" t="n">
        <v>35.1</v>
      </c>
      <c r="L139" t="n">
        <v>4</v>
      </c>
      <c r="M139" t="n">
        <v>144</v>
      </c>
      <c r="N139" t="n">
        <v>10.36</v>
      </c>
      <c r="O139" t="n">
        <v>10650.22</v>
      </c>
      <c r="P139" t="n">
        <v>807.8099999999999</v>
      </c>
      <c r="Q139" t="n">
        <v>3598.68</v>
      </c>
      <c r="R139" t="n">
        <v>432.41</v>
      </c>
      <c r="S139" t="n">
        <v>191.08</v>
      </c>
      <c r="T139" t="n">
        <v>112279.01</v>
      </c>
      <c r="U139" t="n">
        <v>0.44</v>
      </c>
      <c r="V139" t="n">
        <v>0.84</v>
      </c>
      <c r="W139" t="n">
        <v>14.82</v>
      </c>
      <c r="X139" t="n">
        <v>6.65</v>
      </c>
      <c r="Y139" t="n">
        <v>0.5</v>
      </c>
      <c r="Z139" t="n">
        <v>10</v>
      </c>
    </row>
    <row r="140">
      <c r="A140" t="n">
        <v>4</v>
      </c>
      <c r="B140" t="n">
        <v>35</v>
      </c>
      <c r="C140" t="inlineStr">
        <is>
          <t xml:space="preserve">CONCLUIDO	</t>
        </is>
      </c>
      <c r="D140" t="n">
        <v>0.819</v>
      </c>
      <c r="E140" t="n">
        <v>122.1</v>
      </c>
      <c r="F140" t="n">
        <v>118.28</v>
      </c>
      <c r="G140" t="n">
        <v>63.36</v>
      </c>
      <c r="H140" t="n">
        <v>1.02</v>
      </c>
      <c r="I140" t="n">
        <v>112</v>
      </c>
      <c r="J140" t="n">
        <v>85.67</v>
      </c>
      <c r="K140" t="n">
        <v>35.1</v>
      </c>
      <c r="L140" t="n">
        <v>5</v>
      </c>
      <c r="M140" t="n">
        <v>68</v>
      </c>
      <c r="N140" t="n">
        <v>10.57</v>
      </c>
      <c r="O140" t="n">
        <v>10799.59</v>
      </c>
      <c r="P140" t="n">
        <v>757.53</v>
      </c>
      <c r="Q140" t="n">
        <v>3598.69</v>
      </c>
      <c r="R140" t="n">
        <v>378.76</v>
      </c>
      <c r="S140" t="n">
        <v>191.08</v>
      </c>
      <c r="T140" t="n">
        <v>85623.02</v>
      </c>
      <c r="U140" t="n">
        <v>0.5</v>
      </c>
      <c r="V140" t="n">
        <v>0.85</v>
      </c>
      <c r="W140" t="n">
        <v>14.83</v>
      </c>
      <c r="X140" t="n">
        <v>5.13</v>
      </c>
      <c r="Y140" t="n">
        <v>0.5</v>
      </c>
      <c r="Z140" t="n">
        <v>10</v>
      </c>
    </row>
    <row r="141">
      <c r="A141" t="n">
        <v>5</v>
      </c>
      <c r="B141" t="n">
        <v>35</v>
      </c>
      <c r="C141" t="inlineStr">
        <is>
          <t xml:space="preserve">CONCLUIDO	</t>
        </is>
      </c>
      <c r="D141" t="n">
        <v>0.822</v>
      </c>
      <c r="E141" t="n">
        <v>121.65</v>
      </c>
      <c r="F141" t="n">
        <v>117.97</v>
      </c>
      <c r="G141" t="n">
        <v>68.06</v>
      </c>
      <c r="H141" t="n">
        <v>1.21</v>
      </c>
      <c r="I141" t="n">
        <v>104</v>
      </c>
      <c r="J141" t="n">
        <v>86.88</v>
      </c>
      <c r="K141" t="n">
        <v>35.1</v>
      </c>
      <c r="L141" t="n">
        <v>6</v>
      </c>
      <c r="M141" t="n">
        <v>3</v>
      </c>
      <c r="N141" t="n">
        <v>10.78</v>
      </c>
      <c r="O141" t="n">
        <v>10949.33</v>
      </c>
      <c r="P141" t="n">
        <v>749.9299999999999</v>
      </c>
      <c r="Q141" t="n">
        <v>3598.75</v>
      </c>
      <c r="R141" t="n">
        <v>365.53</v>
      </c>
      <c r="S141" t="n">
        <v>191.08</v>
      </c>
      <c r="T141" t="n">
        <v>79048.11</v>
      </c>
      <c r="U141" t="n">
        <v>0.52</v>
      </c>
      <c r="V141" t="n">
        <v>0.85</v>
      </c>
      <c r="W141" t="n">
        <v>14.9</v>
      </c>
      <c r="X141" t="n">
        <v>4.82</v>
      </c>
      <c r="Y141" t="n">
        <v>0.5</v>
      </c>
      <c r="Z141" t="n">
        <v>10</v>
      </c>
    </row>
    <row r="142">
      <c r="A142" t="n">
        <v>6</v>
      </c>
      <c r="B142" t="n">
        <v>35</v>
      </c>
      <c r="C142" t="inlineStr">
        <is>
          <t xml:space="preserve">CONCLUIDO	</t>
        </is>
      </c>
      <c r="D142" t="n">
        <v>0.8221000000000001</v>
      </c>
      <c r="E142" t="n">
        <v>121.64</v>
      </c>
      <c r="F142" t="n">
        <v>117.96</v>
      </c>
      <c r="G142" t="n">
        <v>68.05</v>
      </c>
      <c r="H142" t="n">
        <v>1.39</v>
      </c>
      <c r="I142" t="n">
        <v>104</v>
      </c>
      <c r="J142" t="n">
        <v>88.09999999999999</v>
      </c>
      <c r="K142" t="n">
        <v>35.1</v>
      </c>
      <c r="L142" t="n">
        <v>7</v>
      </c>
      <c r="M142" t="n">
        <v>0</v>
      </c>
      <c r="N142" t="n">
        <v>11</v>
      </c>
      <c r="O142" t="n">
        <v>11099.43</v>
      </c>
      <c r="P142" t="n">
        <v>759.58</v>
      </c>
      <c r="Q142" t="n">
        <v>3598.73</v>
      </c>
      <c r="R142" t="n">
        <v>365.36</v>
      </c>
      <c r="S142" t="n">
        <v>191.08</v>
      </c>
      <c r="T142" t="n">
        <v>78964.86</v>
      </c>
      <c r="U142" t="n">
        <v>0.52</v>
      </c>
      <c r="V142" t="n">
        <v>0.85</v>
      </c>
      <c r="W142" t="n">
        <v>14.89</v>
      </c>
      <c r="X142" t="n">
        <v>4.81</v>
      </c>
      <c r="Y142" t="n">
        <v>0.5</v>
      </c>
      <c r="Z142" t="n">
        <v>10</v>
      </c>
    </row>
    <row r="143">
      <c r="A143" t="n">
        <v>0</v>
      </c>
      <c r="B143" t="n">
        <v>50</v>
      </c>
      <c r="C143" t="inlineStr">
        <is>
          <t xml:space="preserve">CONCLUIDO	</t>
        </is>
      </c>
      <c r="D143" t="n">
        <v>0.5072</v>
      </c>
      <c r="E143" t="n">
        <v>197.15</v>
      </c>
      <c r="F143" t="n">
        <v>169.27</v>
      </c>
      <c r="G143" t="n">
        <v>8.73</v>
      </c>
      <c r="H143" t="n">
        <v>0.16</v>
      </c>
      <c r="I143" t="n">
        <v>1163</v>
      </c>
      <c r="J143" t="n">
        <v>107.41</v>
      </c>
      <c r="K143" t="n">
        <v>41.65</v>
      </c>
      <c r="L143" t="n">
        <v>1</v>
      </c>
      <c r="M143" t="n">
        <v>1161</v>
      </c>
      <c r="N143" t="n">
        <v>14.77</v>
      </c>
      <c r="O143" t="n">
        <v>13481.73</v>
      </c>
      <c r="P143" t="n">
        <v>1594.28</v>
      </c>
      <c r="Q143" t="n">
        <v>3599.29</v>
      </c>
      <c r="R143" t="n">
        <v>2110.46</v>
      </c>
      <c r="S143" t="n">
        <v>191.08</v>
      </c>
      <c r="T143" t="n">
        <v>946218.61</v>
      </c>
      <c r="U143" t="n">
        <v>0.09</v>
      </c>
      <c r="V143" t="n">
        <v>0.6</v>
      </c>
      <c r="W143" t="n">
        <v>16.53</v>
      </c>
      <c r="X143" t="n">
        <v>56.1</v>
      </c>
      <c r="Y143" t="n">
        <v>0.5</v>
      </c>
      <c r="Z143" t="n">
        <v>10</v>
      </c>
    </row>
    <row r="144">
      <c r="A144" t="n">
        <v>1</v>
      </c>
      <c r="B144" t="n">
        <v>50</v>
      </c>
      <c r="C144" t="inlineStr">
        <is>
          <t xml:space="preserve">CONCLUIDO	</t>
        </is>
      </c>
      <c r="D144" t="n">
        <v>0.6858</v>
      </c>
      <c r="E144" t="n">
        <v>145.81</v>
      </c>
      <c r="F144" t="n">
        <v>133.87</v>
      </c>
      <c r="G144" t="n">
        <v>18.01</v>
      </c>
      <c r="H144" t="n">
        <v>0.32</v>
      </c>
      <c r="I144" t="n">
        <v>446</v>
      </c>
      <c r="J144" t="n">
        <v>108.68</v>
      </c>
      <c r="K144" t="n">
        <v>41.65</v>
      </c>
      <c r="L144" t="n">
        <v>2</v>
      </c>
      <c r="M144" t="n">
        <v>444</v>
      </c>
      <c r="N144" t="n">
        <v>15.03</v>
      </c>
      <c r="O144" t="n">
        <v>13638.32</v>
      </c>
      <c r="P144" t="n">
        <v>1233.62</v>
      </c>
      <c r="Q144" t="n">
        <v>3598.79</v>
      </c>
      <c r="R144" t="n">
        <v>908.9400000000001</v>
      </c>
      <c r="S144" t="n">
        <v>191.08</v>
      </c>
      <c r="T144" t="n">
        <v>349047.17</v>
      </c>
      <c r="U144" t="n">
        <v>0.21</v>
      </c>
      <c r="V144" t="n">
        <v>0.75</v>
      </c>
      <c r="W144" t="n">
        <v>15.31</v>
      </c>
      <c r="X144" t="n">
        <v>20.71</v>
      </c>
      <c r="Y144" t="n">
        <v>0.5</v>
      </c>
      <c r="Z144" t="n">
        <v>10</v>
      </c>
    </row>
    <row r="145">
      <c r="A145" t="n">
        <v>2</v>
      </c>
      <c r="B145" t="n">
        <v>50</v>
      </c>
      <c r="C145" t="inlineStr">
        <is>
          <t xml:space="preserve">CONCLUIDO	</t>
        </is>
      </c>
      <c r="D145" t="n">
        <v>0.7477</v>
      </c>
      <c r="E145" t="n">
        <v>133.74</v>
      </c>
      <c r="F145" t="n">
        <v>125.66</v>
      </c>
      <c r="G145" t="n">
        <v>27.72</v>
      </c>
      <c r="H145" t="n">
        <v>0.48</v>
      </c>
      <c r="I145" t="n">
        <v>272</v>
      </c>
      <c r="J145" t="n">
        <v>109.96</v>
      </c>
      <c r="K145" t="n">
        <v>41.65</v>
      </c>
      <c r="L145" t="n">
        <v>3</v>
      </c>
      <c r="M145" t="n">
        <v>270</v>
      </c>
      <c r="N145" t="n">
        <v>15.31</v>
      </c>
      <c r="O145" t="n">
        <v>13795.21</v>
      </c>
      <c r="P145" t="n">
        <v>1131.07</v>
      </c>
      <c r="Q145" t="n">
        <v>3598.74</v>
      </c>
      <c r="R145" t="n">
        <v>630.98</v>
      </c>
      <c r="S145" t="n">
        <v>191.08</v>
      </c>
      <c r="T145" t="n">
        <v>210935.26</v>
      </c>
      <c r="U145" t="n">
        <v>0.3</v>
      </c>
      <c r="V145" t="n">
        <v>0.8</v>
      </c>
      <c r="W145" t="n">
        <v>15.03</v>
      </c>
      <c r="X145" t="n">
        <v>12.5</v>
      </c>
      <c r="Y145" t="n">
        <v>0.5</v>
      </c>
      <c r="Z145" t="n">
        <v>10</v>
      </c>
    </row>
    <row r="146">
      <c r="A146" t="n">
        <v>3</v>
      </c>
      <c r="B146" t="n">
        <v>50</v>
      </c>
      <c r="C146" t="inlineStr">
        <is>
          <t xml:space="preserve">CONCLUIDO	</t>
        </is>
      </c>
      <c r="D146" t="n">
        <v>0.7791</v>
      </c>
      <c r="E146" t="n">
        <v>128.36</v>
      </c>
      <c r="F146" t="n">
        <v>122.01</v>
      </c>
      <c r="G146" t="n">
        <v>37.74</v>
      </c>
      <c r="H146" t="n">
        <v>0.63</v>
      </c>
      <c r="I146" t="n">
        <v>194</v>
      </c>
      <c r="J146" t="n">
        <v>111.23</v>
      </c>
      <c r="K146" t="n">
        <v>41.65</v>
      </c>
      <c r="L146" t="n">
        <v>4</v>
      </c>
      <c r="M146" t="n">
        <v>192</v>
      </c>
      <c r="N146" t="n">
        <v>15.58</v>
      </c>
      <c r="O146" t="n">
        <v>13952.52</v>
      </c>
      <c r="P146" t="n">
        <v>1071.45</v>
      </c>
      <c r="Q146" t="n">
        <v>3598.69</v>
      </c>
      <c r="R146" t="n">
        <v>506.79</v>
      </c>
      <c r="S146" t="n">
        <v>191.08</v>
      </c>
      <c r="T146" t="n">
        <v>149228.16</v>
      </c>
      <c r="U146" t="n">
        <v>0.38</v>
      </c>
      <c r="V146" t="n">
        <v>0.83</v>
      </c>
      <c r="W146" t="n">
        <v>14.92</v>
      </c>
      <c r="X146" t="n">
        <v>8.859999999999999</v>
      </c>
      <c r="Y146" t="n">
        <v>0.5</v>
      </c>
      <c r="Z146" t="n">
        <v>10</v>
      </c>
    </row>
    <row r="147">
      <c r="A147" t="n">
        <v>4</v>
      </c>
      <c r="B147" t="n">
        <v>50</v>
      </c>
      <c r="C147" t="inlineStr">
        <is>
          <t xml:space="preserve">CONCLUIDO	</t>
        </is>
      </c>
      <c r="D147" t="n">
        <v>0.7979000000000001</v>
      </c>
      <c r="E147" t="n">
        <v>125.32</v>
      </c>
      <c r="F147" t="n">
        <v>119.98</v>
      </c>
      <c r="G147" t="n">
        <v>48.31</v>
      </c>
      <c r="H147" t="n">
        <v>0.78</v>
      </c>
      <c r="I147" t="n">
        <v>149</v>
      </c>
      <c r="J147" t="n">
        <v>112.51</v>
      </c>
      <c r="K147" t="n">
        <v>41.65</v>
      </c>
      <c r="L147" t="n">
        <v>5</v>
      </c>
      <c r="M147" t="n">
        <v>147</v>
      </c>
      <c r="N147" t="n">
        <v>15.86</v>
      </c>
      <c r="O147" t="n">
        <v>14110.24</v>
      </c>
      <c r="P147" t="n">
        <v>1026.11</v>
      </c>
      <c r="Q147" t="n">
        <v>3598.71</v>
      </c>
      <c r="R147" t="n">
        <v>437.66</v>
      </c>
      <c r="S147" t="n">
        <v>191.08</v>
      </c>
      <c r="T147" t="n">
        <v>114890.69</v>
      </c>
      <c r="U147" t="n">
        <v>0.44</v>
      </c>
      <c r="V147" t="n">
        <v>0.84</v>
      </c>
      <c r="W147" t="n">
        <v>14.85</v>
      </c>
      <c r="X147" t="n">
        <v>6.82</v>
      </c>
      <c r="Y147" t="n">
        <v>0.5</v>
      </c>
      <c r="Z147" t="n">
        <v>10</v>
      </c>
    </row>
    <row r="148">
      <c r="A148" t="n">
        <v>5</v>
      </c>
      <c r="B148" t="n">
        <v>50</v>
      </c>
      <c r="C148" t="inlineStr">
        <is>
          <t xml:space="preserve">CONCLUIDO	</t>
        </is>
      </c>
      <c r="D148" t="n">
        <v>0.8113</v>
      </c>
      <c r="E148" t="n">
        <v>123.26</v>
      </c>
      <c r="F148" t="n">
        <v>118.58</v>
      </c>
      <c r="G148" t="n">
        <v>59.79</v>
      </c>
      <c r="H148" t="n">
        <v>0.93</v>
      </c>
      <c r="I148" t="n">
        <v>119</v>
      </c>
      <c r="J148" t="n">
        <v>113.79</v>
      </c>
      <c r="K148" t="n">
        <v>41.65</v>
      </c>
      <c r="L148" t="n">
        <v>6</v>
      </c>
      <c r="M148" t="n">
        <v>117</v>
      </c>
      <c r="N148" t="n">
        <v>16.14</v>
      </c>
      <c r="O148" t="n">
        <v>14268.39</v>
      </c>
      <c r="P148" t="n">
        <v>983</v>
      </c>
      <c r="Q148" t="n">
        <v>3598.69</v>
      </c>
      <c r="R148" t="n">
        <v>391.27</v>
      </c>
      <c r="S148" t="n">
        <v>191.08</v>
      </c>
      <c r="T148" t="n">
        <v>91844.86</v>
      </c>
      <c r="U148" t="n">
        <v>0.49</v>
      </c>
      <c r="V148" t="n">
        <v>0.85</v>
      </c>
      <c r="W148" t="n">
        <v>14.77</v>
      </c>
      <c r="X148" t="n">
        <v>5.42</v>
      </c>
      <c r="Y148" t="n">
        <v>0.5</v>
      </c>
      <c r="Z148" t="n">
        <v>10</v>
      </c>
    </row>
    <row r="149">
      <c r="A149" t="n">
        <v>6</v>
      </c>
      <c r="B149" t="n">
        <v>50</v>
      </c>
      <c r="C149" t="inlineStr">
        <is>
          <t xml:space="preserve">CONCLUIDO	</t>
        </is>
      </c>
      <c r="D149" t="n">
        <v>0.8206</v>
      </c>
      <c r="E149" t="n">
        <v>121.86</v>
      </c>
      <c r="F149" t="n">
        <v>117.65</v>
      </c>
      <c r="G149" t="n">
        <v>72.03</v>
      </c>
      <c r="H149" t="n">
        <v>1.07</v>
      </c>
      <c r="I149" t="n">
        <v>98</v>
      </c>
      <c r="J149" t="n">
        <v>115.08</v>
      </c>
      <c r="K149" t="n">
        <v>41.65</v>
      </c>
      <c r="L149" t="n">
        <v>7</v>
      </c>
      <c r="M149" t="n">
        <v>96</v>
      </c>
      <c r="N149" t="n">
        <v>16.43</v>
      </c>
      <c r="O149" t="n">
        <v>14426.96</v>
      </c>
      <c r="P149" t="n">
        <v>944.41</v>
      </c>
      <c r="Q149" t="n">
        <v>3598.7</v>
      </c>
      <c r="R149" t="n">
        <v>359.76</v>
      </c>
      <c r="S149" t="n">
        <v>191.08</v>
      </c>
      <c r="T149" t="n">
        <v>76195.69</v>
      </c>
      <c r="U149" t="n">
        <v>0.53</v>
      </c>
      <c r="V149" t="n">
        <v>0.86</v>
      </c>
      <c r="W149" t="n">
        <v>14.75</v>
      </c>
      <c r="X149" t="n">
        <v>4.5</v>
      </c>
      <c r="Y149" t="n">
        <v>0.5</v>
      </c>
      <c r="Z149" t="n">
        <v>10</v>
      </c>
    </row>
    <row r="150">
      <c r="A150" t="n">
        <v>7</v>
      </c>
      <c r="B150" t="n">
        <v>50</v>
      </c>
      <c r="C150" t="inlineStr">
        <is>
          <t xml:space="preserve">CONCLUIDO	</t>
        </is>
      </c>
      <c r="D150" t="n">
        <v>0.8278</v>
      </c>
      <c r="E150" t="n">
        <v>120.8</v>
      </c>
      <c r="F150" t="n">
        <v>116.92</v>
      </c>
      <c r="G150" t="n">
        <v>84.52</v>
      </c>
      <c r="H150" t="n">
        <v>1.21</v>
      </c>
      <c r="I150" t="n">
        <v>83</v>
      </c>
      <c r="J150" t="n">
        <v>116.37</v>
      </c>
      <c r="K150" t="n">
        <v>41.65</v>
      </c>
      <c r="L150" t="n">
        <v>8</v>
      </c>
      <c r="M150" t="n">
        <v>74</v>
      </c>
      <c r="N150" t="n">
        <v>16.72</v>
      </c>
      <c r="O150" t="n">
        <v>14585.96</v>
      </c>
      <c r="P150" t="n">
        <v>903.96</v>
      </c>
      <c r="Q150" t="n">
        <v>3598.65</v>
      </c>
      <c r="R150" t="n">
        <v>334.58</v>
      </c>
      <c r="S150" t="n">
        <v>191.08</v>
      </c>
      <c r="T150" t="n">
        <v>63679.83</v>
      </c>
      <c r="U150" t="n">
        <v>0.57</v>
      </c>
      <c r="V150" t="n">
        <v>0.86</v>
      </c>
      <c r="W150" t="n">
        <v>14.73</v>
      </c>
      <c r="X150" t="n">
        <v>3.77</v>
      </c>
      <c r="Y150" t="n">
        <v>0.5</v>
      </c>
      <c r="Z150" t="n">
        <v>10</v>
      </c>
    </row>
    <row r="151">
      <c r="A151" t="n">
        <v>8</v>
      </c>
      <c r="B151" t="n">
        <v>50</v>
      </c>
      <c r="C151" t="inlineStr">
        <is>
          <t xml:space="preserve">CONCLUIDO	</t>
        </is>
      </c>
      <c r="D151" t="n">
        <v>0.8312</v>
      </c>
      <c r="E151" t="n">
        <v>120.31</v>
      </c>
      <c r="F151" t="n">
        <v>116.6</v>
      </c>
      <c r="G151" t="n">
        <v>93.28</v>
      </c>
      <c r="H151" t="n">
        <v>1.35</v>
      </c>
      <c r="I151" t="n">
        <v>75</v>
      </c>
      <c r="J151" t="n">
        <v>117.66</v>
      </c>
      <c r="K151" t="n">
        <v>41.65</v>
      </c>
      <c r="L151" t="n">
        <v>9</v>
      </c>
      <c r="M151" t="n">
        <v>25</v>
      </c>
      <c r="N151" t="n">
        <v>17.01</v>
      </c>
      <c r="O151" t="n">
        <v>14745.39</v>
      </c>
      <c r="P151" t="n">
        <v>887.6900000000001</v>
      </c>
      <c r="Q151" t="n">
        <v>3598.79</v>
      </c>
      <c r="R151" t="n">
        <v>321.95</v>
      </c>
      <c r="S151" t="n">
        <v>191.08</v>
      </c>
      <c r="T151" t="n">
        <v>57405.36</v>
      </c>
      <c r="U151" t="n">
        <v>0.59</v>
      </c>
      <c r="V151" t="n">
        <v>0.86</v>
      </c>
      <c r="W151" t="n">
        <v>14.78</v>
      </c>
      <c r="X151" t="n">
        <v>3.45</v>
      </c>
      <c r="Y151" t="n">
        <v>0.5</v>
      </c>
      <c r="Z151" t="n">
        <v>10</v>
      </c>
    </row>
    <row r="152">
      <c r="A152" t="n">
        <v>9</v>
      </c>
      <c r="B152" t="n">
        <v>50</v>
      </c>
      <c r="C152" t="inlineStr">
        <is>
          <t xml:space="preserve">CONCLUIDO	</t>
        </is>
      </c>
      <c r="D152" t="n">
        <v>0.8322000000000001</v>
      </c>
      <c r="E152" t="n">
        <v>120.17</v>
      </c>
      <c r="F152" t="n">
        <v>116.51</v>
      </c>
      <c r="G152" t="n">
        <v>95.76000000000001</v>
      </c>
      <c r="H152" t="n">
        <v>1.48</v>
      </c>
      <c r="I152" t="n">
        <v>73</v>
      </c>
      <c r="J152" t="n">
        <v>118.96</v>
      </c>
      <c r="K152" t="n">
        <v>41.65</v>
      </c>
      <c r="L152" t="n">
        <v>10</v>
      </c>
      <c r="M152" t="n">
        <v>1</v>
      </c>
      <c r="N152" t="n">
        <v>17.31</v>
      </c>
      <c r="O152" t="n">
        <v>14905.25</v>
      </c>
      <c r="P152" t="n">
        <v>888.5700000000001</v>
      </c>
      <c r="Q152" t="n">
        <v>3598.68</v>
      </c>
      <c r="R152" t="n">
        <v>317.7</v>
      </c>
      <c r="S152" t="n">
        <v>191.08</v>
      </c>
      <c r="T152" t="n">
        <v>55290.51</v>
      </c>
      <c r="U152" t="n">
        <v>0.6</v>
      </c>
      <c r="V152" t="n">
        <v>0.86</v>
      </c>
      <c r="W152" t="n">
        <v>14.81</v>
      </c>
      <c r="X152" t="n">
        <v>3.36</v>
      </c>
      <c r="Y152" t="n">
        <v>0.5</v>
      </c>
      <c r="Z152" t="n">
        <v>10</v>
      </c>
    </row>
    <row r="153">
      <c r="A153" t="n">
        <v>10</v>
      </c>
      <c r="B153" t="n">
        <v>50</v>
      </c>
      <c r="C153" t="inlineStr">
        <is>
          <t xml:space="preserve">CONCLUIDO	</t>
        </is>
      </c>
      <c r="D153" t="n">
        <v>0.8322000000000001</v>
      </c>
      <c r="E153" t="n">
        <v>120.17</v>
      </c>
      <c r="F153" t="n">
        <v>116.51</v>
      </c>
      <c r="G153" t="n">
        <v>95.76000000000001</v>
      </c>
      <c r="H153" t="n">
        <v>1.61</v>
      </c>
      <c r="I153" t="n">
        <v>73</v>
      </c>
      <c r="J153" t="n">
        <v>120.26</v>
      </c>
      <c r="K153" t="n">
        <v>41.65</v>
      </c>
      <c r="L153" t="n">
        <v>11</v>
      </c>
      <c r="M153" t="n">
        <v>0</v>
      </c>
      <c r="N153" t="n">
        <v>17.61</v>
      </c>
      <c r="O153" t="n">
        <v>15065.56</v>
      </c>
      <c r="P153" t="n">
        <v>897.55</v>
      </c>
      <c r="Q153" t="n">
        <v>3598.68</v>
      </c>
      <c r="R153" t="n">
        <v>317.68</v>
      </c>
      <c r="S153" t="n">
        <v>191.08</v>
      </c>
      <c r="T153" t="n">
        <v>55281.39</v>
      </c>
      <c r="U153" t="n">
        <v>0.6</v>
      </c>
      <c r="V153" t="n">
        <v>0.86</v>
      </c>
      <c r="W153" t="n">
        <v>14.8</v>
      </c>
      <c r="X153" t="n">
        <v>3.36</v>
      </c>
      <c r="Y153" t="n">
        <v>0.5</v>
      </c>
      <c r="Z153" t="n">
        <v>10</v>
      </c>
    </row>
    <row r="154">
      <c r="A154" t="n">
        <v>0</v>
      </c>
      <c r="B154" t="n">
        <v>25</v>
      </c>
      <c r="C154" t="inlineStr">
        <is>
          <t xml:space="preserve">CONCLUIDO	</t>
        </is>
      </c>
      <c r="D154" t="n">
        <v>0.6456</v>
      </c>
      <c r="E154" t="n">
        <v>154.88</v>
      </c>
      <c r="F154" t="n">
        <v>143.99</v>
      </c>
      <c r="G154" t="n">
        <v>13.19</v>
      </c>
      <c r="H154" t="n">
        <v>0.28</v>
      </c>
      <c r="I154" t="n">
        <v>655</v>
      </c>
      <c r="J154" t="n">
        <v>61.76</v>
      </c>
      <c r="K154" t="n">
        <v>28.92</v>
      </c>
      <c r="L154" t="n">
        <v>1</v>
      </c>
      <c r="M154" t="n">
        <v>653</v>
      </c>
      <c r="N154" t="n">
        <v>6.84</v>
      </c>
      <c r="O154" t="n">
        <v>7851.41</v>
      </c>
      <c r="P154" t="n">
        <v>903.3</v>
      </c>
      <c r="Q154" t="n">
        <v>3599.12</v>
      </c>
      <c r="R154" t="n">
        <v>1251.73</v>
      </c>
      <c r="S154" t="n">
        <v>191.08</v>
      </c>
      <c r="T154" t="n">
        <v>519395.13</v>
      </c>
      <c r="U154" t="n">
        <v>0.15</v>
      </c>
      <c r="V154" t="n">
        <v>0.7</v>
      </c>
      <c r="W154" t="n">
        <v>15.68</v>
      </c>
      <c r="X154" t="n">
        <v>30.83</v>
      </c>
      <c r="Y154" t="n">
        <v>0.5</v>
      </c>
      <c r="Z154" t="n">
        <v>10</v>
      </c>
    </row>
    <row r="155">
      <c r="A155" t="n">
        <v>1</v>
      </c>
      <c r="B155" t="n">
        <v>25</v>
      </c>
      <c r="C155" t="inlineStr">
        <is>
          <t xml:space="preserve">CONCLUIDO	</t>
        </is>
      </c>
      <c r="D155" t="n">
        <v>0.7639</v>
      </c>
      <c r="E155" t="n">
        <v>130.9</v>
      </c>
      <c r="F155" t="n">
        <v>125.43</v>
      </c>
      <c r="G155" t="n">
        <v>28.4</v>
      </c>
      <c r="H155" t="n">
        <v>0.55</v>
      </c>
      <c r="I155" t="n">
        <v>265</v>
      </c>
      <c r="J155" t="n">
        <v>62.92</v>
      </c>
      <c r="K155" t="n">
        <v>28.92</v>
      </c>
      <c r="L155" t="n">
        <v>2</v>
      </c>
      <c r="M155" t="n">
        <v>263</v>
      </c>
      <c r="N155" t="n">
        <v>7</v>
      </c>
      <c r="O155" t="n">
        <v>7994.37</v>
      </c>
      <c r="P155" t="n">
        <v>734.3</v>
      </c>
      <c r="Q155" t="n">
        <v>3598.77</v>
      </c>
      <c r="R155" t="n">
        <v>622.66</v>
      </c>
      <c r="S155" t="n">
        <v>191.08</v>
      </c>
      <c r="T155" t="n">
        <v>206812.5</v>
      </c>
      <c r="U155" t="n">
        <v>0.31</v>
      </c>
      <c r="V155" t="n">
        <v>0.8</v>
      </c>
      <c r="W155" t="n">
        <v>15.03</v>
      </c>
      <c r="X155" t="n">
        <v>12.27</v>
      </c>
      <c r="Y155" t="n">
        <v>0.5</v>
      </c>
      <c r="Z155" t="n">
        <v>10</v>
      </c>
    </row>
    <row r="156">
      <c r="A156" t="n">
        <v>2</v>
      </c>
      <c r="B156" t="n">
        <v>25</v>
      </c>
      <c r="C156" t="inlineStr">
        <is>
          <t xml:space="preserve">CONCLUIDO	</t>
        </is>
      </c>
      <c r="D156" t="n">
        <v>0.8031</v>
      </c>
      <c r="E156" t="n">
        <v>124.51</v>
      </c>
      <c r="F156" t="n">
        <v>120.49</v>
      </c>
      <c r="G156" t="n">
        <v>45.18</v>
      </c>
      <c r="H156" t="n">
        <v>0.8100000000000001</v>
      </c>
      <c r="I156" t="n">
        <v>160</v>
      </c>
      <c r="J156" t="n">
        <v>64.08</v>
      </c>
      <c r="K156" t="n">
        <v>28.92</v>
      </c>
      <c r="L156" t="n">
        <v>3</v>
      </c>
      <c r="M156" t="n">
        <v>114</v>
      </c>
      <c r="N156" t="n">
        <v>7.16</v>
      </c>
      <c r="O156" t="n">
        <v>8137.65</v>
      </c>
      <c r="P156" t="n">
        <v>652.1900000000001</v>
      </c>
      <c r="Q156" t="n">
        <v>3598.7</v>
      </c>
      <c r="R156" t="n">
        <v>454.18</v>
      </c>
      <c r="S156" t="n">
        <v>191.08</v>
      </c>
      <c r="T156" t="n">
        <v>123097.01</v>
      </c>
      <c r="U156" t="n">
        <v>0.42</v>
      </c>
      <c r="V156" t="n">
        <v>0.84</v>
      </c>
      <c r="W156" t="n">
        <v>14.9</v>
      </c>
      <c r="X156" t="n">
        <v>7.34</v>
      </c>
      <c r="Y156" t="n">
        <v>0.5</v>
      </c>
      <c r="Z156" t="n">
        <v>10</v>
      </c>
    </row>
    <row r="157">
      <c r="A157" t="n">
        <v>3</v>
      </c>
      <c r="B157" t="n">
        <v>25</v>
      </c>
      <c r="C157" t="inlineStr">
        <is>
          <t xml:space="preserve">CONCLUIDO	</t>
        </is>
      </c>
      <c r="D157" t="n">
        <v>0.8086</v>
      </c>
      <c r="E157" t="n">
        <v>123.67</v>
      </c>
      <c r="F157" t="n">
        <v>119.86</v>
      </c>
      <c r="G157" t="n">
        <v>49.6</v>
      </c>
      <c r="H157" t="n">
        <v>1.07</v>
      </c>
      <c r="I157" t="n">
        <v>145</v>
      </c>
      <c r="J157" t="n">
        <v>65.25</v>
      </c>
      <c r="K157" t="n">
        <v>28.92</v>
      </c>
      <c r="L157" t="n">
        <v>4</v>
      </c>
      <c r="M157" t="n">
        <v>1</v>
      </c>
      <c r="N157" t="n">
        <v>7.33</v>
      </c>
      <c r="O157" t="n">
        <v>8281.25</v>
      </c>
      <c r="P157" t="n">
        <v>644.6</v>
      </c>
      <c r="Q157" t="n">
        <v>3598.86</v>
      </c>
      <c r="R157" t="n">
        <v>427.57</v>
      </c>
      <c r="S157" t="n">
        <v>191.08</v>
      </c>
      <c r="T157" t="n">
        <v>109866.45</v>
      </c>
      <c r="U157" t="n">
        <v>0.45</v>
      </c>
      <c r="V157" t="n">
        <v>0.84</v>
      </c>
      <c r="W157" t="n">
        <v>15.02</v>
      </c>
      <c r="X157" t="n">
        <v>6.71</v>
      </c>
      <c r="Y157" t="n">
        <v>0.5</v>
      </c>
      <c r="Z157" t="n">
        <v>10</v>
      </c>
    </row>
    <row r="158">
      <c r="A158" t="n">
        <v>4</v>
      </c>
      <c r="B158" t="n">
        <v>25</v>
      </c>
      <c r="C158" t="inlineStr">
        <is>
          <t xml:space="preserve">CONCLUIDO	</t>
        </is>
      </c>
      <c r="D158" t="n">
        <v>0.8086</v>
      </c>
      <c r="E158" t="n">
        <v>123.68</v>
      </c>
      <c r="F158" t="n">
        <v>119.87</v>
      </c>
      <c r="G158" t="n">
        <v>49.6</v>
      </c>
      <c r="H158" t="n">
        <v>1.31</v>
      </c>
      <c r="I158" t="n">
        <v>145</v>
      </c>
      <c r="J158" t="n">
        <v>66.42</v>
      </c>
      <c r="K158" t="n">
        <v>28.92</v>
      </c>
      <c r="L158" t="n">
        <v>5</v>
      </c>
      <c r="M158" t="n">
        <v>0</v>
      </c>
      <c r="N158" t="n">
        <v>7.49</v>
      </c>
      <c r="O158" t="n">
        <v>8425.16</v>
      </c>
      <c r="P158" t="n">
        <v>655.17</v>
      </c>
      <c r="Q158" t="n">
        <v>3598.78</v>
      </c>
      <c r="R158" t="n">
        <v>427.5</v>
      </c>
      <c r="S158" t="n">
        <v>191.08</v>
      </c>
      <c r="T158" t="n">
        <v>109832.55</v>
      </c>
      <c r="U158" t="n">
        <v>0.45</v>
      </c>
      <c r="V158" t="n">
        <v>0.84</v>
      </c>
      <c r="W158" t="n">
        <v>15.03</v>
      </c>
      <c r="X158" t="n">
        <v>6.71</v>
      </c>
      <c r="Y158" t="n">
        <v>0.5</v>
      </c>
      <c r="Z158" t="n">
        <v>10</v>
      </c>
    </row>
    <row r="159">
      <c r="A159" t="n">
        <v>0</v>
      </c>
      <c r="B159" t="n">
        <v>85</v>
      </c>
      <c r="C159" t="inlineStr">
        <is>
          <t xml:space="preserve">CONCLUIDO	</t>
        </is>
      </c>
      <c r="D159" t="n">
        <v>0.3543</v>
      </c>
      <c r="E159" t="n">
        <v>282.23</v>
      </c>
      <c r="F159" t="n">
        <v>212.59</v>
      </c>
      <c r="G159" t="n">
        <v>6.43</v>
      </c>
      <c r="H159" t="n">
        <v>0.11</v>
      </c>
      <c r="I159" t="n">
        <v>1985</v>
      </c>
      <c r="J159" t="n">
        <v>167.88</v>
      </c>
      <c r="K159" t="n">
        <v>51.39</v>
      </c>
      <c r="L159" t="n">
        <v>1</v>
      </c>
      <c r="M159" t="n">
        <v>1983</v>
      </c>
      <c r="N159" t="n">
        <v>30.49</v>
      </c>
      <c r="O159" t="n">
        <v>20939.59</v>
      </c>
      <c r="P159" t="n">
        <v>2698.93</v>
      </c>
      <c r="Q159" t="n">
        <v>3600.28</v>
      </c>
      <c r="R159" t="n">
        <v>3588.42</v>
      </c>
      <c r="S159" t="n">
        <v>191.08</v>
      </c>
      <c r="T159" t="n">
        <v>1681089.39</v>
      </c>
      <c r="U159" t="n">
        <v>0.05</v>
      </c>
      <c r="V159" t="n">
        <v>0.47</v>
      </c>
      <c r="W159" t="n">
        <v>17.85</v>
      </c>
      <c r="X159" t="n">
        <v>99.39</v>
      </c>
      <c r="Y159" t="n">
        <v>0.5</v>
      </c>
      <c r="Z159" t="n">
        <v>10</v>
      </c>
    </row>
    <row r="160">
      <c r="A160" t="n">
        <v>1</v>
      </c>
      <c r="B160" t="n">
        <v>85</v>
      </c>
      <c r="C160" t="inlineStr">
        <is>
          <t xml:space="preserve">CONCLUIDO	</t>
        </is>
      </c>
      <c r="D160" t="n">
        <v>0.5927</v>
      </c>
      <c r="E160" t="n">
        <v>168.72</v>
      </c>
      <c r="F160" t="n">
        <v>144.08</v>
      </c>
      <c r="G160" t="n">
        <v>13.16</v>
      </c>
      <c r="H160" t="n">
        <v>0.21</v>
      </c>
      <c r="I160" t="n">
        <v>657</v>
      </c>
      <c r="J160" t="n">
        <v>169.33</v>
      </c>
      <c r="K160" t="n">
        <v>51.39</v>
      </c>
      <c r="L160" t="n">
        <v>2</v>
      </c>
      <c r="M160" t="n">
        <v>655</v>
      </c>
      <c r="N160" t="n">
        <v>30.94</v>
      </c>
      <c r="O160" t="n">
        <v>21118.46</v>
      </c>
      <c r="P160" t="n">
        <v>1812.61</v>
      </c>
      <c r="Q160" t="n">
        <v>3598.97</v>
      </c>
      <c r="R160" t="n">
        <v>1254.84</v>
      </c>
      <c r="S160" t="n">
        <v>191.08</v>
      </c>
      <c r="T160" t="n">
        <v>520939.12</v>
      </c>
      <c r="U160" t="n">
        <v>0.15</v>
      </c>
      <c r="V160" t="n">
        <v>0.7</v>
      </c>
      <c r="W160" t="n">
        <v>15.69</v>
      </c>
      <c r="X160" t="n">
        <v>30.92</v>
      </c>
      <c r="Y160" t="n">
        <v>0.5</v>
      </c>
      <c r="Z160" t="n">
        <v>10</v>
      </c>
    </row>
    <row r="161">
      <c r="A161" t="n">
        <v>2</v>
      </c>
      <c r="B161" t="n">
        <v>85</v>
      </c>
      <c r="C161" t="inlineStr">
        <is>
          <t xml:space="preserve">CONCLUIDO	</t>
        </is>
      </c>
      <c r="D161" t="n">
        <v>0.6793</v>
      </c>
      <c r="E161" t="n">
        <v>147.2</v>
      </c>
      <c r="F161" t="n">
        <v>131.44</v>
      </c>
      <c r="G161" t="n">
        <v>19.97</v>
      </c>
      <c r="H161" t="n">
        <v>0.31</v>
      </c>
      <c r="I161" t="n">
        <v>395</v>
      </c>
      <c r="J161" t="n">
        <v>170.79</v>
      </c>
      <c r="K161" t="n">
        <v>51.39</v>
      </c>
      <c r="L161" t="n">
        <v>3</v>
      </c>
      <c r="M161" t="n">
        <v>393</v>
      </c>
      <c r="N161" t="n">
        <v>31.4</v>
      </c>
      <c r="O161" t="n">
        <v>21297.94</v>
      </c>
      <c r="P161" t="n">
        <v>1638.17</v>
      </c>
      <c r="Q161" t="n">
        <v>3598.73</v>
      </c>
      <c r="R161" t="n">
        <v>827.01</v>
      </c>
      <c r="S161" t="n">
        <v>191.08</v>
      </c>
      <c r="T161" t="n">
        <v>308336.05</v>
      </c>
      <c r="U161" t="n">
        <v>0.23</v>
      </c>
      <c r="V161" t="n">
        <v>0.77</v>
      </c>
      <c r="W161" t="n">
        <v>15.23</v>
      </c>
      <c r="X161" t="n">
        <v>18.29</v>
      </c>
      <c r="Y161" t="n">
        <v>0.5</v>
      </c>
      <c r="Z161" t="n">
        <v>10</v>
      </c>
    </row>
    <row r="162">
      <c r="A162" t="n">
        <v>3</v>
      </c>
      <c r="B162" t="n">
        <v>85</v>
      </c>
      <c r="C162" t="inlineStr">
        <is>
          <t xml:space="preserve">CONCLUIDO	</t>
        </is>
      </c>
      <c r="D162" t="n">
        <v>0.7246</v>
      </c>
      <c r="E162" t="n">
        <v>138.01</v>
      </c>
      <c r="F162" t="n">
        <v>126.12</v>
      </c>
      <c r="G162" t="n">
        <v>26.93</v>
      </c>
      <c r="H162" t="n">
        <v>0.41</v>
      </c>
      <c r="I162" t="n">
        <v>281</v>
      </c>
      <c r="J162" t="n">
        <v>172.25</v>
      </c>
      <c r="K162" t="n">
        <v>51.39</v>
      </c>
      <c r="L162" t="n">
        <v>4</v>
      </c>
      <c r="M162" t="n">
        <v>279</v>
      </c>
      <c r="N162" t="n">
        <v>31.86</v>
      </c>
      <c r="O162" t="n">
        <v>21478.05</v>
      </c>
      <c r="P162" t="n">
        <v>1557.07</v>
      </c>
      <c r="Q162" t="n">
        <v>3598.98</v>
      </c>
      <c r="R162" t="n">
        <v>645.92</v>
      </c>
      <c r="S162" t="n">
        <v>191.08</v>
      </c>
      <c r="T162" t="n">
        <v>218359.72</v>
      </c>
      <c r="U162" t="n">
        <v>0.3</v>
      </c>
      <c r="V162" t="n">
        <v>0.8</v>
      </c>
      <c r="W162" t="n">
        <v>15.06</v>
      </c>
      <c r="X162" t="n">
        <v>12.96</v>
      </c>
      <c r="Y162" t="n">
        <v>0.5</v>
      </c>
      <c r="Z162" t="n">
        <v>10</v>
      </c>
    </row>
    <row r="163">
      <c r="A163" t="n">
        <v>4</v>
      </c>
      <c r="B163" t="n">
        <v>85</v>
      </c>
      <c r="C163" t="inlineStr">
        <is>
          <t xml:space="preserve">CONCLUIDO	</t>
        </is>
      </c>
      <c r="D163" t="n">
        <v>0.7523</v>
      </c>
      <c r="E163" t="n">
        <v>132.93</v>
      </c>
      <c r="F163" t="n">
        <v>123.17</v>
      </c>
      <c r="G163" t="n">
        <v>33.9</v>
      </c>
      <c r="H163" t="n">
        <v>0.51</v>
      </c>
      <c r="I163" t="n">
        <v>218</v>
      </c>
      <c r="J163" t="n">
        <v>173.71</v>
      </c>
      <c r="K163" t="n">
        <v>51.39</v>
      </c>
      <c r="L163" t="n">
        <v>5</v>
      </c>
      <c r="M163" t="n">
        <v>216</v>
      </c>
      <c r="N163" t="n">
        <v>32.32</v>
      </c>
      <c r="O163" t="n">
        <v>21658.78</v>
      </c>
      <c r="P163" t="n">
        <v>1505.41</v>
      </c>
      <c r="Q163" t="n">
        <v>3598.72</v>
      </c>
      <c r="R163" t="n">
        <v>545.98</v>
      </c>
      <c r="S163" t="n">
        <v>191.08</v>
      </c>
      <c r="T163" t="n">
        <v>168703.08</v>
      </c>
      <c r="U163" t="n">
        <v>0.35</v>
      </c>
      <c r="V163" t="n">
        <v>0.82</v>
      </c>
      <c r="W163" t="n">
        <v>14.96</v>
      </c>
      <c r="X163" t="n">
        <v>10.02</v>
      </c>
      <c r="Y163" t="n">
        <v>0.5</v>
      </c>
      <c r="Z163" t="n">
        <v>10</v>
      </c>
    </row>
    <row r="164">
      <c r="A164" t="n">
        <v>5</v>
      </c>
      <c r="B164" t="n">
        <v>85</v>
      </c>
      <c r="C164" t="inlineStr">
        <is>
          <t xml:space="preserve">CONCLUIDO	</t>
        </is>
      </c>
      <c r="D164" t="n">
        <v>0.7715</v>
      </c>
      <c r="E164" t="n">
        <v>129.62</v>
      </c>
      <c r="F164" t="n">
        <v>121.25</v>
      </c>
      <c r="G164" t="n">
        <v>41.1</v>
      </c>
      <c r="H164" t="n">
        <v>0.61</v>
      </c>
      <c r="I164" t="n">
        <v>177</v>
      </c>
      <c r="J164" t="n">
        <v>175.18</v>
      </c>
      <c r="K164" t="n">
        <v>51.39</v>
      </c>
      <c r="L164" t="n">
        <v>6</v>
      </c>
      <c r="M164" t="n">
        <v>175</v>
      </c>
      <c r="N164" t="n">
        <v>32.79</v>
      </c>
      <c r="O164" t="n">
        <v>21840.16</v>
      </c>
      <c r="P164" t="n">
        <v>1467.35</v>
      </c>
      <c r="Q164" t="n">
        <v>3598.69</v>
      </c>
      <c r="R164" t="n">
        <v>481.29</v>
      </c>
      <c r="S164" t="n">
        <v>191.08</v>
      </c>
      <c r="T164" t="n">
        <v>136566.18</v>
      </c>
      <c r="U164" t="n">
        <v>0.4</v>
      </c>
      <c r="V164" t="n">
        <v>0.83</v>
      </c>
      <c r="W164" t="n">
        <v>14.88</v>
      </c>
      <c r="X164" t="n">
        <v>8.1</v>
      </c>
      <c r="Y164" t="n">
        <v>0.5</v>
      </c>
      <c r="Z164" t="n">
        <v>10</v>
      </c>
    </row>
    <row r="165">
      <c r="A165" t="n">
        <v>6</v>
      </c>
      <c r="B165" t="n">
        <v>85</v>
      </c>
      <c r="C165" t="inlineStr">
        <is>
          <t xml:space="preserve">CONCLUIDO	</t>
        </is>
      </c>
      <c r="D165" t="n">
        <v>0.7851</v>
      </c>
      <c r="E165" t="n">
        <v>127.37</v>
      </c>
      <c r="F165" t="n">
        <v>119.94</v>
      </c>
      <c r="G165" t="n">
        <v>48.3</v>
      </c>
      <c r="H165" t="n">
        <v>0.7</v>
      </c>
      <c r="I165" t="n">
        <v>149</v>
      </c>
      <c r="J165" t="n">
        <v>176.66</v>
      </c>
      <c r="K165" t="n">
        <v>51.39</v>
      </c>
      <c r="L165" t="n">
        <v>7</v>
      </c>
      <c r="M165" t="n">
        <v>147</v>
      </c>
      <c r="N165" t="n">
        <v>33.27</v>
      </c>
      <c r="O165" t="n">
        <v>22022.17</v>
      </c>
      <c r="P165" t="n">
        <v>1436.52</v>
      </c>
      <c r="Q165" t="n">
        <v>3598.7</v>
      </c>
      <c r="R165" t="n">
        <v>437.09</v>
      </c>
      <c r="S165" t="n">
        <v>191.08</v>
      </c>
      <c r="T165" t="n">
        <v>114605.13</v>
      </c>
      <c r="U165" t="n">
        <v>0.44</v>
      </c>
      <c r="V165" t="n">
        <v>0.84</v>
      </c>
      <c r="W165" t="n">
        <v>14.84</v>
      </c>
      <c r="X165" t="n">
        <v>6.79</v>
      </c>
      <c r="Y165" t="n">
        <v>0.5</v>
      </c>
      <c r="Z165" t="n">
        <v>10</v>
      </c>
    </row>
    <row r="166">
      <c r="A166" t="n">
        <v>7</v>
      </c>
      <c r="B166" t="n">
        <v>85</v>
      </c>
      <c r="C166" t="inlineStr">
        <is>
          <t xml:space="preserve">CONCLUIDO	</t>
        </is>
      </c>
      <c r="D166" t="n">
        <v>0.7959000000000001</v>
      </c>
      <c r="E166" t="n">
        <v>125.65</v>
      </c>
      <c r="F166" t="n">
        <v>118.94</v>
      </c>
      <c r="G166" t="n">
        <v>55.75</v>
      </c>
      <c r="H166" t="n">
        <v>0.8</v>
      </c>
      <c r="I166" t="n">
        <v>128</v>
      </c>
      <c r="J166" t="n">
        <v>178.14</v>
      </c>
      <c r="K166" t="n">
        <v>51.39</v>
      </c>
      <c r="L166" t="n">
        <v>8</v>
      </c>
      <c r="M166" t="n">
        <v>126</v>
      </c>
      <c r="N166" t="n">
        <v>33.75</v>
      </c>
      <c r="O166" t="n">
        <v>22204.83</v>
      </c>
      <c r="P166" t="n">
        <v>1408.79</v>
      </c>
      <c r="Q166" t="n">
        <v>3598.68</v>
      </c>
      <c r="R166" t="n">
        <v>403.83</v>
      </c>
      <c r="S166" t="n">
        <v>191.08</v>
      </c>
      <c r="T166" t="n">
        <v>98080.07000000001</v>
      </c>
      <c r="U166" t="n">
        <v>0.47</v>
      </c>
      <c r="V166" t="n">
        <v>0.85</v>
      </c>
      <c r="W166" t="n">
        <v>14.78</v>
      </c>
      <c r="X166" t="n">
        <v>5.79</v>
      </c>
      <c r="Y166" t="n">
        <v>0.5</v>
      </c>
      <c r="Z166" t="n">
        <v>10</v>
      </c>
    </row>
    <row r="167">
      <c r="A167" t="n">
        <v>8</v>
      </c>
      <c r="B167" t="n">
        <v>85</v>
      </c>
      <c r="C167" t="inlineStr">
        <is>
          <t xml:space="preserve">CONCLUIDO	</t>
        </is>
      </c>
      <c r="D167" t="n">
        <v>0.804</v>
      </c>
      <c r="E167" t="n">
        <v>124.38</v>
      </c>
      <c r="F167" t="n">
        <v>118.21</v>
      </c>
      <c r="G167" t="n">
        <v>63.33</v>
      </c>
      <c r="H167" t="n">
        <v>0.89</v>
      </c>
      <c r="I167" t="n">
        <v>112</v>
      </c>
      <c r="J167" t="n">
        <v>179.63</v>
      </c>
      <c r="K167" t="n">
        <v>51.39</v>
      </c>
      <c r="L167" t="n">
        <v>9</v>
      </c>
      <c r="M167" t="n">
        <v>110</v>
      </c>
      <c r="N167" t="n">
        <v>34.24</v>
      </c>
      <c r="O167" t="n">
        <v>22388.15</v>
      </c>
      <c r="P167" t="n">
        <v>1386.21</v>
      </c>
      <c r="Q167" t="n">
        <v>3598.73</v>
      </c>
      <c r="R167" t="n">
        <v>378.74</v>
      </c>
      <c r="S167" t="n">
        <v>191.08</v>
      </c>
      <c r="T167" t="n">
        <v>85616.03</v>
      </c>
      <c r="U167" t="n">
        <v>0.5</v>
      </c>
      <c r="V167" t="n">
        <v>0.85</v>
      </c>
      <c r="W167" t="n">
        <v>14.76</v>
      </c>
      <c r="X167" t="n">
        <v>5.06</v>
      </c>
      <c r="Y167" t="n">
        <v>0.5</v>
      </c>
      <c r="Z167" t="n">
        <v>10</v>
      </c>
    </row>
    <row r="168">
      <c r="A168" t="n">
        <v>9</v>
      </c>
      <c r="B168" t="n">
        <v>85</v>
      </c>
      <c r="C168" t="inlineStr">
        <is>
          <t xml:space="preserve">CONCLUIDO	</t>
        </is>
      </c>
      <c r="D168" t="n">
        <v>0.8105</v>
      </c>
      <c r="E168" t="n">
        <v>123.38</v>
      </c>
      <c r="F168" t="n">
        <v>117.66</v>
      </c>
      <c r="G168" t="n">
        <v>71.31</v>
      </c>
      <c r="H168" t="n">
        <v>0.98</v>
      </c>
      <c r="I168" t="n">
        <v>99</v>
      </c>
      <c r="J168" t="n">
        <v>181.12</v>
      </c>
      <c r="K168" t="n">
        <v>51.39</v>
      </c>
      <c r="L168" t="n">
        <v>10</v>
      </c>
      <c r="M168" t="n">
        <v>97</v>
      </c>
      <c r="N168" t="n">
        <v>34.73</v>
      </c>
      <c r="O168" t="n">
        <v>22572.13</v>
      </c>
      <c r="P168" t="n">
        <v>1362.67</v>
      </c>
      <c r="Q168" t="n">
        <v>3598.66</v>
      </c>
      <c r="R168" t="n">
        <v>359.74</v>
      </c>
      <c r="S168" t="n">
        <v>191.08</v>
      </c>
      <c r="T168" t="n">
        <v>76182.44</v>
      </c>
      <c r="U168" t="n">
        <v>0.53</v>
      </c>
      <c r="V168" t="n">
        <v>0.86</v>
      </c>
      <c r="W168" t="n">
        <v>14.75</v>
      </c>
      <c r="X168" t="n">
        <v>4.5</v>
      </c>
      <c r="Y168" t="n">
        <v>0.5</v>
      </c>
      <c r="Z168" t="n">
        <v>10</v>
      </c>
    </row>
    <row r="169">
      <c r="A169" t="n">
        <v>10</v>
      </c>
      <c r="B169" t="n">
        <v>85</v>
      </c>
      <c r="C169" t="inlineStr">
        <is>
          <t xml:space="preserve">CONCLUIDO	</t>
        </is>
      </c>
      <c r="D169" t="n">
        <v>0.8159</v>
      </c>
      <c r="E169" t="n">
        <v>122.56</v>
      </c>
      <c r="F169" t="n">
        <v>117.17</v>
      </c>
      <c r="G169" t="n">
        <v>78.98999999999999</v>
      </c>
      <c r="H169" t="n">
        <v>1.07</v>
      </c>
      <c r="I169" t="n">
        <v>89</v>
      </c>
      <c r="J169" t="n">
        <v>182.62</v>
      </c>
      <c r="K169" t="n">
        <v>51.39</v>
      </c>
      <c r="L169" t="n">
        <v>11</v>
      </c>
      <c r="M169" t="n">
        <v>87</v>
      </c>
      <c r="N169" t="n">
        <v>35.22</v>
      </c>
      <c r="O169" t="n">
        <v>22756.91</v>
      </c>
      <c r="P169" t="n">
        <v>1344.03</v>
      </c>
      <c r="Q169" t="n">
        <v>3598.65</v>
      </c>
      <c r="R169" t="n">
        <v>343.4</v>
      </c>
      <c r="S169" t="n">
        <v>191.08</v>
      </c>
      <c r="T169" t="n">
        <v>68059.96000000001</v>
      </c>
      <c r="U169" t="n">
        <v>0.5600000000000001</v>
      </c>
      <c r="V169" t="n">
        <v>0.86</v>
      </c>
      <c r="W169" t="n">
        <v>14.73</v>
      </c>
      <c r="X169" t="n">
        <v>4.02</v>
      </c>
      <c r="Y169" t="n">
        <v>0.5</v>
      </c>
      <c r="Z169" t="n">
        <v>10</v>
      </c>
    </row>
    <row r="170">
      <c r="A170" t="n">
        <v>11</v>
      </c>
      <c r="B170" t="n">
        <v>85</v>
      </c>
      <c r="C170" t="inlineStr">
        <is>
          <t xml:space="preserve">CONCLUIDO	</t>
        </is>
      </c>
      <c r="D170" t="n">
        <v>0.8209</v>
      </c>
      <c r="E170" t="n">
        <v>121.82</v>
      </c>
      <c r="F170" t="n">
        <v>116.74</v>
      </c>
      <c r="G170" t="n">
        <v>87.55</v>
      </c>
      <c r="H170" t="n">
        <v>1.16</v>
      </c>
      <c r="I170" t="n">
        <v>80</v>
      </c>
      <c r="J170" t="n">
        <v>184.12</v>
      </c>
      <c r="K170" t="n">
        <v>51.39</v>
      </c>
      <c r="L170" t="n">
        <v>12</v>
      </c>
      <c r="M170" t="n">
        <v>78</v>
      </c>
      <c r="N170" t="n">
        <v>35.73</v>
      </c>
      <c r="O170" t="n">
        <v>22942.24</v>
      </c>
      <c r="P170" t="n">
        <v>1323</v>
      </c>
      <c r="Q170" t="n">
        <v>3598.74</v>
      </c>
      <c r="R170" t="n">
        <v>329.11</v>
      </c>
      <c r="S170" t="n">
        <v>191.08</v>
      </c>
      <c r="T170" t="n">
        <v>60959.7</v>
      </c>
      <c r="U170" t="n">
        <v>0.58</v>
      </c>
      <c r="V170" t="n">
        <v>0.86</v>
      </c>
      <c r="W170" t="n">
        <v>14.71</v>
      </c>
      <c r="X170" t="n">
        <v>3.59</v>
      </c>
      <c r="Y170" t="n">
        <v>0.5</v>
      </c>
      <c r="Z170" t="n">
        <v>10</v>
      </c>
    </row>
    <row r="171">
      <c r="A171" t="n">
        <v>12</v>
      </c>
      <c r="B171" t="n">
        <v>85</v>
      </c>
      <c r="C171" t="inlineStr">
        <is>
          <t xml:space="preserve">CONCLUIDO	</t>
        </is>
      </c>
      <c r="D171" t="n">
        <v>0.8246</v>
      </c>
      <c r="E171" t="n">
        <v>121.28</v>
      </c>
      <c r="F171" t="n">
        <v>116.43</v>
      </c>
      <c r="G171" t="n">
        <v>95.7</v>
      </c>
      <c r="H171" t="n">
        <v>1.24</v>
      </c>
      <c r="I171" t="n">
        <v>73</v>
      </c>
      <c r="J171" t="n">
        <v>185.63</v>
      </c>
      <c r="K171" t="n">
        <v>51.39</v>
      </c>
      <c r="L171" t="n">
        <v>13</v>
      </c>
      <c r="M171" t="n">
        <v>71</v>
      </c>
      <c r="N171" t="n">
        <v>36.24</v>
      </c>
      <c r="O171" t="n">
        <v>23128.27</v>
      </c>
      <c r="P171" t="n">
        <v>1300.58</v>
      </c>
      <c r="Q171" t="n">
        <v>3598.73</v>
      </c>
      <c r="R171" t="n">
        <v>318.36</v>
      </c>
      <c r="S171" t="n">
        <v>191.08</v>
      </c>
      <c r="T171" t="n">
        <v>55620.57</v>
      </c>
      <c r="U171" t="n">
        <v>0.6</v>
      </c>
      <c r="V171" t="n">
        <v>0.87</v>
      </c>
      <c r="W171" t="n">
        <v>14.7</v>
      </c>
      <c r="X171" t="n">
        <v>3.28</v>
      </c>
      <c r="Y171" t="n">
        <v>0.5</v>
      </c>
      <c r="Z171" t="n">
        <v>10</v>
      </c>
    </row>
    <row r="172">
      <c r="A172" t="n">
        <v>13</v>
      </c>
      <c r="B172" t="n">
        <v>85</v>
      </c>
      <c r="C172" t="inlineStr">
        <is>
          <t xml:space="preserve">CONCLUIDO	</t>
        </is>
      </c>
      <c r="D172" t="n">
        <v>0.8277</v>
      </c>
      <c r="E172" t="n">
        <v>120.82</v>
      </c>
      <c r="F172" t="n">
        <v>116.17</v>
      </c>
      <c r="G172" t="n">
        <v>104.03</v>
      </c>
      <c r="H172" t="n">
        <v>1.33</v>
      </c>
      <c r="I172" t="n">
        <v>67</v>
      </c>
      <c r="J172" t="n">
        <v>187.14</v>
      </c>
      <c r="K172" t="n">
        <v>51.39</v>
      </c>
      <c r="L172" t="n">
        <v>14</v>
      </c>
      <c r="M172" t="n">
        <v>65</v>
      </c>
      <c r="N172" t="n">
        <v>36.75</v>
      </c>
      <c r="O172" t="n">
        <v>23314.98</v>
      </c>
      <c r="P172" t="n">
        <v>1281.35</v>
      </c>
      <c r="Q172" t="n">
        <v>3598.7</v>
      </c>
      <c r="R172" t="n">
        <v>309.73</v>
      </c>
      <c r="S172" t="n">
        <v>191.08</v>
      </c>
      <c r="T172" t="n">
        <v>51333.48</v>
      </c>
      <c r="U172" t="n">
        <v>0.62</v>
      </c>
      <c r="V172" t="n">
        <v>0.87</v>
      </c>
      <c r="W172" t="n">
        <v>14.69</v>
      </c>
      <c r="X172" t="n">
        <v>3.02</v>
      </c>
      <c r="Y172" t="n">
        <v>0.5</v>
      </c>
      <c r="Z172" t="n">
        <v>10</v>
      </c>
    </row>
    <row r="173">
      <c r="A173" t="n">
        <v>14</v>
      </c>
      <c r="B173" t="n">
        <v>85</v>
      </c>
      <c r="C173" t="inlineStr">
        <is>
          <t xml:space="preserve">CONCLUIDO	</t>
        </is>
      </c>
      <c r="D173" t="n">
        <v>0.8305</v>
      </c>
      <c r="E173" t="n">
        <v>120.41</v>
      </c>
      <c r="F173" t="n">
        <v>115.94</v>
      </c>
      <c r="G173" t="n">
        <v>112.2</v>
      </c>
      <c r="H173" t="n">
        <v>1.41</v>
      </c>
      <c r="I173" t="n">
        <v>62</v>
      </c>
      <c r="J173" t="n">
        <v>188.66</v>
      </c>
      <c r="K173" t="n">
        <v>51.39</v>
      </c>
      <c r="L173" t="n">
        <v>15</v>
      </c>
      <c r="M173" t="n">
        <v>60</v>
      </c>
      <c r="N173" t="n">
        <v>37.27</v>
      </c>
      <c r="O173" t="n">
        <v>23502.4</v>
      </c>
      <c r="P173" t="n">
        <v>1263.06</v>
      </c>
      <c r="Q173" t="n">
        <v>3598.62</v>
      </c>
      <c r="R173" t="n">
        <v>301.88</v>
      </c>
      <c r="S173" t="n">
        <v>191.08</v>
      </c>
      <c r="T173" t="n">
        <v>47432.95</v>
      </c>
      <c r="U173" t="n">
        <v>0.63</v>
      </c>
      <c r="V173" t="n">
        <v>0.87</v>
      </c>
      <c r="W173" t="n">
        <v>14.68</v>
      </c>
      <c r="X173" t="n">
        <v>2.79</v>
      </c>
      <c r="Y173" t="n">
        <v>0.5</v>
      </c>
      <c r="Z173" t="n">
        <v>10</v>
      </c>
    </row>
    <row r="174">
      <c r="A174" t="n">
        <v>15</v>
      </c>
      <c r="B174" t="n">
        <v>85</v>
      </c>
      <c r="C174" t="inlineStr">
        <is>
          <t xml:space="preserve">CONCLUIDO	</t>
        </is>
      </c>
      <c r="D174" t="n">
        <v>0.8334</v>
      </c>
      <c r="E174" t="n">
        <v>119.99</v>
      </c>
      <c r="F174" t="n">
        <v>115.69</v>
      </c>
      <c r="G174" t="n">
        <v>121.78</v>
      </c>
      <c r="H174" t="n">
        <v>1.49</v>
      </c>
      <c r="I174" t="n">
        <v>57</v>
      </c>
      <c r="J174" t="n">
        <v>190.19</v>
      </c>
      <c r="K174" t="n">
        <v>51.39</v>
      </c>
      <c r="L174" t="n">
        <v>16</v>
      </c>
      <c r="M174" t="n">
        <v>55</v>
      </c>
      <c r="N174" t="n">
        <v>37.79</v>
      </c>
      <c r="O174" t="n">
        <v>23690.52</v>
      </c>
      <c r="P174" t="n">
        <v>1241.97</v>
      </c>
      <c r="Q174" t="n">
        <v>3598.67</v>
      </c>
      <c r="R174" t="n">
        <v>293.62</v>
      </c>
      <c r="S174" t="n">
        <v>191.08</v>
      </c>
      <c r="T174" t="n">
        <v>43330.58</v>
      </c>
      <c r="U174" t="n">
        <v>0.65</v>
      </c>
      <c r="V174" t="n">
        <v>0.87</v>
      </c>
      <c r="W174" t="n">
        <v>14.67</v>
      </c>
      <c r="X174" t="n">
        <v>2.54</v>
      </c>
      <c r="Y174" t="n">
        <v>0.5</v>
      </c>
      <c r="Z174" t="n">
        <v>10</v>
      </c>
    </row>
    <row r="175">
      <c r="A175" t="n">
        <v>16</v>
      </c>
      <c r="B175" t="n">
        <v>85</v>
      </c>
      <c r="C175" t="inlineStr">
        <is>
          <t xml:space="preserve">CONCLUIDO	</t>
        </is>
      </c>
      <c r="D175" t="n">
        <v>0.8356</v>
      </c>
      <c r="E175" t="n">
        <v>119.68</v>
      </c>
      <c r="F175" t="n">
        <v>115.51</v>
      </c>
      <c r="G175" t="n">
        <v>130.77</v>
      </c>
      <c r="H175" t="n">
        <v>1.57</v>
      </c>
      <c r="I175" t="n">
        <v>53</v>
      </c>
      <c r="J175" t="n">
        <v>191.72</v>
      </c>
      <c r="K175" t="n">
        <v>51.39</v>
      </c>
      <c r="L175" t="n">
        <v>17</v>
      </c>
      <c r="M175" t="n">
        <v>51</v>
      </c>
      <c r="N175" t="n">
        <v>38.33</v>
      </c>
      <c r="O175" t="n">
        <v>23879.37</v>
      </c>
      <c r="P175" t="n">
        <v>1218.59</v>
      </c>
      <c r="Q175" t="n">
        <v>3598.71</v>
      </c>
      <c r="R175" t="n">
        <v>287.07</v>
      </c>
      <c r="S175" t="n">
        <v>191.08</v>
      </c>
      <c r="T175" t="n">
        <v>40073.27</v>
      </c>
      <c r="U175" t="n">
        <v>0.67</v>
      </c>
      <c r="V175" t="n">
        <v>0.87</v>
      </c>
      <c r="W175" t="n">
        <v>14.68</v>
      </c>
      <c r="X175" t="n">
        <v>2.36</v>
      </c>
      <c r="Y175" t="n">
        <v>0.5</v>
      </c>
      <c r="Z175" t="n">
        <v>10</v>
      </c>
    </row>
    <row r="176">
      <c r="A176" t="n">
        <v>17</v>
      </c>
      <c r="B176" t="n">
        <v>85</v>
      </c>
      <c r="C176" t="inlineStr">
        <is>
          <t xml:space="preserve">CONCLUIDO	</t>
        </is>
      </c>
      <c r="D176" t="n">
        <v>0.8377</v>
      </c>
      <c r="E176" t="n">
        <v>119.38</v>
      </c>
      <c r="F176" t="n">
        <v>115.35</v>
      </c>
      <c r="G176" t="n">
        <v>141.24</v>
      </c>
      <c r="H176" t="n">
        <v>1.65</v>
      </c>
      <c r="I176" t="n">
        <v>49</v>
      </c>
      <c r="J176" t="n">
        <v>193.26</v>
      </c>
      <c r="K176" t="n">
        <v>51.39</v>
      </c>
      <c r="L176" t="n">
        <v>18</v>
      </c>
      <c r="M176" t="n">
        <v>44</v>
      </c>
      <c r="N176" t="n">
        <v>38.86</v>
      </c>
      <c r="O176" t="n">
        <v>24068.93</v>
      </c>
      <c r="P176" t="n">
        <v>1198.69</v>
      </c>
      <c r="Q176" t="n">
        <v>3598.62</v>
      </c>
      <c r="R176" t="n">
        <v>281.75</v>
      </c>
      <c r="S176" t="n">
        <v>191.08</v>
      </c>
      <c r="T176" t="n">
        <v>37433.95</v>
      </c>
      <c r="U176" t="n">
        <v>0.68</v>
      </c>
      <c r="V176" t="n">
        <v>0.87</v>
      </c>
      <c r="W176" t="n">
        <v>14.66</v>
      </c>
      <c r="X176" t="n">
        <v>2.2</v>
      </c>
      <c r="Y176" t="n">
        <v>0.5</v>
      </c>
      <c r="Z176" t="n">
        <v>10</v>
      </c>
    </row>
    <row r="177">
      <c r="A177" t="n">
        <v>18</v>
      </c>
      <c r="B177" t="n">
        <v>85</v>
      </c>
      <c r="C177" t="inlineStr">
        <is>
          <t xml:space="preserve">CONCLUIDO	</t>
        </is>
      </c>
      <c r="D177" t="n">
        <v>0.8385</v>
      </c>
      <c r="E177" t="n">
        <v>119.26</v>
      </c>
      <c r="F177" t="n">
        <v>115.3</v>
      </c>
      <c r="G177" t="n">
        <v>147.19</v>
      </c>
      <c r="H177" t="n">
        <v>1.73</v>
      </c>
      <c r="I177" t="n">
        <v>47</v>
      </c>
      <c r="J177" t="n">
        <v>194.8</v>
      </c>
      <c r="K177" t="n">
        <v>51.39</v>
      </c>
      <c r="L177" t="n">
        <v>19</v>
      </c>
      <c r="M177" t="n">
        <v>32</v>
      </c>
      <c r="N177" t="n">
        <v>39.41</v>
      </c>
      <c r="O177" t="n">
        <v>24259.23</v>
      </c>
      <c r="P177" t="n">
        <v>1185.81</v>
      </c>
      <c r="Q177" t="n">
        <v>3598.65</v>
      </c>
      <c r="R177" t="n">
        <v>279.38</v>
      </c>
      <c r="S177" t="n">
        <v>191.08</v>
      </c>
      <c r="T177" t="n">
        <v>36258.05</v>
      </c>
      <c r="U177" t="n">
        <v>0.68</v>
      </c>
      <c r="V177" t="n">
        <v>0.87</v>
      </c>
      <c r="W177" t="n">
        <v>14.69</v>
      </c>
      <c r="X177" t="n">
        <v>2.15</v>
      </c>
      <c r="Y177" t="n">
        <v>0.5</v>
      </c>
      <c r="Z177" t="n">
        <v>10</v>
      </c>
    </row>
    <row r="178">
      <c r="A178" t="n">
        <v>19</v>
      </c>
      <c r="B178" t="n">
        <v>85</v>
      </c>
      <c r="C178" t="inlineStr">
        <is>
          <t xml:space="preserve">CONCLUIDO	</t>
        </is>
      </c>
      <c r="D178" t="n">
        <v>0.8397</v>
      </c>
      <c r="E178" t="n">
        <v>119.09</v>
      </c>
      <c r="F178" t="n">
        <v>115.19</v>
      </c>
      <c r="G178" t="n">
        <v>153.59</v>
      </c>
      <c r="H178" t="n">
        <v>1.81</v>
      </c>
      <c r="I178" t="n">
        <v>45</v>
      </c>
      <c r="J178" t="n">
        <v>196.35</v>
      </c>
      <c r="K178" t="n">
        <v>51.39</v>
      </c>
      <c r="L178" t="n">
        <v>20</v>
      </c>
      <c r="M178" t="n">
        <v>15</v>
      </c>
      <c r="N178" t="n">
        <v>39.96</v>
      </c>
      <c r="O178" t="n">
        <v>24450.27</v>
      </c>
      <c r="P178" t="n">
        <v>1177.52</v>
      </c>
      <c r="Q178" t="n">
        <v>3598.68</v>
      </c>
      <c r="R178" t="n">
        <v>275.25</v>
      </c>
      <c r="S178" t="n">
        <v>191.08</v>
      </c>
      <c r="T178" t="n">
        <v>34206.38</v>
      </c>
      <c r="U178" t="n">
        <v>0.6899999999999999</v>
      </c>
      <c r="V178" t="n">
        <v>0.87</v>
      </c>
      <c r="W178" t="n">
        <v>14.7</v>
      </c>
      <c r="X178" t="n">
        <v>2.04</v>
      </c>
      <c r="Y178" t="n">
        <v>0.5</v>
      </c>
      <c r="Z178" t="n">
        <v>10</v>
      </c>
    </row>
    <row r="179">
      <c r="A179" t="n">
        <v>20</v>
      </c>
      <c r="B179" t="n">
        <v>85</v>
      </c>
      <c r="C179" t="inlineStr">
        <is>
          <t xml:space="preserve">CONCLUIDO	</t>
        </is>
      </c>
      <c r="D179" t="n">
        <v>0.8403</v>
      </c>
      <c r="E179" t="n">
        <v>119.01</v>
      </c>
      <c r="F179" t="n">
        <v>115.15</v>
      </c>
      <c r="G179" t="n">
        <v>157.02</v>
      </c>
      <c r="H179" t="n">
        <v>1.88</v>
      </c>
      <c r="I179" t="n">
        <v>44</v>
      </c>
      <c r="J179" t="n">
        <v>197.9</v>
      </c>
      <c r="K179" t="n">
        <v>51.39</v>
      </c>
      <c r="L179" t="n">
        <v>21</v>
      </c>
      <c r="M179" t="n">
        <v>6</v>
      </c>
      <c r="N179" t="n">
        <v>40.51</v>
      </c>
      <c r="O179" t="n">
        <v>24642.07</v>
      </c>
      <c r="P179" t="n">
        <v>1179.17</v>
      </c>
      <c r="Q179" t="n">
        <v>3598.62</v>
      </c>
      <c r="R179" t="n">
        <v>273.03</v>
      </c>
      <c r="S179" t="n">
        <v>191.08</v>
      </c>
      <c r="T179" t="n">
        <v>33101.43</v>
      </c>
      <c r="U179" t="n">
        <v>0.7</v>
      </c>
      <c r="V179" t="n">
        <v>0.88</v>
      </c>
      <c r="W179" t="n">
        <v>14.71</v>
      </c>
      <c r="X179" t="n">
        <v>2</v>
      </c>
      <c r="Y179" t="n">
        <v>0.5</v>
      </c>
      <c r="Z179" t="n">
        <v>10</v>
      </c>
    </row>
    <row r="180">
      <c r="A180" t="n">
        <v>21</v>
      </c>
      <c r="B180" t="n">
        <v>85</v>
      </c>
      <c r="C180" t="inlineStr">
        <is>
          <t xml:space="preserve">CONCLUIDO	</t>
        </is>
      </c>
      <c r="D180" t="n">
        <v>0.8401</v>
      </c>
      <c r="E180" t="n">
        <v>119.04</v>
      </c>
      <c r="F180" t="n">
        <v>115.17</v>
      </c>
      <c r="G180" t="n">
        <v>157.05</v>
      </c>
      <c r="H180" t="n">
        <v>1.96</v>
      </c>
      <c r="I180" t="n">
        <v>44</v>
      </c>
      <c r="J180" t="n">
        <v>199.46</v>
      </c>
      <c r="K180" t="n">
        <v>51.39</v>
      </c>
      <c r="L180" t="n">
        <v>22</v>
      </c>
      <c r="M180" t="n">
        <v>1</v>
      </c>
      <c r="N180" t="n">
        <v>41.07</v>
      </c>
      <c r="O180" t="n">
        <v>24834.62</v>
      </c>
      <c r="P180" t="n">
        <v>1185.32</v>
      </c>
      <c r="Q180" t="n">
        <v>3598.63</v>
      </c>
      <c r="R180" t="n">
        <v>273.77</v>
      </c>
      <c r="S180" t="n">
        <v>191.08</v>
      </c>
      <c r="T180" t="n">
        <v>33468.29</v>
      </c>
      <c r="U180" t="n">
        <v>0.7</v>
      </c>
      <c r="V180" t="n">
        <v>0.87</v>
      </c>
      <c r="W180" t="n">
        <v>14.72</v>
      </c>
      <c r="X180" t="n">
        <v>2.02</v>
      </c>
      <c r="Y180" t="n">
        <v>0.5</v>
      </c>
      <c r="Z180" t="n">
        <v>10</v>
      </c>
    </row>
    <row r="181">
      <c r="A181" t="n">
        <v>22</v>
      </c>
      <c r="B181" t="n">
        <v>85</v>
      </c>
      <c r="C181" t="inlineStr">
        <is>
          <t xml:space="preserve">CONCLUIDO	</t>
        </is>
      </c>
      <c r="D181" t="n">
        <v>0.8401</v>
      </c>
      <c r="E181" t="n">
        <v>119.04</v>
      </c>
      <c r="F181" t="n">
        <v>115.17</v>
      </c>
      <c r="G181" t="n">
        <v>157.05</v>
      </c>
      <c r="H181" t="n">
        <v>2.03</v>
      </c>
      <c r="I181" t="n">
        <v>44</v>
      </c>
      <c r="J181" t="n">
        <v>201.03</v>
      </c>
      <c r="K181" t="n">
        <v>51.39</v>
      </c>
      <c r="L181" t="n">
        <v>23</v>
      </c>
      <c r="M181" t="n">
        <v>0</v>
      </c>
      <c r="N181" t="n">
        <v>41.64</v>
      </c>
      <c r="O181" t="n">
        <v>25027.94</v>
      </c>
      <c r="P181" t="n">
        <v>1193.95</v>
      </c>
      <c r="Q181" t="n">
        <v>3598.63</v>
      </c>
      <c r="R181" t="n">
        <v>273.75</v>
      </c>
      <c r="S181" t="n">
        <v>191.08</v>
      </c>
      <c r="T181" t="n">
        <v>33460.65</v>
      </c>
      <c r="U181" t="n">
        <v>0.7</v>
      </c>
      <c r="V181" t="n">
        <v>0.87</v>
      </c>
      <c r="W181" t="n">
        <v>14.72</v>
      </c>
      <c r="X181" t="n">
        <v>2.02</v>
      </c>
      <c r="Y181" t="n">
        <v>0.5</v>
      </c>
      <c r="Z181" t="n">
        <v>10</v>
      </c>
    </row>
    <row r="182">
      <c r="A182" t="n">
        <v>0</v>
      </c>
      <c r="B182" t="n">
        <v>20</v>
      </c>
      <c r="C182" t="inlineStr">
        <is>
          <t xml:space="preserve">CONCLUIDO	</t>
        </is>
      </c>
      <c r="D182" t="n">
        <v>0.681</v>
      </c>
      <c r="E182" t="n">
        <v>146.84</v>
      </c>
      <c r="F182" t="n">
        <v>138.48</v>
      </c>
      <c r="G182" t="n">
        <v>15.36</v>
      </c>
      <c r="H182" t="n">
        <v>0.34</v>
      </c>
      <c r="I182" t="n">
        <v>541</v>
      </c>
      <c r="J182" t="n">
        <v>51.33</v>
      </c>
      <c r="K182" t="n">
        <v>24.83</v>
      </c>
      <c r="L182" t="n">
        <v>1</v>
      </c>
      <c r="M182" t="n">
        <v>539</v>
      </c>
      <c r="N182" t="n">
        <v>5.51</v>
      </c>
      <c r="O182" t="n">
        <v>6564.78</v>
      </c>
      <c r="P182" t="n">
        <v>746.34</v>
      </c>
      <c r="Q182" t="n">
        <v>3599.03</v>
      </c>
      <c r="R182" t="n">
        <v>1065.49</v>
      </c>
      <c r="S182" t="n">
        <v>191.08</v>
      </c>
      <c r="T182" t="n">
        <v>426847.36</v>
      </c>
      <c r="U182" t="n">
        <v>0.18</v>
      </c>
      <c r="V182" t="n">
        <v>0.73</v>
      </c>
      <c r="W182" t="n">
        <v>15.48</v>
      </c>
      <c r="X182" t="n">
        <v>25.33</v>
      </c>
      <c r="Y182" t="n">
        <v>0.5</v>
      </c>
      <c r="Z182" t="n">
        <v>10</v>
      </c>
    </row>
    <row r="183">
      <c r="A183" t="n">
        <v>1</v>
      </c>
      <c r="B183" t="n">
        <v>20</v>
      </c>
      <c r="C183" t="inlineStr">
        <is>
          <t xml:space="preserve">CONCLUIDO	</t>
        </is>
      </c>
      <c r="D183" t="n">
        <v>0.7838000000000001</v>
      </c>
      <c r="E183" t="n">
        <v>127.58</v>
      </c>
      <c r="F183" t="n">
        <v>123.18</v>
      </c>
      <c r="G183" t="n">
        <v>34.06</v>
      </c>
      <c r="H183" t="n">
        <v>0.66</v>
      </c>
      <c r="I183" t="n">
        <v>217</v>
      </c>
      <c r="J183" t="n">
        <v>52.47</v>
      </c>
      <c r="K183" t="n">
        <v>24.83</v>
      </c>
      <c r="L183" t="n">
        <v>2</v>
      </c>
      <c r="M183" t="n">
        <v>188</v>
      </c>
      <c r="N183" t="n">
        <v>5.64</v>
      </c>
      <c r="O183" t="n">
        <v>6705.1</v>
      </c>
      <c r="P183" t="n">
        <v>597.59</v>
      </c>
      <c r="Q183" t="n">
        <v>3598.76</v>
      </c>
      <c r="R183" t="n">
        <v>544.95</v>
      </c>
      <c r="S183" t="n">
        <v>191.08</v>
      </c>
      <c r="T183" t="n">
        <v>168196.74</v>
      </c>
      <c r="U183" t="n">
        <v>0.35</v>
      </c>
      <c r="V183" t="n">
        <v>0.82</v>
      </c>
      <c r="W183" t="n">
        <v>14.99</v>
      </c>
      <c r="X183" t="n">
        <v>10.03</v>
      </c>
      <c r="Y183" t="n">
        <v>0.5</v>
      </c>
      <c r="Z183" t="n">
        <v>10</v>
      </c>
    </row>
    <row r="184">
      <c r="A184" t="n">
        <v>2</v>
      </c>
      <c r="B184" t="n">
        <v>20</v>
      </c>
      <c r="C184" t="inlineStr">
        <is>
          <t xml:space="preserve">CONCLUIDO	</t>
        </is>
      </c>
      <c r="D184" t="n">
        <v>0.7969000000000001</v>
      </c>
      <c r="E184" t="n">
        <v>125.49</v>
      </c>
      <c r="F184" t="n">
        <v>121.53</v>
      </c>
      <c r="G184" t="n">
        <v>40.29</v>
      </c>
      <c r="H184" t="n">
        <v>0.97</v>
      </c>
      <c r="I184" t="n">
        <v>181</v>
      </c>
      <c r="J184" t="n">
        <v>53.61</v>
      </c>
      <c r="K184" t="n">
        <v>24.83</v>
      </c>
      <c r="L184" t="n">
        <v>3</v>
      </c>
      <c r="M184" t="n">
        <v>0</v>
      </c>
      <c r="N184" t="n">
        <v>5.78</v>
      </c>
      <c r="O184" t="n">
        <v>6845.59</v>
      </c>
      <c r="P184" t="n">
        <v>576.73</v>
      </c>
      <c r="Q184" t="n">
        <v>3598.84</v>
      </c>
      <c r="R184" t="n">
        <v>482.18</v>
      </c>
      <c r="S184" t="n">
        <v>191.08</v>
      </c>
      <c r="T184" t="n">
        <v>136992.1</v>
      </c>
      <c r="U184" t="n">
        <v>0.4</v>
      </c>
      <c r="V184" t="n">
        <v>0.83</v>
      </c>
      <c r="W184" t="n">
        <v>15.13</v>
      </c>
      <c r="X184" t="n">
        <v>8.380000000000001</v>
      </c>
      <c r="Y184" t="n">
        <v>0.5</v>
      </c>
      <c r="Z184" t="n">
        <v>10</v>
      </c>
    </row>
    <row r="185">
      <c r="A185" t="n">
        <v>0</v>
      </c>
      <c r="B185" t="n">
        <v>65</v>
      </c>
      <c r="C185" t="inlineStr">
        <is>
          <t xml:space="preserve">CONCLUIDO	</t>
        </is>
      </c>
      <c r="D185" t="n">
        <v>0.4383</v>
      </c>
      <c r="E185" t="n">
        <v>228.14</v>
      </c>
      <c r="F185" t="n">
        <v>185.64</v>
      </c>
      <c r="G185" t="n">
        <v>7.52</v>
      </c>
      <c r="H185" t="n">
        <v>0.13</v>
      </c>
      <c r="I185" t="n">
        <v>1481</v>
      </c>
      <c r="J185" t="n">
        <v>133.21</v>
      </c>
      <c r="K185" t="n">
        <v>46.47</v>
      </c>
      <c r="L185" t="n">
        <v>1</v>
      </c>
      <c r="M185" t="n">
        <v>1479</v>
      </c>
      <c r="N185" t="n">
        <v>20.75</v>
      </c>
      <c r="O185" t="n">
        <v>16663.42</v>
      </c>
      <c r="P185" t="n">
        <v>2023.37</v>
      </c>
      <c r="Q185" t="n">
        <v>3599.57</v>
      </c>
      <c r="R185" t="n">
        <v>2668</v>
      </c>
      <c r="S185" t="n">
        <v>191.08</v>
      </c>
      <c r="T185" t="n">
        <v>1223398.62</v>
      </c>
      <c r="U185" t="n">
        <v>0.07000000000000001</v>
      </c>
      <c r="V185" t="n">
        <v>0.54</v>
      </c>
      <c r="W185" t="n">
        <v>17.06</v>
      </c>
      <c r="X185" t="n">
        <v>72.45999999999999</v>
      </c>
      <c r="Y185" t="n">
        <v>0.5</v>
      </c>
      <c r="Z185" t="n">
        <v>10</v>
      </c>
    </row>
    <row r="186">
      <c r="A186" t="n">
        <v>1</v>
      </c>
      <c r="B186" t="n">
        <v>65</v>
      </c>
      <c r="C186" t="inlineStr">
        <is>
          <t xml:space="preserve">CONCLUIDO	</t>
        </is>
      </c>
      <c r="D186" t="n">
        <v>0.6446</v>
      </c>
      <c r="E186" t="n">
        <v>155.13</v>
      </c>
      <c r="F186" t="n">
        <v>138.3</v>
      </c>
      <c r="G186" t="n">
        <v>15.42</v>
      </c>
      <c r="H186" t="n">
        <v>0.26</v>
      </c>
      <c r="I186" t="n">
        <v>538</v>
      </c>
      <c r="J186" t="n">
        <v>134.55</v>
      </c>
      <c r="K186" t="n">
        <v>46.47</v>
      </c>
      <c r="L186" t="n">
        <v>2</v>
      </c>
      <c r="M186" t="n">
        <v>536</v>
      </c>
      <c r="N186" t="n">
        <v>21.09</v>
      </c>
      <c r="O186" t="n">
        <v>16828.84</v>
      </c>
      <c r="P186" t="n">
        <v>1485.98</v>
      </c>
      <c r="Q186" t="n">
        <v>3598.96</v>
      </c>
      <c r="R186" t="n">
        <v>1058.34</v>
      </c>
      <c r="S186" t="n">
        <v>191.08</v>
      </c>
      <c r="T186" t="n">
        <v>423284.24</v>
      </c>
      <c r="U186" t="n">
        <v>0.18</v>
      </c>
      <c r="V186" t="n">
        <v>0.73</v>
      </c>
      <c r="W186" t="n">
        <v>15.5</v>
      </c>
      <c r="X186" t="n">
        <v>25.14</v>
      </c>
      <c r="Y186" t="n">
        <v>0.5</v>
      </c>
      <c r="Z186" t="n">
        <v>10</v>
      </c>
    </row>
    <row r="187">
      <c r="A187" t="n">
        <v>2</v>
      </c>
      <c r="B187" t="n">
        <v>65</v>
      </c>
      <c r="C187" t="inlineStr">
        <is>
          <t xml:space="preserve">CONCLUIDO	</t>
        </is>
      </c>
      <c r="D187" t="n">
        <v>0.7175</v>
      </c>
      <c r="E187" t="n">
        <v>139.36</v>
      </c>
      <c r="F187" t="n">
        <v>128.28</v>
      </c>
      <c r="G187" t="n">
        <v>23.54</v>
      </c>
      <c r="H187" t="n">
        <v>0.39</v>
      </c>
      <c r="I187" t="n">
        <v>327</v>
      </c>
      <c r="J187" t="n">
        <v>135.9</v>
      </c>
      <c r="K187" t="n">
        <v>46.47</v>
      </c>
      <c r="L187" t="n">
        <v>3</v>
      </c>
      <c r="M187" t="n">
        <v>325</v>
      </c>
      <c r="N187" t="n">
        <v>21.43</v>
      </c>
      <c r="O187" t="n">
        <v>16994.64</v>
      </c>
      <c r="P187" t="n">
        <v>1357.54</v>
      </c>
      <c r="Q187" t="n">
        <v>3598.75</v>
      </c>
      <c r="R187" t="n">
        <v>719.1</v>
      </c>
      <c r="S187" t="n">
        <v>191.08</v>
      </c>
      <c r="T187" t="n">
        <v>254721.06</v>
      </c>
      <c r="U187" t="n">
        <v>0.27</v>
      </c>
      <c r="V187" t="n">
        <v>0.79</v>
      </c>
      <c r="W187" t="n">
        <v>15.14</v>
      </c>
      <c r="X187" t="n">
        <v>15.13</v>
      </c>
      <c r="Y187" t="n">
        <v>0.5</v>
      </c>
      <c r="Z187" t="n">
        <v>10</v>
      </c>
    </row>
    <row r="188">
      <c r="A188" t="n">
        <v>3</v>
      </c>
      <c r="B188" t="n">
        <v>65</v>
      </c>
      <c r="C188" t="inlineStr">
        <is>
          <t xml:space="preserve">CONCLUIDO	</t>
        </is>
      </c>
      <c r="D188" t="n">
        <v>0.7552</v>
      </c>
      <c r="E188" t="n">
        <v>132.42</v>
      </c>
      <c r="F188" t="n">
        <v>123.89</v>
      </c>
      <c r="G188" t="n">
        <v>31.9</v>
      </c>
      <c r="H188" t="n">
        <v>0.52</v>
      </c>
      <c r="I188" t="n">
        <v>233</v>
      </c>
      <c r="J188" t="n">
        <v>137.25</v>
      </c>
      <c r="K188" t="n">
        <v>46.47</v>
      </c>
      <c r="L188" t="n">
        <v>4</v>
      </c>
      <c r="M188" t="n">
        <v>231</v>
      </c>
      <c r="N188" t="n">
        <v>21.78</v>
      </c>
      <c r="O188" t="n">
        <v>17160.92</v>
      </c>
      <c r="P188" t="n">
        <v>1291.2</v>
      </c>
      <c r="Q188" t="n">
        <v>3598.67</v>
      </c>
      <c r="R188" t="n">
        <v>570.49</v>
      </c>
      <c r="S188" t="n">
        <v>191.08</v>
      </c>
      <c r="T188" t="n">
        <v>180883.35</v>
      </c>
      <c r="U188" t="n">
        <v>0.33</v>
      </c>
      <c r="V188" t="n">
        <v>0.8100000000000001</v>
      </c>
      <c r="W188" t="n">
        <v>14.99</v>
      </c>
      <c r="X188" t="n">
        <v>10.74</v>
      </c>
      <c r="Y188" t="n">
        <v>0.5</v>
      </c>
      <c r="Z188" t="n">
        <v>10</v>
      </c>
    </row>
    <row r="189">
      <c r="A189" t="n">
        <v>4</v>
      </c>
      <c r="B189" t="n">
        <v>65</v>
      </c>
      <c r="C189" t="inlineStr">
        <is>
          <t xml:space="preserve">CONCLUIDO	</t>
        </is>
      </c>
      <c r="D189" t="n">
        <v>0.7784</v>
      </c>
      <c r="E189" t="n">
        <v>128.46</v>
      </c>
      <c r="F189" t="n">
        <v>121.38</v>
      </c>
      <c r="G189" t="n">
        <v>40.46</v>
      </c>
      <c r="H189" t="n">
        <v>0.64</v>
      </c>
      <c r="I189" t="n">
        <v>180</v>
      </c>
      <c r="J189" t="n">
        <v>138.6</v>
      </c>
      <c r="K189" t="n">
        <v>46.47</v>
      </c>
      <c r="L189" t="n">
        <v>5</v>
      </c>
      <c r="M189" t="n">
        <v>178</v>
      </c>
      <c r="N189" t="n">
        <v>22.13</v>
      </c>
      <c r="O189" t="n">
        <v>17327.69</v>
      </c>
      <c r="P189" t="n">
        <v>1243.34</v>
      </c>
      <c r="Q189" t="n">
        <v>3598.77</v>
      </c>
      <c r="R189" t="n">
        <v>486.19</v>
      </c>
      <c r="S189" t="n">
        <v>191.08</v>
      </c>
      <c r="T189" t="n">
        <v>139001.79</v>
      </c>
      <c r="U189" t="n">
        <v>0.39</v>
      </c>
      <c r="V189" t="n">
        <v>0.83</v>
      </c>
      <c r="W189" t="n">
        <v>14.88</v>
      </c>
      <c r="X189" t="n">
        <v>8.23</v>
      </c>
      <c r="Y189" t="n">
        <v>0.5</v>
      </c>
      <c r="Z189" t="n">
        <v>10</v>
      </c>
    </row>
    <row r="190">
      <c r="A190" t="n">
        <v>5</v>
      </c>
      <c r="B190" t="n">
        <v>65</v>
      </c>
      <c r="C190" t="inlineStr">
        <is>
          <t xml:space="preserve">CONCLUIDO	</t>
        </is>
      </c>
      <c r="D190" t="n">
        <v>0.7937</v>
      </c>
      <c r="E190" t="n">
        <v>125.98</v>
      </c>
      <c r="F190" t="n">
        <v>119.83</v>
      </c>
      <c r="G190" t="n">
        <v>49.25</v>
      </c>
      <c r="H190" t="n">
        <v>0.76</v>
      </c>
      <c r="I190" t="n">
        <v>146</v>
      </c>
      <c r="J190" t="n">
        <v>139.95</v>
      </c>
      <c r="K190" t="n">
        <v>46.47</v>
      </c>
      <c r="L190" t="n">
        <v>6</v>
      </c>
      <c r="M190" t="n">
        <v>144</v>
      </c>
      <c r="N190" t="n">
        <v>22.49</v>
      </c>
      <c r="O190" t="n">
        <v>17494.97</v>
      </c>
      <c r="P190" t="n">
        <v>1207.86</v>
      </c>
      <c r="Q190" t="n">
        <v>3598.65</v>
      </c>
      <c r="R190" t="n">
        <v>432.88</v>
      </c>
      <c r="S190" t="n">
        <v>191.08</v>
      </c>
      <c r="T190" t="n">
        <v>112513.89</v>
      </c>
      <c r="U190" t="n">
        <v>0.44</v>
      </c>
      <c r="V190" t="n">
        <v>0.84</v>
      </c>
      <c r="W190" t="n">
        <v>14.84</v>
      </c>
      <c r="X190" t="n">
        <v>6.68</v>
      </c>
      <c r="Y190" t="n">
        <v>0.5</v>
      </c>
      <c r="Z190" t="n">
        <v>10</v>
      </c>
    </row>
    <row r="191">
      <c r="A191" t="n">
        <v>6</v>
      </c>
      <c r="B191" t="n">
        <v>65</v>
      </c>
      <c r="C191" t="inlineStr">
        <is>
          <t xml:space="preserve">CONCLUIDO	</t>
        </is>
      </c>
      <c r="D191" t="n">
        <v>0.8058</v>
      </c>
      <c r="E191" t="n">
        <v>124.1</v>
      </c>
      <c r="F191" t="n">
        <v>118.62</v>
      </c>
      <c r="G191" t="n">
        <v>58.82</v>
      </c>
      <c r="H191" t="n">
        <v>0.88</v>
      </c>
      <c r="I191" t="n">
        <v>121</v>
      </c>
      <c r="J191" t="n">
        <v>141.31</v>
      </c>
      <c r="K191" t="n">
        <v>46.47</v>
      </c>
      <c r="L191" t="n">
        <v>7</v>
      </c>
      <c r="M191" t="n">
        <v>119</v>
      </c>
      <c r="N191" t="n">
        <v>22.85</v>
      </c>
      <c r="O191" t="n">
        <v>17662.75</v>
      </c>
      <c r="P191" t="n">
        <v>1172.18</v>
      </c>
      <c r="Q191" t="n">
        <v>3598.72</v>
      </c>
      <c r="R191" t="n">
        <v>392.31</v>
      </c>
      <c r="S191" t="n">
        <v>191.08</v>
      </c>
      <c r="T191" t="n">
        <v>92357.14</v>
      </c>
      <c r="U191" t="n">
        <v>0.49</v>
      </c>
      <c r="V191" t="n">
        <v>0.85</v>
      </c>
      <c r="W191" t="n">
        <v>14.79</v>
      </c>
      <c r="X191" t="n">
        <v>5.47</v>
      </c>
      <c r="Y191" t="n">
        <v>0.5</v>
      </c>
      <c r="Z191" t="n">
        <v>10</v>
      </c>
    </row>
    <row r="192">
      <c r="A192" t="n">
        <v>7</v>
      </c>
      <c r="B192" t="n">
        <v>65</v>
      </c>
      <c r="C192" t="inlineStr">
        <is>
          <t xml:space="preserve">CONCLUIDO	</t>
        </is>
      </c>
      <c r="D192" t="n">
        <v>0.8136</v>
      </c>
      <c r="E192" t="n">
        <v>122.9</v>
      </c>
      <c r="F192" t="n">
        <v>117.89</v>
      </c>
      <c r="G192" t="n">
        <v>68.01000000000001</v>
      </c>
      <c r="H192" t="n">
        <v>0.99</v>
      </c>
      <c r="I192" t="n">
        <v>104</v>
      </c>
      <c r="J192" t="n">
        <v>142.68</v>
      </c>
      <c r="K192" t="n">
        <v>46.47</v>
      </c>
      <c r="L192" t="n">
        <v>8</v>
      </c>
      <c r="M192" t="n">
        <v>102</v>
      </c>
      <c r="N192" t="n">
        <v>23.21</v>
      </c>
      <c r="O192" t="n">
        <v>17831.04</v>
      </c>
      <c r="P192" t="n">
        <v>1141</v>
      </c>
      <c r="Q192" t="n">
        <v>3598.68</v>
      </c>
      <c r="R192" t="n">
        <v>367.47</v>
      </c>
      <c r="S192" t="n">
        <v>191.08</v>
      </c>
      <c r="T192" t="n">
        <v>80021.63</v>
      </c>
      <c r="U192" t="n">
        <v>0.52</v>
      </c>
      <c r="V192" t="n">
        <v>0.85</v>
      </c>
      <c r="W192" t="n">
        <v>14.77</v>
      </c>
      <c r="X192" t="n">
        <v>4.74</v>
      </c>
      <c r="Y192" t="n">
        <v>0.5</v>
      </c>
      <c r="Z192" t="n">
        <v>10</v>
      </c>
    </row>
    <row r="193">
      <c r="A193" t="n">
        <v>8</v>
      </c>
      <c r="B193" t="n">
        <v>65</v>
      </c>
      <c r="C193" t="inlineStr">
        <is>
          <t xml:space="preserve">CONCLUIDO	</t>
        </is>
      </c>
      <c r="D193" t="n">
        <v>0.8206</v>
      </c>
      <c r="E193" t="n">
        <v>121.86</v>
      </c>
      <c r="F193" t="n">
        <v>117.23</v>
      </c>
      <c r="G193" t="n">
        <v>78.16</v>
      </c>
      <c r="H193" t="n">
        <v>1.11</v>
      </c>
      <c r="I193" t="n">
        <v>90</v>
      </c>
      <c r="J193" t="n">
        <v>144.05</v>
      </c>
      <c r="K193" t="n">
        <v>46.47</v>
      </c>
      <c r="L193" t="n">
        <v>9</v>
      </c>
      <c r="M193" t="n">
        <v>88</v>
      </c>
      <c r="N193" t="n">
        <v>23.58</v>
      </c>
      <c r="O193" t="n">
        <v>17999.83</v>
      </c>
      <c r="P193" t="n">
        <v>1115.58</v>
      </c>
      <c r="Q193" t="n">
        <v>3598.65</v>
      </c>
      <c r="R193" t="n">
        <v>345.48</v>
      </c>
      <c r="S193" t="n">
        <v>191.08</v>
      </c>
      <c r="T193" t="n">
        <v>69094.10000000001</v>
      </c>
      <c r="U193" t="n">
        <v>0.55</v>
      </c>
      <c r="V193" t="n">
        <v>0.86</v>
      </c>
      <c r="W193" t="n">
        <v>14.73</v>
      </c>
      <c r="X193" t="n">
        <v>4.08</v>
      </c>
      <c r="Y193" t="n">
        <v>0.5</v>
      </c>
      <c r="Z193" t="n">
        <v>10</v>
      </c>
    </row>
    <row r="194">
      <c r="A194" t="n">
        <v>9</v>
      </c>
      <c r="B194" t="n">
        <v>65</v>
      </c>
      <c r="C194" t="inlineStr">
        <is>
          <t xml:space="preserve">CONCLUIDO	</t>
        </is>
      </c>
      <c r="D194" t="n">
        <v>0.8262</v>
      </c>
      <c r="E194" t="n">
        <v>121.04</v>
      </c>
      <c r="F194" t="n">
        <v>116.71</v>
      </c>
      <c r="G194" t="n">
        <v>88.64</v>
      </c>
      <c r="H194" t="n">
        <v>1.22</v>
      </c>
      <c r="I194" t="n">
        <v>79</v>
      </c>
      <c r="J194" t="n">
        <v>145.42</v>
      </c>
      <c r="K194" t="n">
        <v>46.47</v>
      </c>
      <c r="L194" t="n">
        <v>10</v>
      </c>
      <c r="M194" t="n">
        <v>77</v>
      </c>
      <c r="N194" t="n">
        <v>23.95</v>
      </c>
      <c r="O194" t="n">
        <v>18169.15</v>
      </c>
      <c r="P194" t="n">
        <v>1084.81</v>
      </c>
      <c r="Q194" t="n">
        <v>3598.68</v>
      </c>
      <c r="R194" t="n">
        <v>327.77</v>
      </c>
      <c r="S194" t="n">
        <v>191.08</v>
      </c>
      <c r="T194" t="n">
        <v>60295.63</v>
      </c>
      <c r="U194" t="n">
        <v>0.58</v>
      </c>
      <c r="V194" t="n">
        <v>0.86</v>
      </c>
      <c r="W194" t="n">
        <v>14.72</v>
      </c>
      <c r="X194" t="n">
        <v>3.56</v>
      </c>
      <c r="Y194" t="n">
        <v>0.5</v>
      </c>
      <c r="Z194" t="n">
        <v>10</v>
      </c>
    </row>
    <row r="195">
      <c r="A195" t="n">
        <v>10</v>
      </c>
      <c r="B195" t="n">
        <v>65</v>
      </c>
      <c r="C195" t="inlineStr">
        <is>
          <t xml:space="preserve">CONCLUIDO	</t>
        </is>
      </c>
      <c r="D195" t="n">
        <v>0.8306</v>
      </c>
      <c r="E195" t="n">
        <v>120.39</v>
      </c>
      <c r="F195" t="n">
        <v>116.3</v>
      </c>
      <c r="G195" t="n">
        <v>99.69</v>
      </c>
      <c r="H195" t="n">
        <v>1.33</v>
      </c>
      <c r="I195" t="n">
        <v>70</v>
      </c>
      <c r="J195" t="n">
        <v>146.8</v>
      </c>
      <c r="K195" t="n">
        <v>46.47</v>
      </c>
      <c r="L195" t="n">
        <v>11</v>
      </c>
      <c r="M195" t="n">
        <v>67</v>
      </c>
      <c r="N195" t="n">
        <v>24.33</v>
      </c>
      <c r="O195" t="n">
        <v>18338.99</v>
      </c>
      <c r="P195" t="n">
        <v>1056.82</v>
      </c>
      <c r="Q195" t="n">
        <v>3598.67</v>
      </c>
      <c r="R195" t="n">
        <v>313.77</v>
      </c>
      <c r="S195" t="n">
        <v>191.08</v>
      </c>
      <c r="T195" t="n">
        <v>53339.9</v>
      </c>
      <c r="U195" t="n">
        <v>0.61</v>
      </c>
      <c r="V195" t="n">
        <v>0.87</v>
      </c>
      <c r="W195" t="n">
        <v>14.71</v>
      </c>
      <c r="X195" t="n">
        <v>3.15</v>
      </c>
      <c r="Y195" t="n">
        <v>0.5</v>
      </c>
      <c r="Z195" t="n">
        <v>10</v>
      </c>
    </row>
    <row r="196">
      <c r="A196" t="n">
        <v>11</v>
      </c>
      <c r="B196" t="n">
        <v>65</v>
      </c>
      <c r="C196" t="inlineStr">
        <is>
          <t xml:space="preserve">CONCLUIDO	</t>
        </is>
      </c>
      <c r="D196" t="n">
        <v>0.834</v>
      </c>
      <c r="E196" t="n">
        <v>119.9</v>
      </c>
      <c r="F196" t="n">
        <v>116</v>
      </c>
      <c r="G196" t="n">
        <v>110.48</v>
      </c>
      <c r="H196" t="n">
        <v>1.43</v>
      </c>
      <c r="I196" t="n">
        <v>63</v>
      </c>
      <c r="J196" t="n">
        <v>148.18</v>
      </c>
      <c r="K196" t="n">
        <v>46.47</v>
      </c>
      <c r="L196" t="n">
        <v>12</v>
      </c>
      <c r="M196" t="n">
        <v>53</v>
      </c>
      <c r="N196" t="n">
        <v>24.71</v>
      </c>
      <c r="O196" t="n">
        <v>18509.36</v>
      </c>
      <c r="P196" t="n">
        <v>1028.73</v>
      </c>
      <c r="Q196" t="n">
        <v>3598.63</v>
      </c>
      <c r="R196" t="n">
        <v>303.41</v>
      </c>
      <c r="S196" t="n">
        <v>191.08</v>
      </c>
      <c r="T196" t="n">
        <v>48195.36</v>
      </c>
      <c r="U196" t="n">
        <v>0.63</v>
      </c>
      <c r="V196" t="n">
        <v>0.87</v>
      </c>
      <c r="W196" t="n">
        <v>14.71</v>
      </c>
      <c r="X196" t="n">
        <v>2.86</v>
      </c>
      <c r="Y196" t="n">
        <v>0.5</v>
      </c>
      <c r="Z196" t="n">
        <v>10</v>
      </c>
    </row>
    <row r="197">
      <c r="A197" t="n">
        <v>12</v>
      </c>
      <c r="B197" t="n">
        <v>65</v>
      </c>
      <c r="C197" t="inlineStr">
        <is>
          <t xml:space="preserve">CONCLUIDO	</t>
        </is>
      </c>
      <c r="D197" t="n">
        <v>0.8366</v>
      </c>
      <c r="E197" t="n">
        <v>119.53</v>
      </c>
      <c r="F197" t="n">
        <v>115.77</v>
      </c>
      <c r="G197" t="n">
        <v>119.76</v>
      </c>
      <c r="H197" t="n">
        <v>1.54</v>
      </c>
      <c r="I197" t="n">
        <v>58</v>
      </c>
      <c r="J197" t="n">
        <v>149.56</v>
      </c>
      <c r="K197" t="n">
        <v>46.47</v>
      </c>
      <c r="L197" t="n">
        <v>13</v>
      </c>
      <c r="M197" t="n">
        <v>24</v>
      </c>
      <c r="N197" t="n">
        <v>25.1</v>
      </c>
      <c r="O197" t="n">
        <v>18680.25</v>
      </c>
      <c r="P197" t="n">
        <v>1011.36</v>
      </c>
      <c r="Q197" t="n">
        <v>3598.7</v>
      </c>
      <c r="R197" t="n">
        <v>295.09</v>
      </c>
      <c r="S197" t="n">
        <v>191.08</v>
      </c>
      <c r="T197" t="n">
        <v>44059.25</v>
      </c>
      <c r="U197" t="n">
        <v>0.65</v>
      </c>
      <c r="V197" t="n">
        <v>0.87</v>
      </c>
      <c r="W197" t="n">
        <v>14.71</v>
      </c>
      <c r="X197" t="n">
        <v>2.62</v>
      </c>
      <c r="Y197" t="n">
        <v>0.5</v>
      </c>
      <c r="Z197" t="n">
        <v>10</v>
      </c>
    </row>
    <row r="198">
      <c r="A198" t="n">
        <v>13</v>
      </c>
      <c r="B198" t="n">
        <v>65</v>
      </c>
      <c r="C198" t="inlineStr">
        <is>
          <t xml:space="preserve">CONCLUIDO	</t>
        </is>
      </c>
      <c r="D198" t="n">
        <v>0.837</v>
      </c>
      <c r="E198" t="n">
        <v>119.47</v>
      </c>
      <c r="F198" t="n">
        <v>115.74</v>
      </c>
      <c r="G198" t="n">
        <v>121.83</v>
      </c>
      <c r="H198" t="n">
        <v>1.64</v>
      </c>
      <c r="I198" t="n">
        <v>57</v>
      </c>
      <c r="J198" t="n">
        <v>150.95</v>
      </c>
      <c r="K198" t="n">
        <v>46.47</v>
      </c>
      <c r="L198" t="n">
        <v>14</v>
      </c>
      <c r="M198" t="n">
        <v>8</v>
      </c>
      <c r="N198" t="n">
        <v>25.49</v>
      </c>
      <c r="O198" t="n">
        <v>18851.69</v>
      </c>
      <c r="P198" t="n">
        <v>1010.51</v>
      </c>
      <c r="Q198" t="n">
        <v>3598.66</v>
      </c>
      <c r="R198" t="n">
        <v>292.95</v>
      </c>
      <c r="S198" t="n">
        <v>191.08</v>
      </c>
      <c r="T198" t="n">
        <v>42993.49</v>
      </c>
      <c r="U198" t="n">
        <v>0.65</v>
      </c>
      <c r="V198" t="n">
        <v>0.87</v>
      </c>
      <c r="W198" t="n">
        <v>14.74</v>
      </c>
      <c r="X198" t="n">
        <v>2.59</v>
      </c>
      <c r="Y198" t="n">
        <v>0.5</v>
      </c>
      <c r="Z198" t="n">
        <v>10</v>
      </c>
    </row>
    <row r="199">
      <c r="A199" t="n">
        <v>14</v>
      </c>
      <c r="B199" t="n">
        <v>65</v>
      </c>
      <c r="C199" t="inlineStr">
        <is>
          <t xml:space="preserve">CONCLUIDO	</t>
        </is>
      </c>
      <c r="D199" t="n">
        <v>0.8369</v>
      </c>
      <c r="E199" t="n">
        <v>119.49</v>
      </c>
      <c r="F199" t="n">
        <v>115.76</v>
      </c>
      <c r="G199" t="n">
        <v>121.85</v>
      </c>
      <c r="H199" t="n">
        <v>1.74</v>
      </c>
      <c r="I199" t="n">
        <v>57</v>
      </c>
      <c r="J199" t="n">
        <v>152.35</v>
      </c>
      <c r="K199" t="n">
        <v>46.47</v>
      </c>
      <c r="L199" t="n">
        <v>15</v>
      </c>
      <c r="M199" t="n">
        <v>1</v>
      </c>
      <c r="N199" t="n">
        <v>25.88</v>
      </c>
      <c r="O199" t="n">
        <v>19023.66</v>
      </c>
      <c r="P199" t="n">
        <v>1018.04</v>
      </c>
      <c r="Q199" t="n">
        <v>3598.68</v>
      </c>
      <c r="R199" t="n">
        <v>293.47</v>
      </c>
      <c r="S199" t="n">
        <v>191.08</v>
      </c>
      <c r="T199" t="n">
        <v>43255.39</v>
      </c>
      <c r="U199" t="n">
        <v>0.65</v>
      </c>
      <c r="V199" t="n">
        <v>0.87</v>
      </c>
      <c r="W199" t="n">
        <v>14.75</v>
      </c>
      <c r="X199" t="n">
        <v>2.61</v>
      </c>
      <c r="Y199" t="n">
        <v>0.5</v>
      </c>
      <c r="Z199" t="n">
        <v>10</v>
      </c>
    </row>
    <row r="200">
      <c r="A200" t="n">
        <v>15</v>
      </c>
      <c r="B200" t="n">
        <v>65</v>
      </c>
      <c r="C200" t="inlineStr">
        <is>
          <t xml:space="preserve">CONCLUIDO	</t>
        </is>
      </c>
      <c r="D200" t="n">
        <v>0.8368</v>
      </c>
      <c r="E200" t="n">
        <v>119.5</v>
      </c>
      <c r="F200" t="n">
        <v>115.77</v>
      </c>
      <c r="G200" t="n">
        <v>121.86</v>
      </c>
      <c r="H200" t="n">
        <v>1.84</v>
      </c>
      <c r="I200" t="n">
        <v>57</v>
      </c>
      <c r="J200" t="n">
        <v>153.75</v>
      </c>
      <c r="K200" t="n">
        <v>46.47</v>
      </c>
      <c r="L200" t="n">
        <v>16</v>
      </c>
      <c r="M200" t="n">
        <v>0</v>
      </c>
      <c r="N200" t="n">
        <v>26.28</v>
      </c>
      <c r="O200" t="n">
        <v>19196.18</v>
      </c>
      <c r="P200" t="n">
        <v>1026.66</v>
      </c>
      <c r="Q200" t="n">
        <v>3598.68</v>
      </c>
      <c r="R200" t="n">
        <v>293.53</v>
      </c>
      <c r="S200" t="n">
        <v>191.08</v>
      </c>
      <c r="T200" t="n">
        <v>43285.12</v>
      </c>
      <c r="U200" t="n">
        <v>0.65</v>
      </c>
      <c r="V200" t="n">
        <v>0.87</v>
      </c>
      <c r="W200" t="n">
        <v>14.75</v>
      </c>
      <c r="X200" t="n">
        <v>2.62</v>
      </c>
      <c r="Y200" t="n">
        <v>0.5</v>
      </c>
      <c r="Z200" t="n">
        <v>10</v>
      </c>
    </row>
    <row r="201">
      <c r="A201" t="n">
        <v>0</v>
      </c>
      <c r="B201" t="n">
        <v>75</v>
      </c>
      <c r="C201" t="inlineStr">
        <is>
          <t xml:space="preserve">CONCLUIDO	</t>
        </is>
      </c>
      <c r="D201" t="n">
        <v>0.3953</v>
      </c>
      <c r="E201" t="n">
        <v>252.96</v>
      </c>
      <c r="F201" t="n">
        <v>198.19</v>
      </c>
      <c r="G201" t="n">
        <v>6.92</v>
      </c>
      <c r="H201" t="n">
        <v>0.12</v>
      </c>
      <c r="I201" t="n">
        <v>1718</v>
      </c>
      <c r="J201" t="n">
        <v>150.44</v>
      </c>
      <c r="K201" t="n">
        <v>49.1</v>
      </c>
      <c r="L201" t="n">
        <v>1</v>
      </c>
      <c r="M201" t="n">
        <v>1716</v>
      </c>
      <c r="N201" t="n">
        <v>25.34</v>
      </c>
      <c r="O201" t="n">
        <v>18787.76</v>
      </c>
      <c r="P201" t="n">
        <v>2341.66</v>
      </c>
      <c r="Q201" t="n">
        <v>3599.93</v>
      </c>
      <c r="R201" t="n">
        <v>3095.9</v>
      </c>
      <c r="S201" t="n">
        <v>191.08</v>
      </c>
      <c r="T201" t="n">
        <v>1436166.41</v>
      </c>
      <c r="U201" t="n">
        <v>0.06</v>
      </c>
      <c r="V201" t="n">
        <v>0.51</v>
      </c>
      <c r="W201" t="n">
        <v>17.44</v>
      </c>
      <c r="X201" t="n">
        <v>85</v>
      </c>
      <c r="Y201" t="n">
        <v>0.5</v>
      </c>
      <c r="Z201" t="n">
        <v>10</v>
      </c>
    </row>
    <row r="202">
      <c r="A202" t="n">
        <v>1</v>
      </c>
      <c r="B202" t="n">
        <v>75</v>
      </c>
      <c r="C202" t="inlineStr">
        <is>
          <t xml:space="preserve">CONCLUIDO	</t>
        </is>
      </c>
      <c r="D202" t="n">
        <v>0.6188</v>
      </c>
      <c r="E202" t="n">
        <v>161.62</v>
      </c>
      <c r="F202" t="n">
        <v>141.1</v>
      </c>
      <c r="G202" t="n">
        <v>14.18</v>
      </c>
      <c r="H202" t="n">
        <v>0.23</v>
      </c>
      <c r="I202" t="n">
        <v>597</v>
      </c>
      <c r="J202" t="n">
        <v>151.83</v>
      </c>
      <c r="K202" t="n">
        <v>49.1</v>
      </c>
      <c r="L202" t="n">
        <v>2</v>
      </c>
      <c r="M202" t="n">
        <v>595</v>
      </c>
      <c r="N202" t="n">
        <v>25.73</v>
      </c>
      <c r="O202" t="n">
        <v>18959.54</v>
      </c>
      <c r="P202" t="n">
        <v>1648.36</v>
      </c>
      <c r="Q202" t="n">
        <v>3599.07</v>
      </c>
      <c r="R202" t="n">
        <v>1154.45</v>
      </c>
      <c r="S202" t="n">
        <v>191.08</v>
      </c>
      <c r="T202" t="n">
        <v>471045.58</v>
      </c>
      <c r="U202" t="n">
        <v>0.17</v>
      </c>
      <c r="V202" t="n">
        <v>0.71</v>
      </c>
      <c r="W202" t="n">
        <v>15.56</v>
      </c>
      <c r="X202" t="n">
        <v>27.93</v>
      </c>
      <c r="Y202" t="n">
        <v>0.5</v>
      </c>
      <c r="Z202" t="n">
        <v>10</v>
      </c>
    </row>
    <row r="203">
      <c r="A203" t="n">
        <v>2</v>
      </c>
      <c r="B203" t="n">
        <v>75</v>
      </c>
      <c r="C203" t="inlineStr">
        <is>
          <t xml:space="preserve">CONCLUIDO	</t>
        </is>
      </c>
      <c r="D203" t="n">
        <v>0.6988</v>
      </c>
      <c r="E203" t="n">
        <v>143.1</v>
      </c>
      <c r="F203" t="n">
        <v>129.8</v>
      </c>
      <c r="G203" t="n">
        <v>21.57</v>
      </c>
      <c r="H203" t="n">
        <v>0.35</v>
      </c>
      <c r="I203" t="n">
        <v>361</v>
      </c>
      <c r="J203" t="n">
        <v>153.23</v>
      </c>
      <c r="K203" t="n">
        <v>49.1</v>
      </c>
      <c r="L203" t="n">
        <v>3</v>
      </c>
      <c r="M203" t="n">
        <v>359</v>
      </c>
      <c r="N203" t="n">
        <v>26.13</v>
      </c>
      <c r="O203" t="n">
        <v>19131.85</v>
      </c>
      <c r="P203" t="n">
        <v>1498.7</v>
      </c>
      <c r="Q203" t="n">
        <v>3598.82</v>
      </c>
      <c r="R203" t="n">
        <v>772.09</v>
      </c>
      <c r="S203" t="n">
        <v>191.08</v>
      </c>
      <c r="T203" t="n">
        <v>281043.98</v>
      </c>
      <c r="U203" t="n">
        <v>0.25</v>
      </c>
      <c r="V203" t="n">
        <v>0.78</v>
      </c>
      <c r="W203" t="n">
        <v>15.14</v>
      </c>
      <c r="X203" t="n">
        <v>16.64</v>
      </c>
      <c r="Y203" t="n">
        <v>0.5</v>
      </c>
      <c r="Z203" t="n">
        <v>10</v>
      </c>
    </row>
    <row r="204">
      <c r="A204" t="n">
        <v>3</v>
      </c>
      <c r="B204" t="n">
        <v>75</v>
      </c>
      <c r="C204" t="inlineStr">
        <is>
          <t xml:space="preserve">CONCLUIDO	</t>
        </is>
      </c>
      <c r="D204" t="n">
        <v>0.7397</v>
      </c>
      <c r="E204" t="n">
        <v>135.19</v>
      </c>
      <c r="F204" t="n">
        <v>125.03</v>
      </c>
      <c r="G204" t="n">
        <v>29.08</v>
      </c>
      <c r="H204" t="n">
        <v>0.46</v>
      </c>
      <c r="I204" t="n">
        <v>258</v>
      </c>
      <c r="J204" t="n">
        <v>154.63</v>
      </c>
      <c r="K204" t="n">
        <v>49.1</v>
      </c>
      <c r="L204" t="n">
        <v>4</v>
      </c>
      <c r="M204" t="n">
        <v>256</v>
      </c>
      <c r="N204" t="n">
        <v>26.53</v>
      </c>
      <c r="O204" t="n">
        <v>19304.72</v>
      </c>
      <c r="P204" t="n">
        <v>1426.14</v>
      </c>
      <c r="Q204" t="n">
        <v>3598.79</v>
      </c>
      <c r="R204" t="n">
        <v>609.13</v>
      </c>
      <c r="S204" t="n">
        <v>191.08</v>
      </c>
      <c r="T204" t="n">
        <v>200078.57</v>
      </c>
      <c r="U204" t="n">
        <v>0.31</v>
      </c>
      <c r="V204" t="n">
        <v>0.8100000000000001</v>
      </c>
      <c r="W204" t="n">
        <v>15.02</v>
      </c>
      <c r="X204" t="n">
        <v>11.87</v>
      </c>
      <c r="Y204" t="n">
        <v>0.5</v>
      </c>
      <c r="Z204" t="n">
        <v>10</v>
      </c>
    </row>
    <row r="205">
      <c r="A205" t="n">
        <v>4</v>
      </c>
      <c r="B205" t="n">
        <v>75</v>
      </c>
      <c r="C205" t="inlineStr">
        <is>
          <t xml:space="preserve">CONCLUIDO	</t>
        </is>
      </c>
      <c r="D205" t="n">
        <v>0.7653</v>
      </c>
      <c r="E205" t="n">
        <v>130.67</v>
      </c>
      <c r="F205" t="n">
        <v>122.31</v>
      </c>
      <c r="G205" t="n">
        <v>36.88</v>
      </c>
      <c r="H205" t="n">
        <v>0.57</v>
      </c>
      <c r="I205" t="n">
        <v>199</v>
      </c>
      <c r="J205" t="n">
        <v>156.03</v>
      </c>
      <c r="K205" t="n">
        <v>49.1</v>
      </c>
      <c r="L205" t="n">
        <v>5</v>
      </c>
      <c r="M205" t="n">
        <v>197</v>
      </c>
      <c r="N205" t="n">
        <v>26.94</v>
      </c>
      <c r="O205" t="n">
        <v>19478.15</v>
      </c>
      <c r="P205" t="n">
        <v>1378.03</v>
      </c>
      <c r="Q205" t="n">
        <v>3598.82</v>
      </c>
      <c r="R205" t="n">
        <v>516.77</v>
      </c>
      <c r="S205" t="n">
        <v>191.08</v>
      </c>
      <c r="T205" t="n">
        <v>154192.84</v>
      </c>
      <c r="U205" t="n">
        <v>0.37</v>
      </c>
      <c r="V205" t="n">
        <v>0.82</v>
      </c>
      <c r="W205" t="n">
        <v>14.93</v>
      </c>
      <c r="X205" t="n">
        <v>9.16</v>
      </c>
      <c r="Y205" t="n">
        <v>0.5</v>
      </c>
      <c r="Z205" t="n">
        <v>10</v>
      </c>
    </row>
    <row r="206">
      <c r="A206" t="n">
        <v>5</v>
      </c>
      <c r="B206" t="n">
        <v>75</v>
      </c>
      <c r="C206" t="inlineStr">
        <is>
          <t xml:space="preserve">CONCLUIDO	</t>
        </is>
      </c>
      <c r="D206" t="n">
        <v>0.7825</v>
      </c>
      <c r="E206" t="n">
        <v>127.79</v>
      </c>
      <c r="F206" t="n">
        <v>120.56</v>
      </c>
      <c r="G206" t="n">
        <v>44.65</v>
      </c>
      <c r="H206" t="n">
        <v>0.67</v>
      </c>
      <c r="I206" t="n">
        <v>162</v>
      </c>
      <c r="J206" t="n">
        <v>157.44</v>
      </c>
      <c r="K206" t="n">
        <v>49.1</v>
      </c>
      <c r="L206" t="n">
        <v>6</v>
      </c>
      <c r="M206" t="n">
        <v>160</v>
      </c>
      <c r="N206" t="n">
        <v>27.35</v>
      </c>
      <c r="O206" t="n">
        <v>19652.13</v>
      </c>
      <c r="P206" t="n">
        <v>1340.64</v>
      </c>
      <c r="Q206" t="n">
        <v>3598.66</v>
      </c>
      <c r="R206" t="n">
        <v>458.61</v>
      </c>
      <c r="S206" t="n">
        <v>191.08</v>
      </c>
      <c r="T206" t="n">
        <v>125301.75</v>
      </c>
      <c r="U206" t="n">
        <v>0.42</v>
      </c>
      <c r="V206" t="n">
        <v>0.84</v>
      </c>
      <c r="W206" t="n">
        <v>14.85</v>
      </c>
      <c r="X206" t="n">
        <v>7.41</v>
      </c>
      <c r="Y206" t="n">
        <v>0.5</v>
      </c>
      <c r="Z206" t="n">
        <v>10</v>
      </c>
    </row>
    <row r="207">
      <c r="A207" t="n">
        <v>6</v>
      </c>
      <c r="B207" t="n">
        <v>75</v>
      </c>
      <c r="C207" t="inlineStr">
        <is>
          <t xml:space="preserve">CONCLUIDO	</t>
        </is>
      </c>
      <c r="D207" t="n">
        <v>0.7947</v>
      </c>
      <c r="E207" t="n">
        <v>125.83</v>
      </c>
      <c r="F207" t="n">
        <v>119.4</v>
      </c>
      <c r="G207" t="n">
        <v>52.68</v>
      </c>
      <c r="H207" t="n">
        <v>0.78</v>
      </c>
      <c r="I207" t="n">
        <v>136</v>
      </c>
      <c r="J207" t="n">
        <v>158.86</v>
      </c>
      <c r="K207" t="n">
        <v>49.1</v>
      </c>
      <c r="L207" t="n">
        <v>7</v>
      </c>
      <c r="M207" t="n">
        <v>134</v>
      </c>
      <c r="N207" t="n">
        <v>27.77</v>
      </c>
      <c r="O207" t="n">
        <v>19826.68</v>
      </c>
      <c r="P207" t="n">
        <v>1310.05</v>
      </c>
      <c r="Q207" t="n">
        <v>3598.68</v>
      </c>
      <c r="R207" t="n">
        <v>418.8</v>
      </c>
      <c r="S207" t="n">
        <v>191.08</v>
      </c>
      <c r="T207" t="n">
        <v>105523.55</v>
      </c>
      <c r="U207" t="n">
        <v>0.46</v>
      </c>
      <c r="V207" t="n">
        <v>0.84</v>
      </c>
      <c r="W207" t="n">
        <v>14.81</v>
      </c>
      <c r="X207" t="n">
        <v>6.25</v>
      </c>
      <c r="Y207" t="n">
        <v>0.5</v>
      </c>
      <c r="Z207" t="n">
        <v>10</v>
      </c>
    </row>
    <row r="208">
      <c r="A208" t="n">
        <v>7</v>
      </c>
      <c r="B208" t="n">
        <v>75</v>
      </c>
      <c r="C208" t="inlineStr">
        <is>
          <t xml:space="preserve">CONCLUIDO	</t>
        </is>
      </c>
      <c r="D208" t="n">
        <v>0.805</v>
      </c>
      <c r="E208" t="n">
        <v>124.23</v>
      </c>
      <c r="F208" t="n">
        <v>118.41</v>
      </c>
      <c r="G208" t="n">
        <v>61.25</v>
      </c>
      <c r="H208" t="n">
        <v>0.88</v>
      </c>
      <c r="I208" t="n">
        <v>116</v>
      </c>
      <c r="J208" t="n">
        <v>160.28</v>
      </c>
      <c r="K208" t="n">
        <v>49.1</v>
      </c>
      <c r="L208" t="n">
        <v>8</v>
      </c>
      <c r="M208" t="n">
        <v>114</v>
      </c>
      <c r="N208" t="n">
        <v>28.19</v>
      </c>
      <c r="O208" t="n">
        <v>20001.93</v>
      </c>
      <c r="P208" t="n">
        <v>1281.99</v>
      </c>
      <c r="Q208" t="n">
        <v>3598.66</v>
      </c>
      <c r="R208" t="n">
        <v>385.33</v>
      </c>
      <c r="S208" t="n">
        <v>191.08</v>
      </c>
      <c r="T208" t="n">
        <v>88892.50999999999</v>
      </c>
      <c r="U208" t="n">
        <v>0.5</v>
      </c>
      <c r="V208" t="n">
        <v>0.85</v>
      </c>
      <c r="W208" t="n">
        <v>14.78</v>
      </c>
      <c r="X208" t="n">
        <v>5.26</v>
      </c>
      <c r="Y208" t="n">
        <v>0.5</v>
      </c>
      <c r="Z208" t="n">
        <v>10</v>
      </c>
    </row>
    <row r="209">
      <c r="A209" t="n">
        <v>8</v>
      </c>
      <c r="B209" t="n">
        <v>75</v>
      </c>
      <c r="C209" t="inlineStr">
        <is>
          <t xml:space="preserve">CONCLUIDO	</t>
        </is>
      </c>
      <c r="D209" t="n">
        <v>0.8122</v>
      </c>
      <c r="E209" t="n">
        <v>123.12</v>
      </c>
      <c r="F209" t="n">
        <v>117.76</v>
      </c>
      <c r="G209" t="n">
        <v>69.95999999999999</v>
      </c>
      <c r="H209" t="n">
        <v>0.99</v>
      </c>
      <c r="I209" t="n">
        <v>101</v>
      </c>
      <c r="J209" t="n">
        <v>161.71</v>
      </c>
      <c r="K209" t="n">
        <v>49.1</v>
      </c>
      <c r="L209" t="n">
        <v>9</v>
      </c>
      <c r="M209" t="n">
        <v>99</v>
      </c>
      <c r="N209" t="n">
        <v>28.61</v>
      </c>
      <c r="O209" t="n">
        <v>20177.64</v>
      </c>
      <c r="P209" t="n">
        <v>1255.67</v>
      </c>
      <c r="Q209" t="n">
        <v>3598.79</v>
      </c>
      <c r="R209" t="n">
        <v>363.25</v>
      </c>
      <c r="S209" t="n">
        <v>191.08</v>
      </c>
      <c r="T209" t="n">
        <v>77925.5</v>
      </c>
      <c r="U209" t="n">
        <v>0.53</v>
      </c>
      <c r="V209" t="n">
        <v>0.86</v>
      </c>
      <c r="W209" t="n">
        <v>14.75</v>
      </c>
      <c r="X209" t="n">
        <v>4.61</v>
      </c>
      <c r="Y209" t="n">
        <v>0.5</v>
      </c>
      <c r="Z209" t="n">
        <v>10</v>
      </c>
    </row>
    <row r="210">
      <c r="A210" t="n">
        <v>9</v>
      </c>
      <c r="B210" t="n">
        <v>75</v>
      </c>
      <c r="C210" t="inlineStr">
        <is>
          <t xml:space="preserve">CONCLUIDO	</t>
        </is>
      </c>
      <c r="D210" t="n">
        <v>0.8178</v>
      </c>
      <c r="E210" t="n">
        <v>122.29</v>
      </c>
      <c r="F210" t="n">
        <v>117.26</v>
      </c>
      <c r="G210" t="n">
        <v>78.17</v>
      </c>
      <c r="H210" t="n">
        <v>1.09</v>
      </c>
      <c r="I210" t="n">
        <v>90</v>
      </c>
      <c r="J210" t="n">
        <v>163.13</v>
      </c>
      <c r="K210" t="n">
        <v>49.1</v>
      </c>
      <c r="L210" t="n">
        <v>10</v>
      </c>
      <c r="M210" t="n">
        <v>88</v>
      </c>
      <c r="N210" t="n">
        <v>29.04</v>
      </c>
      <c r="O210" t="n">
        <v>20353.94</v>
      </c>
      <c r="P210" t="n">
        <v>1229.93</v>
      </c>
      <c r="Q210" t="n">
        <v>3598.61</v>
      </c>
      <c r="R210" t="n">
        <v>346.4</v>
      </c>
      <c r="S210" t="n">
        <v>191.08</v>
      </c>
      <c r="T210" t="n">
        <v>69553.89</v>
      </c>
      <c r="U210" t="n">
        <v>0.55</v>
      </c>
      <c r="V210" t="n">
        <v>0.86</v>
      </c>
      <c r="W210" t="n">
        <v>14.74</v>
      </c>
      <c r="X210" t="n">
        <v>4.11</v>
      </c>
      <c r="Y210" t="n">
        <v>0.5</v>
      </c>
      <c r="Z210" t="n">
        <v>10</v>
      </c>
    </row>
    <row r="211">
      <c r="A211" t="n">
        <v>10</v>
      </c>
      <c r="B211" t="n">
        <v>75</v>
      </c>
      <c r="C211" t="inlineStr">
        <is>
          <t xml:space="preserve">CONCLUIDO	</t>
        </is>
      </c>
      <c r="D211" t="n">
        <v>0.8232</v>
      </c>
      <c r="E211" t="n">
        <v>121.48</v>
      </c>
      <c r="F211" t="n">
        <v>116.75</v>
      </c>
      <c r="G211" t="n">
        <v>87.56999999999999</v>
      </c>
      <c r="H211" t="n">
        <v>1.18</v>
      </c>
      <c r="I211" t="n">
        <v>80</v>
      </c>
      <c r="J211" t="n">
        <v>164.57</v>
      </c>
      <c r="K211" t="n">
        <v>49.1</v>
      </c>
      <c r="L211" t="n">
        <v>11</v>
      </c>
      <c r="M211" t="n">
        <v>78</v>
      </c>
      <c r="N211" t="n">
        <v>29.47</v>
      </c>
      <c r="O211" t="n">
        <v>20530.82</v>
      </c>
      <c r="P211" t="n">
        <v>1207.19</v>
      </c>
      <c r="Q211" t="n">
        <v>3598.6</v>
      </c>
      <c r="R211" t="n">
        <v>330</v>
      </c>
      <c r="S211" t="n">
        <v>191.08</v>
      </c>
      <c r="T211" t="n">
        <v>61404.92</v>
      </c>
      <c r="U211" t="n">
        <v>0.58</v>
      </c>
      <c r="V211" t="n">
        <v>0.86</v>
      </c>
      <c r="W211" t="n">
        <v>14.7</v>
      </c>
      <c r="X211" t="n">
        <v>3.61</v>
      </c>
      <c r="Y211" t="n">
        <v>0.5</v>
      </c>
      <c r="Z211" t="n">
        <v>10</v>
      </c>
    </row>
    <row r="212">
      <c r="A212" t="n">
        <v>11</v>
      </c>
      <c r="B212" t="n">
        <v>75</v>
      </c>
      <c r="C212" t="inlineStr">
        <is>
          <t xml:space="preserve">CONCLUIDO	</t>
        </is>
      </c>
      <c r="D212" t="n">
        <v>0.8272</v>
      </c>
      <c r="E212" t="n">
        <v>120.89</v>
      </c>
      <c r="F212" t="n">
        <v>116.41</v>
      </c>
      <c r="G212" t="n">
        <v>97.01000000000001</v>
      </c>
      <c r="H212" t="n">
        <v>1.28</v>
      </c>
      <c r="I212" t="n">
        <v>72</v>
      </c>
      <c r="J212" t="n">
        <v>166.01</v>
      </c>
      <c r="K212" t="n">
        <v>49.1</v>
      </c>
      <c r="L212" t="n">
        <v>12</v>
      </c>
      <c r="M212" t="n">
        <v>70</v>
      </c>
      <c r="N212" t="n">
        <v>29.91</v>
      </c>
      <c r="O212" t="n">
        <v>20708.3</v>
      </c>
      <c r="P212" t="n">
        <v>1182.19</v>
      </c>
      <c r="Q212" t="n">
        <v>3598.68</v>
      </c>
      <c r="R212" t="n">
        <v>317.91</v>
      </c>
      <c r="S212" t="n">
        <v>191.08</v>
      </c>
      <c r="T212" t="n">
        <v>55398.88</v>
      </c>
      <c r="U212" t="n">
        <v>0.6</v>
      </c>
      <c r="V212" t="n">
        <v>0.87</v>
      </c>
      <c r="W212" t="n">
        <v>14.7</v>
      </c>
      <c r="X212" t="n">
        <v>3.26</v>
      </c>
      <c r="Y212" t="n">
        <v>0.5</v>
      </c>
      <c r="Z212" t="n">
        <v>10</v>
      </c>
    </row>
    <row r="213">
      <c r="A213" t="n">
        <v>12</v>
      </c>
      <c r="B213" t="n">
        <v>75</v>
      </c>
      <c r="C213" t="inlineStr">
        <is>
          <t xml:space="preserve">CONCLUIDO	</t>
        </is>
      </c>
      <c r="D213" t="n">
        <v>0.8310999999999999</v>
      </c>
      <c r="E213" t="n">
        <v>120.32</v>
      </c>
      <c r="F213" t="n">
        <v>116.06</v>
      </c>
      <c r="G213" t="n">
        <v>107.13</v>
      </c>
      <c r="H213" t="n">
        <v>1.38</v>
      </c>
      <c r="I213" t="n">
        <v>65</v>
      </c>
      <c r="J213" t="n">
        <v>167.45</v>
      </c>
      <c r="K213" t="n">
        <v>49.1</v>
      </c>
      <c r="L213" t="n">
        <v>13</v>
      </c>
      <c r="M213" t="n">
        <v>63</v>
      </c>
      <c r="N213" t="n">
        <v>30.36</v>
      </c>
      <c r="O213" t="n">
        <v>20886.38</v>
      </c>
      <c r="P213" t="n">
        <v>1159.48</v>
      </c>
      <c r="Q213" t="n">
        <v>3598.64</v>
      </c>
      <c r="R213" t="n">
        <v>306.04</v>
      </c>
      <c r="S213" t="n">
        <v>191.08</v>
      </c>
      <c r="T213" t="n">
        <v>49498.77</v>
      </c>
      <c r="U213" t="n">
        <v>0.62</v>
      </c>
      <c r="V213" t="n">
        <v>0.87</v>
      </c>
      <c r="W213" t="n">
        <v>14.68</v>
      </c>
      <c r="X213" t="n">
        <v>2.9</v>
      </c>
      <c r="Y213" t="n">
        <v>0.5</v>
      </c>
      <c r="Z213" t="n">
        <v>10</v>
      </c>
    </row>
    <row r="214">
      <c r="A214" t="n">
        <v>13</v>
      </c>
      <c r="B214" t="n">
        <v>75</v>
      </c>
      <c r="C214" t="inlineStr">
        <is>
          <t xml:space="preserve">CONCLUIDO	</t>
        </is>
      </c>
      <c r="D214" t="n">
        <v>0.834</v>
      </c>
      <c r="E214" t="n">
        <v>119.9</v>
      </c>
      <c r="F214" t="n">
        <v>115.82</v>
      </c>
      <c r="G214" t="n">
        <v>117.78</v>
      </c>
      <c r="H214" t="n">
        <v>1.47</v>
      </c>
      <c r="I214" t="n">
        <v>59</v>
      </c>
      <c r="J214" t="n">
        <v>168.9</v>
      </c>
      <c r="K214" t="n">
        <v>49.1</v>
      </c>
      <c r="L214" t="n">
        <v>14</v>
      </c>
      <c r="M214" t="n">
        <v>57</v>
      </c>
      <c r="N214" t="n">
        <v>30.81</v>
      </c>
      <c r="O214" t="n">
        <v>21065.06</v>
      </c>
      <c r="P214" t="n">
        <v>1133.98</v>
      </c>
      <c r="Q214" t="n">
        <v>3598.63</v>
      </c>
      <c r="R214" t="n">
        <v>297.82</v>
      </c>
      <c r="S214" t="n">
        <v>191.08</v>
      </c>
      <c r="T214" t="n">
        <v>45421.89</v>
      </c>
      <c r="U214" t="n">
        <v>0.64</v>
      </c>
      <c r="V214" t="n">
        <v>0.87</v>
      </c>
      <c r="W214" t="n">
        <v>14.68</v>
      </c>
      <c r="X214" t="n">
        <v>2.67</v>
      </c>
      <c r="Y214" t="n">
        <v>0.5</v>
      </c>
      <c r="Z214" t="n">
        <v>10</v>
      </c>
    </row>
    <row r="215">
      <c r="A215" t="n">
        <v>14</v>
      </c>
      <c r="B215" t="n">
        <v>75</v>
      </c>
      <c r="C215" t="inlineStr">
        <is>
          <t xml:space="preserve">CONCLUIDO	</t>
        </is>
      </c>
      <c r="D215" t="n">
        <v>0.8367</v>
      </c>
      <c r="E215" t="n">
        <v>119.51</v>
      </c>
      <c r="F215" t="n">
        <v>115.58</v>
      </c>
      <c r="G215" t="n">
        <v>128.43</v>
      </c>
      <c r="H215" t="n">
        <v>1.56</v>
      </c>
      <c r="I215" t="n">
        <v>54</v>
      </c>
      <c r="J215" t="n">
        <v>170.35</v>
      </c>
      <c r="K215" t="n">
        <v>49.1</v>
      </c>
      <c r="L215" t="n">
        <v>15</v>
      </c>
      <c r="M215" t="n">
        <v>46</v>
      </c>
      <c r="N215" t="n">
        <v>31.26</v>
      </c>
      <c r="O215" t="n">
        <v>21244.37</v>
      </c>
      <c r="P215" t="n">
        <v>1106.75</v>
      </c>
      <c r="Q215" t="n">
        <v>3598.67</v>
      </c>
      <c r="R215" t="n">
        <v>289.82</v>
      </c>
      <c r="S215" t="n">
        <v>191.08</v>
      </c>
      <c r="T215" t="n">
        <v>41443.38</v>
      </c>
      <c r="U215" t="n">
        <v>0.66</v>
      </c>
      <c r="V215" t="n">
        <v>0.87</v>
      </c>
      <c r="W215" t="n">
        <v>14.67</v>
      </c>
      <c r="X215" t="n">
        <v>2.43</v>
      </c>
      <c r="Y215" t="n">
        <v>0.5</v>
      </c>
      <c r="Z215" t="n">
        <v>10</v>
      </c>
    </row>
    <row r="216">
      <c r="A216" t="n">
        <v>15</v>
      </c>
      <c r="B216" t="n">
        <v>75</v>
      </c>
      <c r="C216" t="inlineStr">
        <is>
          <t xml:space="preserve">CONCLUIDO	</t>
        </is>
      </c>
      <c r="D216" t="n">
        <v>0.8381</v>
      </c>
      <c r="E216" t="n">
        <v>119.32</v>
      </c>
      <c r="F216" t="n">
        <v>115.49</v>
      </c>
      <c r="G216" t="n">
        <v>135.87</v>
      </c>
      <c r="H216" t="n">
        <v>1.65</v>
      </c>
      <c r="I216" t="n">
        <v>51</v>
      </c>
      <c r="J216" t="n">
        <v>171.81</v>
      </c>
      <c r="K216" t="n">
        <v>49.1</v>
      </c>
      <c r="L216" t="n">
        <v>16</v>
      </c>
      <c r="M216" t="n">
        <v>24</v>
      </c>
      <c r="N216" t="n">
        <v>31.72</v>
      </c>
      <c r="O216" t="n">
        <v>21424.29</v>
      </c>
      <c r="P216" t="n">
        <v>1093.96</v>
      </c>
      <c r="Q216" t="n">
        <v>3598.65</v>
      </c>
      <c r="R216" t="n">
        <v>285.51</v>
      </c>
      <c r="S216" t="n">
        <v>191.08</v>
      </c>
      <c r="T216" t="n">
        <v>39304.15</v>
      </c>
      <c r="U216" t="n">
        <v>0.67</v>
      </c>
      <c r="V216" t="n">
        <v>0.87</v>
      </c>
      <c r="W216" t="n">
        <v>14.7</v>
      </c>
      <c r="X216" t="n">
        <v>2.34</v>
      </c>
      <c r="Y216" t="n">
        <v>0.5</v>
      </c>
      <c r="Z216" t="n">
        <v>10</v>
      </c>
    </row>
    <row r="217">
      <c r="A217" t="n">
        <v>16</v>
      </c>
      <c r="B217" t="n">
        <v>75</v>
      </c>
      <c r="C217" t="inlineStr">
        <is>
          <t xml:space="preserve">CONCLUIDO	</t>
        </is>
      </c>
      <c r="D217" t="n">
        <v>0.8386</v>
      </c>
      <c r="E217" t="n">
        <v>119.25</v>
      </c>
      <c r="F217" t="n">
        <v>115.45</v>
      </c>
      <c r="G217" t="n">
        <v>138.54</v>
      </c>
      <c r="H217" t="n">
        <v>1.74</v>
      </c>
      <c r="I217" t="n">
        <v>50</v>
      </c>
      <c r="J217" t="n">
        <v>173.28</v>
      </c>
      <c r="K217" t="n">
        <v>49.1</v>
      </c>
      <c r="L217" t="n">
        <v>17</v>
      </c>
      <c r="M217" t="n">
        <v>7</v>
      </c>
      <c r="N217" t="n">
        <v>32.18</v>
      </c>
      <c r="O217" t="n">
        <v>21604.83</v>
      </c>
      <c r="P217" t="n">
        <v>1093.06</v>
      </c>
      <c r="Q217" t="n">
        <v>3598.67</v>
      </c>
      <c r="R217" t="n">
        <v>283.15</v>
      </c>
      <c r="S217" t="n">
        <v>191.08</v>
      </c>
      <c r="T217" t="n">
        <v>38130.56</v>
      </c>
      <c r="U217" t="n">
        <v>0.67</v>
      </c>
      <c r="V217" t="n">
        <v>0.87</v>
      </c>
      <c r="W217" t="n">
        <v>14.73</v>
      </c>
      <c r="X217" t="n">
        <v>2.3</v>
      </c>
      <c r="Y217" t="n">
        <v>0.5</v>
      </c>
      <c r="Z217" t="n">
        <v>10</v>
      </c>
    </row>
    <row r="218">
      <c r="A218" t="n">
        <v>17</v>
      </c>
      <c r="B218" t="n">
        <v>75</v>
      </c>
      <c r="C218" t="inlineStr">
        <is>
          <t xml:space="preserve">CONCLUIDO	</t>
        </is>
      </c>
      <c r="D218" t="n">
        <v>0.8387</v>
      </c>
      <c r="E218" t="n">
        <v>119.23</v>
      </c>
      <c r="F218" t="n">
        <v>115.43</v>
      </c>
      <c r="G218" t="n">
        <v>138.52</v>
      </c>
      <c r="H218" t="n">
        <v>1.83</v>
      </c>
      <c r="I218" t="n">
        <v>50</v>
      </c>
      <c r="J218" t="n">
        <v>174.75</v>
      </c>
      <c r="K218" t="n">
        <v>49.1</v>
      </c>
      <c r="L218" t="n">
        <v>18</v>
      </c>
      <c r="M218" t="n">
        <v>4</v>
      </c>
      <c r="N218" t="n">
        <v>32.65</v>
      </c>
      <c r="O218" t="n">
        <v>21786.02</v>
      </c>
      <c r="P218" t="n">
        <v>1099.57</v>
      </c>
      <c r="Q218" t="n">
        <v>3598.72</v>
      </c>
      <c r="R218" t="n">
        <v>282.34</v>
      </c>
      <c r="S218" t="n">
        <v>191.08</v>
      </c>
      <c r="T218" t="n">
        <v>37725.67</v>
      </c>
      <c r="U218" t="n">
        <v>0.68</v>
      </c>
      <c r="V218" t="n">
        <v>0.87</v>
      </c>
      <c r="W218" t="n">
        <v>14.73</v>
      </c>
      <c r="X218" t="n">
        <v>2.28</v>
      </c>
      <c r="Y218" t="n">
        <v>0.5</v>
      </c>
      <c r="Z218" t="n">
        <v>10</v>
      </c>
    </row>
    <row r="219">
      <c r="A219" t="n">
        <v>18</v>
      </c>
      <c r="B219" t="n">
        <v>75</v>
      </c>
      <c r="C219" t="inlineStr">
        <is>
          <t xml:space="preserve">CONCLUIDO	</t>
        </is>
      </c>
      <c r="D219" t="n">
        <v>0.8393</v>
      </c>
      <c r="E219" t="n">
        <v>119.15</v>
      </c>
      <c r="F219" t="n">
        <v>115.38</v>
      </c>
      <c r="G219" t="n">
        <v>141.28</v>
      </c>
      <c r="H219" t="n">
        <v>1.91</v>
      </c>
      <c r="I219" t="n">
        <v>49</v>
      </c>
      <c r="J219" t="n">
        <v>176.22</v>
      </c>
      <c r="K219" t="n">
        <v>49.1</v>
      </c>
      <c r="L219" t="n">
        <v>19</v>
      </c>
      <c r="M219" t="n">
        <v>0</v>
      </c>
      <c r="N219" t="n">
        <v>33.13</v>
      </c>
      <c r="O219" t="n">
        <v>21967.84</v>
      </c>
      <c r="P219" t="n">
        <v>1105.83</v>
      </c>
      <c r="Q219" t="n">
        <v>3598.66</v>
      </c>
      <c r="R219" t="n">
        <v>280.46</v>
      </c>
      <c r="S219" t="n">
        <v>191.08</v>
      </c>
      <c r="T219" t="n">
        <v>36787.66</v>
      </c>
      <c r="U219" t="n">
        <v>0.68</v>
      </c>
      <c r="V219" t="n">
        <v>0.87</v>
      </c>
      <c r="W219" t="n">
        <v>14.74</v>
      </c>
      <c r="X219" t="n">
        <v>2.23</v>
      </c>
      <c r="Y219" t="n">
        <v>0.5</v>
      </c>
      <c r="Z219" t="n">
        <v>10</v>
      </c>
    </row>
    <row r="220">
      <c r="A220" t="n">
        <v>0</v>
      </c>
      <c r="B220" t="n">
        <v>95</v>
      </c>
      <c r="C220" t="inlineStr">
        <is>
          <t xml:space="preserve">CONCLUIDO	</t>
        </is>
      </c>
      <c r="D220" t="n">
        <v>0.3144</v>
      </c>
      <c r="E220" t="n">
        <v>318.07</v>
      </c>
      <c r="F220" t="n">
        <v>230.03</v>
      </c>
      <c r="G220" t="n">
        <v>6</v>
      </c>
      <c r="H220" t="n">
        <v>0.1</v>
      </c>
      <c r="I220" t="n">
        <v>2299</v>
      </c>
      <c r="J220" t="n">
        <v>185.69</v>
      </c>
      <c r="K220" t="n">
        <v>53.44</v>
      </c>
      <c r="L220" t="n">
        <v>1</v>
      </c>
      <c r="M220" t="n">
        <v>2297</v>
      </c>
      <c r="N220" t="n">
        <v>36.26</v>
      </c>
      <c r="O220" t="n">
        <v>23136.14</v>
      </c>
      <c r="P220" t="n">
        <v>3117.56</v>
      </c>
      <c r="Q220" t="n">
        <v>3600.38</v>
      </c>
      <c r="R220" t="n">
        <v>4182.37</v>
      </c>
      <c r="S220" t="n">
        <v>191.08</v>
      </c>
      <c r="T220" t="n">
        <v>1976497.14</v>
      </c>
      <c r="U220" t="n">
        <v>0.05</v>
      </c>
      <c r="V220" t="n">
        <v>0.44</v>
      </c>
      <c r="W220" t="n">
        <v>18.45</v>
      </c>
      <c r="X220" t="n">
        <v>116.82</v>
      </c>
      <c r="Y220" t="n">
        <v>0.5</v>
      </c>
      <c r="Z220" t="n">
        <v>10</v>
      </c>
    </row>
    <row r="221">
      <c r="A221" t="n">
        <v>1</v>
      </c>
      <c r="B221" t="n">
        <v>95</v>
      </c>
      <c r="C221" t="inlineStr">
        <is>
          <t xml:space="preserve">CONCLUIDO	</t>
        </is>
      </c>
      <c r="D221" t="n">
        <v>0.5674</v>
      </c>
      <c r="E221" t="n">
        <v>176.26</v>
      </c>
      <c r="F221" t="n">
        <v>147.06</v>
      </c>
      <c r="G221" t="n">
        <v>12.29</v>
      </c>
      <c r="H221" t="n">
        <v>0.19</v>
      </c>
      <c r="I221" t="n">
        <v>718</v>
      </c>
      <c r="J221" t="n">
        <v>187.21</v>
      </c>
      <c r="K221" t="n">
        <v>53.44</v>
      </c>
      <c r="L221" t="n">
        <v>2</v>
      </c>
      <c r="M221" t="n">
        <v>716</v>
      </c>
      <c r="N221" t="n">
        <v>36.77</v>
      </c>
      <c r="O221" t="n">
        <v>23322.88</v>
      </c>
      <c r="P221" t="n">
        <v>1978.51</v>
      </c>
      <c r="Q221" t="n">
        <v>3599.25</v>
      </c>
      <c r="R221" t="n">
        <v>1354.92</v>
      </c>
      <c r="S221" t="n">
        <v>191.08</v>
      </c>
      <c r="T221" t="n">
        <v>570673.61</v>
      </c>
      <c r="U221" t="n">
        <v>0.14</v>
      </c>
      <c r="V221" t="n">
        <v>0.6899999999999999</v>
      </c>
      <c r="W221" t="n">
        <v>15.82</v>
      </c>
      <c r="X221" t="n">
        <v>33.89</v>
      </c>
      <c r="Y221" t="n">
        <v>0.5</v>
      </c>
      <c r="Z221" t="n">
        <v>10</v>
      </c>
    </row>
    <row r="222">
      <c r="A222" t="n">
        <v>2</v>
      </c>
      <c r="B222" t="n">
        <v>95</v>
      </c>
      <c r="C222" t="inlineStr">
        <is>
          <t xml:space="preserve">CONCLUIDO	</t>
        </is>
      </c>
      <c r="D222" t="n">
        <v>0.6603</v>
      </c>
      <c r="E222" t="n">
        <v>151.44</v>
      </c>
      <c r="F222" t="n">
        <v>133.04</v>
      </c>
      <c r="G222" t="n">
        <v>18.65</v>
      </c>
      <c r="H222" t="n">
        <v>0.28</v>
      </c>
      <c r="I222" t="n">
        <v>428</v>
      </c>
      <c r="J222" t="n">
        <v>188.73</v>
      </c>
      <c r="K222" t="n">
        <v>53.44</v>
      </c>
      <c r="L222" t="n">
        <v>3</v>
      </c>
      <c r="M222" t="n">
        <v>426</v>
      </c>
      <c r="N222" t="n">
        <v>37.29</v>
      </c>
      <c r="O222" t="n">
        <v>23510.33</v>
      </c>
      <c r="P222" t="n">
        <v>1776.57</v>
      </c>
      <c r="Q222" t="n">
        <v>3598.9</v>
      </c>
      <c r="R222" t="n">
        <v>881.15</v>
      </c>
      <c r="S222" t="n">
        <v>191.08</v>
      </c>
      <c r="T222" t="n">
        <v>335237.64</v>
      </c>
      <c r="U222" t="n">
        <v>0.22</v>
      </c>
      <c r="V222" t="n">
        <v>0.76</v>
      </c>
      <c r="W222" t="n">
        <v>15.28</v>
      </c>
      <c r="X222" t="n">
        <v>19.88</v>
      </c>
      <c r="Y222" t="n">
        <v>0.5</v>
      </c>
      <c r="Z222" t="n">
        <v>10</v>
      </c>
    </row>
    <row r="223">
      <c r="A223" t="n">
        <v>3</v>
      </c>
      <c r="B223" t="n">
        <v>95</v>
      </c>
      <c r="C223" t="inlineStr">
        <is>
          <t xml:space="preserve">CONCLUIDO	</t>
        </is>
      </c>
      <c r="D223" t="n">
        <v>0.7096</v>
      </c>
      <c r="E223" t="n">
        <v>140.92</v>
      </c>
      <c r="F223" t="n">
        <v>127.13</v>
      </c>
      <c r="G223" t="n">
        <v>25.09</v>
      </c>
      <c r="H223" t="n">
        <v>0.37</v>
      </c>
      <c r="I223" t="n">
        <v>304</v>
      </c>
      <c r="J223" t="n">
        <v>190.25</v>
      </c>
      <c r="K223" t="n">
        <v>53.44</v>
      </c>
      <c r="L223" t="n">
        <v>4</v>
      </c>
      <c r="M223" t="n">
        <v>302</v>
      </c>
      <c r="N223" t="n">
        <v>37.82</v>
      </c>
      <c r="O223" t="n">
        <v>23698.48</v>
      </c>
      <c r="P223" t="n">
        <v>1684.57</v>
      </c>
      <c r="Q223" t="n">
        <v>3598.9</v>
      </c>
      <c r="R223" t="n">
        <v>681.0700000000001</v>
      </c>
      <c r="S223" t="n">
        <v>191.08</v>
      </c>
      <c r="T223" t="n">
        <v>235819.91</v>
      </c>
      <c r="U223" t="n">
        <v>0.28</v>
      </c>
      <c r="V223" t="n">
        <v>0.79</v>
      </c>
      <c r="W223" t="n">
        <v>15.07</v>
      </c>
      <c r="X223" t="n">
        <v>13.98</v>
      </c>
      <c r="Y223" t="n">
        <v>0.5</v>
      </c>
      <c r="Z223" t="n">
        <v>10</v>
      </c>
    </row>
    <row r="224">
      <c r="A224" t="n">
        <v>4</v>
      </c>
      <c r="B224" t="n">
        <v>95</v>
      </c>
      <c r="C224" t="inlineStr">
        <is>
          <t xml:space="preserve">CONCLUIDO	</t>
        </is>
      </c>
      <c r="D224" t="n">
        <v>0.7401</v>
      </c>
      <c r="E224" t="n">
        <v>135.11</v>
      </c>
      <c r="F224" t="n">
        <v>123.9</v>
      </c>
      <c r="G224" t="n">
        <v>31.63</v>
      </c>
      <c r="H224" t="n">
        <v>0.46</v>
      </c>
      <c r="I224" t="n">
        <v>235</v>
      </c>
      <c r="J224" t="n">
        <v>191.78</v>
      </c>
      <c r="K224" t="n">
        <v>53.44</v>
      </c>
      <c r="L224" t="n">
        <v>5</v>
      </c>
      <c r="M224" t="n">
        <v>233</v>
      </c>
      <c r="N224" t="n">
        <v>38.35</v>
      </c>
      <c r="O224" t="n">
        <v>23887.36</v>
      </c>
      <c r="P224" t="n">
        <v>1628.67</v>
      </c>
      <c r="Q224" t="n">
        <v>3598.7</v>
      </c>
      <c r="R224" t="n">
        <v>571.08</v>
      </c>
      <c r="S224" t="n">
        <v>191.08</v>
      </c>
      <c r="T224" t="n">
        <v>181167.67</v>
      </c>
      <c r="U224" t="n">
        <v>0.33</v>
      </c>
      <c r="V224" t="n">
        <v>0.8100000000000001</v>
      </c>
      <c r="W224" t="n">
        <v>14.97</v>
      </c>
      <c r="X224" t="n">
        <v>10.74</v>
      </c>
      <c r="Y224" t="n">
        <v>0.5</v>
      </c>
      <c r="Z224" t="n">
        <v>10</v>
      </c>
    </row>
    <row r="225">
      <c r="A225" t="n">
        <v>5</v>
      </c>
      <c r="B225" t="n">
        <v>95</v>
      </c>
      <c r="C225" t="inlineStr">
        <is>
          <t xml:space="preserve">CONCLUIDO	</t>
        </is>
      </c>
      <c r="D225" t="n">
        <v>0.7603</v>
      </c>
      <c r="E225" t="n">
        <v>131.53</v>
      </c>
      <c r="F225" t="n">
        <v>121.91</v>
      </c>
      <c r="G225" t="n">
        <v>38.1</v>
      </c>
      <c r="H225" t="n">
        <v>0.55</v>
      </c>
      <c r="I225" t="n">
        <v>192</v>
      </c>
      <c r="J225" t="n">
        <v>193.32</v>
      </c>
      <c r="K225" t="n">
        <v>53.44</v>
      </c>
      <c r="L225" t="n">
        <v>6</v>
      </c>
      <c r="M225" t="n">
        <v>190</v>
      </c>
      <c r="N225" t="n">
        <v>38.89</v>
      </c>
      <c r="O225" t="n">
        <v>24076.95</v>
      </c>
      <c r="P225" t="n">
        <v>1589.76</v>
      </c>
      <c r="Q225" t="n">
        <v>3598.77</v>
      </c>
      <c r="R225" t="n">
        <v>504.14</v>
      </c>
      <c r="S225" t="n">
        <v>191.08</v>
      </c>
      <c r="T225" t="n">
        <v>147914.39</v>
      </c>
      <c r="U225" t="n">
        <v>0.38</v>
      </c>
      <c r="V225" t="n">
        <v>0.83</v>
      </c>
      <c r="W225" t="n">
        <v>14.89</v>
      </c>
      <c r="X225" t="n">
        <v>8.76</v>
      </c>
      <c r="Y225" t="n">
        <v>0.5</v>
      </c>
      <c r="Z225" t="n">
        <v>10</v>
      </c>
    </row>
    <row r="226">
      <c r="A226" t="n">
        <v>6</v>
      </c>
      <c r="B226" t="n">
        <v>95</v>
      </c>
      <c r="C226" t="inlineStr">
        <is>
          <t xml:space="preserve">CONCLUIDO	</t>
        </is>
      </c>
      <c r="D226" t="n">
        <v>0.7754</v>
      </c>
      <c r="E226" t="n">
        <v>128.97</v>
      </c>
      <c r="F226" t="n">
        <v>120.51</v>
      </c>
      <c r="G226" t="n">
        <v>44.91</v>
      </c>
      <c r="H226" t="n">
        <v>0.64</v>
      </c>
      <c r="I226" t="n">
        <v>161</v>
      </c>
      <c r="J226" t="n">
        <v>194.86</v>
      </c>
      <c r="K226" t="n">
        <v>53.44</v>
      </c>
      <c r="L226" t="n">
        <v>7</v>
      </c>
      <c r="M226" t="n">
        <v>159</v>
      </c>
      <c r="N226" t="n">
        <v>39.43</v>
      </c>
      <c r="O226" t="n">
        <v>24267.28</v>
      </c>
      <c r="P226" t="n">
        <v>1558.48</v>
      </c>
      <c r="Q226" t="n">
        <v>3598.7</v>
      </c>
      <c r="R226" t="n">
        <v>456.11</v>
      </c>
      <c r="S226" t="n">
        <v>191.08</v>
      </c>
      <c r="T226" t="n">
        <v>124054.66</v>
      </c>
      <c r="U226" t="n">
        <v>0.42</v>
      </c>
      <c r="V226" t="n">
        <v>0.84</v>
      </c>
      <c r="W226" t="n">
        <v>14.85</v>
      </c>
      <c r="X226" t="n">
        <v>7.36</v>
      </c>
      <c r="Y226" t="n">
        <v>0.5</v>
      </c>
      <c r="Z226" t="n">
        <v>10</v>
      </c>
    </row>
    <row r="227">
      <c r="A227" t="n">
        <v>7</v>
      </c>
      <c r="B227" t="n">
        <v>95</v>
      </c>
      <c r="C227" t="inlineStr">
        <is>
          <t xml:space="preserve">CONCLUIDO	</t>
        </is>
      </c>
      <c r="D227" t="n">
        <v>0.7866</v>
      </c>
      <c r="E227" t="n">
        <v>127.13</v>
      </c>
      <c r="F227" t="n">
        <v>119.49</v>
      </c>
      <c r="G227" t="n">
        <v>51.58</v>
      </c>
      <c r="H227" t="n">
        <v>0.72</v>
      </c>
      <c r="I227" t="n">
        <v>139</v>
      </c>
      <c r="J227" t="n">
        <v>196.41</v>
      </c>
      <c r="K227" t="n">
        <v>53.44</v>
      </c>
      <c r="L227" t="n">
        <v>8</v>
      </c>
      <c r="M227" t="n">
        <v>137</v>
      </c>
      <c r="N227" t="n">
        <v>39.98</v>
      </c>
      <c r="O227" t="n">
        <v>24458.36</v>
      </c>
      <c r="P227" t="n">
        <v>1533.66</v>
      </c>
      <c r="Q227" t="n">
        <v>3598.69</v>
      </c>
      <c r="R227" t="n">
        <v>421.48</v>
      </c>
      <c r="S227" t="n">
        <v>191.08</v>
      </c>
      <c r="T227" t="n">
        <v>106849.21</v>
      </c>
      <c r="U227" t="n">
        <v>0.45</v>
      </c>
      <c r="V227" t="n">
        <v>0.84</v>
      </c>
      <c r="W227" t="n">
        <v>14.82</v>
      </c>
      <c r="X227" t="n">
        <v>6.33</v>
      </c>
      <c r="Y227" t="n">
        <v>0.5</v>
      </c>
      <c r="Z227" t="n">
        <v>10</v>
      </c>
    </row>
    <row r="228">
      <c r="A228" t="n">
        <v>8</v>
      </c>
      <c r="B228" t="n">
        <v>95</v>
      </c>
      <c r="C228" t="inlineStr">
        <is>
          <t xml:space="preserve">CONCLUIDO	</t>
        </is>
      </c>
      <c r="D228" t="n">
        <v>0.7953</v>
      </c>
      <c r="E228" t="n">
        <v>125.74</v>
      </c>
      <c r="F228" t="n">
        <v>118.73</v>
      </c>
      <c r="G228" t="n">
        <v>58.39</v>
      </c>
      <c r="H228" t="n">
        <v>0.8100000000000001</v>
      </c>
      <c r="I228" t="n">
        <v>122</v>
      </c>
      <c r="J228" t="n">
        <v>197.97</v>
      </c>
      <c r="K228" t="n">
        <v>53.44</v>
      </c>
      <c r="L228" t="n">
        <v>9</v>
      </c>
      <c r="M228" t="n">
        <v>120</v>
      </c>
      <c r="N228" t="n">
        <v>40.53</v>
      </c>
      <c r="O228" t="n">
        <v>24650.18</v>
      </c>
      <c r="P228" t="n">
        <v>1510.57</v>
      </c>
      <c r="Q228" t="n">
        <v>3598.66</v>
      </c>
      <c r="R228" t="n">
        <v>396.21</v>
      </c>
      <c r="S228" t="n">
        <v>191.08</v>
      </c>
      <c r="T228" t="n">
        <v>94299.72</v>
      </c>
      <c r="U228" t="n">
        <v>0.48</v>
      </c>
      <c r="V228" t="n">
        <v>0.85</v>
      </c>
      <c r="W228" t="n">
        <v>14.79</v>
      </c>
      <c r="X228" t="n">
        <v>5.58</v>
      </c>
      <c r="Y228" t="n">
        <v>0.5</v>
      </c>
      <c r="Z228" t="n">
        <v>10</v>
      </c>
    </row>
    <row r="229">
      <c r="A229" t="n">
        <v>9</v>
      </c>
      <c r="B229" t="n">
        <v>95</v>
      </c>
      <c r="C229" t="inlineStr">
        <is>
          <t xml:space="preserve">CONCLUIDO	</t>
        </is>
      </c>
      <c r="D229" t="n">
        <v>0.803</v>
      </c>
      <c r="E229" t="n">
        <v>124.53</v>
      </c>
      <c r="F229" t="n">
        <v>118.04</v>
      </c>
      <c r="G229" t="n">
        <v>65.58</v>
      </c>
      <c r="H229" t="n">
        <v>0.89</v>
      </c>
      <c r="I229" t="n">
        <v>108</v>
      </c>
      <c r="J229" t="n">
        <v>199.53</v>
      </c>
      <c r="K229" t="n">
        <v>53.44</v>
      </c>
      <c r="L229" t="n">
        <v>10</v>
      </c>
      <c r="M229" t="n">
        <v>106</v>
      </c>
      <c r="N229" t="n">
        <v>41.1</v>
      </c>
      <c r="O229" t="n">
        <v>24842.77</v>
      </c>
      <c r="P229" t="n">
        <v>1487.86</v>
      </c>
      <c r="Q229" t="n">
        <v>3598.64</v>
      </c>
      <c r="R229" t="n">
        <v>372.19</v>
      </c>
      <c r="S229" t="n">
        <v>191.08</v>
      </c>
      <c r="T229" t="n">
        <v>82360.3</v>
      </c>
      <c r="U229" t="n">
        <v>0.51</v>
      </c>
      <c r="V229" t="n">
        <v>0.85</v>
      </c>
      <c r="W229" t="n">
        <v>14.79</v>
      </c>
      <c r="X229" t="n">
        <v>4.89</v>
      </c>
      <c r="Y229" t="n">
        <v>0.5</v>
      </c>
      <c r="Z229" t="n">
        <v>10</v>
      </c>
    </row>
    <row r="230">
      <c r="A230" t="n">
        <v>10</v>
      </c>
      <c r="B230" t="n">
        <v>95</v>
      </c>
      <c r="C230" t="inlineStr">
        <is>
          <t xml:space="preserve">CONCLUIDO	</t>
        </is>
      </c>
      <c r="D230" t="n">
        <v>0.8091</v>
      </c>
      <c r="E230" t="n">
        <v>123.59</v>
      </c>
      <c r="F230" t="n">
        <v>117.51</v>
      </c>
      <c r="G230" t="n">
        <v>72.69</v>
      </c>
      <c r="H230" t="n">
        <v>0.97</v>
      </c>
      <c r="I230" t="n">
        <v>97</v>
      </c>
      <c r="J230" t="n">
        <v>201.1</v>
      </c>
      <c r="K230" t="n">
        <v>53.44</v>
      </c>
      <c r="L230" t="n">
        <v>11</v>
      </c>
      <c r="M230" t="n">
        <v>95</v>
      </c>
      <c r="N230" t="n">
        <v>41.66</v>
      </c>
      <c r="O230" t="n">
        <v>25036.12</v>
      </c>
      <c r="P230" t="n">
        <v>1469.78</v>
      </c>
      <c r="Q230" t="n">
        <v>3598.64</v>
      </c>
      <c r="R230" t="n">
        <v>354.86</v>
      </c>
      <c r="S230" t="n">
        <v>191.08</v>
      </c>
      <c r="T230" t="n">
        <v>73748.16</v>
      </c>
      <c r="U230" t="n">
        <v>0.54</v>
      </c>
      <c r="V230" t="n">
        <v>0.86</v>
      </c>
      <c r="W230" t="n">
        <v>14.74</v>
      </c>
      <c r="X230" t="n">
        <v>4.36</v>
      </c>
      <c r="Y230" t="n">
        <v>0.5</v>
      </c>
      <c r="Z230" t="n">
        <v>10</v>
      </c>
    </row>
    <row r="231">
      <c r="A231" t="n">
        <v>11</v>
      </c>
      <c r="B231" t="n">
        <v>95</v>
      </c>
      <c r="C231" t="inlineStr">
        <is>
          <t xml:space="preserve">CONCLUIDO	</t>
        </is>
      </c>
      <c r="D231" t="n">
        <v>0.8136</v>
      </c>
      <c r="E231" t="n">
        <v>122.91</v>
      </c>
      <c r="F231" t="n">
        <v>117.17</v>
      </c>
      <c r="G231" t="n">
        <v>79.89</v>
      </c>
      <c r="H231" t="n">
        <v>1.05</v>
      </c>
      <c r="I231" t="n">
        <v>88</v>
      </c>
      <c r="J231" t="n">
        <v>202.67</v>
      </c>
      <c r="K231" t="n">
        <v>53.44</v>
      </c>
      <c r="L231" t="n">
        <v>12</v>
      </c>
      <c r="M231" t="n">
        <v>86</v>
      </c>
      <c r="N231" t="n">
        <v>42.24</v>
      </c>
      <c r="O231" t="n">
        <v>25230.25</v>
      </c>
      <c r="P231" t="n">
        <v>1451.38</v>
      </c>
      <c r="Q231" t="n">
        <v>3598.75</v>
      </c>
      <c r="R231" t="n">
        <v>343.17</v>
      </c>
      <c r="S231" t="n">
        <v>191.08</v>
      </c>
      <c r="T231" t="n">
        <v>67950.66</v>
      </c>
      <c r="U231" t="n">
        <v>0.5600000000000001</v>
      </c>
      <c r="V231" t="n">
        <v>0.86</v>
      </c>
      <c r="W231" t="n">
        <v>14.73</v>
      </c>
      <c r="X231" t="n">
        <v>4.02</v>
      </c>
      <c r="Y231" t="n">
        <v>0.5</v>
      </c>
      <c r="Z231" t="n">
        <v>10</v>
      </c>
    </row>
    <row r="232">
      <c r="A232" t="n">
        <v>12</v>
      </c>
      <c r="B232" t="n">
        <v>95</v>
      </c>
      <c r="C232" t="inlineStr">
        <is>
          <t xml:space="preserve">CONCLUIDO	</t>
        </is>
      </c>
      <c r="D232" t="n">
        <v>0.8178</v>
      </c>
      <c r="E232" t="n">
        <v>122.28</v>
      </c>
      <c r="F232" t="n">
        <v>116.8</v>
      </c>
      <c r="G232" t="n">
        <v>86.52</v>
      </c>
      <c r="H232" t="n">
        <v>1.13</v>
      </c>
      <c r="I232" t="n">
        <v>81</v>
      </c>
      <c r="J232" t="n">
        <v>204.25</v>
      </c>
      <c r="K232" t="n">
        <v>53.44</v>
      </c>
      <c r="L232" t="n">
        <v>13</v>
      </c>
      <c r="M232" t="n">
        <v>79</v>
      </c>
      <c r="N232" t="n">
        <v>42.82</v>
      </c>
      <c r="O232" t="n">
        <v>25425.3</v>
      </c>
      <c r="P232" t="n">
        <v>1435.38</v>
      </c>
      <c r="Q232" t="n">
        <v>3598.67</v>
      </c>
      <c r="R232" t="n">
        <v>330.68</v>
      </c>
      <c r="S232" t="n">
        <v>191.08</v>
      </c>
      <c r="T232" t="n">
        <v>61742.34</v>
      </c>
      <c r="U232" t="n">
        <v>0.58</v>
      </c>
      <c r="V232" t="n">
        <v>0.86</v>
      </c>
      <c r="W232" t="n">
        <v>14.72</v>
      </c>
      <c r="X232" t="n">
        <v>3.65</v>
      </c>
      <c r="Y232" t="n">
        <v>0.5</v>
      </c>
      <c r="Z232" t="n">
        <v>10</v>
      </c>
    </row>
    <row r="233">
      <c r="A233" t="n">
        <v>13</v>
      </c>
      <c r="B233" t="n">
        <v>95</v>
      </c>
      <c r="C233" t="inlineStr">
        <is>
          <t xml:space="preserve">CONCLUIDO	</t>
        </is>
      </c>
      <c r="D233" t="n">
        <v>0.8214</v>
      </c>
      <c r="E233" t="n">
        <v>121.74</v>
      </c>
      <c r="F233" t="n">
        <v>116.52</v>
      </c>
      <c r="G233" t="n">
        <v>94.47</v>
      </c>
      <c r="H233" t="n">
        <v>1.21</v>
      </c>
      <c r="I233" t="n">
        <v>74</v>
      </c>
      <c r="J233" t="n">
        <v>205.84</v>
      </c>
      <c r="K233" t="n">
        <v>53.44</v>
      </c>
      <c r="L233" t="n">
        <v>14</v>
      </c>
      <c r="M233" t="n">
        <v>72</v>
      </c>
      <c r="N233" t="n">
        <v>43.4</v>
      </c>
      <c r="O233" t="n">
        <v>25621.03</v>
      </c>
      <c r="P233" t="n">
        <v>1419.11</v>
      </c>
      <c r="Q233" t="n">
        <v>3598.66</v>
      </c>
      <c r="R233" t="n">
        <v>321.39</v>
      </c>
      <c r="S233" t="n">
        <v>191.08</v>
      </c>
      <c r="T233" t="n">
        <v>57129.48</v>
      </c>
      <c r="U233" t="n">
        <v>0.59</v>
      </c>
      <c r="V233" t="n">
        <v>0.86</v>
      </c>
      <c r="W233" t="n">
        <v>14.71</v>
      </c>
      <c r="X233" t="n">
        <v>3.36</v>
      </c>
      <c r="Y233" t="n">
        <v>0.5</v>
      </c>
      <c r="Z233" t="n">
        <v>10</v>
      </c>
    </row>
    <row r="234">
      <c r="A234" t="n">
        <v>14</v>
      </c>
      <c r="B234" t="n">
        <v>95</v>
      </c>
      <c r="C234" t="inlineStr">
        <is>
          <t xml:space="preserve">CONCLUIDO	</t>
        </is>
      </c>
      <c r="D234" t="n">
        <v>0.8248</v>
      </c>
      <c r="E234" t="n">
        <v>121.23</v>
      </c>
      <c r="F234" t="n">
        <v>116.23</v>
      </c>
      <c r="G234" t="n">
        <v>102.56</v>
      </c>
      <c r="H234" t="n">
        <v>1.28</v>
      </c>
      <c r="I234" t="n">
        <v>68</v>
      </c>
      <c r="J234" t="n">
        <v>207.43</v>
      </c>
      <c r="K234" t="n">
        <v>53.44</v>
      </c>
      <c r="L234" t="n">
        <v>15</v>
      </c>
      <c r="M234" t="n">
        <v>66</v>
      </c>
      <c r="N234" t="n">
        <v>44</v>
      </c>
      <c r="O234" t="n">
        <v>25817.56</v>
      </c>
      <c r="P234" t="n">
        <v>1398.23</v>
      </c>
      <c r="Q234" t="n">
        <v>3598.69</v>
      </c>
      <c r="R234" t="n">
        <v>312.25</v>
      </c>
      <c r="S234" t="n">
        <v>191.08</v>
      </c>
      <c r="T234" t="n">
        <v>52590.53</v>
      </c>
      <c r="U234" t="n">
        <v>0.61</v>
      </c>
      <c r="V234" t="n">
        <v>0.87</v>
      </c>
      <c r="W234" t="n">
        <v>14.69</v>
      </c>
      <c r="X234" t="n">
        <v>3.08</v>
      </c>
      <c r="Y234" t="n">
        <v>0.5</v>
      </c>
      <c r="Z234" t="n">
        <v>10</v>
      </c>
    </row>
    <row r="235">
      <c r="A235" t="n">
        <v>15</v>
      </c>
      <c r="B235" t="n">
        <v>95</v>
      </c>
      <c r="C235" t="inlineStr">
        <is>
          <t xml:space="preserve">CONCLUIDO	</t>
        </is>
      </c>
      <c r="D235" t="n">
        <v>0.8279</v>
      </c>
      <c r="E235" t="n">
        <v>120.79</v>
      </c>
      <c r="F235" t="n">
        <v>115.98</v>
      </c>
      <c r="G235" t="n">
        <v>110.46</v>
      </c>
      <c r="H235" t="n">
        <v>1.36</v>
      </c>
      <c r="I235" t="n">
        <v>63</v>
      </c>
      <c r="J235" t="n">
        <v>209.03</v>
      </c>
      <c r="K235" t="n">
        <v>53.44</v>
      </c>
      <c r="L235" t="n">
        <v>16</v>
      </c>
      <c r="M235" t="n">
        <v>61</v>
      </c>
      <c r="N235" t="n">
        <v>44.6</v>
      </c>
      <c r="O235" t="n">
        <v>26014.91</v>
      </c>
      <c r="P235" t="n">
        <v>1381.98</v>
      </c>
      <c r="Q235" t="n">
        <v>3598.63</v>
      </c>
      <c r="R235" t="n">
        <v>303.34</v>
      </c>
      <c r="S235" t="n">
        <v>191.08</v>
      </c>
      <c r="T235" t="n">
        <v>48158.93</v>
      </c>
      <c r="U235" t="n">
        <v>0.63</v>
      </c>
      <c r="V235" t="n">
        <v>0.87</v>
      </c>
      <c r="W235" t="n">
        <v>14.69</v>
      </c>
      <c r="X235" t="n">
        <v>2.83</v>
      </c>
      <c r="Y235" t="n">
        <v>0.5</v>
      </c>
      <c r="Z235" t="n">
        <v>10</v>
      </c>
    </row>
    <row r="236">
      <c r="A236" t="n">
        <v>16</v>
      </c>
      <c r="B236" t="n">
        <v>95</v>
      </c>
      <c r="C236" t="inlineStr">
        <is>
          <t xml:space="preserve">CONCLUIDO	</t>
        </is>
      </c>
      <c r="D236" t="n">
        <v>0.83</v>
      </c>
      <c r="E236" t="n">
        <v>120.48</v>
      </c>
      <c r="F236" t="n">
        <v>115.81</v>
      </c>
      <c r="G236" t="n">
        <v>117.78</v>
      </c>
      <c r="H236" t="n">
        <v>1.43</v>
      </c>
      <c r="I236" t="n">
        <v>59</v>
      </c>
      <c r="J236" t="n">
        <v>210.64</v>
      </c>
      <c r="K236" t="n">
        <v>53.44</v>
      </c>
      <c r="L236" t="n">
        <v>17</v>
      </c>
      <c r="M236" t="n">
        <v>57</v>
      </c>
      <c r="N236" t="n">
        <v>45.21</v>
      </c>
      <c r="O236" t="n">
        <v>26213.09</v>
      </c>
      <c r="P236" t="n">
        <v>1366.31</v>
      </c>
      <c r="Q236" t="n">
        <v>3598.64</v>
      </c>
      <c r="R236" t="n">
        <v>297.58</v>
      </c>
      <c r="S236" t="n">
        <v>191.08</v>
      </c>
      <c r="T236" t="n">
        <v>45298.65</v>
      </c>
      <c r="U236" t="n">
        <v>0.64</v>
      </c>
      <c r="V236" t="n">
        <v>0.87</v>
      </c>
      <c r="W236" t="n">
        <v>14.68</v>
      </c>
      <c r="X236" t="n">
        <v>2.66</v>
      </c>
      <c r="Y236" t="n">
        <v>0.5</v>
      </c>
      <c r="Z236" t="n">
        <v>10</v>
      </c>
    </row>
    <row r="237">
      <c r="A237" t="n">
        <v>17</v>
      </c>
      <c r="B237" t="n">
        <v>95</v>
      </c>
      <c r="C237" t="inlineStr">
        <is>
          <t xml:space="preserve">CONCLUIDO	</t>
        </is>
      </c>
      <c r="D237" t="n">
        <v>0.8324</v>
      </c>
      <c r="E237" t="n">
        <v>120.13</v>
      </c>
      <c r="F237" t="n">
        <v>115.62</v>
      </c>
      <c r="G237" t="n">
        <v>126.13</v>
      </c>
      <c r="H237" t="n">
        <v>1.51</v>
      </c>
      <c r="I237" t="n">
        <v>55</v>
      </c>
      <c r="J237" t="n">
        <v>212.25</v>
      </c>
      <c r="K237" t="n">
        <v>53.44</v>
      </c>
      <c r="L237" t="n">
        <v>18</v>
      </c>
      <c r="M237" t="n">
        <v>53</v>
      </c>
      <c r="N237" t="n">
        <v>45.82</v>
      </c>
      <c r="O237" t="n">
        <v>26412.11</v>
      </c>
      <c r="P237" t="n">
        <v>1350.76</v>
      </c>
      <c r="Q237" t="n">
        <v>3598.62</v>
      </c>
      <c r="R237" t="n">
        <v>290.62</v>
      </c>
      <c r="S237" t="n">
        <v>191.08</v>
      </c>
      <c r="T237" t="n">
        <v>41838.83</v>
      </c>
      <c r="U237" t="n">
        <v>0.66</v>
      </c>
      <c r="V237" t="n">
        <v>0.87</v>
      </c>
      <c r="W237" t="n">
        <v>14.68</v>
      </c>
      <c r="X237" t="n">
        <v>2.47</v>
      </c>
      <c r="Y237" t="n">
        <v>0.5</v>
      </c>
      <c r="Z237" t="n">
        <v>10</v>
      </c>
    </row>
    <row r="238">
      <c r="A238" t="n">
        <v>18</v>
      </c>
      <c r="B238" t="n">
        <v>95</v>
      </c>
      <c r="C238" t="inlineStr">
        <is>
          <t xml:space="preserve">CONCLUIDO	</t>
        </is>
      </c>
      <c r="D238" t="n">
        <v>0.8346</v>
      </c>
      <c r="E238" t="n">
        <v>119.82</v>
      </c>
      <c r="F238" t="n">
        <v>115.45</v>
      </c>
      <c r="G238" t="n">
        <v>135.83</v>
      </c>
      <c r="H238" t="n">
        <v>1.58</v>
      </c>
      <c r="I238" t="n">
        <v>51</v>
      </c>
      <c r="J238" t="n">
        <v>213.87</v>
      </c>
      <c r="K238" t="n">
        <v>53.44</v>
      </c>
      <c r="L238" t="n">
        <v>19</v>
      </c>
      <c r="M238" t="n">
        <v>49</v>
      </c>
      <c r="N238" t="n">
        <v>46.44</v>
      </c>
      <c r="O238" t="n">
        <v>26611.98</v>
      </c>
      <c r="P238" t="n">
        <v>1326.77</v>
      </c>
      <c r="Q238" t="n">
        <v>3598.63</v>
      </c>
      <c r="R238" t="n">
        <v>285.32</v>
      </c>
      <c r="S238" t="n">
        <v>191.08</v>
      </c>
      <c r="T238" t="n">
        <v>39211.22</v>
      </c>
      <c r="U238" t="n">
        <v>0.67</v>
      </c>
      <c r="V238" t="n">
        <v>0.87</v>
      </c>
      <c r="W238" t="n">
        <v>14.67</v>
      </c>
      <c r="X238" t="n">
        <v>2.3</v>
      </c>
      <c r="Y238" t="n">
        <v>0.5</v>
      </c>
      <c r="Z238" t="n">
        <v>10</v>
      </c>
    </row>
    <row r="239">
      <c r="A239" t="n">
        <v>19</v>
      </c>
      <c r="B239" t="n">
        <v>95</v>
      </c>
      <c r="C239" t="inlineStr">
        <is>
          <t xml:space="preserve">CONCLUIDO	</t>
        </is>
      </c>
      <c r="D239" t="n">
        <v>0.8358</v>
      </c>
      <c r="E239" t="n">
        <v>119.64</v>
      </c>
      <c r="F239" t="n">
        <v>115.35</v>
      </c>
      <c r="G239" t="n">
        <v>141.24</v>
      </c>
      <c r="H239" t="n">
        <v>1.65</v>
      </c>
      <c r="I239" t="n">
        <v>49</v>
      </c>
      <c r="J239" t="n">
        <v>215.5</v>
      </c>
      <c r="K239" t="n">
        <v>53.44</v>
      </c>
      <c r="L239" t="n">
        <v>20</v>
      </c>
      <c r="M239" t="n">
        <v>47</v>
      </c>
      <c r="N239" t="n">
        <v>47.07</v>
      </c>
      <c r="O239" t="n">
        <v>26812.71</v>
      </c>
      <c r="P239" t="n">
        <v>1316.53</v>
      </c>
      <c r="Q239" t="n">
        <v>3598.61</v>
      </c>
      <c r="R239" t="n">
        <v>281.69</v>
      </c>
      <c r="S239" t="n">
        <v>191.08</v>
      </c>
      <c r="T239" t="n">
        <v>37405.8</v>
      </c>
      <c r="U239" t="n">
        <v>0.68</v>
      </c>
      <c r="V239" t="n">
        <v>0.87</v>
      </c>
      <c r="W239" t="n">
        <v>14.67</v>
      </c>
      <c r="X239" t="n">
        <v>2.2</v>
      </c>
      <c r="Y239" t="n">
        <v>0.5</v>
      </c>
      <c r="Z239" t="n">
        <v>10</v>
      </c>
    </row>
    <row r="240">
      <c r="A240" t="n">
        <v>20</v>
      </c>
      <c r="B240" t="n">
        <v>95</v>
      </c>
      <c r="C240" t="inlineStr">
        <is>
          <t xml:space="preserve">CONCLUIDO	</t>
        </is>
      </c>
      <c r="D240" t="n">
        <v>0.8375</v>
      </c>
      <c r="E240" t="n">
        <v>119.41</v>
      </c>
      <c r="F240" t="n">
        <v>115.23</v>
      </c>
      <c r="G240" t="n">
        <v>150.29</v>
      </c>
      <c r="H240" t="n">
        <v>1.72</v>
      </c>
      <c r="I240" t="n">
        <v>46</v>
      </c>
      <c r="J240" t="n">
        <v>217.14</v>
      </c>
      <c r="K240" t="n">
        <v>53.44</v>
      </c>
      <c r="L240" t="n">
        <v>21</v>
      </c>
      <c r="M240" t="n">
        <v>43</v>
      </c>
      <c r="N240" t="n">
        <v>47.7</v>
      </c>
      <c r="O240" t="n">
        <v>27014.3</v>
      </c>
      <c r="P240" t="n">
        <v>1303.12</v>
      </c>
      <c r="Q240" t="n">
        <v>3598.62</v>
      </c>
      <c r="R240" t="n">
        <v>277.77</v>
      </c>
      <c r="S240" t="n">
        <v>191.08</v>
      </c>
      <c r="T240" t="n">
        <v>35459.63</v>
      </c>
      <c r="U240" t="n">
        <v>0.6899999999999999</v>
      </c>
      <c r="V240" t="n">
        <v>0.87</v>
      </c>
      <c r="W240" t="n">
        <v>14.66</v>
      </c>
      <c r="X240" t="n">
        <v>2.08</v>
      </c>
      <c r="Y240" t="n">
        <v>0.5</v>
      </c>
      <c r="Z240" t="n">
        <v>10</v>
      </c>
    </row>
    <row r="241">
      <c r="A241" t="n">
        <v>21</v>
      </c>
      <c r="B241" t="n">
        <v>95</v>
      </c>
      <c r="C241" t="inlineStr">
        <is>
          <t xml:space="preserve">CONCLUIDO	</t>
        </is>
      </c>
      <c r="D241" t="n">
        <v>0.8393</v>
      </c>
      <c r="E241" t="n">
        <v>119.14</v>
      </c>
      <c r="F241" t="n">
        <v>115.07</v>
      </c>
      <c r="G241" t="n">
        <v>160.57</v>
      </c>
      <c r="H241" t="n">
        <v>1.79</v>
      </c>
      <c r="I241" t="n">
        <v>43</v>
      </c>
      <c r="J241" t="n">
        <v>218.78</v>
      </c>
      <c r="K241" t="n">
        <v>53.44</v>
      </c>
      <c r="L241" t="n">
        <v>22</v>
      </c>
      <c r="M241" t="n">
        <v>38</v>
      </c>
      <c r="N241" t="n">
        <v>48.34</v>
      </c>
      <c r="O241" t="n">
        <v>27216.79</v>
      </c>
      <c r="P241" t="n">
        <v>1280.59</v>
      </c>
      <c r="Q241" t="n">
        <v>3598.6</v>
      </c>
      <c r="R241" t="n">
        <v>272.01</v>
      </c>
      <c r="S241" t="n">
        <v>191.08</v>
      </c>
      <c r="T241" t="n">
        <v>32596.93</v>
      </c>
      <c r="U241" t="n">
        <v>0.7</v>
      </c>
      <c r="V241" t="n">
        <v>0.88</v>
      </c>
      <c r="W241" t="n">
        <v>14.67</v>
      </c>
      <c r="X241" t="n">
        <v>1.92</v>
      </c>
      <c r="Y241" t="n">
        <v>0.5</v>
      </c>
      <c r="Z241" t="n">
        <v>10</v>
      </c>
    </row>
    <row r="242">
      <c r="A242" t="n">
        <v>22</v>
      </c>
      <c r="B242" t="n">
        <v>95</v>
      </c>
      <c r="C242" t="inlineStr">
        <is>
          <t xml:space="preserve">CONCLUIDO	</t>
        </is>
      </c>
      <c r="D242" t="n">
        <v>0.8401999999999999</v>
      </c>
      <c r="E242" t="n">
        <v>119.02</v>
      </c>
      <c r="F242" t="n">
        <v>115.03</v>
      </c>
      <c r="G242" t="n">
        <v>168.34</v>
      </c>
      <c r="H242" t="n">
        <v>1.85</v>
      </c>
      <c r="I242" t="n">
        <v>41</v>
      </c>
      <c r="J242" t="n">
        <v>220.43</v>
      </c>
      <c r="K242" t="n">
        <v>53.44</v>
      </c>
      <c r="L242" t="n">
        <v>23</v>
      </c>
      <c r="M242" t="n">
        <v>25</v>
      </c>
      <c r="N242" t="n">
        <v>48.99</v>
      </c>
      <c r="O242" t="n">
        <v>27420.16</v>
      </c>
      <c r="P242" t="n">
        <v>1271.93</v>
      </c>
      <c r="Q242" t="n">
        <v>3598.69</v>
      </c>
      <c r="R242" t="n">
        <v>270.53</v>
      </c>
      <c r="S242" t="n">
        <v>191.08</v>
      </c>
      <c r="T242" t="n">
        <v>31866.93</v>
      </c>
      <c r="U242" t="n">
        <v>0.71</v>
      </c>
      <c r="V242" t="n">
        <v>0.88</v>
      </c>
      <c r="W242" t="n">
        <v>14.67</v>
      </c>
      <c r="X242" t="n">
        <v>1.88</v>
      </c>
      <c r="Y242" t="n">
        <v>0.5</v>
      </c>
      <c r="Z242" t="n">
        <v>10</v>
      </c>
    </row>
    <row r="243">
      <c r="A243" t="n">
        <v>23</v>
      </c>
      <c r="B243" t="n">
        <v>95</v>
      </c>
      <c r="C243" t="inlineStr">
        <is>
          <t xml:space="preserve">CONCLUIDO	</t>
        </is>
      </c>
      <c r="D243" t="n">
        <v>0.841</v>
      </c>
      <c r="E243" t="n">
        <v>118.9</v>
      </c>
      <c r="F243" t="n">
        <v>114.95</v>
      </c>
      <c r="G243" t="n">
        <v>172.42</v>
      </c>
      <c r="H243" t="n">
        <v>1.92</v>
      </c>
      <c r="I243" t="n">
        <v>40</v>
      </c>
      <c r="J243" t="n">
        <v>222.08</v>
      </c>
      <c r="K243" t="n">
        <v>53.44</v>
      </c>
      <c r="L243" t="n">
        <v>24</v>
      </c>
      <c r="M243" t="n">
        <v>15</v>
      </c>
      <c r="N243" t="n">
        <v>49.65</v>
      </c>
      <c r="O243" t="n">
        <v>27624.44</v>
      </c>
      <c r="P243" t="n">
        <v>1267.91</v>
      </c>
      <c r="Q243" t="n">
        <v>3598.63</v>
      </c>
      <c r="R243" t="n">
        <v>267.3</v>
      </c>
      <c r="S243" t="n">
        <v>191.08</v>
      </c>
      <c r="T243" t="n">
        <v>30257.22</v>
      </c>
      <c r="U243" t="n">
        <v>0.71</v>
      </c>
      <c r="V243" t="n">
        <v>0.88</v>
      </c>
      <c r="W243" t="n">
        <v>14.68</v>
      </c>
      <c r="X243" t="n">
        <v>1.8</v>
      </c>
      <c r="Y243" t="n">
        <v>0.5</v>
      </c>
      <c r="Z243" t="n">
        <v>10</v>
      </c>
    </row>
    <row r="244">
      <c r="A244" t="n">
        <v>24</v>
      </c>
      <c r="B244" t="n">
        <v>95</v>
      </c>
      <c r="C244" t="inlineStr">
        <is>
          <t xml:space="preserve">CONCLUIDO	</t>
        </is>
      </c>
      <c r="D244" t="n">
        <v>0.841</v>
      </c>
      <c r="E244" t="n">
        <v>118.91</v>
      </c>
      <c r="F244" t="n">
        <v>114.95</v>
      </c>
      <c r="G244" t="n">
        <v>172.43</v>
      </c>
      <c r="H244" t="n">
        <v>1.99</v>
      </c>
      <c r="I244" t="n">
        <v>40</v>
      </c>
      <c r="J244" t="n">
        <v>223.75</v>
      </c>
      <c r="K244" t="n">
        <v>53.44</v>
      </c>
      <c r="L244" t="n">
        <v>25</v>
      </c>
      <c r="M244" t="n">
        <v>5</v>
      </c>
      <c r="N244" t="n">
        <v>50.31</v>
      </c>
      <c r="O244" t="n">
        <v>27829.77</v>
      </c>
      <c r="P244" t="n">
        <v>1263.71</v>
      </c>
      <c r="Q244" t="n">
        <v>3598.61</v>
      </c>
      <c r="R244" t="n">
        <v>267</v>
      </c>
      <c r="S244" t="n">
        <v>191.08</v>
      </c>
      <c r="T244" t="n">
        <v>30105.7</v>
      </c>
      <c r="U244" t="n">
        <v>0.72</v>
      </c>
      <c r="V244" t="n">
        <v>0.88</v>
      </c>
      <c r="W244" t="n">
        <v>14.69</v>
      </c>
      <c r="X244" t="n">
        <v>1.8</v>
      </c>
      <c r="Y244" t="n">
        <v>0.5</v>
      </c>
      <c r="Z244" t="n">
        <v>10</v>
      </c>
    </row>
    <row r="245">
      <c r="A245" t="n">
        <v>25</v>
      </c>
      <c r="B245" t="n">
        <v>95</v>
      </c>
      <c r="C245" t="inlineStr">
        <is>
          <t xml:space="preserve">CONCLUIDO	</t>
        </is>
      </c>
      <c r="D245" t="n">
        <v>0.8415</v>
      </c>
      <c r="E245" t="n">
        <v>118.83</v>
      </c>
      <c r="F245" t="n">
        <v>114.91</v>
      </c>
      <c r="G245" t="n">
        <v>176.79</v>
      </c>
      <c r="H245" t="n">
        <v>2.05</v>
      </c>
      <c r="I245" t="n">
        <v>39</v>
      </c>
      <c r="J245" t="n">
        <v>225.42</v>
      </c>
      <c r="K245" t="n">
        <v>53.44</v>
      </c>
      <c r="L245" t="n">
        <v>26</v>
      </c>
      <c r="M245" t="n">
        <v>2</v>
      </c>
      <c r="N245" t="n">
        <v>50.98</v>
      </c>
      <c r="O245" t="n">
        <v>28035.92</v>
      </c>
      <c r="P245" t="n">
        <v>1270.9</v>
      </c>
      <c r="Q245" t="n">
        <v>3598.63</v>
      </c>
      <c r="R245" t="n">
        <v>265.31</v>
      </c>
      <c r="S245" t="n">
        <v>191.08</v>
      </c>
      <c r="T245" t="n">
        <v>29262.7</v>
      </c>
      <c r="U245" t="n">
        <v>0.72</v>
      </c>
      <c r="V245" t="n">
        <v>0.88</v>
      </c>
      <c r="W245" t="n">
        <v>14.7</v>
      </c>
      <c r="X245" t="n">
        <v>1.76</v>
      </c>
      <c r="Y245" t="n">
        <v>0.5</v>
      </c>
      <c r="Z245" t="n">
        <v>10</v>
      </c>
    </row>
    <row r="246">
      <c r="A246" t="n">
        <v>26</v>
      </c>
      <c r="B246" t="n">
        <v>95</v>
      </c>
      <c r="C246" t="inlineStr">
        <is>
          <t xml:space="preserve">CONCLUIDO	</t>
        </is>
      </c>
      <c r="D246" t="n">
        <v>0.8415</v>
      </c>
      <c r="E246" t="n">
        <v>118.84</v>
      </c>
      <c r="F246" t="n">
        <v>114.92</v>
      </c>
      <c r="G246" t="n">
        <v>176.79</v>
      </c>
      <c r="H246" t="n">
        <v>2.11</v>
      </c>
      <c r="I246" t="n">
        <v>39</v>
      </c>
      <c r="J246" t="n">
        <v>227.1</v>
      </c>
      <c r="K246" t="n">
        <v>53.44</v>
      </c>
      <c r="L246" t="n">
        <v>27</v>
      </c>
      <c r="M246" t="n">
        <v>0</v>
      </c>
      <c r="N246" t="n">
        <v>51.66</v>
      </c>
      <c r="O246" t="n">
        <v>28243</v>
      </c>
      <c r="P246" t="n">
        <v>1279.79</v>
      </c>
      <c r="Q246" t="n">
        <v>3598.63</v>
      </c>
      <c r="R246" t="n">
        <v>265.35</v>
      </c>
      <c r="S246" t="n">
        <v>191.08</v>
      </c>
      <c r="T246" t="n">
        <v>29282.78</v>
      </c>
      <c r="U246" t="n">
        <v>0.72</v>
      </c>
      <c r="V246" t="n">
        <v>0.88</v>
      </c>
      <c r="W246" t="n">
        <v>14.7</v>
      </c>
      <c r="X246" t="n">
        <v>1.77</v>
      </c>
      <c r="Y246" t="n">
        <v>0.5</v>
      </c>
      <c r="Z246" t="n">
        <v>10</v>
      </c>
    </row>
    <row r="247">
      <c r="A247" t="n">
        <v>0</v>
      </c>
      <c r="B247" t="n">
        <v>55</v>
      </c>
      <c r="C247" t="inlineStr">
        <is>
          <t xml:space="preserve">CONCLUIDO	</t>
        </is>
      </c>
      <c r="D247" t="n">
        <v>0.4837</v>
      </c>
      <c r="E247" t="n">
        <v>206.74</v>
      </c>
      <c r="F247" t="n">
        <v>174.44</v>
      </c>
      <c r="G247" t="n">
        <v>8.27</v>
      </c>
      <c r="H247" t="n">
        <v>0.15</v>
      </c>
      <c r="I247" t="n">
        <v>1265</v>
      </c>
      <c r="J247" t="n">
        <v>116.05</v>
      </c>
      <c r="K247" t="n">
        <v>43.4</v>
      </c>
      <c r="L247" t="n">
        <v>1</v>
      </c>
      <c r="M247" t="n">
        <v>1263</v>
      </c>
      <c r="N247" t="n">
        <v>16.65</v>
      </c>
      <c r="O247" t="n">
        <v>14546.17</v>
      </c>
      <c r="P247" t="n">
        <v>1732.23</v>
      </c>
      <c r="Q247" t="n">
        <v>3599.46</v>
      </c>
      <c r="R247" t="n">
        <v>2286.74</v>
      </c>
      <c r="S247" t="n">
        <v>191.08</v>
      </c>
      <c r="T247" t="n">
        <v>1033850.6</v>
      </c>
      <c r="U247" t="n">
        <v>0.08</v>
      </c>
      <c r="V247" t="n">
        <v>0.58</v>
      </c>
      <c r="W247" t="n">
        <v>16.68</v>
      </c>
      <c r="X247" t="n">
        <v>61.26</v>
      </c>
      <c r="Y247" t="n">
        <v>0.5</v>
      </c>
      <c r="Z247" t="n">
        <v>10</v>
      </c>
    </row>
    <row r="248">
      <c r="A248" t="n">
        <v>1</v>
      </c>
      <c r="B248" t="n">
        <v>55</v>
      </c>
      <c r="C248" t="inlineStr">
        <is>
          <t xml:space="preserve">CONCLUIDO	</t>
        </is>
      </c>
      <c r="D248" t="n">
        <v>0.6719000000000001</v>
      </c>
      <c r="E248" t="n">
        <v>148.84</v>
      </c>
      <c r="F248" t="n">
        <v>135.36</v>
      </c>
      <c r="G248" t="n">
        <v>17.03</v>
      </c>
      <c r="H248" t="n">
        <v>0.3</v>
      </c>
      <c r="I248" t="n">
        <v>477</v>
      </c>
      <c r="J248" t="n">
        <v>117.34</v>
      </c>
      <c r="K248" t="n">
        <v>43.4</v>
      </c>
      <c r="L248" t="n">
        <v>2</v>
      </c>
      <c r="M248" t="n">
        <v>475</v>
      </c>
      <c r="N248" t="n">
        <v>16.94</v>
      </c>
      <c r="O248" t="n">
        <v>14705.49</v>
      </c>
      <c r="P248" t="n">
        <v>1319.22</v>
      </c>
      <c r="Q248" t="n">
        <v>3599.1</v>
      </c>
      <c r="R248" t="n">
        <v>958.6900000000001</v>
      </c>
      <c r="S248" t="n">
        <v>191.08</v>
      </c>
      <c r="T248" t="n">
        <v>373762.64</v>
      </c>
      <c r="U248" t="n">
        <v>0.2</v>
      </c>
      <c r="V248" t="n">
        <v>0.74</v>
      </c>
      <c r="W248" t="n">
        <v>15.39</v>
      </c>
      <c r="X248" t="n">
        <v>22.2</v>
      </c>
      <c r="Y248" t="n">
        <v>0.5</v>
      </c>
      <c r="Z248" t="n">
        <v>10</v>
      </c>
    </row>
    <row r="249">
      <c r="A249" t="n">
        <v>2</v>
      </c>
      <c r="B249" t="n">
        <v>55</v>
      </c>
      <c r="C249" t="inlineStr">
        <is>
          <t xml:space="preserve">CONCLUIDO	</t>
        </is>
      </c>
      <c r="D249" t="n">
        <v>0.7375</v>
      </c>
      <c r="E249" t="n">
        <v>135.59</v>
      </c>
      <c r="F249" t="n">
        <v>126.56</v>
      </c>
      <c r="G249" t="n">
        <v>26.09</v>
      </c>
      <c r="H249" t="n">
        <v>0.45</v>
      </c>
      <c r="I249" t="n">
        <v>291</v>
      </c>
      <c r="J249" t="n">
        <v>118.63</v>
      </c>
      <c r="K249" t="n">
        <v>43.4</v>
      </c>
      <c r="L249" t="n">
        <v>3</v>
      </c>
      <c r="M249" t="n">
        <v>289</v>
      </c>
      <c r="N249" t="n">
        <v>17.23</v>
      </c>
      <c r="O249" t="n">
        <v>14865.24</v>
      </c>
      <c r="P249" t="n">
        <v>1208.66</v>
      </c>
      <c r="Q249" t="n">
        <v>3598.86</v>
      </c>
      <c r="R249" t="n">
        <v>660.62</v>
      </c>
      <c r="S249" t="n">
        <v>191.08</v>
      </c>
      <c r="T249" t="n">
        <v>225661.1</v>
      </c>
      <c r="U249" t="n">
        <v>0.29</v>
      </c>
      <c r="V249" t="n">
        <v>0.8</v>
      </c>
      <c r="W249" t="n">
        <v>15.08</v>
      </c>
      <c r="X249" t="n">
        <v>13.4</v>
      </c>
      <c r="Y249" t="n">
        <v>0.5</v>
      </c>
      <c r="Z249" t="n">
        <v>10</v>
      </c>
    </row>
    <row r="250">
      <c r="A250" t="n">
        <v>3</v>
      </c>
      <c r="B250" t="n">
        <v>55</v>
      </c>
      <c r="C250" t="inlineStr">
        <is>
          <t xml:space="preserve">CONCLUIDO	</t>
        </is>
      </c>
      <c r="D250" t="n">
        <v>0.7714</v>
      </c>
      <c r="E250" t="n">
        <v>129.63</v>
      </c>
      <c r="F250" t="n">
        <v>122.61</v>
      </c>
      <c r="G250" t="n">
        <v>35.54</v>
      </c>
      <c r="H250" t="n">
        <v>0.59</v>
      </c>
      <c r="I250" t="n">
        <v>207</v>
      </c>
      <c r="J250" t="n">
        <v>119.93</v>
      </c>
      <c r="K250" t="n">
        <v>43.4</v>
      </c>
      <c r="L250" t="n">
        <v>4</v>
      </c>
      <c r="M250" t="n">
        <v>205</v>
      </c>
      <c r="N250" t="n">
        <v>17.53</v>
      </c>
      <c r="O250" t="n">
        <v>15025.44</v>
      </c>
      <c r="P250" t="n">
        <v>1146.96</v>
      </c>
      <c r="Q250" t="n">
        <v>3598.82</v>
      </c>
      <c r="R250" t="n">
        <v>527.52</v>
      </c>
      <c r="S250" t="n">
        <v>191.08</v>
      </c>
      <c r="T250" t="n">
        <v>159530.71</v>
      </c>
      <c r="U250" t="n">
        <v>0.36</v>
      </c>
      <c r="V250" t="n">
        <v>0.82</v>
      </c>
      <c r="W250" t="n">
        <v>14.92</v>
      </c>
      <c r="X250" t="n">
        <v>9.449999999999999</v>
      </c>
      <c r="Y250" t="n">
        <v>0.5</v>
      </c>
      <c r="Z250" t="n">
        <v>10</v>
      </c>
    </row>
    <row r="251">
      <c r="A251" t="n">
        <v>4</v>
      </c>
      <c r="B251" t="n">
        <v>55</v>
      </c>
      <c r="C251" t="inlineStr">
        <is>
          <t xml:space="preserve">CONCLUIDO	</t>
        </is>
      </c>
      <c r="D251" t="n">
        <v>0.792</v>
      </c>
      <c r="E251" t="n">
        <v>126.27</v>
      </c>
      <c r="F251" t="n">
        <v>120.38</v>
      </c>
      <c r="G251" t="n">
        <v>45.43</v>
      </c>
      <c r="H251" t="n">
        <v>0.73</v>
      </c>
      <c r="I251" t="n">
        <v>159</v>
      </c>
      <c r="J251" t="n">
        <v>121.23</v>
      </c>
      <c r="K251" t="n">
        <v>43.4</v>
      </c>
      <c r="L251" t="n">
        <v>5</v>
      </c>
      <c r="M251" t="n">
        <v>157</v>
      </c>
      <c r="N251" t="n">
        <v>17.83</v>
      </c>
      <c r="O251" t="n">
        <v>15186.08</v>
      </c>
      <c r="P251" t="n">
        <v>1100.34</v>
      </c>
      <c r="Q251" t="n">
        <v>3598.69</v>
      </c>
      <c r="R251" t="n">
        <v>452.59</v>
      </c>
      <c r="S251" t="n">
        <v>191.08</v>
      </c>
      <c r="T251" t="n">
        <v>122305.98</v>
      </c>
      <c r="U251" t="n">
        <v>0.42</v>
      </c>
      <c r="V251" t="n">
        <v>0.84</v>
      </c>
      <c r="W251" t="n">
        <v>14.83</v>
      </c>
      <c r="X251" t="n">
        <v>7.23</v>
      </c>
      <c r="Y251" t="n">
        <v>0.5</v>
      </c>
      <c r="Z251" t="n">
        <v>10</v>
      </c>
    </row>
    <row r="252">
      <c r="A252" t="n">
        <v>5</v>
      </c>
      <c r="B252" t="n">
        <v>55</v>
      </c>
      <c r="C252" t="inlineStr">
        <is>
          <t xml:space="preserve">CONCLUIDO	</t>
        </is>
      </c>
      <c r="D252" t="n">
        <v>0.8056</v>
      </c>
      <c r="E252" t="n">
        <v>124.12</v>
      </c>
      <c r="F252" t="n">
        <v>118.98</v>
      </c>
      <c r="G252" t="n">
        <v>55.77</v>
      </c>
      <c r="H252" t="n">
        <v>0.86</v>
      </c>
      <c r="I252" t="n">
        <v>128</v>
      </c>
      <c r="J252" t="n">
        <v>122.54</v>
      </c>
      <c r="K252" t="n">
        <v>43.4</v>
      </c>
      <c r="L252" t="n">
        <v>6</v>
      </c>
      <c r="M252" t="n">
        <v>126</v>
      </c>
      <c r="N252" t="n">
        <v>18.14</v>
      </c>
      <c r="O252" t="n">
        <v>15347.16</v>
      </c>
      <c r="P252" t="n">
        <v>1062.06</v>
      </c>
      <c r="Q252" t="n">
        <v>3598.69</v>
      </c>
      <c r="R252" t="n">
        <v>404.4</v>
      </c>
      <c r="S252" t="n">
        <v>191.08</v>
      </c>
      <c r="T252" t="n">
        <v>98363.28</v>
      </c>
      <c r="U252" t="n">
        <v>0.47</v>
      </c>
      <c r="V252" t="n">
        <v>0.85</v>
      </c>
      <c r="W252" t="n">
        <v>14.8</v>
      </c>
      <c r="X252" t="n">
        <v>5.83</v>
      </c>
      <c r="Y252" t="n">
        <v>0.5</v>
      </c>
      <c r="Z252" t="n">
        <v>10</v>
      </c>
    </row>
    <row r="253">
      <c r="A253" t="n">
        <v>6</v>
      </c>
      <c r="B253" t="n">
        <v>55</v>
      </c>
      <c r="C253" t="inlineStr">
        <is>
          <t xml:space="preserve">CONCLUIDO	</t>
        </is>
      </c>
      <c r="D253" t="n">
        <v>0.8157</v>
      </c>
      <c r="E253" t="n">
        <v>122.59</v>
      </c>
      <c r="F253" t="n">
        <v>117.97</v>
      </c>
      <c r="G253" t="n">
        <v>66.78</v>
      </c>
      <c r="H253" t="n">
        <v>1</v>
      </c>
      <c r="I253" t="n">
        <v>106</v>
      </c>
      <c r="J253" t="n">
        <v>123.85</v>
      </c>
      <c r="K253" t="n">
        <v>43.4</v>
      </c>
      <c r="L253" t="n">
        <v>7</v>
      </c>
      <c r="M253" t="n">
        <v>104</v>
      </c>
      <c r="N253" t="n">
        <v>18.45</v>
      </c>
      <c r="O253" t="n">
        <v>15508.69</v>
      </c>
      <c r="P253" t="n">
        <v>1025.59</v>
      </c>
      <c r="Q253" t="n">
        <v>3598.67</v>
      </c>
      <c r="R253" t="n">
        <v>371.14</v>
      </c>
      <c r="S253" t="n">
        <v>191.08</v>
      </c>
      <c r="T253" t="n">
        <v>81844.21000000001</v>
      </c>
      <c r="U253" t="n">
        <v>0.51</v>
      </c>
      <c r="V253" t="n">
        <v>0.85</v>
      </c>
      <c r="W253" t="n">
        <v>14.75</v>
      </c>
      <c r="X253" t="n">
        <v>4.82</v>
      </c>
      <c r="Y253" t="n">
        <v>0.5</v>
      </c>
      <c r="Z253" t="n">
        <v>10</v>
      </c>
    </row>
    <row r="254">
      <c r="A254" t="n">
        <v>7</v>
      </c>
      <c r="B254" t="n">
        <v>55</v>
      </c>
      <c r="C254" t="inlineStr">
        <is>
          <t xml:space="preserve">CONCLUIDO	</t>
        </is>
      </c>
      <c r="D254" t="n">
        <v>0.8233</v>
      </c>
      <c r="E254" t="n">
        <v>121.47</v>
      </c>
      <c r="F254" t="n">
        <v>117.23</v>
      </c>
      <c r="G254" t="n">
        <v>78.15000000000001</v>
      </c>
      <c r="H254" t="n">
        <v>1.13</v>
      </c>
      <c r="I254" t="n">
        <v>90</v>
      </c>
      <c r="J254" t="n">
        <v>125.16</v>
      </c>
      <c r="K254" t="n">
        <v>43.4</v>
      </c>
      <c r="L254" t="n">
        <v>8</v>
      </c>
      <c r="M254" t="n">
        <v>88</v>
      </c>
      <c r="N254" t="n">
        <v>18.76</v>
      </c>
      <c r="O254" t="n">
        <v>15670.68</v>
      </c>
      <c r="P254" t="n">
        <v>991.8099999999999</v>
      </c>
      <c r="Q254" t="n">
        <v>3598.66</v>
      </c>
      <c r="R254" t="n">
        <v>345.8</v>
      </c>
      <c r="S254" t="n">
        <v>191.08</v>
      </c>
      <c r="T254" t="n">
        <v>69255.37</v>
      </c>
      <c r="U254" t="n">
        <v>0.55</v>
      </c>
      <c r="V254" t="n">
        <v>0.86</v>
      </c>
      <c r="W254" t="n">
        <v>14.73</v>
      </c>
      <c r="X254" t="n">
        <v>4.08</v>
      </c>
      <c r="Y254" t="n">
        <v>0.5</v>
      </c>
      <c r="Z254" t="n">
        <v>10</v>
      </c>
    </row>
    <row r="255">
      <c r="A255" t="n">
        <v>8</v>
      </c>
      <c r="B255" t="n">
        <v>55</v>
      </c>
      <c r="C255" t="inlineStr">
        <is>
          <t xml:space="preserve">CONCLUIDO	</t>
        </is>
      </c>
      <c r="D255" t="n">
        <v>0.8289</v>
      </c>
      <c r="E255" t="n">
        <v>120.64</v>
      </c>
      <c r="F255" t="n">
        <v>116.69</v>
      </c>
      <c r="G255" t="n">
        <v>89.77</v>
      </c>
      <c r="H255" t="n">
        <v>1.26</v>
      </c>
      <c r="I255" t="n">
        <v>78</v>
      </c>
      <c r="J255" t="n">
        <v>126.48</v>
      </c>
      <c r="K255" t="n">
        <v>43.4</v>
      </c>
      <c r="L255" t="n">
        <v>9</v>
      </c>
      <c r="M255" t="n">
        <v>71</v>
      </c>
      <c r="N255" t="n">
        <v>19.08</v>
      </c>
      <c r="O255" t="n">
        <v>15833.12</v>
      </c>
      <c r="P255" t="n">
        <v>957.5599999999999</v>
      </c>
      <c r="Q255" t="n">
        <v>3598.69</v>
      </c>
      <c r="R255" t="n">
        <v>327.4</v>
      </c>
      <c r="S255" t="n">
        <v>191.08</v>
      </c>
      <c r="T255" t="n">
        <v>60116.7</v>
      </c>
      <c r="U255" t="n">
        <v>0.58</v>
      </c>
      <c r="V255" t="n">
        <v>0.86</v>
      </c>
      <c r="W255" t="n">
        <v>14.71</v>
      </c>
      <c r="X255" t="n">
        <v>3.54</v>
      </c>
      <c r="Y255" t="n">
        <v>0.5</v>
      </c>
      <c r="Z255" t="n">
        <v>10</v>
      </c>
    </row>
    <row r="256">
      <c r="A256" t="n">
        <v>9</v>
      </c>
      <c r="B256" t="n">
        <v>55</v>
      </c>
      <c r="C256" t="inlineStr">
        <is>
          <t xml:space="preserve">CONCLUIDO	</t>
        </is>
      </c>
      <c r="D256" t="n">
        <v>0.8332000000000001</v>
      </c>
      <c r="E256" t="n">
        <v>120.03</v>
      </c>
      <c r="F256" t="n">
        <v>116.29</v>
      </c>
      <c r="G256" t="n">
        <v>101.12</v>
      </c>
      <c r="H256" t="n">
        <v>1.38</v>
      </c>
      <c r="I256" t="n">
        <v>69</v>
      </c>
      <c r="J256" t="n">
        <v>127.8</v>
      </c>
      <c r="K256" t="n">
        <v>43.4</v>
      </c>
      <c r="L256" t="n">
        <v>10</v>
      </c>
      <c r="M256" t="n">
        <v>34</v>
      </c>
      <c r="N256" t="n">
        <v>19.4</v>
      </c>
      <c r="O256" t="n">
        <v>15996.02</v>
      </c>
      <c r="P256" t="n">
        <v>928.09</v>
      </c>
      <c r="Q256" t="n">
        <v>3598.75</v>
      </c>
      <c r="R256" t="n">
        <v>312.39</v>
      </c>
      <c r="S256" t="n">
        <v>191.08</v>
      </c>
      <c r="T256" t="n">
        <v>52657.4</v>
      </c>
      <c r="U256" t="n">
        <v>0.61</v>
      </c>
      <c r="V256" t="n">
        <v>0.87</v>
      </c>
      <c r="W256" t="n">
        <v>14.74</v>
      </c>
      <c r="X256" t="n">
        <v>3.14</v>
      </c>
      <c r="Y256" t="n">
        <v>0.5</v>
      </c>
      <c r="Z256" t="n">
        <v>10</v>
      </c>
    </row>
    <row r="257">
      <c r="A257" t="n">
        <v>10</v>
      </c>
      <c r="B257" t="n">
        <v>55</v>
      </c>
      <c r="C257" t="inlineStr">
        <is>
          <t xml:space="preserve">CONCLUIDO	</t>
        </is>
      </c>
      <c r="D257" t="n">
        <v>0.8338</v>
      </c>
      <c r="E257" t="n">
        <v>119.93</v>
      </c>
      <c r="F257" t="n">
        <v>116.25</v>
      </c>
      <c r="G257" t="n">
        <v>104.1</v>
      </c>
      <c r="H257" t="n">
        <v>1.5</v>
      </c>
      <c r="I257" t="n">
        <v>67</v>
      </c>
      <c r="J257" t="n">
        <v>129.13</v>
      </c>
      <c r="K257" t="n">
        <v>43.4</v>
      </c>
      <c r="L257" t="n">
        <v>11</v>
      </c>
      <c r="M257" t="n">
        <v>7</v>
      </c>
      <c r="N257" t="n">
        <v>19.73</v>
      </c>
      <c r="O257" t="n">
        <v>16159.39</v>
      </c>
      <c r="P257" t="n">
        <v>927.9299999999999</v>
      </c>
      <c r="Q257" t="n">
        <v>3598.78</v>
      </c>
      <c r="R257" t="n">
        <v>309.44</v>
      </c>
      <c r="S257" t="n">
        <v>191.08</v>
      </c>
      <c r="T257" t="n">
        <v>51188.34</v>
      </c>
      <c r="U257" t="n">
        <v>0.62</v>
      </c>
      <c r="V257" t="n">
        <v>0.87</v>
      </c>
      <c r="W257" t="n">
        <v>14.77</v>
      </c>
      <c r="X257" t="n">
        <v>3.09</v>
      </c>
      <c r="Y257" t="n">
        <v>0.5</v>
      </c>
      <c r="Z257" t="n">
        <v>10</v>
      </c>
    </row>
    <row r="258">
      <c r="A258" t="n">
        <v>11</v>
      </c>
      <c r="B258" t="n">
        <v>55</v>
      </c>
      <c r="C258" t="inlineStr">
        <is>
          <t xml:space="preserve">CONCLUIDO	</t>
        </is>
      </c>
      <c r="D258" t="n">
        <v>0.8338</v>
      </c>
      <c r="E258" t="n">
        <v>119.94</v>
      </c>
      <c r="F258" t="n">
        <v>116.25</v>
      </c>
      <c r="G258" t="n">
        <v>104.11</v>
      </c>
      <c r="H258" t="n">
        <v>1.63</v>
      </c>
      <c r="I258" t="n">
        <v>67</v>
      </c>
      <c r="J258" t="n">
        <v>130.45</v>
      </c>
      <c r="K258" t="n">
        <v>43.4</v>
      </c>
      <c r="L258" t="n">
        <v>12</v>
      </c>
      <c r="M258" t="n">
        <v>0</v>
      </c>
      <c r="N258" t="n">
        <v>20.05</v>
      </c>
      <c r="O258" t="n">
        <v>16323.22</v>
      </c>
      <c r="P258" t="n">
        <v>934.85</v>
      </c>
      <c r="Q258" t="n">
        <v>3598.71</v>
      </c>
      <c r="R258" t="n">
        <v>309.63</v>
      </c>
      <c r="S258" t="n">
        <v>191.08</v>
      </c>
      <c r="T258" t="n">
        <v>51287.25</v>
      </c>
      <c r="U258" t="n">
        <v>0.62</v>
      </c>
      <c r="V258" t="n">
        <v>0.87</v>
      </c>
      <c r="W258" t="n">
        <v>14.78</v>
      </c>
      <c r="X258" t="n">
        <v>3.1</v>
      </c>
      <c r="Y258" t="n">
        <v>0.5</v>
      </c>
      <c r="Z2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INDEX(resultados!$A$2:$ZZ$258, 1, MATCH($B$1, resultados!$A$1:$ZZ$1, 0))</f>
        <v/>
      </c>
      <c r="B7">
        <f>INDEX(resultados!$A$2:$ZZ$258, 1, MATCH($B$2, resultados!$A$1:$ZZ$1, 0))</f>
        <v/>
      </c>
      <c r="C7">
        <f>INDEX(resultados!$A$2:$ZZ$258, 1, MATCH($B$3, resultados!$A$1:$ZZ$1, 0))</f>
        <v/>
      </c>
    </row>
    <row r="8">
      <c r="A8">
        <f>INDEX(resultados!$A$2:$ZZ$258, 2, MATCH($B$1, resultados!$A$1:$ZZ$1, 0))</f>
        <v/>
      </c>
      <c r="B8">
        <f>INDEX(resultados!$A$2:$ZZ$258, 2, MATCH($B$2, resultados!$A$1:$ZZ$1, 0))</f>
        <v/>
      </c>
      <c r="C8">
        <f>INDEX(resultados!$A$2:$ZZ$258, 2, MATCH($B$3, resultados!$A$1:$ZZ$1, 0))</f>
        <v/>
      </c>
    </row>
    <row r="9">
      <c r="A9">
        <f>INDEX(resultados!$A$2:$ZZ$258, 3, MATCH($B$1, resultados!$A$1:$ZZ$1, 0))</f>
        <v/>
      </c>
      <c r="B9">
        <f>INDEX(resultados!$A$2:$ZZ$258, 3, MATCH($B$2, resultados!$A$1:$ZZ$1, 0))</f>
        <v/>
      </c>
      <c r="C9">
        <f>INDEX(resultados!$A$2:$ZZ$258, 3, MATCH($B$3, resultados!$A$1:$ZZ$1, 0))</f>
        <v/>
      </c>
    </row>
    <row r="10">
      <c r="A10">
        <f>INDEX(resultados!$A$2:$ZZ$258, 4, MATCH($B$1, resultados!$A$1:$ZZ$1, 0))</f>
        <v/>
      </c>
      <c r="B10">
        <f>INDEX(resultados!$A$2:$ZZ$258, 4, MATCH($B$2, resultados!$A$1:$ZZ$1, 0))</f>
        <v/>
      </c>
      <c r="C10">
        <f>INDEX(resultados!$A$2:$ZZ$258, 4, MATCH($B$3, resultados!$A$1:$ZZ$1, 0))</f>
        <v/>
      </c>
    </row>
    <row r="11">
      <c r="A11">
        <f>INDEX(resultados!$A$2:$ZZ$258, 5, MATCH($B$1, resultados!$A$1:$ZZ$1, 0))</f>
        <v/>
      </c>
      <c r="B11">
        <f>INDEX(resultados!$A$2:$ZZ$258, 5, MATCH($B$2, resultados!$A$1:$ZZ$1, 0))</f>
        <v/>
      </c>
      <c r="C11">
        <f>INDEX(resultados!$A$2:$ZZ$258, 5, MATCH($B$3, resultados!$A$1:$ZZ$1, 0))</f>
        <v/>
      </c>
    </row>
    <row r="12">
      <c r="A12">
        <f>INDEX(resultados!$A$2:$ZZ$258, 6, MATCH($B$1, resultados!$A$1:$ZZ$1, 0))</f>
        <v/>
      </c>
      <c r="B12">
        <f>INDEX(resultados!$A$2:$ZZ$258, 6, MATCH($B$2, resultados!$A$1:$ZZ$1, 0))</f>
        <v/>
      </c>
      <c r="C12">
        <f>INDEX(resultados!$A$2:$ZZ$258, 6, MATCH($B$3, resultados!$A$1:$ZZ$1, 0))</f>
        <v/>
      </c>
    </row>
    <row r="13">
      <c r="A13">
        <f>INDEX(resultados!$A$2:$ZZ$258, 7, MATCH($B$1, resultados!$A$1:$ZZ$1, 0))</f>
        <v/>
      </c>
      <c r="B13">
        <f>INDEX(resultados!$A$2:$ZZ$258, 7, MATCH($B$2, resultados!$A$1:$ZZ$1, 0))</f>
        <v/>
      </c>
      <c r="C13">
        <f>INDEX(resultados!$A$2:$ZZ$258, 7, MATCH($B$3, resultados!$A$1:$ZZ$1, 0))</f>
        <v/>
      </c>
    </row>
    <row r="14">
      <c r="A14">
        <f>INDEX(resultados!$A$2:$ZZ$258, 8, MATCH($B$1, resultados!$A$1:$ZZ$1, 0))</f>
        <v/>
      </c>
      <c r="B14">
        <f>INDEX(resultados!$A$2:$ZZ$258, 8, MATCH($B$2, resultados!$A$1:$ZZ$1, 0))</f>
        <v/>
      </c>
      <c r="C14">
        <f>INDEX(resultados!$A$2:$ZZ$258, 8, MATCH($B$3, resultados!$A$1:$ZZ$1, 0))</f>
        <v/>
      </c>
    </row>
    <row r="15">
      <c r="A15">
        <f>INDEX(resultados!$A$2:$ZZ$258, 9, MATCH($B$1, resultados!$A$1:$ZZ$1, 0))</f>
        <v/>
      </c>
      <c r="B15">
        <f>INDEX(resultados!$A$2:$ZZ$258, 9, MATCH($B$2, resultados!$A$1:$ZZ$1, 0))</f>
        <v/>
      </c>
      <c r="C15">
        <f>INDEX(resultados!$A$2:$ZZ$258, 9, MATCH($B$3, resultados!$A$1:$ZZ$1, 0))</f>
        <v/>
      </c>
    </row>
    <row r="16">
      <c r="A16">
        <f>INDEX(resultados!$A$2:$ZZ$258, 10, MATCH($B$1, resultados!$A$1:$ZZ$1, 0))</f>
        <v/>
      </c>
      <c r="B16">
        <f>INDEX(resultados!$A$2:$ZZ$258, 10, MATCH($B$2, resultados!$A$1:$ZZ$1, 0))</f>
        <v/>
      </c>
      <c r="C16">
        <f>INDEX(resultados!$A$2:$ZZ$258, 10, MATCH($B$3, resultados!$A$1:$ZZ$1, 0))</f>
        <v/>
      </c>
    </row>
    <row r="17">
      <c r="A17">
        <f>INDEX(resultados!$A$2:$ZZ$258, 11, MATCH($B$1, resultados!$A$1:$ZZ$1, 0))</f>
        <v/>
      </c>
      <c r="B17">
        <f>INDEX(resultados!$A$2:$ZZ$258, 11, MATCH($B$2, resultados!$A$1:$ZZ$1, 0))</f>
        <v/>
      </c>
      <c r="C17">
        <f>INDEX(resultados!$A$2:$ZZ$258, 11, MATCH($B$3, resultados!$A$1:$ZZ$1, 0))</f>
        <v/>
      </c>
    </row>
    <row r="18">
      <c r="A18">
        <f>INDEX(resultados!$A$2:$ZZ$258, 12, MATCH($B$1, resultados!$A$1:$ZZ$1, 0))</f>
        <v/>
      </c>
      <c r="B18">
        <f>INDEX(resultados!$A$2:$ZZ$258, 12, MATCH($B$2, resultados!$A$1:$ZZ$1, 0))</f>
        <v/>
      </c>
      <c r="C18">
        <f>INDEX(resultados!$A$2:$ZZ$258, 12, MATCH($B$3, resultados!$A$1:$ZZ$1, 0))</f>
        <v/>
      </c>
    </row>
    <row r="19">
      <c r="A19">
        <f>INDEX(resultados!$A$2:$ZZ$258, 13, MATCH($B$1, resultados!$A$1:$ZZ$1, 0))</f>
        <v/>
      </c>
      <c r="B19">
        <f>INDEX(resultados!$A$2:$ZZ$258, 13, MATCH($B$2, resultados!$A$1:$ZZ$1, 0))</f>
        <v/>
      </c>
      <c r="C19">
        <f>INDEX(resultados!$A$2:$ZZ$258, 13, MATCH($B$3, resultados!$A$1:$ZZ$1, 0))</f>
        <v/>
      </c>
    </row>
    <row r="20">
      <c r="A20">
        <f>INDEX(resultados!$A$2:$ZZ$258, 14, MATCH($B$1, resultados!$A$1:$ZZ$1, 0))</f>
        <v/>
      </c>
      <c r="B20">
        <f>INDEX(resultados!$A$2:$ZZ$258, 14, MATCH($B$2, resultados!$A$1:$ZZ$1, 0))</f>
        <v/>
      </c>
      <c r="C20">
        <f>INDEX(resultados!$A$2:$ZZ$258, 14, MATCH($B$3, resultados!$A$1:$ZZ$1, 0))</f>
        <v/>
      </c>
    </row>
    <row r="21">
      <c r="A21">
        <f>INDEX(resultados!$A$2:$ZZ$258, 15, MATCH($B$1, resultados!$A$1:$ZZ$1, 0))</f>
        <v/>
      </c>
      <c r="B21">
        <f>INDEX(resultados!$A$2:$ZZ$258, 15, MATCH($B$2, resultados!$A$1:$ZZ$1, 0))</f>
        <v/>
      </c>
      <c r="C21">
        <f>INDEX(resultados!$A$2:$ZZ$258, 15, MATCH($B$3, resultados!$A$1:$ZZ$1, 0))</f>
        <v/>
      </c>
    </row>
    <row r="22">
      <c r="A22">
        <f>INDEX(resultados!$A$2:$ZZ$258, 16, MATCH($B$1, resultados!$A$1:$ZZ$1, 0))</f>
        <v/>
      </c>
      <c r="B22">
        <f>INDEX(resultados!$A$2:$ZZ$258, 16, MATCH($B$2, resultados!$A$1:$ZZ$1, 0))</f>
        <v/>
      </c>
      <c r="C22">
        <f>INDEX(resultados!$A$2:$ZZ$258, 16, MATCH($B$3, resultados!$A$1:$ZZ$1, 0))</f>
        <v/>
      </c>
    </row>
    <row r="23">
      <c r="A23">
        <f>INDEX(resultados!$A$2:$ZZ$258, 17, MATCH($B$1, resultados!$A$1:$ZZ$1, 0))</f>
        <v/>
      </c>
      <c r="B23">
        <f>INDEX(resultados!$A$2:$ZZ$258, 17, MATCH($B$2, resultados!$A$1:$ZZ$1, 0))</f>
        <v/>
      </c>
      <c r="C23">
        <f>INDEX(resultados!$A$2:$ZZ$258, 17, MATCH($B$3, resultados!$A$1:$ZZ$1, 0))</f>
        <v/>
      </c>
    </row>
    <row r="24">
      <c r="A24">
        <f>INDEX(resultados!$A$2:$ZZ$258, 18, MATCH($B$1, resultados!$A$1:$ZZ$1, 0))</f>
        <v/>
      </c>
      <c r="B24">
        <f>INDEX(resultados!$A$2:$ZZ$258, 18, MATCH($B$2, resultados!$A$1:$ZZ$1, 0))</f>
        <v/>
      </c>
      <c r="C24">
        <f>INDEX(resultados!$A$2:$ZZ$258, 18, MATCH($B$3, resultados!$A$1:$ZZ$1, 0))</f>
        <v/>
      </c>
    </row>
    <row r="25">
      <c r="A25">
        <f>INDEX(resultados!$A$2:$ZZ$258, 19, MATCH($B$1, resultados!$A$1:$ZZ$1, 0))</f>
        <v/>
      </c>
      <c r="B25">
        <f>INDEX(resultados!$A$2:$ZZ$258, 19, MATCH($B$2, resultados!$A$1:$ZZ$1, 0))</f>
        <v/>
      </c>
      <c r="C25">
        <f>INDEX(resultados!$A$2:$ZZ$258, 19, MATCH($B$3, resultados!$A$1:$ZZ$1, 0))</f>
        <v/>
      </c>
    </row>
    <row r="26">
      <c r="A26">
        <f>INDEX(resultados!$A$2:$ZZ$258, 20, MATCH($B$1, resultados!$A$1:$ZZ$1, 0))</f>
        <v/>
      </c>
      <c r="B26">
        <f>INDEX(resultados!$A$2:$ZZ$258, 20, MATCH($B$2, resultados!$A$1:$ZZ$1, 0))</f>
        <v/>
      </c>
      <c r="C26">
        <f>INDEX(resultados!$A$2:$ZZ$258, 20, MATCH($B$3, resultados!$A$1:$ZZ$1, 0))</f>
        <v/>
      </c>
    </row>
    <row r="27">
      <c r="A27">
        <f>INDEX(resultados!$A$2:$ZZ$258, 21, MATCH($B$1, resultados!$A$1:$ZZ$1, 0))</f>
        <v/>
      </c>
      <c r="B27">
        <f>INDEX(resultados!$A$2:$ZZ$258, 21, MATCH($B$2, resultados!$A$1:$ZZ$1, 0))</f>
        <v/>
      </c>
      <c r="C27">
        <f>INDEX(resultados!$A$2:$ZZ$258, 21, MATCH($B$3, resultados!$A$1:$ZZ$1, 0))</f>
        <v/>
      </c>
    </row>
    <row r="28">
      <c r="A28">
        <f>INDEX(resultados!$A$2:$ZZ$258, 22, MATCH($B$1, resultados!$A$1:$ZZ$1, 0))</f>
        <v/>
      </c>
      <c r="B28">
        <f>INDEX(resultados!$A$2:$ZZ$258, 22, MATCH($B$2, resultados!$A$1:$ZZ$1, 0))</f>
        <v/>
      </c>
      <c r="C28">
        <f>INDEX(resultados!$A$2:$ZZ$258, 22, MATCH($B$3, resultados!$A$1:$ZZ$1, 0))</f>
        <v/>
      </c>
    </row>
    <row r="29">
      <c r="A29">
        <f>INDEX(resultados!$A$2:$ZZ$258, 23, MATCH($B$1, resultados!$A$1:$ZZ$1, 0))</f>
        <v/>
      </c>
      <c r="B29">
        <f>INDEX(resultados!$A$2:$ZZ$258, 23, MATCH($B$2, resultados!$A$1:$ZZ$1, 0))</f>
        <v/>
      </c>
      <c r="C29">
        <f>INDEX(resultados!$A$2:$ZZ$258, 23, MATCH($B$3, resultados!$A$1:$ZZ$1, 0))</f>
        <v/>
      </c>
    </row>
    <row r="30">
      <c r="A30">
        <f>INDEX(resultados!$A$2:$ZZ$258, 24, MATCH($B$1, resultados!$A$1:$ZZ$1, 0))</f>
        <v/>
      </c>
      <c r="B30">
        <f>INDEX(resultados!$A$2:$ZZ$258, 24, MATCH($B$2, resultados!$A$1:$ZZ$1, 0))</f>
        <v/>
      </c>
      <c r="C30">
        <f>INDEX(resultados!$A$2:$ZZ$258, 24, MATCH($B$3, resultados!$A$1:$ZZ$1, 0))</f>
        <v/>
      </c>
    </row>
    <row r="31">
      <c r="A31">
        <f>INDEX(resultados!$A$2:$ZZ$258, 25, MATCH($B$1, resultados!$A$1:$ZZ$1, 0))</f>
        <v/>
      </c>
      <c r="B31">
        <f>INDEX(resultados!$A$2:$ZZ$258, 25, MATCH($B$2, resultados!$A$1:$ZZ$1, 0))</f>
        <v/>
      </c>
      <c r="C31">
        <f>INDEX(resultados!$A$2:$ZZ$258, 25, MATCH($B$3, resultados!$A$1:$ZZ$1, 0))</f>
        <v/>
      </c>
    </row>
    <row r="32">
      <c r="A32">
        <f>INDEX(resultados!$A$2:$ZZ$258, 26, MATCH($B$1, resultados!$A$1:$ZZ$1, 0))</f>
        <v/>
      </c>
      <c r="B32">
        <f>INDEX(resultados!$A$2:$ZZ$258, 26, MATCH($B$2, resultados!$A$1:$ZZ$1, 0))</f>
        <v/>
      </c>
      <c r="C32">
        <f>INDEX(resultados!$A$2:$ZZ$258, 26, MATCH($B$3, resultados!$A$1:$ZZ$1, 0))</f>
        <v/>
      </c>
    </row>
    <row r="33">
      <c r="A33">
        <f>INDEX(resultados!$A$2:$ZZ$258, 27, MATCH($B$1, resultados!$A$1:$ZZ$1, 0))</f>
        <v/>
      </c>
      <c r="B33">
        <f>INDEX(resultados!$A$2:$ZZ$258, 27, MATCH($B$2, resultados!$A$1:$ZZ$1, 0))</f>
        <v/>
      </c>
      <c r="C33">
        <f>INDEX(resultados!$A$2:$ZZ$258, 27, MATCH($B$3, resultados!$A$1:$ZZ$1, 0))</f>
        <v/>
      </c>
    </row>
    <row r="34">
      <c r="A34">
        <f>INDEX(resultados!$A$2:$ZZ$258, 28, MATCH($B$1, resultados!$A$1:$ZZ$1, 0))</f>
        <v/>
      </c>
      <c r="B34">
        <f>INDEX(resultados!$A$2:$ZZ$258, 28, MATCH($B$2, resultados!$A$1:$ZZ$1, 0))</f>
        <v/>
      </c>
      <c r="C34">
        <f>INDEX(resultados!$A$2:$ZZ$258, 28, MATCH($B$3, resultados!$A$1:$ZZ$1, 0))</f>
        <v/>
      </c>
    </row>
    <row r="35">
      <c r="A35">
        <f>INDEX(resultados!$A$2:$ZZ$258, 29, MATCH($B$1, resultados!$A$1:$ZZ$1, 0))</f>
        <v/>
      </c>
      <c r="B35">
        <f>INDEX(resultados!$A$2:$ZZ$258, 29, MATCH($B$2, resultados!$A$1:$ZZ$1, 0))</f>
        <v/>
      </c>
      <c r="C35">
        <f>INDEX(resultados!$A$2:$ZZ$258, 29, MATCH($B$3, resultados!$A$1:$ZZ$1, 0))</f>
        <v/>
      </c>
    </row>
    <row r="36">
      <c r="A36">
        <f>INDEX(resultados!$A$2:$ZZ$258, 30, MATCH($B$1, resultados!$A$1:$ZZ$1, 0))</f>
        <v/>
      </c>
      <c r="B36">
        <f>INDEX(resultados!$A$2:$ZZ$258, 30, MATCH($B$2, resultados!$A$1:$ZZ$1, 0))</f>
        <v/>
      </c>
      <c r="C36">
        <f>INDEX(resultados!$A$2:$ZZ$258, 30, MATCH($B$3, resultados!$A$1:$ZZ$1, 0))</f>
        <v/>
      </c>
    </row>
    <row r="37">
      <c r="A37">
        <f>INDEX(resultados!$A$2:$ZZ$258, 31, MATCH($B$1, resultados!$A$1:$ZZ$1, 0))</f>
        <v/>
      </c>
      <c r="B37">
        <f>INDEX(resultados!$A$2:$ZZ$258, 31, MATCH($B$2, resultados!$A$1:$ZZ$1, 0))</f>
        <v/>
      </c>
      <c r="C37">
        <f>INDEX(resultados!$A$2:$ZZ$258, 31, MATCH($B$3, resultados!$A$1:$ZZ$1, 0))</f>
        <v/>
      </c>
    </row>
    <row r="38">
      <c r="A38">
        <f>INDEX(resultados!$A$2:$ZZ$258, 32, MATCH($B$1, resultados!$A$1:$ZZ$1, 0))</f>
        <v/>
      </c>
      <c r="B38">
        <f>INDEX(resultados!$A$2:$ZZ$258, 32, MATCH($B$2, resultados!$A$1:$ZZ$1, 0))</f>
        <v/>
      </c>
      <c r="C38">
        <f>INDEX(resultados!$A$2:$ZZ$258, 32, MATCH($B$3, resultados!$A$1:$ZZ$1, 0))</f>
        <v/>
      </c>
    </row>
    <row r="39">
      <c r="A39">
        <f>INDEX(resultados!$A$2:$ZZ$258, 33, MATCH($B$1, resultados!$A$1:$ZZ$1, 0))</f>
        <v/>
      </c>
      <c r="B39">
        <f>INDEX(resultados!$A$2:$ZZ$258, 33, MATCH($B$2, resultados!$A$1:$ZZ$1, 0))</f>
        <v/>
      </c>
      <c r="C39">
        <f>INDEX(resultados!$A$2:$ZZ$258, 33, MATCH($B$3, resultados!$A$1:$ZZ$1, 0))</f>
        <v/>
      </c>
    </row>
    <row r="40">
      <c r="A40">
        <f>INDEX(resultados!$A$2:$ZZ$258, 34, MATCH($B$1, resultados!$A$1:$ZZ$1, 0))</f>
        <v/>
      </c>
      <c r="B40">
        <f>INDEX(resultados!$A$2:$ZZ$258, 34, MATCH($B$2, resultados!$A$1:$ZZ$1, 0))</f>
        <v/>
      </c>
      <c r="C40">
        <f>INDEX(resultados!$A$2:$ZZ$258, 34, MATCH($B$3, resultados!$A$1:$ZZ$1, 0))</f>
        <v/>
      </c>
    </row>
    <row r="41">
      <c r="A41">
        <f>INDEX(resultados!$A$2:$ZZ$258, 35, MATCH($B$1, resultados!$A$1:$ZZ$1, 0))</f>
        <v/>
      </c>
      <c r="B41">
        <f>INDEX(resultados!$A$2:$ZZ$258, 35, MATCH($B$2, resultados!$A$1:$ZZ$1, 0))</f>
        <v/>
      </c>
      <c r="C41">
        <f>INDEX(resultados!$A$2:$ZZ$258, 35, MATCH($B$3, resultados!$A$1:$ZZ$1, 0))</f>
        <v/>
      </c>
    </row>
    <row r="42">
      <c r="A42">
        <f>INDEX(resultados!$A$2:$ZZ$258, 36, MATCH($B$1, resultados!$A$1:$ZZ$1, 0))</f>
        <v/>
      </c>
      <c r="B42">
        <f>INDEX(resultados!$A$2:$ZZ$258, 36, MATCH($B$2, resultados!$A$1:$ZZ$1, 0))</f>
        <v/>
      </c>
      <c r="C42">
        <f>INDEX(resultados!$A$2:$ZZ$258, 36, MATCH($B$3, resultados!$A$1:$ZZ$1, 0))</f>
        <v/>
      </c>
    </row>
    <row r="43">
      <c r="A43">
        <f>INDEX(resultados!$A$2:$ZZ$258, 37, MATCH($B$1, resultados!$A$1:$ZZ$1, 0))</f>
        <v/>
      </c>
      <c r="B43">
        <f>INDEX(resultados!$A$2:$ZZ$258, 37, MATCH($B$2, resultados!$A$1:$ZZ$1, 0))</f>
        <v/>
      </c>
      <c r="C43">
        <f>INDEX(resultados!$A$2:$ZZ$258, 37, MATCH($B$3, resultados!$A$1:$ZZ$1, 0))</f>
        <v/>
      </c>
    </row>
    <row r="44">
      <c r="A44">
        <f>INDEX(resultados!$A$2:$ZZ$258, 38, MATCH($B$1, resultados!$A$1:$ZZ$1, 0))</f>
        <v/>
      </c>
      <c r="B44">
        <f>INDEX(resultados!$A$2:$ZZ$258, 38, MATCH($B$2, resultados!$A$1:$ZZ$1, 0))</f>
        <v/>
      </c>
      <c r="C44">
        <f>INDEX(resultados!$A$2:$ZZ$258, 38, MATCH($B$3, resultados!$A$1:$ZZ$1, 0))</f>
        <v/>
      </c>
    </row>
    <row r="45">
      <c r="A45">
        <f>INDEX(resultados!$A$2:$ZZ$258, 39, MATCH($B$1, resultados!$A$1:$ZZ$1, 0))</f>
        <v/>
      </c>
      <c r="B45">
        <f>INDEX(resultados!$A$2:$ZZ$258, 39, MATCH($B$2, resultados!$A$1:$ZZ$1, 0))</f>
        <v/>
      </c>
      <c r="C45">
        <f>INDEX(resultados!$A$2:$ZZ$258, 39, MATCH($B$3, resultados!$A$1:$ZZ$1, 0))</f>
        <v/>
      </c>
    </row>
    <row r="46">
      <c r="A46">
        <f>INDEX(resultados!$A$2:$ZZ$258, 40, MATCH($B$1, resultados!$A$1:$ZZ$1, 0))</f>
        <v/>
      </c>
      <c r="B46">
        <f>INDEX(resultados!$A$2:$ZZ$258, 40, MATCH($B$2, resultados!$A$1:$ZZ$1, 0))</f>
        <v/>
      </c>
      <c r="C46">
        <f>INDEX(resultados!$A$2:$ZZ$258, 40, MATCH($B$3, resultados!$A$1:$ZZ$1, 0))</f>
        <v/>
      </c>
    </row>
    <row r="47">
      <c r="A47">
        <f>INDEX(resultados!$A$2:$ZZ$258, 41, MATCH($B$1, resultados!$A$1:$ZZ$1, 0))</f>
        <v/>
      </c>
      <c r="B47">
        <f>INDEX(resultados!$A$2:$ZZ$258, 41, MATCH($B$2, resultados!$A$1:$ZZ$1, 0))</f>
        <v/>
      </c>
      <c r="C47">
        <f>INDEX(resultados!$A$2:$ZZ$258, 41, MATCH($B$3, resultados!$A$1:$ZZ$1, 0))</f>
        <v/>
      </c>
    </row>
    <row r="48">
      <c r="A48">
        <f>INDEX(resultados!$A$2:$ZZ$258, 42, MATCH($B$1, resultados!$A$1:$ZZ$1, 0))</f>
        <v/>
      </c>
      <c r="B48">
        <f>INDEX(resultados!$A$2:$ZZ$258, 42, MATCH($B$2, resultados!$A$1:$ZZ$1, 0))</f>
        <v/>
      </c>
      <c r="C48">
        <f>INDEX(resultados!$A$2:$ZZ$258, 42, MATCH($B$3, resultados!$A$1:$ZZ$1, 0))</f>
        <v/>
      </c>
    </row>
    <row r="49">
      <c r="A49">
        <f>INDEX(resultados!$A$2:$ZZ$258, 43, MATCH($B$1, resultados!$A$1:$ZZ$1, 0))</f>
        <v/>
      </c>
      <c r="B49">
        <f>INDEX(resultados!$A$2:$ZZ$258, 43, MATCH($B$2, resultados!$A$1:$ZZ$1, 0))</f>
        <v/>
      </c>
      <c r="C49">
        <f>INDEX(resultados!$A$2:$ZZ$258, 43, MATCH($B$3, resultados!$A$1:$ZZ$1, 0))</f>
        <v/>
      </c>
    </row>
    <row r="50">
      <c r="A50">
        <f>INDEX(resultados!$A$2:$ZZ$258, 44, MATCH($B$1, resultados!$A$1:$ZZ$1, 0))</f>
        <v/>
      </c>
      <c r="B50">
        <f>INDEX(resultados!$A$2:$ZZ$258, 44, MATCH($B$2, resultados!$A$1:$ZZ$1, 0))</f>
        <v/>
      </c>
      <c r="C50">
        <f>INDEX(resultados!$A$2:$ZZ$258, 44, MATCH($B$3, resultados!$A$1:$ZZ$1, 0))</f>
        <v/>
      </c>
    </row>
    <row r="51">
      <c r="A51">
        <f>INDEX(resultados!$A$2:$ZZ$258, 45, MATCH($B$1, resultados!$A$1:$ZZ$1, 0))</f>
        <v/>
      </c>
      <c r="B51">
        <f>INDEX(resultados!$A$2:$ZZ$258, 45, MATCH($B$2, resultados!$A$1:$ZZ$1, 0))</f>
        <v/>
      </c>
      <c r="C51">
        <f>INDEX(resultados!$A$2:$ZZ$258, 45, MATCH($B$3, resultados!$A$1:$ZZ$1, 0))</f>
        <v/>
      </c>
    </row>
    <row r="52">
      <c r="A52">
        <f>INDEX(resultados!$A$2:$ZZ$258, 46, MATCH($B$1, resultados!$A$1:$ZZ$1, 0))</f>
        <v/>
      </c>
      <c r="B52">
        <f>INDEX(resultados!$A$2:$ZZ$258, 46, MATCH($B$2, resultados!$A$1:$ZZ$1, 0))</f>
        <v/>
      </c>
      <c r="C52">
        <f>INDEX(resultados!$A$2:$ZZ$258, 46, MATCH($B$3, resultados!$A$1:$ZZ$1, 0))</f>
        <v/>
      </c>
    </row>
    <row r="53">
      <c r="A53">
        <f>INDEX(resultados!$A$2:$ZZ$258, 47, MATCH($B$1, resultados!$A$1:$ZZ$1, 0))</f>
        <v/>
      </c>
      <c r="B53">
        <f>INDEX(resultados!$A$2:$ZZ$258, 47, MATCH($B$2, resultados!$A$1:$ZZ$1, 0))</f>
        <v/>
      </c>
      <c r="C53">
        <f>INDEX(resultados!$A$2:$ZZ$258, 47, MATCH($B$3, resultados!$A$1:$ZZ$1, 0))</f>
        <v/>
      </c>
    </row>
    <row r="54">
      <c r="A54">
        <f>INDEX(resultados!$A$2:$ZZ$258, 48, MATCH($B$1, resultados!$A$1:$ZZ$1, 0))</f>
        <v/>
      </c>
      <c r="B54">
        <f>INDEX(resultados!$A$2:$ZZ$258, 48, MATCH($B$2, resultados!$A$1:$ZZ$1, 0))</f>
        <v/>
      </c>
      <c r="C54">
        <f>INDEX(resultados!$A$2:$ZZ$258, 48, MATCH($B$3, resultados!$A$1:$ZZ$1, 0))</f>
        <v/>
      </c>
    </row>
    <row r="55">
      <c r="A55">
        <f>INDEX(resultados!$A$2:$ZZ$258, 49, MATCH($B$1, resultados!$A$1:$ZZ$1, 0))</f>
        <v/>
      </c>
      <c r="B55">
        <f>INDEX(resultados!$A$2:$ZZ$258, 49, MATCH($B$2, resultados!$A$1:$ZZ$1, 0))</f>
        <v/>
      </c>
      <c r="C55">
        <f>INDEX(resultados!$A$2:$ZZ$258, 49, MATCH($B$3, resultados!$A$1:$ZZ$1, 0))</f>
        <v/>
      </c>
    </row>
    <row r="56">
      <c r="A56">
        <f>INDEX(resultados!$A$2:$ZZ$258, 50, MATCH($B$1, resultados!$A$1:$ZZ$1, 0))</f>
        <v/>
      </c>
      <c r="B56">
        <f>INDEX(resultados!$A$2:$ZZ$258, 50, MATCH($B$2, resultados!$A$1:$ZZ$1, 0))</f>
        <v/>
      </c>
      <c r="C56">
        <f>INDEX(resultados!$A$2:$ZZ$258, 50, MATCH($B$3, resultados!$A$1:$ZZ$1, 0))</f>
        <v/>
      </c>
    </row>
    <row r="57">
      <c r="A57">
        <f>INDEX(resultados!$A$2:$ZZ$258, 51, MATCH($B$1, resultados!$A$1:$ZZ$1, 0))</f>
        <v/>
      </c>
      <c r="B57">
        <f>INDEX(resultados!$A$2:$ZZ$258, 51, MATCH($B$2, resultados!$A$1:$ZZ$1, 0))</f>
        <v/>
      </c>
      <c r="C57">
        <f>INDEX(resultados!$A$2:$ZZ$258, 51, MATCH($B$3, resultados!$A$1:$ZZ$1, 0))</f>
        <v/>
      </c>
    </row>
    <row r="58">
      <c r="A58">
        <f>INDEX(resultados!$A$2:$ZZ$258, 52, MATCH($B$1, resultados!$A$1:$ZZ$1, 0))</f>
        <v/>
      </c>
      <c r="B58">
        <f>INDEX(resultados!$A$2:$ZZ$258, 52, MATCH($B$2, resultados!$A$1:$ZZ$1, 0))</f>
        <v/>
      </c>
      <c r="C58">
        <f>INDEX(resultados!$A$2:$ZZ$258, 52, MATCH($B$3, resultados!$A$1:$ZZ$1, 0))</f>
        <v/>
      </c>
    </row>
    <row r="59">
      <c r="A59">
        <f>INDEX(resultados!$A$2:$ZZ$258, 53, MATCH($B$1, resultados!$A$1:$ZZ$1, 0))</f>
        <v/>
      </c>
      <c r="B59">
        <f>INDEX(resultados!$A$2:$ZZ$258, 53, MATCH($B$2, resultados!$A$1:$ZZ$1, 0))</f>
        <v/>
      </c>
      <c r="C59">
        <f>INDEX(resultados!$A$2:$ZZ$258, 53, MATCH($B$3, resultados!$A$1:$ZZ$1, 0))</f>
        <v/>
      </c>
    </row>
    <row r="60">
      <c r="A60">
        <f>INDEX(resultados!$A$2:$ZZ$258, 54, MATCH($B$1, resultados!$A$1:$ZZ$1, 0))</f>
        <v/>
      </c>
      <c r="B60">
        <f>INDEX(resultados!$A$2:$ZZ$258, 54, MATCH($B$2, resultados!$A$1:$ZZ$1, 0))</f>
        <v/>
      </c>
      <c r="C60">
        <f>INDEX(resultados!$A$2:$ZZ$258, 54, MATCH($B$3, resultados!$A$1:$ZZ$1, 0))</f>
        <v/>
      </c>
    </row>
    <row r="61">
      <c r="A61">
        <f>INDEX(resultados!$A$2:$ZZ$258, 55, MATCH($B$1, resultados!$A$1:$ZZ$1, 0))</f>
        <v/>
      </c>
      <c r="B61">
        <f>INDEX(resultados!$A$2:$ZZ$258, 55, MATCH($B$2, resultados!$A$1:$ZZ$1, 0))</f>
        <v/>
      </c>
      <c r="C61">
        <f>INDEX(resultados!$A$2:$ZZ$258, 55, MATCH($B$3, resultados!$A$1:$ZZ$1, 0))</f>
        <v/>
      </c>
    </row>
    <row r="62">
      <c r="A62">
        <f>INDEX(resultados!$A$2:$ZZ$258, 56, MATCH($B$1, resultados!$A$1:$ZZ$1, 0))</f>
        <v/>
      </c>
      <c r="B62">
        <f>INDEX(resultados!$A$2:$ZZ$258, 56, MATCH($B$2, resultados!$A$1:$ZZ$1, 0))</f>
        <v/>
      </c>
      <c r="C62">
        <f>INDEX(resultados!$A$2:$ZZ$258, 56, MATCH($B$3, resultados!$A$1:$ZZ$1, 0))</f>
        <v/>
      </c>
    </row>
    <row r="63">
      <c r="A63">
        <f>INDEX(resultados!$A$2:$ZZ$258, 57, MATCH($B$1, resultados!$A$1:$ZZ$1, 0))</f>
        <v/>
      </c>
      <c r="B63">
        <f>INDEX(resultados!$A$2:$ZZ$258, 57, MATCH($B$2, resultados!$A$1:$ZZ$1, 0))</f>
        <v/>
      </c>
      <c r="C63">
        <f>INDEX(resultados!$A$2:$ZZ$258, 57, MATCH($B$3, resultados!$A$1:$ZZ$1, 0))</f>
        <v/>
      </c>
    </row>
    <row r="64">
      <c r="A64">
        <f>INDEX(resultados!$A$2:$ZZ$258, 58, MATCH($B$1, resultados!$A$1:$ZZ$1, 0))</f>
        <v/>
      </c>
      <c r="B64">
        <f>INDEX(resultados!$A$2:$ZZ$258, 58, MATCH($B$2, resultados!$A$1:$ZZ$1, 0))</f>
        <v/>
      </c>
      <c r="C64">
        <f>INDEX(resultados!$A$2:$ZZ$258, 58, MATCH($B$3, resultados!$A$1:$ZZ$1, 0))</f>
        <v/>
      </c>
    </row>
    <row r="65">
      <c r="A65">
        <f>INDEX(resultados!$A$2:$ZZ$258, 59, MATCH($B$1, resultados!$A$1:$ZZ$1, 0))</f>
        <v/>
      </c>
      <c r="B65">
        <f>INDEX(resultados!$A$2:$ZZ$258, 59, MATCH($B$2, resultados!$A$1:$ZZ$1, 0))</f>
        <v/>
      </c>
      <c r="C65">
        <f>INDEX(resultados!$A$2:$ZZ$258, 59, MATCH($B$3, resultados!$A$1:$ZZ$1, 0))</f>
        <v/>
      </c>
    </row>
    <row r="66">
      <c r="A66">
        <f>INDEX(resultados!$A$2:$ZZ$258, 60, MATCH($B$1, resultados!$A$1:$ZZ$1, 0))</f>
        <v/>
      </c>
      <c r="B66">
        <f>INDEX(resultados!$A$2:$ZZ$258, 60, MATCH($B$2, resultados!$A$1:$ZZ$1, 0))</f>
        <v/>
      </c>
      <c r="C66">
        <f>INDEX(resultados!$A$2:$ZZ$258, 60, MATCH($B$3, resultados!$A$1:$ZZ$1, 0))</f>
        <v/>
      </c>
    </row>
    <row r="67">
      <c r="A67">
        <f>INDEX(resultados!$A$2:$ZZ$258, 61, MATCH($B$1, resultados!$A$1:$ZZ$1, 0))</f>
        <v/>
      </c>
      <c r="B67">
        <f>INDEX(resultados!$A$2:$ZZ$258, 61, MATCH($B$2, resultados!$A$1:$ZZ$1, 0))</f>
        <v/>
      </c>
      <c r="C67">
        <f>INDEX(resultados!$A$2:$ZZ$258, 61, MATCH($B$3, resultados!$A$1:$ZZ$1, 0))</f>
        <v/>
      </c>
    </row>
    <row r="68">
      <c r="A68">
        <f>INDEX(resultados!$A$2:$ZZ$258, 62, MATCH($B$1, resultados!$A$1:$ZZ$1, 0))</f>
        <v/>
      </c>
      <c r="B68">
        <f>INDEX(resultados!$A$2:$ZZ$258, 62, MATCH($B$2, resultados!$A$1:$ZZ$1, 0))</f>
        <v/>
      </c>
      <c r="C68">
        <f>INDEX(resultados!$A$2:$ZZ$258, 62, MATCH($B$3, resultados!$A$1:$ZZ$1, 0))</f>
        <v/>
      </c>
    </row>
    <row r="69">
      <c r="A69">
        <f>INDEX(resultados!$A$2:$ZZ$258, 63, MATCH($B$1, resultados!$A$1:$ZZ$1, 0))</f>
        <v/>
      </c>
      <c r="B69">
        <f>INDEX(resultados!$A$2:$ZZ$258, 63, MATCH($B$2, resultados!$A$1:$ZZ$1, 0))</f>
        <v/>
      </c>
      <c r="C69">
        <f>INDEX(resultados!$A$2:$ZZ$258, 63, MATCH($B$3, resultados!$A$1:$ZZ$1, 0))</f>
        <v/>
      </c>
    </row>
    <row r="70">
      <c r="A70">
        <f>INDEX(resultados!$A$2:$ZZ$258, 64, MATCH($B$1, resultados!$A$1:$ZZ$1, 0))</f>
        <v/>
      </c>
      <c r="B70">
        <f>INDEX(resultados!$A$2:$ZZ$258, 64, MATCH($B$2, resultados!$A$1:$ZZ$1, 0))</f>
        <v/>
      </c>
      <c r="C70">
        <f>INDEX(resultados!$A$2:$ZZ$258, 64, MATCH($B$3, resultados!$A$1:$ZZ$1, 0))</f>
        <v/>
      </c>
    </row>
    <row r="71">
      <c r="A71">
        <f>INDEX(resultados!$A$2:$ZZ$258, 65, MATCH($B$1, resultados!$A$1:$ZZ$1, 0))</f>
        <v/>
      </c>
      <c r="B71">
        <f>INDEX(resultados!$A$2:$ZZ$258, 65, MATCH($B$2, resultados!$A$1:$ZZ$1, 0))</f>
        <v/>
      </c>
      <c r="C71">
        <f>INDEX(resultados!$A$2:$ZZ$258, 65, MATCH($B$3, resultados!$A$1:$ZZ$1, 0))</f>
        <v/>
      </c>
    </row>
    <row r="72">
      <c r="A72">
        <f>INDEX(resultados!$A$2:$ZZ$258, 66, MATCH($B$1, resultados!$A$1:$ZZ$1, 0))</f>
        <v/>
      </c>
      <c r="B72">
        <f>INDEX(resultados!$A$2:$ZZ$258, 66, MATCH($B$2, resultados!$A$1:$ZZ$1, 0))</f>
        <v/>
      </c>
      <c r="C72">
        <f>INDEX(resultados!$A$2:$ZZ$258, 66, MATCH($B$3, resultados!$A$1:$ZZ$1, 0))</f>
        <v/>
      </c>
    </row>
    <row r="73">
      <c r="A73">
        <f>INDEX(resultados!$A$2:$ZZ$258, 67, MATCH($B$1, resultados!$A$1:$ZZ$1, 0))</f>
        <v/>
      </c>
      <c r="B73">
        <f>INDEX(resultados!$A$2:$ZZ$258, 67, MATCH($B$2, resultados!$A$1:$ZZ$1, 0))</f>
        <v/>
      </c>
      <c r="C73">
        <f>INDEX(resultados!$A$2:$ZZ$258, 67, MATCH($B$3, resultados!$A$1:$ZZ$1, 0))</f>
        <v/>
      </c>
    </row>
    <row r="74">
      <c r="A74">
        <f>INDEX(resultados!$A$2:$ZZ$258, 68, MATCH($B$1, resultados!$A$1:$ZZ$1, 0))</f>
        <v/>
      </c>
      <c r="B74">
        <f>INDEX(resultados!$A$2:$ZZ$258, 68, MATCH($B$2, resultados!$A$1:$ZZ$1, 0))</f>
        <v/>
      </c>
      <c r="C74">
        <f>INDEX(resultados!$A$2:$ZZ$258, 68, MATCH($B$3, resultados!$A$1:$ZZ$1, 0))</f>
        <v/>
      </c>
    </row>
    <row r="75">
      <c r="A75">
        <f>INDEX(resultados!$A$2:$ZZ$258, 69, MATCH($B$1, resultados!$A$1:$ZZ$1, 0))</f>
        <v/>
      </c>
      <c r="B75">
        <f>INDEX(resultados!$A$2:$ZZ$258, 69, MATCH($B$2, resultados!$A$1:$ZZ$1, 0))</f>
        <v/>
      </c>
      <c r="C75">
        <f>INDEX(resultados!$A$2:$ZZ$258, 69, MATCH($B$3, resultados!$A$1:$ZZ$1, 0))</f>
        <v/>
      </c>
    </row>
    <row r="76">
      <c r="A76">
        <f>INDEX(resultados!$A$2:$ZZ$258, 70, MATCH($B$1, resultados!$A$1:$ZZ$1, 0))</f>
        <v/>
      </c>
      <c r="B76">
        <f>INDEX(resultados!$A$2:$ZZ$258, 70, MATCH($B$2, resultados!$A$1:$ZZ$1, 0))</f>
        <v/>
      </c>
      <c r="C76">
        <f>INDEX(resultados!$A$2:$ZZ$258, 70, MATCH($B$3, resultados!$A$1:$ZZ$1, 0))</f>
        <v/>
      </c>
    </row>
    <row r="77">
      <c r="A77">
        <f>INDEX(resultados!$A$2:$ZZ$258, 71, MATCH($B$1, resultados!$A$1:$ZZ$1, 0))</f>
        <v/>
      </c>
      <c r="B77">
        <f>INDEX(resultados!$A$2:$ZZ$258, 71, MATCH($B$2, resultados!$A$1:$ZZ$1, 0))</f>
        <v/>
      </c>
      <c r="C77">
        <f>INDEX(resultados!$A$2:$ZZ$258, 71, MATCH($B$3, resultados!$A$1:$ZZ$1, 0))</f>
        <v/>
      </c>
    </row>
    <row r="78">
      <c r="A78">
        <f>INDEX(resultados!$A$2:$ZZ$258, 72, MATCH($B$1, resultados!$A$1:$ZZ$1, 0))</f>
        <v/>
      </c>
      <c r="B78">
        <f>INDEX(resultados!$A$2:$ZZ$258, 72, MATCH($B$2, resultados!$A$1:$ZZ$1, 0))</f>
        <v/>
      </c>
      <c r="C78">
        <f>INDEX(resultados!$A$2:$ZZ$258, 72, MATCH($B$3, resultados!$A$1:$ZZ$1, 0))</f>
        <v/>
      </c>
    </row>
    <row r="79">
      <c r="A79">
        <f>INDEX(resultados!$A$2:$ZZ$258, 73, MATCH($B$1, resultados!$A$1:$ZZ$1, 0))</f>
        <v/>
      </c>
      <c r="B79">
        <f>INDEX(resultados!$A$2:$ZZ$258, 73, MATCH($B$2, resultados!$A$1:$ZZ$1, 0))</f>
        <v/>
      </c>
      <c r="C79">
        <f>INDEX(resultados!$A$2:$ZZ$258, 73, MATCH($B$3, resultados!$A$1:$ZZ$1, 0))</f>
        <v/>
      </c>
    </row>
    <row r="80">
      <c r="A80">
        <f>INDEX(resultados!$A$2:$ZZ$258, 74, MATCH($B$1, resultados!$A$1:$ZZ$1, 0))</f>
        <v/>
      </c>
      <c r="B80">
        <f>INDEX(resultados!$A$2:$ZZ$258, 74, MATCH($B$2, resultados!$A$1:$ZZ$1, 0))</f>
        <v/>
      </c>
      <c r="C80">
        <f>INDEX(resultados!$A$2:$ZZ$258, 74, MATCH($B$3, resultados!$A$1:$ZZ$1, 0))</f>
        <v/>
      </c>
    </row>
    <row r="81">
      <c r="A81">
        <f>INDEX(resultados!$A$2:$ZZ$258, 75, MATCH($B$1, resultados!$A$1:$ZZ$1, 0))</f>
        <v/>
      </c>
      <c r="B81">
        <f>INDEX(resultados!$A$2:$ZZ$258, 75, MATCH($B$2, resultados!$A$1:$ZZ$1, 0))</f>
        <v/>
      </c>
      <c r="C81">
        <f>INDEX(resultados!$A$2:$ZZ$258, 75, MATCH($B$3, resultados!$A$1:$ZZ$1, 0))</f>
        <v/>
      </c>
    </row>
    <row r="82">
      <c r="A82">
        <f>INDEX(resultados!$A$2:$ZZ$258, 76, MATCH($B$1, resultados!$A$1:$ZZ$1, 0))</f>
        <v/>
      </c>
      <c r="B82">
        <f>INDEX(resultados!$A$2:$ZZ$258, 76, MATCH($B$2, resultados!$A$1:$ZZ$1, 0))</f>
        <v/>
      </c>
      <c r="C82">
        <f>INDEX(resultados!$A$2:$ZZ$258, 76, MATCH($B$3, resultados!$A$1:$ZZ$1, 0))</f>
        <v/>
      </c>
    </row>
    <row r="83">
      <c r="A83">
        <f>INDEX(resultados!$A$2:$ZZ$258, 77, MATCH($B$1, resultados!$A$1:$ZZ$1, 0))</f>
        <v/>
      </c>
      <c r="B83">
        <f>INDEX(resultados!$A$2:$ZZ$258, 77, MATCH($B$2, resultados!$A$1:$ZZ$1, 0))</f>
        <v/>
      </c>
      <c r="C83">
        <f>INDEX(resultados!$A$2:$ZZ$258, 77, MATCH($B$3, resultados!$A$1:$ZZ$1, 0))</f>
        <v/>
      </c>
    </row>
    <row r="84">
      <c r="A84">
        <f>INDEX(resultados!$A$2:$ZZ$258, 78, MATCH($B$1, resultados!$A$1:$ZZ$1, 0))</f>
        <v/>
      </c>
      <c r="B84">
        <f>INDEX(resultados!$A$2:$ZZ$258, 78, MATCH($B$2, resultados!$A$1:$ZZ$1, 0))</f>
        <v/>
      </c>
      <c r="C84">
        <f>INDEX(resultados!$A$2:$ZZ$258, 78, MATCH($B$3, resultados!$A$1:$ZZ$1, 0))</f>
        <v/>
      </c>
    </row>
    <row r="85">
      <c r="A85">
        <f>INDEX(resultados!$A$2:$ZZ$258, 79, MATCH($B$1, resultados!$A$1:$ZZ$1, 0))</f>
        <v/>
      </c>
      <c r="B85">
        <f>INDEX(resultados!$A$2:$ZZ$258, 79, MATCH($B$2, resultados!$A$1:$ZZ$1, 0))</f>
        <v/>
      </c>
      <c r="C85">
        <f>INDEX(resultados!$A$2:$ZZ$258, 79, MATCH($B$3, resultados!$A$1:$ZZ$1, 0))</f>
        <v/>
      </c>
    </row>
    <row r="86">
      <c r="A86">
        <f>INDEX(resultados!$A$2:$ZZ$258, 80, MATCH($B$1, resultados!$A$1:$ZZ$1, 0))</f>
        <v/>
      </c>
      <c r="B86">
        <f>INDEX(resultados!$A$2:$ZZ$258, 80, MATCH($B$2, resultados!$A$1:$ZZ$1, 0))</f>
        <v/>
      </c>
      <c r="C86">
        <f>INDEX(resultados!$A$2:$ZZ$258, 80, MATCH($B$3, resultados!$A$1:$ZZ$1, 0))</f>
        <v/>
      </c>
    </row>
    <row r="87">
      <c r="A87">
        <f>INDEX(resultados!$A$2:$ZZ$258, 81, MATCH($B$1, resultados!$A$1:$ZZ$1, 0))</f>
        <v/>
      </c>
      <c r="B87">
        <f>INDEX(resultados!$A$2:$ZZ$258, 81, MATCH($B$2, resultados!$A$1:$ZZ$1, 0))</f>
        <v/>
      </c>
      <c r="C87">
        <f>INDEX(resultados!$A$2:$ZZ$258, 81, MATCH($B$3, resultados!$A$1:$ZZ$1, 0))</f>
        <v/>
      </c>
    </row>
    <row r="88">
      <c r="A88">
        <f>INDEX(resultados!$A$2:$ZZ$258, 82, MATCH($B$1, resultados!$A$1:$ZZ$1, 0))</f>
        <v/>
      </c>
      <c r="B88">
        <f>INDEX(resultados!$A$2:$ZZ$258, 82, MATCH($B$2, resultados!$A$1:$ZZ$1, 0))</f>
        <v/>
      </c>
      <c r="C88">
        <f>INDEX(resultados!$A$2:$ZZ$258, 82, MATCH($B$3, resultados!$A$1:$ZZ$1, 0))</f>
        <v/>
      </c>
    </row>
    <row r="89">
      <c r="A89">
        <f>INDEX(resultados!$A$2:$ZZ$258, 83, MATCH($B$1, resultados!$A$1:$ZZ$1, 0))</f>
        <v/>
      </c>
      <c r="B89">
        <f>INDEX(resultados!$A$2:$ZZ$258, 83, MATCH($B$2, resultados!$A$1:$ZZ$1, 0))</f>
        <v/>
      </c>
      <c r="C89">
        <f>INDEX(resultados!$A$2:$ZZ$258, 83, MATCH($B$3, resultados!$A$1:$ZZ$1, 0))</f>
        <v/>
      </c>
    </row>
    <row r="90">
      <c r="A90">
        <f>INDEX(resultados!$A$2:$ZZ$258, 84, MATCH($B$1, resultados!$A$1:$ZZ$1, 0))</f>
        <v/>
      </c>
      <c r="B90">
        <f>INDEX(resultados!$A$2:$ZZ$258, 84, MATCH($B$2, resultados!$A$1:$ZZ$1, 0))</f>
        <v/>
      </c>
      <c r="C90">
        <f>INDEX(resultados!$A$2:$ZZ$258, 84, MATCH($B$3, resultados!$A$1:$ZZ$1, 0))</f>
        <v/>
      </c>
    </row>
    <row r="91">
      <c r="A91">
        <f>INDEX(resultados!$A$2:$ZZ$258, 85, MATCH($B$1, resultados!$A$1:$ZZ$1, 0))</f>
        <v/>
      </c>
      <c r="B91">
        <f>INDEX(resultados!$A$2:$ZZ$258, 85, MATCH($B$2, resultados!$A$1:$ZZ$1, 0))</f>
        <v/>
      </c>
      <c r="C91">
        <f>INDEX(resultados!$A$2:$ZZ$258, 85, MATCH($B$3, resultados!$A$1:$ZZ$1, 0))</f>
        <v/>
      </c>
    </row>
    <row r="92">
      <c r="A92">
        <f>INDEX(resultados!$A$2:$ZZ$258, 86, MATCH($B$1, resultados!$A$1:$ZZ$1, 0))</f>
        <v/>
      </c>
      <c r="B92">
        <f>INDEX(resultados!$A$2:$ZZ$258, 86, MATCH($B$2, resultados!$A$1:$ZZ$1, 0))</f>
        <v/>
      </c>
      <c r="C92">
        <f>INDEX(resultados!$A$2:$ZZ$258, 86, MATCH($B$3, resultados!$A$1:$ZZ$1, 0))</f>
        <v/>
      </c>
    </row>
    <row r="93">
      <c r="A93">
        <f>INDEX(resultados!$A$2:$ZZ$258, 87, MATCH($B$1, resultados!$A$1:$ZZ$1, 0))</f>
        <v/>
      </c>
      <c r="B93">
        <f>INDEX(resultados!$A$2:$ZZ$258, 87, MATCH($B$2, resultados!$A$1:$ZZ$1, 0))</f>
        <v/>
      </c>
      <c r="C93">
        <f>INDEX(resultados!$A$2:$ZZ$258, 87, MATCH($B$3, resultados!$A$1:$ZZ$1, 0))</f>
        <v/>
      </c>
    </row>
    <row r="94">
      <c r="A94">
        <f>INDEX(resultados!$A$2:$ZZ$258, 88, MATCH($B$1, resultados!$A$1:$ZZ$1, 0))</f>
        <v/>
      </c>
      <c r="B94">
        <f>INDEX(resultados!$A$2:$ZZ$258, 88, MATCH($B$2, resultados!$A$1:$ZZ$1, 0))</f>
        <v/>
      </c>
      <c r="C94">
        <f>INDEX(resultados!$A$2:$ZZ$258, 88, MATCH($B$3, resultados!$A$1:$ZZ$1, 0))</f>
        <v/>
      </c>
    </row>
    <row r="95">
      <c r="A95">
        <f>INDEX(resultados!$A$2:$ZZ$258, 89, MATCH($B$1, resultados!$A$1:$ZZ$1, 0))</f>
        <v/>
      </c>
      <c r="B95">
        <f>INDEX(resultados!$A$2:$ZZ$258, 89, MATCH($B$2, resultados!$A$1:$ZZ$1, 0))</f>
        <v/>
      </c>
      <c r="C95">
        <f>INDEX(resultados!$A$2:$ZZ$258, 89, MATCH($B$3, resultados!$A$1:$ZZ$1, 0))</f>
        <v/>
      </c>
    </row>
    <row r="96">
      <c r="A96">
        <f>INDEX(resultados!$A$2:$ZZ$258, 90, MATCH($B$1, resultados!$A$1:$ZZ$1, 0))</f>
        <v/>
      </c>
      <c r="B96">
        <f>INDEX(resultados!$A$2:$ZZ$258, 90, MATCH($B$2, resultados!$A$1:$ZZ$1, 0))</f>
        <v/>
      </c>
      <c r="C96">
        <f>INDEX(resultados!$A$2:$ZZ$258, 90, MATCH($B$3, resultados!$A$1:$ZZ$1, 0))</f>
        <v/>
      </c>
    </row>
    <row r="97">
      <c r="A97">
        <f>INDEX(resultados!$A$2:$ZZ$258, 91, MATCH($B$1, resultados!$A$1:$ZZ$1, 0))</f>
        <v/>
      </c>
      <c r="B97">
        <f>INDEX(resultados!$A$2:$ZZ$258, 91, MATCH($B$2, resultados!$A$1:$ZZ$1, 0))</f>
        <v/>
      </c>
      <c r="C97">
        <f>INDEX(resultados!$A$2:$ZZ$258, 91, MATCH($B$3, resultados!$A$1:$ZZ$1, 0))</f>
        <v/>
      </c>
    </row>
    <row r="98">
      <c r="A98">
        <f>INDEX(resultados!$A$2:$ZZ$258, 92, MATCH($B$1, resultados!$A$1:$ZZ$1, 0))</f>
        <v/>
      </c>
      <c r="B98">
        <f>INDEX(resultados!$A$2:$ZZ$258, 92, MATCH($B$2, resultados!$A$1:$ZZ$1, 0))</f>
        <v/>
      </c>
      <c r="C98">
        <f>INDEX(resultados!$A$2:$ZZ$258, 92, MATCH($B$3, resultados!$A$1:$ZZ$1, 0))</f>
        <v/>
      </c>
    </row>
    <row r="99">
      <c r="A99">
        <f>INDEX(resultados!$A$2:$ZZ$258, 93, MATCH($B$1, resultados!$A$1:$ZZ$1, 0))</f>
        <v/>
      </c>
      <c r="B99">
        <f>INDEX(resultados!$A$2:$ZZ$258, 93, MATCH($B$2, resultados!$A$1:$ZZ$1, 0))</f>
        <v/>
      </c>
      <c r="C99">
        <f>INDEX(resultados!$A$2:$ZZ$258, 93, MATCH($B$3, resultados!$A$1:$ZZ$1, 0))</f>
        <v/>
      </c>
    </row>
    <row r="100">
      <c r="A100">
        <f>INDEX(resultados!$A$2:$ZZ$258, 94, MATCH($B$1, resultados!$A$1:$ZZ$1, 0))</f>
        <v/>
      </c>
      <c r="B100">
        <f>INDEX(resultados!$A$2:$ZZ$258, 94, MATCH($B$2, resultados!$A$1:$ZZ$1, 0))</f>
        <v/>
      </c>
      <c r="C100">
        <f>INDEX(resultados!$A$2:$ZZ$258, 94, MATCH($B$3, resultados!$A$1:$ZZ$1, 0))</f>
        <v/>
      </c>
    </row>
    <row r="101">
      <c r="A101">
        <f>INDEX(resultados!$A$2:$ZZ$258, 95, MATCH($B$1, resultados!$A$1:$ZZ$1, 0))</f>
        <v/>
      </c>
      <c r="B101">
        <f>INDEX(resultados!$A$2:$ZZ$258, 95, MATCH($B$2, resultados!$A$1:$ZZ$1, 0))</f>
        <v/>
      </c>
      <c r="C101">
        <f>INDEX(resultados!$A$2:$ZZ$258, 95, MATCH($B$3, resultados!$A$1:$ZZ$1, 0))</f>
        <v/>
      </c>
    </row>
    <row r="102">
      <c r="A102">
        <f>INDEX(resultados!$A$2:$ZZ$258, 96, MATCH($B$1, resultados!$A$1:$ZZ$1, 0))</f>
        <v/>
      </c>
      <c r="B102">
        <f>INDEX(resultados!$A$2:$ZZ$258, 96, MATCH($B$2, resultados!$A$1:$ZZ$1, 0))</f>
        <v/>
      </c>
      <c r="C102">
        <f>INDEX(resultados!$A$2:$ZZ$258, 96, MATCH($B$3, resultados!$A$1:$ZZ$1, 0))</f>
        <v/>
      </c>
    </row>
    <row r="103">
      <c r="A103">
        <f>INDEX(resultados!$A$2:$ZZ$258, 97, MATCH($B$1, resultados!$A$1:$ZZ$1, 0))</f>
        <v/>
      </c>
      <c r="B103">
        <f>INDEX(resultados!$A$2:$ZZ$258, 97, MATCH($B$2, resultados!$A$1:$ZZ$1, 0))</f>
        <v/>
      </c>
      <c r="C103">
        <f>INDEX(resultados!$A$2:$ZZ$258, 97, MATCH($B$3, resultados!$A$1:$ZZ$1, 0))</f>
        <v/>
      </c>
    </row>
    <row r="104">
      <c r="A104">
        <f>INDEX(resultados!$A$2:$ZZ$258, 98, MATCH($B$1, resultados!$A$1:$ZZ$1, 0))</f>
        <v/>
      </c>
      <c r="B104">
        <f>INDEX(resultados!$A$2:$ZZ$258, 98, MATCH($B$2, resultados!$A$1:$ZZ$1, 0))</f>
        <v/>
      </c>
      <c r="C104">
        <f>INDEX(resultados!$A$2:$ZZ$258, 98, MATCH($B$3, resultados!$A$1:$ZZ$1, 0))</f>
        <v/>
      </c>
    </row>
    <row r="105">
      <c r="A105">
        <f>INDEX(resultados!$A$2:$ZZ$258, 99, MATCH($B$1, resultados!$A$1:$ZZ$1, 0))</f>
        <v/>
      </c>
      <c r="B105">
        <f>INDEX(resultados!$A$2:$ZZ$258, 99, MATCH($B$2, resultados!$A$1:$ZZ$1, 0))</f>
        <v/>
      </c>
      <c r="C105">
        <f>INDEX(resultados!$A$2:$ZZ$258, 99, MATCH($B$3, resultados!$A$1:$ZZ$1, 0))</f>
        <v/>
      </c>
    </row>
    <row r="106">
      <c r="A106">
        <f>INDEX(resultados!$A$2:$ZZ$258, 100, MATCH($B$1, resultados!$A$1:$ZZ$1, 0))</f>
        <v/>
      </c>
      <c r="B106">
        <f>INDEX(resultados!$A$2:$ZZ$258, 100, MATCH($B$2, resultados!$A$1:$ZZ$1, 0))</f>
        <v/>
      </c>
      <c r="C106">
        <f>INDEX(resultados!$A$2:$ZZ$258, 100, MATCH($B$3, resultados!$A$1:$ZZ$1, 0))</f>
        <v/>
      </c>
    </row>
    <row r="107">
      <c r="A107">
        <f>INDEX(resultados!$A$2:$ZZ$258, 101, MATCH($B$1, resultados!$A$1:$ZZ$1, 0))</f>
        <v/>
      </c>
      <c r="B107">
        <f>INDEX(resultados!$A$2:$ZZ$258, 101, MATCH($B$2, resultados!$A$1:$ZZ$1, 0))</f>
        <v/>
      </c>
      <c r="C107">
        <f>INDEX(resultados!$A$2:$ZZ$258, 101, MATCH($B$3, resultados!$A$1:$ZZ$1, 0))</f>
        <v/>
      </c>
    </row>
    <row r="108">
      <c r="A108">
        <f>INDEX(resultados!$A$2:$ZZ$258, 102, MATCH($B$1, resultados!$A$1:$ZZ$1, 0))</f>
        <v/>
      </c>
      <c r="B108">
        <f>INDEX(resultados!$A$2:$ZZ$258, 102, MATCH($B$2, resultados!$A$1:$ZZ$1, 0))</f>
        <v/>
      </c>
      <c r="C108">
        <f>INDEX(resultados!$A$2:$ZZ$258, 102, MATCH($B$3, resultados!$A$1:$ZZ$1, 0))</f>
        <v/>
      </c>
    </row>
    <row r="109">
      <c r="A109">
        <f>INDEX(resultados!$A$2:$ZZ$258, 103, MATCH($B$1, resultados!$A$1:$ZZ$1, 0))</f>
        <v/>
      </c>
      <c r="B109">
        <f>INDEX(resultados!$A$2:$ZZ$258, 103, MATCH($B$2, resultados!$A$1:$ZZ$1, 0))</f>
        <v/>
      </c>
      <c r="C109">
        <f>INDEX(resultados!$A$2:$ZZ$258, 103, MATCH($B$3, resultados!$A$1:$ZZ$1, 0))</f>
        <v/>
      </c>
    </row>
    <row r="110">
      <c r="A110">
        <f>INDEX(resultados!$A$2:$ZZ$258, 104, MATCH($B$1, resultados!$A$1:$ZZ$1, 0))</f>
        <v/>
      </c>
      <c r="B110">
        <f>INDEX(resultados!$A$2:$ZZ$258, 104, MATCH($B$2, resultados!$A$1:$ZZ$1, 0))</f>
        <v/>
      </c>
      <c r="C110">
        <f>INDEX(resultados!$A$2:$ZZ$258, 104, MATCH($B$3, resultados!$A$1:$ZZ$1, 0))</f>
        <v/>
      </c>
    </row>
    <row r="111">
      <c r="A111">
        <f>INDEX(resultados!$A$2:$ZZ$258, 105, MATCH($B$1, resultados!$A$1:$ZZ$1, 0))</f>
        <v/>
      </c>
      <c r="B111">
        <f>INDEX(resultados!$A$2:$ZZ$258, 105, MATCH($B$2, resultados!$A$1:$ZZ$1, 0))</f>
        <v/>
      </c>
      <c r="C111">
        <f>INDEX(resultados!$A$2:$ZZ$258, 105, MATCH($B$3, resultados!$A$1:$ZZ$1, 0))</f>
        <v/>
      </c>
    </row>
    <row r="112">
      <c r="A112">
        <f>INDEX(resultados!$A$2:$ZZ$258, 106, MATCH($B$1, resultados!$A$1:$ZZ$1, 0))</f>
        <v/>
      </c>
      <c r="B112">
        <f>INDEX(resultados!$A$2:$ZZ$258, 106, MATCH($B$2, resultados!$A$1:$ZZ$1, 0))</f>
        <v/>
      </c>
      <c r="C112">
        <f>INDEX(resultados!$A$2:$ZZ$258, 106, MATCH($B$3, resultados!$A$1:$ZZ$1, 0))</f>
        <v/>
      </c>
    </row>
    <row r="113">
      <c r="A113">
        <f>INDEX(resultados!$A$2:$ZZ$258, 107, MATCH($B$1, resultados!$A$1:$ZZ$1, 0))</f>
        <v/>
      </c>
      <c r="B113">
        <f>INDEX(resultados!$A$2:$ZZ$258, 107, MATCH($B$2, resultados!$A$1:$ZZ$1, 0))</f>
        <v/>
      </c>
      <c r="C113">
        <f>INDEX(resultados!$A$2:$ZZ$258, 107, MATCH($B$3, resultados!$A$1:$ZZ$1, 0))</f>
        <v/>
      </c>
    </row>
    <row r="114">
      <c r="A114">
        <f>INDEX(resultados!$A$2:$ZZ$258, 108, MATCH($B$1, resultados!$A$1:$ZZ$1, 0))</f>
        <v/>
      </c>
      <c r="B114">
        <f>INDEX(resultados!$A$2:$ZZ$258, 108, MATCH($B$2, resultados!$A$1:$ZZ$1, 0))</f>
        <v/>
      </c>
      <c r="C114">
        <f>INDEX(resultados!$A$2:$ZZ$258, 108, MATCH($B$3, resultados!$A$1:$ZZ$1, 0))</f>
        <v/>
      </c>
    </row>
    <row r="115">
      <c r="A115">
        <f>INDEX(resultados!$A$2:$ZZ$258, 109, MATCH($B$1, resultados!$A$1:$ZZ$1, 0))</f>
        <v/>
      </c>
      <c r="B115">
        <f>INDEX(resultados!$A$2:$ZZ$258, 109, MATCH($B$2, resultados!$A$1:$ZZ$1, 0))</f>
        <v/>
      </c>
      <c r="C115">
        <f>INDEX(resultados!$A$2:$ZZ$258, 109, MATCH($B$3, resultados!$A$1:$ZZ$1, 0))</f>
        <v/>
      </c>
    </row>
    <row r="116">
      <c r="A116">
        <f>INDEX(resultados!$A$2:$ZZ$258, 110, MATCH($B$1, resultados!$A$1:$ZZ$1, 0))</f>
        <v/>
      </c>
      <c r="B116">
        <f>INDEX(resultados!$A$2:$ZZ$258, 110, MATCH($B$2, resultados!$A$1:$ZZ$1, 0))</f>
        <v/>
      </c>
      <c r="C116">
        <f>INDEX(resultados!$A$2:$ZZ$258, 110, MATCH($B$3, resultados!$A$1:$ZZ$1, 0))</f>
        <v/>
      </c>
    </row>
    <row r="117">
      <c r="A117">
        <f>INDEX(resultados!$A$2:$ZZ$258, 111, MATCH($B$1, resultados!$A$1:$ZZ$1, 0))</f>
        <v/>
      </c>
      <c r="B117">
        <f>INDEX(resultados!$A$2:$ZZ$258, 111, MATCH($B$2, resultados!$A$1:$ZZ$1, 0))</f>
        <v/>
      </c>
      <c r="C117">
        <f>INDEX(resultados!$A$2:$ZZ$258, 111, MATCH($B$3, resultados!$A$1:$ZZ$1, 0))</f>
        <v/>
      </c>
    </row>
    <row r="118">
      <c r="A118">
        <f>INDEX(resultados!$A$2:$ZZ$258, 112, MATCH($B$1, resultados!$A$1:$ZZ$1, 0))</f>
        <v/>
      </c>
      <c r="B118">
        <f>INDEX(resultados!$A$2:$ZZ$258, 112, MATCH($B$2, resultados!$A$1:$ZZ$1, 0))</f>
        <v/>
      </c>
      <c r="C118">
        <f>INDEX(resultados!$A$2:$ZZ$258, 112, MATCH($B$3, resultados!$A$1:$ZZ$1, 0))</f>
        <v/>
      </c>
    </row>
    <row r="119">
      <c r="A119">
        <f>INDEX(resultados!$A$2:$ZZ$258, 113, MATCH($B$1, resultados!$A$1:$ZZ$1, 0))</f>
        <v/>
      </c>
      <c r="B119">
        <f>INDEX(resultados!$A$2:$ZZ$258, 113, MATCH($B$2, resultados!$A$1:$ZZ$1, 0))</f>
        <v/>
      </c>
      <c r="C119">
        <f>INDEX(resultados!$A$2:$ZZ$258, 113, MATCH($B$3, resultados!$A$1:$ZZ$1, 0))</f>
        <v/>
      </c>
    </row>
    <row r="120">
      <c r="A120">
        <f>INDEX(resultados!$A$2:$ZZ$258, 114, MATCH($B$1, resultados!$A$1:$ZZ$1, 0))</f>
        <v/>
      </c>
      <c r="B120">
        <f>INDEX(resultados!$A$2:$ZZ$258, 114, MATCH($B$2, resultados!$A$1:$ZZ$1, 0))</f>
        <v/>
      </c>
      <c r="C120">
        <f>INDEX(resultados!$A$2:$ZZ$258, 114, MATCH($B$3, resultados!$A$1:$ZZ$1, 0))</f>
        <v/>
      </c>
    </row>
    <row r="121">
      <c r="A121">
        <f>INDEX(resultados!$A$2:$ZZ$258, 115, MATCH($B$1, resultados!$A$1:$ZZ$1, 0))</f>
        <v/>
      </c>
      <c r="B121">
        <f>INDEX(resultados!$A$2:$ZZ$258, 115, MATCH($B$2, resultados!$A$1:$ZZ$1, 0))</f>
        <v/>
      </c>
      <c r="C121">
        <f>INDEX(resultados!$A$2:$ZZ$258, 115, MATCH($B$3, resultados!$A$1:$ZZ$1, 0))</f>
        <v/>
      </c>
    </row>
    <row r="122">
      <c r="A122">
        <f>INDEX(resultados!$A$2:$ZZ$258, 116, MATCH($B$1, resultados!$A$1:$ZZ$1, 0))</f>
        <v/>
      </c>
      <c r="B122">
        <f>INDEX(resultados!$A$2:$ZZ$258, 116, MATCH($B$2, resultados!$A$1:$ZZ$1, 0))</f>
        <v/>
      </c>
      <c r="C122">
        <f>INDEX(resultados!$A$2:$ZZ$258, 116, MATCH($B$3, resultados!$A$1:$ZZ$1, 0))</f>
        <v/>
      </c>
    </row>
    <row r="123">
      <c r="A123">
        <f>INDEX(resultados!$A$2:$ZZ$258, 117, MATCH($B$1, resultados!$A$1:$ZZ$1, 0))</f>
        <v/>
      </c>
      <c r="B123">
        <f>INDEX(resultados!$A$2:$ZZ$258, 117, MATCH($B$2, resultados!$A$1:$ZZ$1, 0))</f>
        <v/>
      </c>
      <c r="C123">
        <f>INDEX(resultados!$A$2:$ZZ$258, 117, MATCH($B$3, resultados!$A$1:$ZZ$1, 0))</f>
        <v/>
      </c>
    </row>
    <row r="124">
      <c r="A124">
        <f>INDEX(resultados!$A$2:$ZZ$258, 118, MATCH($B$1, resultados!$A$1:$ZZ$1, 0))</f>
        <v/>
      </c>
      <c r="B124">
        <f>INDEX(resultados!$A$2:$ZZ$258, 118, MATCH($B$2, resultados!$A$1:$ZZ$1, 0))</f>
        <v/>
      </c>
      <c r="C124">
        <f>INDEX(resultados!$A$2:$ZZ$258, 118, MATCH($B$3, resultados!$A$1:$ZZ$1, 0))</f>
        <v/>
      </c>
    </row>
    <row r="125">
      <c r="A125">
        <f>INDEX(resultados!$A$2:$ZZ$258, 119, MATCH($B$1, resultados!$A$1:$ZZ$1, 0))</f>
        <v/>
      </c>
      <c r="B125">
        <f>INDEX(resultados!$A$2:$ZZ$258, 119, MATCH($B$2, resultados!$A$1:$ZZ$1, 0))</f>
        <v/>
      </c>
      <c r="C125">
        <f>INDEX(resultados!$A$2:$ZZ$258, 119, MATCH($B$3, resultados!$A$1:$ZZ$1, 0))</f>
        <v/>
      </c>
    </row>
    <row r="126">
      <c r="A126">
        <f>INDEX(resultados!$A$2:$ZZ$258, 120, MATCH($B$1, resultados!$A$1:$ZZ$1, 0))</f>
        <v/>
      </c>
      <c r="B126">
        <f>INDEX(resultados!$A$2:$ZZ$258, 120, MATCH($B$2, resultados!$A$1:$ZZ$1, 0))</f>
        <v/>
      </c>
      <c r="C126">
        <f>INDEX(resultados!$A$2:$ZZ$258, 120, MATCH($B$3, resultados!$A$1:$ZZ$1, 0))</f>
        <v/>
      </c>
    </row>
    <row r="127">
      <c r="A127">
        <f>INDEX(resultados!$A$2:$ZZ$258, 121, MATCH($B$1, resultados!$A$1:$ZZ$1, 0))</f>
        <v/>
      </c>
      <c r="B127">
        <f>INDEX(resultados!$A$2:$ZZ$258, 121, MATCH($B$2, resultados!$A$1:$ZZ$1, 0))</f>
        <v/>
      </c>
      <c r="C127">
        <f>INDEX(resultados!$A$2:$ZZ$258, 121, MATCH($B$3, resultados!$A$1:$ZZ$1, 0))</f>
        <v/>
      </c>
    </row>
    <row r="128">
      <c r="A128">
        <f>INDEX(resultados!$A$2:$ZZ$258, 122, MATCH($B$1, resultados!$A$1:$ZZ$1, 0))</f>
        <v/>
      </c>
      <c r="B128">
        <f>INDEX(resultados!$A$2:$ZZ$258, 122, MATCH($B$2, resultados!$A$1:$ZZ$1, 0))</f>
        <v/>
      </c>
      <c r="C128">
        <f>INDEX(resultados!$A$2:$ZZ$258, 122, MATCH($B$3, resultados!$A$1:$ZZ$1, 0))</f>
        <v/>
      </c>
    </row>
    <row r="129">
      <c r="A129">
        <f>INDEX(resultados!$A$2:$ZZ$258, 123, MATCH($B$1, resultados!$A$1:$ZZ$1, 0))</f>
        <v/>
      </c>
      <c r="B129">
        <f>INDEX(resultados!$A$2:$ZZ$258, 123, MATCH($B$2, resultados!$A$1:$ZZ$1, 0))</f>
        <v/>
      </c>
      <c r="C129">
        <f>INDEX(resultados!$A$2:$ZZ$258, 123, MATCH($B$3, resultados!$A$1:$ZZ$1, 0))</f>
        <v/>
      </c>
    </row>
    <row r="130">
      <c r="A130">
        <f>INDEX(resultados!$A$2:$ZZ$258, 124, MATCH($B$1, resultados!$A$1:$ZZ$1, 0))</f>
        <v/>
      </c>
      <c r="B130">
        <f>INDEX(resultados!$A$2:$ZZ$258, 124, MATCH($B$2, resultados!$A$1:$ZZ$1, 0))</f>
        <v/>
      </c>
      <c r="C130">
        <f>INDEX(resultados!$A$2:$ZZ$258, 124, MATCH($B$3, resultados!$A$1:$ZZ$1, 0))</f>
        <v/>
      </c>
    </row>
    <row r="131">
      <c r="A131">
        <f>INDEX(resultados!$A$2:$ZZ$258, 125, MATCH($B$1, resultados!$A$1:$ZZ$1, 0))</f>
        <v/>
      </c>
      <c r="B131">
        <f>INDEX(resultados!$A$2:$ZZ$258, 125, MATCH($B$2, resultados!$A$1:$ZZ$1, 0))</f>
        <v/>
      </c>
      <c r="C131">
        <f>INDEX(resultados!$A$2:$ZZ$258, 125, MATCH($B$3, resultados!$A$1:$ZZ$1, 0))</f>
        <v/>
      </c>
    </row>
    <row r="132">
      <c r="A132">
        <f>INDEX(resultados!$A$2:$ZZ$258, 126, MATCH($B$1, resultados!$A$1:$ZZ$1, 0))</f>
        <v/>
      </c>
      <c r="B132">
        <f>INDEX(resultados!$A$2:$ZZ$258, 126, MATCH($B$2, resultados!$A$1:$ZZ$1, 0))</f>
        <v/>
      </c>
      <c r="C132">
        <f>INDEX(resultados!$A$2:$ZZ$258, 126, MATCH($B$3, resultados!$A$1:$ZZ$1, 0))</f>
        <v/>
      </c>
    </row>
    <row r="133">
      <c r="A133">
        <f>INDEX(resultados!$A$2:$ZZ$258, 127, MATCH($B$1, resultados!$A$1:$ZZ$1, 0))</f>
        <v/>
      </c>
      <c r="B133">
        <f>INDEX(resultados!$A$2:$ZZ$258, 127, MATCH($B$2, resultados!$A$1:$ZZ$1, 0))</f>
        <v/>
      </c>
      <c r="C133">
        <f>INDEX(resultados!$A$2:$ZZ$258, 127, MATCH($B$3, resultados!$A$1:$ZZ$1, 0))</f>
        <v/>
      </c>
    </row>
    <row r="134">
      <c r="A134">
        <f>INDEX(resultados!$A$2:$ZZ$258, 128, MATCH($B$1, resultados!$A$1:$ZZ$1, 0))</f>
        <v/>
      </c>
      <c r="B134">
        <f>INDEX(resultados!$A$2:$ZZ$258, 128, MATCH($B$2, resultados!$A$1:$ZZ$1, 0))</f>
        <v/>
      </c>
      <c r="C134">
        <f>INDEX(resultados!$A$2:$ZZ$258, 128, MATCH($B$3, resultados!$A$1:$ZZ$1, 0))</f>
        <v/>
      </c>
    </row>
    <row r="135">
      <c r="A135">
        <f>INDEX(resultados!$A$2:$ZZ$258, 129, MATCH($B$1, resultados!$A$1:$ZZ$1, 0))</f>
        <v/>
      </c>
      <c r="B135">
        <f>INDEX(resultados!$A$2:$ZZ$258, 129, MATCH($B$2, resultados!$A$1:$ZZ$1, 0))</f>
        <v/>
      </c>
      <c r="C135">
        <f>INDEX(resultados!$A$2:$ZZ$258, 129, MATCH($B$3, resultados!$A$1:$ZZ$1, 0))</f>
        <v/>
      </c>
    </row>
    <row r="136">
      <c r="A136">
        <f>INDEX(resultados!$A$2:$ZZ$258, 130, MATCH($B$1, resultados!$A$1:$ZZ$1, 0))</f>
        <v/>
      </c>
      <c r="B136">
        <f>INDEX(resultados!$A$2:$ZZ$258, 130, MATCH($B$2, resultados!$A$1:$ZZ$1, 0))</f>
        <v/>
      </c>
      <c r="C136">
        <f>INDEX(resultados!$A$2:$ZZ$258, 130, MATCH($B$3, resultados!$A$1:$ZZ$1, 0))</f>
        <v/>
      </c>
    </row>
    <row r="137">
      <c r="A137">
        <f>INDEX(resultados!$A$2:$ZZ$258, 131, MATCH($B$1, resultados!$A$1:$ZZ$1, 0))</f>
        <v/>
      </c>
      <c r="B137">
        <f>INDEX(resultados!$A$2:$ZZ$258, 131, MATCH($B$2, resultados!$A$1:$ZZ$1, 0))</f>
        <v/>
      </c>
      <c r="C137">
        <f>INDEX(resultados!$A$2:$ZZ$258, 131, MATCH($B$3, resultados!$A$1:$ZZ$1, 0))</f>
        <v/>
      </c>
    </row>
    <row r="138">
      <c r="A138">
        <f>INDEX(resultados!$A$2:$ZZ$258, 132, MATCH($B$1, resultados!$A$1:$ZZ$1, 0))</f>
        <v/>
      </c>
      <c r="B138">
        <f>INDEX(resultados!$A$2:$ZZ$258, 132, MATCH($B$2, resultados!$A$1:$ZZ$1, 0))</f>
        <v/>
      </c>
      <c r="C138">
        <f>INDEX(resultados!$A$2:$ZZ$258, 132, MATCH($B$3, resultados!$A$1:$ZZ$1, 0))</f>
        <v/>
      </c>
    </row>
    <row r="139">
      <c r="A139">
        <f>INDEX(resultados!$A$2:$ZZ$258, 133, MATCH($B$1, resultados!$A$1:$ZZ$1, 0))</f>
        <v/>
      </c>
      <c r="B139">
        <f>INDEX(resultados!$A$2:$ZZ$258, 133, MATCH($B$2, resultados!$A$1:$ZZ$1, 0))</f>
        <v/>
      </c>
      <c r="C139">
        <f>INDEX(resultados!$A$2:$ZZ$258, 133, MATCH($B$3, resultados!$A$1:$ZZ$1, 0))</f>
        <v/>
      </c>
    </row>
    <row r="140">
      <c r="A140">
        <f>INDEX(resultados!$A$2:$ZZ$258, 134, MATCH($B$1, resultados!$A$1:$ZZ$1, 0))</f>
        <v/>
      </c>
      <c r="B140">
        <f>INDEX(resultados!$A$2:$ZZ$258, 134, MATCH($B$2, resultados!$A$1:$ZZ$1, 0))</f>
        <v/>
      </c>
      <c r="C140">
        <f>INDEX(resultados!$A$2:$ZZ$258, 134, MATCH($B$3, resultados!$A$1:$ZZ$1, 0))</f>
        <v/>
      </c>
    </row>
    <row r="141">
      <c r="A141">
        <f>INDEX(resultados!$A$2:$ZZ$258, 135, MATCH($B$1, resultados!$A$1:$ZZ$1, 0))</f>
        <v/>
      </c>
      <c r="B141">
        <f>INDEX(resultados!$A$2:$ZZ$258, 135, MATCH($B$2, resultados!$A$1:$ZZ$1, 0))</f>
        <v/>
      </c>
      <c r="C141">
        <f>INDEX(resultados!$A$2:$ZZ$258, 135, MATCH($B$3, resultados!$A$1:$ZZ$1, 0))</f>
        <v/>
      </c>
    </row>
    <row r="142">
      <c r="A142">
        <f>INDEX(resultados!$A$2:$ZZ$258, 136, MATCH($B$1, resultados!$A$1:$ZZ$1, 0))</f>
        <v/>
      </c>
      <c r="B142">
        <f>INDEX(resultados!$A$2:$ZZ$258, 136, MATCH($B$2, resultados!$A$1:$ZZ$1, 0))</f>
        <v/>
      </c>
      <c r="C142">
        <f>INDEX(resultados!$A$2:$ZZ$258, 136, MATCH($B$3, resultados!$A$1:$ZZ$1, 0))</f>
        <v/>
      </c>
    </row>
    <row r="143">
      <c r="A143">
        <f>INDEX(resultados!$A$2:$ZZ$258, 137, MATCH($B$1, resultados!$A$1:$ZZ$1, 0))</f>
        <v/>
      </c>
      <c r="B143">
        <f>INDEX(resultados!$A$2:$ZZ$258, 137, MATCH($B$2, resultados!$A$1:$ZZ$1, 0))</f>
        <v/>
      </c>
      <c r="C143">
        <f>INDEX(resultados!$A$2:$ZZ$258, 137, MATCH($B$3, resultados!$A$1:$ZZ$1, 0))</f>
        <v/>
      </c>
    </row>
    <row r="144">
      <c r="A144">
        <f>INDEX(resultados!$A$2:$ZZ$258, 138, MATCH($B$1, resultados!$A$1:$ZZ$1, 0))</f>
        <v/>
      </c>
      <c r="B144">
        <f>INDEX(resultados!$A$2:$ZZ$258, 138, MATCH($B$2, resultados!$A$1:$ZZ$1, 0))</f>
        <v/>
      </c>
      <c r="C144">
        <f>INDEX(resultados!$A$2:$ZZ$258, 138, MATCH($B$3, resultados!$A$1:$ZZ$1, 0))</f>
        <v/>
      </c>
    </row>
    <row r="145">
      <c r="A145">
        <f>INDEX(resultados!$A$2:$ZZ$258, 139, MATCH($B$1, resultados!$A$1:$ZZ$1, 0))</f>
        <v/>
      </c>
      <c r="B145">
        <f>INDEX(resultados!$A$2:$ZZ$258, 139, MATCH($B$2, resultados!$A$1:$ZZ$1, 0))</f>
        <v/>
      </c>
      <c r="C145">
        <f>INDEX(resultados!$A$2:$ZZ$258, 139, MATCH($B$3, resultados!$A$1:$ZZ$1, 0))</f>
        <v/>
      </c>
    </row>
    <row r="146">
      <c r="A146">
        <f>INDEX(resultados!$A$2:$ZZ$258, 140, MATCH($B$1, resultados!$A$1:$ZZ$1, 0))</f>
        <v/>
      </c>
      <c r="B146">
        <f>INDEX(resultados!$A$2:$ZZ$258, 140, MATCH($B$2, resultados!$A$1:$ZZ$1, 0))</f>
        <v/>
      </c>
      <c r="C146">
        <f>INDEX(resultados!$A$2:$ZZ$258, 140, MATCH($B$3, resultados!$A$1:$ZZ$1, 0))</f>
        <v/>
      </c>
    </row>
    <row r="147">
      <c r="A147">
        <f>INDEX(resultados!$A$2:$ZZ$258, 141, MATCH($B$1, resultados!$A$1:$ZZ$1, 0))</f>
        <v/>
      </c>
      <c r="B147">
        <f>INDEX(resultados!$A$2:$ZZ$258, 141, MATCH($B$2, resultados!$A$1:$ZZ$1, 0))</f>
        <v/>
      </c>
      <c r="C147">
        <f>INDEX(resultados!$A$2:$ZZ$258, 141, MATCH($B$3, resultados!$A$1:$ZZ$1, 0))</f>
        <v/>
      </c>
    </row>
    <row r="148">
      <c r="A148">
        <f>INDEX(resultados!$A$2:$ZZ$258, 142, MATCH($B$1, resultados!$A$1:$ZZ$1, 0))</f>
        <v/>
      </c>
      <c r="B148">
        <f>INDEX(resultados!$A$2:$ZZ$258, 142, MATCH($B$2, resultados!$A$1:$ZZ$1, 0))</f>
        <v/>
      </c>
      <c r="C148">
        <f>INDEX(resultados!$A$2:$ZZ$258, 142, MATCH($B$3, resultados!$A$1:$ZZ$1, 0))</f>
        <v/>
      </c>
    </row>
    <row r="149">
      <c r="A149">
        <f>INDEX(resultados!$A$2:$ZZ$258, 143, MATCH($B$1, resultados!$A$1:$ZZ$1, 0))</f>
        <v/>
      </c>
      <c r="B149">
        <f>INDEX(resultados!$A$2:$ZZ$258, 143, MATCH($B$2, resultados!$A$1:$ZZ$1, 0))</f>
        <v/>
      </c>
      <c r="C149">
        <f>INDEX(resultados!$A$2:$ZZ$258, 143, MATCH($B$3, resultados!$A$1:$ZZ$1, 0))</f>
        <v/>
      </c>
    </row>
    <row r="150">
      <c r="A150">
        <f>INDEX(resultados!$A$2:$ZZ$258, 144, MATCH($B$1, resultados!$A$1:$ZZ$1, 0))</f>
        <v/>
      </c>
      <c r="B150">
        <f>INDEX(resultados!$A$2:$ZZ$258, 144, MATCH($B$2, resultados!$A$1:$ZZ$1, 0))</f>
        <v/>
      </c>
      <c r="C150">
        <f>INDEX(resultados!$A$2:$ZZ$258, 144, MATCH($B$3, resultados!$A$1:$ZZ$1, 0))</f>
        <v/>
      </c>
    </row>
    <row r="151">
      <c r="A151">
        <f>INDEX(resultados!$A$2:$ZZ$258, 145, MATCH($B$1, resultados!$A$1:$ZZ$1, 0))</f>
        <v/>
      </c>
      <c r="B151">
        <f>INDEX(resultados!$A$2:$ZZ$258, 145, MATCH($B$2, resultados!$A$1:$ZZ$1, 0))</f>
        <v/>
      </c>
      <c r="C151">
        <f>INDEX(resultados!$A$2:$ZZ$258, 145, MATCH($B$3, resultados!$A$1:$ZZ$1, 0))</f>
        <v/>
      </c>
    </row>
    <row r="152">
      <c r="A152">
        <f>INDEX(resultados!$A$2:$ZZ$258, 146, MATCH($B$1, resultados!$A$1:$ZZ$1, 0))</f>
        <v/>
      </c>
      <c r="B152">
        <f>INDEX(resultados!$A$2:$ZZ$258, 146, MATCH($B$2, resultados!$A$1:$ZZ$1, 0))</f>
        <v/>
      </c>
      <c r="C152">
        <f>INDEX(resultados!$A$2:$ZZ$258, 146, MATCH($B$3, resultados!$A$1:$ZZ$1, 0))</f>
        <v/>
      </c>
    </row>
    <row r="153">
      <c r="A153">
        <f>INDEX(resultados!$A$2:$ZZ$258, 147, MATCH($B$1, resultados!$A$1:$ZZ$1, 0))</f>
        <v/>
      </c>
      <c r="B153">
        <f>INDEX(resultados!$A$2:$ZZ$258, 147, MATCH($B$2, resultados!$A$1:$ZZ$1, 0))</f>
        <v/>
      </c>
      <c r="C153">
        <f>INDEX(resultados!$A$2:$ZZ$258, 147, MATCH($B$3, resultados!$A$1:$ZZ$1, 0))</f>
        <v/>
      </c>
    </row>
    <row r="154">
      <c r="A154">
        <f>INDEX(resultados!$A$2:$ZZ$258, 148, MATCH($B$1, resultados!$A$1:$ZZ$1, 0))</f>
        <v/>
      </c>
      <c r="B154">
        <f>INDEX(resultados!$A$2:$ZZ$258, 148, MATCH($B$2, resultados!$A$1:$ZZ$1, 0))</f>
        <v/>
      </c>
      <c r="C154">
        <f>INDEX(resultados!$A$2:$ZZ$258, 148, MATCH($B$3, resultados!$A$1:$ZZ$1, 0))</f>
        <v/>
      </c>
    </row>
    <row r="155">
      <c r="A155">
        <f>INDEX(resultados!$A$2:$ZZ$258, 149, MATCH($B$1, resultados!$A$1:$ZZ$1, 0))</f>
        <v/>
      </c>
      <c r="B155">
        <f>INDEX(resultados!$A$2:$ZZ$258, 149, MATCH($B$2, resultados!$A$1:$ZZ$1, 0))</f>
        <v/>
      </c>
      <c r="C155">
        <f>INDEX(resultados!$A$2:$ZZ$258, 149, MATCH($B$3, resultados!$A$1:$ZZ$1, 0))</f>
        <v/>
      </c>
    </row>
    <row r="156">
      <c r="A156">
        <f>INDEX(resultados!$A$2:$ZZ$258, 150, MATCH($B$1, resultados!$A$1:$ZZ$1, 0))</f>
        <v/>
      </c>
      <c r="B156">
        <f>INDEX(resultados!$A$2:$ZZ$258, 150, MATCH($B$2, resultados!$A$1:$ZZ$1, 0))</f>
        <v/>
      </c>
      <c r="C156">
        <f>INDEX(resultados!$A$2:$ZZ$258, 150, MATCH($B$3, resultados!$A$1:$ZZ$1, 0))</f>
        <v/>
      </c>
    </row>
    <row r="157">
      <c r="A157">
        <f>INDEX(resultados!$A$2:$ZZ$258, 151, MATCH($B$1, resultados!$A$1:$ZZ$1, 0))</f>
        <v/>
      </c>
      <c r="B157">
        <f>INDEX(resultados!$A$2:$ZZ$258, 151, MATCH($B$2, resultados!$A$1:$ZZ$1, 0))</f>
        <v/>
      </c>
      <c r="C157">
        <f>INDEX(resultados!$A$2:$ZZ$258, 151, MATCH($B$3, resultados!$A$1:$ZZ$1, 0))</f>
        <v/>
      </c>
    </row>
    <row r="158">
      <c r="A158">
        <f>INDEX(resultados!$A$2:$ZZ$258, 152, MATCH($B$1, resultados!$A$1:$ZZ$1, 0))</f>
        <v/>
      </c>
      <c r="B158">
        <f>INDEX(resultados!$A$2:$ZZ$258, 152, MATCH($B$2, resultados!$A$1:$ZZ$1, 0))</f>
        <v/>
      </c>
      <c r="C158">
        <f>INDEX(resultados!$A$2:$ZZ$258, 152, MATCH($B$3, resultados!$A$1:$ZZ$1, 0))</f>
        <v/>
      </c>
    </row>
    <row r="159">
      <c r="A159">
        <f>INDEX(resultados!$A$2:$ZZ$258, 153, MATCH($B$1, resultados!$A$1:$ZZ$1, 0))</f>
        <v/>
      </c>
      <c r="B159">
        <f>INDEX(resultados!$A$2:$ZZ$258, 153, MATCH($B$2, resultados!$A$1:$ZZ$1, 0))</f>
        <v/>
      </c>
      <c r="C159">
        <f>INDEX(resultados!$A$2:$ZZ$258, 153, MATCH($B$3, resultados!$A$1:$ZZ$1, 0))</f>
        <v/>
      </c>
    </row>
    <row r="160">
      <c r="A160">
        <f>INDEX(resultados!$A$2:$ZZ$258, 154, MATCH($B$1, resultados!$A$1:$ZZ$1, 0))</f>
        <v/>
      </c>
      <c r="B160">
        <f>INDEX(resultados!$A$2:$ZZ$258, 154, MATCH($B$2, resultados!$A$1:$ZZ$1, 0))</f>
        <v/>
      </c>
      <c r="C160">
        <f>INDEX(resultados!$A$2:$ZZ$258, 154, MATCH($B$3, resultados!$A$1:$ZZ$1, 0))</f>
        <v/>
      </c>
    </row>
    <row r="161">
      <c r="A161">
        <f>INDEX(resultados!$A$2:$ZZ$258, 155, MATCH($B$1, resultados!$A$1:$ZZ$1, 0))</f>
        <v/>
      </c>
      <c r="B161">
        <f>INDEX(resultados!$A$2:$ZZ$258, 155, MATCH($B$2, resultados!$A$1:$ZZ$1, 0))</f>
        <v/>
      </c>
      <c r="C161">
        <f>INDEX(resultados!$A$2:$ZZ$258, 155, MATCH($B$3, resultados!$A$1:$ZZ$1, 0))</f>
        <v/>
      </c>
    </row>
    <row r="162">
      <c r="A162">
        <f>INDEX(resultados!$A$2:$ZZ$258, 156, MATCH($B$1, resultados!$A$1:$ZZ$1, 0))</f>
        <v/>
      </c>
      <c r="B162">
        <f>INDEX(resultados!$A$2:$ZZ$258, 156, MATCH($B$2, resultados!$A$1:$ZZ$1, 0))</f>
        <v/>
      </c>
      <c r="C162">
        <f>INDEX(resultados!$A$2:$ZZ$258, 156, MATCH($B$3, resultados!$A$1:$ZZ$1, 0))</f>
        <v/>
      </c>
    </row>
    <row r="163">
      <c r="A163">
        <f>INDEX(resultados!$A$2:$ZZ$258, 157, MATCH($B$1, resultados!$A$1:$ZZ$1, 0))</f>
        <v/>
      </c>
      <c r="B163">
        <f>INDEX(resultados!$A$2:$ZZ$258, 157, MATCH($B$2, resultados!$A$1:$ZZ$1, 0))</f>
        <v/>
      </c>
      <c r="C163">
        <f>INDEX(resultados!$A$2:$ZZ$258, 157, MATCH($B$3, resultados!$A$1:$ZZ$1, 0))</f>
        <v/>
      </c>
    </row>
    <row r="164">
      <c r="A164">
        <f>INDEX(resultados!$A$2:$ZZ$258, 158, MATCH($B$1, resultados!$A$1:$ZZ$1, 0))</f>
        <v/>
      </c>
      <c r="B164">
        <f>INDEX(resultados!$A$2:$ZZ$258, 158, MATCH($B$2, resultados!$A$1:$ZZ$1, 0))</f>
        <v/>
      </c>
      <c r="C164">
        <f>INDEX(resultados!$A$2:$ZZ$258, 158, MATCH($B$3, resultados!$A$1:$ZZ$1, 0))</f>
        <v/>
      </c>
    </row>
    <row r="165">
      <c r="A165">
        <f>INDEX(resultados!$A$2:$ZZ$258, 159, MATCH($B$1, resultados!$A$1:$ZZ$1, 0))</f>
        <v/>
      </c>
      <c r="B165">
        <f>INDEX(resultados!$A$2:$ZZ$258, 159, MATCH($B$2, resultados!$A$1:$ZZ$1, 0))</f>
        <v/>
      </c>
      <c r="C165">
        <f>INDEX(resultados!$A$2:$ZZ$258, 159, MATCH($B$3, resultados!$A$1:$ZZ$1, 0))</f>
        <v/>
      </c>
    </row>
    <row r="166">
      <c r="A166">
        <f>INDEX(resultados!$A$2:$ZZ$258, 160, MATCH($B$1, resultados!$A$1:$ZZ$1, 0))</f>
        <v/>
      </c>
      <c r="B166">
        <f>INDEX(resultados!$A$2:$ZZ$258, 160, MATCH($B$2, resultados!$A$1:$ZZ$1, 0))</f>
        <v/>
      </c>
      <c r="C166">
        <f>INDEX(resultados!$A$2:$ZZ$258, 160, MATCH($B$3, resultados!$A$1:$ZZ$1, 0))</f>
        <v/>
      </c>
    </row>
    <row r="167">
      <c r="A167">
        <f>INDEX(resultados!$A$2:$ZZ$258, 161, MATCH($B$1, resultados!$A$1:$ZZ$1, 0))</f>
        <v/>
      </c>
      <c r="B167">
        <f>INDEX(resultados!$A$2:$ZZ$258, 161, MATCH($B$2, resultados!$A$1:$ZZ$1, 0))</f>
        <v/>
      </c>
      <c r="C167">
        <f>INDEX(resultados!$A$2:$ZZ$258, 161, MATCH($B$3, resultados!$A$1:$ZZ$1, 0))</f>
        <v/>
      </c>
    </row>
    <row r="168">
      <c r="A168">
        <f>INDEX(resultados!$A$2:$ZZ$258, 162, MATCH($B$1, resultados!$A$1:$ZZ$1, 0))</f>
        <v/>
      </c>
      <c r="B168">
        <f>INDEX(resultados!$A$2:$ZZ$258, 162, MATCH($B$2, resultados!$A$1:$ZZ$1, 0))</f>
        <v/>
      </c>
      <c r="C168">
        <f>INDEX(resultados!$A$2:$ZZ$258, 162, MATCH($B$3, resultados!$A$1:$ZZ$1, 0))</f>
        <v/>
      </c>
    </row>
    <row r="169">
      <c r="A169">
        <f>INDEX(resultados!$A$2:$ZZ$258, 163, MATCH($B$1, resultados!$A$1:$ZZ$1, 0))</f>
        <v/>
      </c>
      <c r="B169">
        <f>INDEX(resultados!$A$2:$ZZ$258, 163, MATCH($B$2, resultados!$A$1:$ZZ$1, 0))</f>
        <v/>
      </c>
      <c r="C169">
        <f>INDEX(resultados!$A$2:$ZZ$258, 163, MATCH($B$3, resultados!$A$1:$ZZ$1, 0))</f>
        <v/>
      </c>
    </row>
    <row r="170">
      <c r="A170">
        <f>INDEX(resultados!$A$2:$ZZ$258, 164, MATCH($B$1, resultados!$A$1:$ZZ$1, 0))</f>
        <v/>
      </c>
      <c r="B170">
        <f>INDEX(resultados!$A$2:$ZZ$258, 164, MATCH($B$2, resultados!$A$1:$ZZ$1, 0))</f>
        <v/>
      </c>
      <c r="C170">
        <f>INDEX(resultados!$A$2:$ZZ$258, 164, MATCH($B$3, resultados!$A$1:$ZZ$1, 0))</f>
        <v/>
      </c>
    </row>
    <row r="171">
      <c r="A171">
        <f>INDEX(resultados!$A$2:$ZZ$258, 165, MATCH($B$1, resultados!$A$1:$ZZ$1, 0))</f>
        <v/>
      </c>
      <c r="B171">
        <f>INDEX(resultados!$A$2:$ZZ$258, 165, MATCH($B$2, resultados!$A$1:$ZZ$1, 0))</f>
        <v/>
      </c>
      <c r="C171">
        <f>INDEX(resultados!$A$2:$ZZ$258, 165, MATCH($B$3, resultados!$A$1:$ZZ$1, 0))</f>
        <v/>
      </c>
    </row>
    <row r="172">
      <c r="A172">
        <f>INDEX(resultados!$A$2:$ZZ$258, 166, MATCH($B$1, resultados!$A$1:$ZZ$1, 0))</f>
        <v/>
      </c>
      <c r="B172">
        <f>INDEX(resultados!$A$2:$ZZ$258, 166, MATCH($B$2, resultados!$A$1:$ZZ$1, 0))</f>
        <v/>
      </c>
      <c r="C172">
        <f>INDEX(resultados!$A$2:$ZZ$258, 166, MATCH($B$3, resultados!$A$1:$ZZ$1, 0))</f>
        <v/>
      </c>
    </row>
    <row r="173">
      <c r="A173">
        <f>INDEX(resultados!$A$2:$ZZ$258, 167, MATCH($B$1, resultados!$A$1:$ZZ$1, 0))</f>
        <v/>
      </c>
      <c r="B173">
        <f>INDEX(resultados!$A$2:$ZZ$258, 167, MATCH($B$2, resultados!$A$1:$ZZ$1, 0))</f>
        <v/>
      </c>
      <c r="C173">
        <f>INDEX(resultados!$A$2:$ZZ$258, 167, MATCH($B$3, resultados!$A$1:$ZZ$1, 0))</f>
        <v/>
      </c>
    </row>
    <row r="174">
      <c r="A174">
        <f>INDEX(resultados!$A$2:$ZZ$258, 168, MATCH($B$1, resultados!$A$1:$ZZ$1, 0))</f>
        <v/>
      </c>
      <c r="B174">
        <f>INDEX(resultados!$A$2:$ZZ$258, 168, MATCH($B$2, resultados!$A$1:$ZZ$1, 0))</f>
        <v/>
      </c>
      <c r="C174">
        <f>INDEX(resultados!$A$2:$ZZ$258, 168, MATCH($B$3, resultados!$A$1:$ZZ$1, 0))</f>
        <v/>
      </c>
    </row>
    <row r="175">
      <c r="A175">
        <f>INDEX(resultados!$A$2:$ZZ$258, 169, MATCH($B$1, resultados!$A$1:$ZZ$1, 0))</f>
        <v/>
      </c>
      <c r="B175">
        <f>INDEX(resultados!$A$2:$ZZ$258, 169, MATCH($B$2, resultados!$A$1:$ZZ$1, 0))</f>
        <v/>
      </c>
      <c r="C175">
        <f>INDEX(resultados!$A$2:$ZZ$258, 169, MATCH($B$3, resultados!$A$1:$ZZ$1, 0))</f>
        <v/>
      </c>
    </row>
    <row r="176">
      <c r="A176">
        <f>INDEX(resultados!$A$2:$ZZ$258, 170, MATCH($B$1, resultados!$A$1:$ZZ$1, 0))</f>
        <v/>
      </c>
      <c r="B176">
        <f>INDEX(resultados!$A$2:$ZZ$258, 170, MATCH($B$2, resultados!$A$1:$ZZ$1, 0))</f>
        <v/>
      </c>
      <c r="C176">
        <f>INDEX(resultados!$A$2:$ZZ$258, 170, MATCH($B$3, resultados!$A$1:$ZZ$1, 0))</f>
        <v/>
      </c>
    </row>
    <row r="177">
      <c r="A177">
        <f>INDEX(resultados!$A$2:$ZZ$258, 171, MATCH($B$1, resultados!$A$1:$ZZ$1, 0))</f>
        <v/>
      </c>
      <c r="B177">
        <f>INDEX(resultados!$A$2:$ZZ$258, 171, MATCH($B$2, resultados!$A$1:$ZZ$1, 0))</f>
        <v/>
      </c>
      <c r="C177">
        <f>INDEX(resultados!$A$2:$ZZ$258, 171, MATCH($B$3, resultados!$A$1:$ZZ$1, 0))</f>
        <v/>
      </c>
    </row>
    <row r="178">
      <c r="A178">
        <f>INDEX(resultados!$A$2:$ZZ$258, 172, MATCH($B$1, resultados!$A$1:$ZZ$1, 0))</f>
        <v/>
      </c>
      <c r="B178">
        <f>INDEX(resultados!$A$2:$ZZ$258, 172, MATCH($B$2, resultados!$A$1:$ZZ$1, 0))</f>
        <v/>
      </c>
      <c r="C178">
        <f>INDEX(resultados!$A$2:$ZZ$258, 172, MATCH($B$3, resultados!$A$1:$ZZ$1, 0))</f>
        <v/>
      </c>
    </row>
    <row r="179">
      <c r="A179">
        <f>INDEX(resultados!$A$2:$ZZ$258, 173, MATCH($B$1, resultados!$A$1:$ZZ$1, 0))</f>
        <v/>
      </c>
      <c r="B179">
        <f>INDEX(resultados!$A$2:$ZZ$258, 173, MATCH($B$2, resultados!$A$1:$ZZ$1, 0))</f>
        <v/>
      </c>
      <c r="C179">
        <f>INDEX(resultados!$A$2:$ZZ$258, 173, MATCH($B$3, resultados!$A$1:$ZZ$1, 0))</f>
        <v/>
      </c>
    </row>
    <row r="180">
      <c r="A180">
        <f>INDEX(resultados!$A$2:$ZZ$258, 174, MATCH($B$1, resultados!$A$1:$ZZ$1, 0))</f>
        <v/>
      </c>
      <c r="B180">
        <f>INDEX(resultados!$A$2:$ZZ$258, 174, MATCH($B$2, resultados!$A$1:$ZZ$1, 0))</f>
        <v/>
      </c>
      <c r="C180">
        <f>INDEX(resultados!$A$2:$ZZ$258, 174, MATCH($B$3, resultados!$A$1:$ZZ$1, 0))</f>
        <v/>
      </c>
    </row>
    <row r="181">
      <c r="A181">
        <f>INDEX(resultados!$A$2:$ZZ$258, 175, MATCH($B$1, resultados!$A$1:$ZZ$1, 0))</f>
        <v/>
      </c>
      <c r="B181">
        <f>INDEX(resultados!$A$2:$ZZ$258, 175, MATCH($B$2, resultados!$A$1:$ZZ$1, 0))</f>
        <v/>
      </c>
      <c r="C181">
        <f>INDEX(resultados!$A$2:$ZZ$258, 175, MATCH($B$3, resultados!$A$1:$ZZ$1, 0))</f>
        <v/>
      </c>
    </row>
    <row r="182">
      <c r="A182">
        <f>INDEX(resultados!$A$2:$ZZ$258, 176, MATCH($B$1, resultados!$A$1:$ZZ$1, 0))</f>
        <v/>
      </c>
      <c r="B182">
        <f>INDEX(resultados!$A$2:$ZZ$258, 176, MATCH($B$2, resultados!$A$1:$ZZ$1, 0))</f>
        <v/>
      </c>
      <c r="C182">
        <f>INDEX(resultados!$A$2:$ZZ$258, 176, MATCH($B$3, resultados!$A$1:$ZZ$1, 0))</f>
        <v/>
      </c>
    </row>
    <row r="183">
      <c r="A183">
        <f>INDEX(resultados!$A$2:$ZZ$258, 177, MATCH($B$1, resultados!$A$1:$ZZ$1, 0))</f>
        <v/>
      </c>
      <c r="B183">
        <f>INDEX(resultados!$A$2:$ZZ$258, 177, MATCH($B$2, resultados!$A$1:$ZZ$1, 0))</f>
        <v/>
      </c>
      <c r="C183">
        <f>INDEX(resultados!$A$2:$ZZ$258, 177, MATCH($B$3, resultados!$A$1:$ZZ$1, 0))</f>
        <v/>
      </c>
    </row>
    <row r="184">
      <c r="A184">
        <f>INDEX(resultados!$A$2:$ZZ$258, 178, MATCH($B$1, resultados!$A$1:$ZZ$1, 0))</f>
        <v/>
      </c>
      <c r="B184">
        <f>INDEX(resultados!$A$2:$ZZ$258, 178, MATCH($B$2, resultados!$A$1:$ZZ$1, 0))</f>
        <v/>
      </c>
      <c r="C184">
        <f>INDEX(resultados!$A$2:$ZZ$258, 178, MATCH($B$3, resultados!$A$1:$ZZ$1, 0))</f>
        <v/>
      </c>
    </row>
    <row r="185">
      <c r="A185">
        <f>INDEX(resultados!$A$2:$ZZ$258, 179, MATCH($B$1, resultados!$A$1:$ZZ$1, 0))</f>
        <v/>
      </c>
      <c r="B185">
        <f>INDEX(resultados!$A$2:$ZZ$258, 179, MATCH($B$2, resultados!$A$1:$ZZ$1, 0))</f>
        <v/>
      </c>
      <c r="C185">
        <f>INDEX(resultados!$A$2:$ZZ$258, 179, MATCH($B$3, resultados!$A$1:$ZZ$1, 0))</f>
        <v/>
      </c>
    </row>
    <row r="186">
      <c r="A186">
        <f>INDEX(resultados!$A$2:$ZZ$258, 180, MATCH($B$1, resultados!$A$1:$ZZ$1, 0))</f>
        <v/>
      </c>
      <c r="B186">
        <f>INDEX(resultados!$A$2:$ZZ$258, 180, MATCH($B$2, resultados!$A$1:$ZZ$1, 0))</f>
        <v/>
      </c>
      <c r="C186">
        <f>INDEX(resultados!$A$2:$ZZ$258, 180, MATCH($B$3, resultados!$A$1:$ZZ$1, 0))</f>
        <v/>
      </c>
    </row>
    <row r="187">
      <c r="A187">
        <f>INDEX(resultados!$A$2:$ZZ$258, 181, MATCH($B$1, resultados!$A$1:$ZZ$1, 0))</f>
        <v/>
      </c>
      <c r="B187">
        <f>INDEX(resultados!$A$2:$ZZ$258, 181, MATCH($B$2, resultados!$A$1:$ZZ$1, 0))</f>
        <v/>
      </c>
      <c r="C187">
        <f>INDEX(resultados!$A$2:$ZZ$258, 181, MATCH($B$3, resultados!$A$1:$ZZ$1, 0))</f>
        <v/>
      </c>
    </row>
    <row r="188">
      <c r="A188">
        <f>INDEX(resultados!$A$2:$ZZ$258, 182, MATCH($B$1, resultados!$A$1:$ZZ$1, 0))</f>
        <v/>
      </c>
      <c r="B188">
        <f>INDEX(resultados!$A$2:$ZZ$258, 182, MATCH($B$2, resultados!$A$1:$ZZ$1, 0))</f>
        <v/>
      </c>
      <c r="C188">
        <f>INDEX(resultados!$A$2:$ZZ$258, 182, MATCH($B$3, resultados!$A$1:$ZZ$1, 0))</f>
        <v/>
      </c>
    </row>
    <row r="189">
      <c r="A189">
        <f>INDEX(resultados!$A$2:$ZZ$258, 183, MATCH($B$1, resultados!$A$1:$ZZ$1, 0))</f>
        <v/>
      </c>
      <c r="B189">
        <f>INDEX(resultados!$A$2:$ZZ$258, 183, MATCH($B$2, resultados!$A$1:$ZZ$1, 0))</f>
        <v/>
      </c>
      <c r="C189">
        <f>INDEX(resultados!$A$2:$ZZ$258, 183, MATCH($B$3, resultados!$A$1:$ZZ$1, 0))</f>
        <v/>
      </c>
    </row>
    <row r="190">
      <c r="A190">
        <f>INDEX(resultados!$A$2:$ZZ$258, 184, MATCH($B$1, resultados!$A$1:$ZZ$1, 0))</f>
        <v/>
      </c>
      <c r="B190">
        <f>INDEX(resultados!$A$2:$ZZ$258, 184, MATCH($B$2, resultados!$A$1:$ZZ$1, 0))</f>
        <v/>
      </c>
      <c r="C190">
        <f>INDEX(resultados!$A$2:$ZZ$258, 184, MATCH($B$3, resultados!$A$1:$ZZ$1, 0))</f>
        <v/>
      </c>
    </row>
    <row r="191">
      <c r="A191">
        <f>INDEX(resultados!$A$2:$ZZ$258, 185, MATCH($B$1, resultados!$A$1:$ZZ$1, 0))</f>
        <v/>
      </c>
      <c r="B191">
        <f>INDEX(resultados!$A$2:$ZZ$258, 185, MATCH($B$2, resultados!$A$1:$ZZ$1, 0))</f>
        <v/>
      </c>
      <c r="C191">
        <f>INDEX(resultados!$A$2:$ZZ$258, 185, MATCH($B$3, resultados!$A$1:$ZZ$1, 0))</f>
        <v/>
      </c>
    </row>
    <row r="192">
      <c r="A192">
        <f>INDEX(resultados!$A$2:$ZZ$258, 186, MATCH($B$1, resultados!$A$1:$ZZ$1, 0))</f>
        <v/>
      </c>
      <c r="B192">
        <f>INDEX(resultados!$A$2:$ZZ$258, 186, MATCH($B$2, resultados!$A$1:$ZZ$1, 0))</f>
        <v/>
      </c>
      <c r="C192">
        <f>INDEX(resultados!$A$2:$ZZ$258, 186, MATCH($B$3, resultados!$A$1:$ZZ$1, 0))</f>
        <v/>
      </c>
    </row>
    <row r="193">
      <c r="A193">
        <f>INDEX(resultados!$A$2:$ZZ$258, 187, MATCH($B$1, resultados!$A$1:$ZZ$1, 0))</f>
        <v/>
      </c>
      <c r="B193">
        <f>INDEX(resultados!$A$2:$ZZ$258, 187, MATCH($B$2, resultados!$A$1:$ZZ$1, 0))</f>
        <v/>
      </c>
      <c r="C193">
        <f>INDEX(resultados!$A$2:$ZZ$258, 187, MATCH($B$3, resultados!$A$1:$ZZ$1, 0))</f>
        <v/>
      </c>
    </row>
    <row r="194">
      <c r="A194">
        <f>INDEX(resultados!$A$2:$ZZ$258, 188, MATCH($B$1, resultados!$A$1:$ZZ$1, 0))</f>
        <v/>
      </c>
      <c r="B194">
        <f>INDEX(resultados!$A$2:$ZZ$258, 188, MATCH($B$2, resultados!$A$1:$ZZ$1, 0))</f>
        <v/>
      </c>
      <c r="C194">
        <f>INDEX(resultados!$A$2:$ZZ$258, 188, MATCH($B$3, resultados!$A$1:$ZZ$1, 0))</f>
        <v/>
      </c>
    </row>
    <row r="195">
      <c r="A195">
        <f>INDEX(resultados!$A$2:$ZZ$258, 189, MATCH($B$1, resultados!$A$1:$ZZ$1, 0))</f>
        <v/>
      </c>
      <c r="B195">
        <f>INDEX(resultados!$A$2:$ZZ$258, 189, MATCH($B$2, resultados!$A$1:$ZZ$1, 0))</f>
        <v/>
      </c>
      <c r="C195">
        <f>INDEX(resultados!$A$2:$ZZ$258, 189, MATCH($B$3, resultados!$A$1:$ZZ$1, 0))</f>
        <v/>
      </c>
    </row>
    <row r="196">
      <c r="A196">
        <f>INDEX(resultados!$A$2:$ZZ$258, 190, MATCH($B$1, resultados!$A$1:$ZZ$1, 0))</f>
        <v/>
      </c>
      <c r="B196">
        <f>INDEX(resultados!$A$2:$ZZ$258, 190, MATCH($B$2, resultados!$A$1:$ZZ$1, 0))</f>
        <v/>
      </c>
      <c r="C196">
        <f>INDEX(resultados!$A$2:$ZZ$258, 190, MATCH($B$3, resultados!$A$1:$ZZ$1, 0))</f>
        <v/>
      </c>
    </row>
    <row r="197">
      <c r="A197">
        <f>INDEX(resultados!$A$2:$ZZ$258, 191, MATCH($B$1, resultados!$A$1:$ZZ$1, 0))</f>
        <v/>
      </c>
      <c r="B197">
        <f>INDEX(resultados!$A$2:$ZZ$258, 191, MATCH($B$2, resultados!$A$1:$ZZ$1, 0))</f>
        <v/>
      </c>
      <c r="C197">
        <f>INDEX(resultados!$A$2:$ZZ$258, 191, MATCH($B$3, resultados!$A$1:$ZZ$1, 0))</f>
        <v/>
      </c>
    </row>
    <row r="198">
      <c r="A198">
        <f>INDEX(resultados!$A$2:$ZZ$258, 192, MATCH($B$1, resultados!$A$1:$ZZ$1, 0))</f>
        <v/>
      </c>
      <c r="B198">
        <f>INDEX(resultados!$A$2:$ZZ$258, 192, MATCH($B$2, resultados!$A$1:$ZZ$1, 0))</f>
        <v/>
      </c>
      <c r="C198">
        <f>INDEX(resultados!$A$2:$ZZ$258, 192, MATCH($B$3, resultados!$A$1:$ZZ$1, 0))</f>
        <v/>
      </c>
    </row>
    <row r="199">
      <c r="A199">
        <f>INDEX(resultados!$A$2:$ZZ$258, 193, MATCH($B$1, resultados!$A$1:$ZZ$1, 0))</f>
        <v/>
      </c>
      <c r="B199">
        <f>INDEX(resultados!$A$2:$ZZ$258, 193, MATCH($B$2, resultados!$A$1:$ZZ$1, 0))</f>
        <v/>
      </c>
      <c r="C199">
        <f>INDEX(resultados!$A$2:$ZZ$258, 193, MATCH($B$3, resultados!$A$1:$ZZ$1, 0))</f>
        <v/>
      </c>
    </row>
    <row r="200">
      <c r="A200">
        <f>INDEX(resultados!$A$2:$ZZ$258, 194, MATCH($B$1, resultados!$A$1:$ZZ$1, 0))</f>
        <v/>
      </c>
      <c r="B200">
        <f>INDEX(resultados!$A$2:$ZZ$258, 194, MATCH($B$2, resultados!$A$1:$ZZ$1, 0))</f>
        <v/>
      </c>
      <c r="C200">
        <f>INDEX(resultados!$A$2:$ZZ$258, 194, MATCH($B$3, resultados!$A$1:$ZZ$1, 0))</f>
        <v/>
      </c>
    </row>
    <row r="201">
      <c r="A201">
        <f>INDEX(resultados!$A$2:$ZZ$258, 195, MATCH($B$1, resultados!$A$1:$ZZ$1, 0))</f>
        <v/>
      </c>
      <c r="B201">
        <f>INDEX(resultados!$A$2:$ZZ$258, 195, MATCH($B$2, resultados!$A$1:$ZZ$1, 0))</f>
        <v/>
      </c>
      <c r="C201">
        <f>INDEX(resultados!$A$2:$ZZ$258, 195, MATCH($B$3, resultados!$A$1:$ZZ$1, 0))</f>
        <v/>
      </c>
    </row>
    <row r="202">
      <c r="A202">
        <f>INDEX(resultados!$A$2:$ZZ$258, 196, MATCH($B$1, resultados!$A$1:$ZZ$1, 0))</f>
        <v/>
      </c>
      <c r="B202">
        <f>INDEX(resultados!$A$2:$ZZ$258, 196, MATCH($B$2, resultados!$A$1:$ZZ$1, 0))</f>
        <v/>
      </c>
      <c r="C202">
        <f>INDEX(resultados!$A$2:$ZZ$258, 196, MATCH($B$3, resultados!$A$1:$ZZ$1, 0))</f>
        <v/>
      </c>
    </row>
    <row r="203">
      <c r="A203">
        <f>INDEX(resultados!$A$2:$ZZ$258, 197, MATCH($B$1, resultados!$A$1:$ZZ$1, 0))</f>
        <v/>
      </c>
      <c r="B203">
        <f>INDEX(resultados!$A$2:$ZZ$258, 197, MATCH($B$2, resultados!$A$1:$ZZ$1, 0))</f>
        <v/>
      </c>
      <c r="C203">
        <f>INDEX(resultados!$A$2:$ZZ$258, 197, MATCH($B$3, resultados!$A$1:$ZZ$1, 0))</f>
        <v/>
      </c>
    </row>
    <row r="204">
      <c r="A204">
        <f>INDEX(resultados!$A$2:$ZZ$258, 198, MATCH($B$1, resultados!$A$1:$ZZ$1, 0))</f>
        <v/>
      </c>
      <c r="B204">
        <f>INDEX(resultados!$A$2:$ZZ$258, 198, MATCH($B$2, resultados!$A$1:$ZZ$1, 0))</f>
        <v/>
      </c>
      <c r="C204">
        <f>INDEX(resultados!$A$2:$ZZ$258, 198, MATCH($B$3, resultados!$A$1:$ZZ$1, 0))</f>
        <v/>
      </c>
    </row>
    <row r="205">
      <c r="A205">
        <f>INDEX(resultados!$A$2:$ZZ$258, 199, MATCH($B$1, resultados!$A$1:$ZZ$1, 0))</f>
        <v/>
      </c>
      <c r="B205">
        <f>INDEX(resultados!$A$2:$ZZ$258, 199, MATCH($B$2, resultados!$A$1:$ZZ$1, 0))</f>
        <v/>
      </c>
      <c r="C205">
        <f>INDEX(resultados!$A$2:$ZZ$258, 199, MATCH($B$3, resultados!$A$1:$ZZ$1, 0))</f>
        <v/>
      </c>
    </row>
    <row r="206">
      <c r="A206">
        <f>INDEX(resultados!$A$2:$ZZ$258, 200, MATCH($B$1, resultados!$A$1:$ZZ$1, 0))</f>
        <v/>
      </c>
      <c r="B206">
        <f>INDEX(resultados!$A$2:$ZZ$258, 200, MATCH($B$2, resultados!$A$1:$ZZ$1, 0))</f>
        <v/>
      </c>
      <c r="C206">
        <f>INDEX(resultados!$A$2:$ZZ$258, 200, MATCH($B$3, resultados!$A$1:$ZZ$1, 0))</f>
        <v/>
      </c>
    </row>
    <row r="207">
      <c r="A207">
        <f>INDEX(resultados!$A$2:$ZZ$258, 201, MATCH($B$1, resultados!$A$1:$ZZ$1, 0))</f>
        <v/>
      </c>
      <c r="B207">
        <f>INDEX(resultados!$A$2:$ZZ$258, 201, MATCH($B$2, resultados!$A$1:$ZZ$1, 0))</f>
        <v/>
      </c>
      <c r="C207">
        <f>INDEX(resultados!$A$2:$ZZ$258, 201, MATCH($B$3, resultados!$A$1:$ZZ$1, 0))</f>
        <v/>
      </c>
    </row>
    <row r="208">
      <c r="A208">
        <f>INDEX(resultados!$A$2:$ZZ$258, 202, MATCH($B$1, resultados!$A$1:$ZZ$1, 0))</f>
        <v/>
      </c>
      <c r="B208">
        <f>INDEX(resultados!$A$2:$ZZ$258, 202, MATCH($B$2, resultados!$A$1:$ZZ$1, 0))</f>
        <v/>
      </c>
      <c r="C208">
        <f>INDEX(resultados!$A$2:$ZZ$258, 202, MATCH($B$3, resultados!$A$1:$ZZ$1, 0))</f>
        <v/>
      </c>
    </row>
    <row r="209">
      <c r="A209">
        <f>INDEX(resultados!$A$2:$ZZ$258, 203, MATCH($B$1, resultados!$A$1:$ZZ$1, 0))</f>
        <v/>
      </c>
      <c r="B209">
        <f>INDEX(resultados!$A$2:$ZZ$258, 203, MATCH($B$2, resultados!$A$1:$ZZ$1, 0))</f>
        <v/>
      </c>
      <c r="C209">
        <f>INDEX(resultados!$A$2:$ZZ$258, 203, MATCH($B$3, resultados!$A$1:$ZZ$1, 0))</f>
        <v/>
      </c>
    </row>
    <row r="210">
      <c r="A210">
        <f>INDEX(resultados!$A$2:$ZZ$258, 204, MATCH($B$1, resultados!$A$1:$ZZ$1, 0))</f>
        <v/>
      </c>
      <c r="B210">
        <f>INDEX(resultados!$A$2:$ZZ$258, 204, MATCH($B$2, resultados!$A$1:$ZZ$1, 0))</f>
        <v/>
      </c>
      <c r="C210">
        <f>INDEX(resultados!$A$2:$ZZ$258, 204, MATCH($B$3, resultados!$A$1:$ZZ$1, 0))</f>
        <v/>
      </c>
    </row>
    <row r="211">
      <c r="A211">
        <f>INDEX(resultados!$A$2:$ZZ$258, 205, MATCH($B$1, resultados!$A$1:$ZZ$1, 0))</f>
        <v/>
      </c>
      <c r="B211">
        <f>INDEX(resultados!$A$2:$ZZ$258, 205, MATCH($B$2, resultados!$A$1:$ZZ$1, 0))</f>
        <v/>
      </c>
      <c r="C211">
        <f>INDEX(resultados!$A$2:$ZZ$258, 205, MATCH($B$3, resultados!$A$1:$ZZ$1, 0))</f>
        <v/>
      </c>
    </row>
    <row r="212">
      <c r="A212">
        <f>INDEX(resultados!$A$2:$ZZ$258, 206, MATCH($B$1, resultados!$A$1:$ZZ$1, 0))</f>
        <v/>
      </c>
      <c r="B212">
        <f>INDEX(resultados!$A$2:$ZZ$258, 206, MATCH($B$2, resultados!$A$1:$ZZ$1, 0))</f>
        <v/>
      </c>
      <c r="C212">
        <f>INDEX(resultados!$A$2:$ZZ$258, 206, MATCH($B$3, resultados!$A$1:$ZZ$1, 0))</f>
        <v/>
      </c>
    </row>
    <row r="213">
      <c r="A213">
        <f>INDEX(resultados!$A$2:$ZZ$258, 207, MATCH($B$1, resultados!$A$1:$ZZ$1, 0))</f>
        <v/>
      </c>
      <c r="B213">
        <f>INDEX(resultados!$A$2:$ZZ$258, 207, MATCH($B$2, resultados!$A$1:$ZZ$1, 0))</f>
        <v/>
      </c>
      <c r="C213">
        <f>INDEX(resultados!$A$2:$ZZ$258, 207, MATCH($B$3, resultados!$A$1:$ZZ$1, 0))</f>
        <v/>
      </c>
    </row>
    <row r="214">
      <c r="A214">
        <f>INDEX(resultados!$A$2:$ZZ$258, 208, MATCH($B$1, resultados!$A$1:$ZZ$1, 0))</f>
        <v/>
      </c>
      <c r="B214">
        <f>INDEX(resultados!$A$2:$ZZ$258, 208, MATCH($B$2, resultados!$A$1:$ZZ$1, 0))</f>
        <v/>
      </c>
      <c r="C214">
        <f>INDEX(resultados!$A$2:$ZZ$258, 208, MATCH($B$3, resultados!$A$1:$ZZ$1, 0))</f>
        <v/>
      </c>
    </row>
    <row r="215">
      <c r="A215">
        <f>INDEX(resultados!$A$2:$ZZ$258, 209, MATCH($B$1, resultados!$A$1:$ZZ$1, 0))</f>
        <v/>
      </c>
      <c r="B215">
        <f>INDEX(resultados!$A$2:$ZZ$258, 209, MATCH($B$2, resultados!$A$1:$ZZ$1, 0))</f>
        <v/>
      </c>
      <c r="C215">
        <f>INDEX(resultados!$A$2:$ZZ$258, 209, MATCH($B$3, resultados!$A$1:$ZZ$1, 0))</f>
        <v/>
      </c>
    </row>
    <row r="216">
      <c r="A216">
        <f>INDEX(resultados!$A$2:$ZZ$258, 210, MATCH($B$1, resultados!$A$1:$ZZ$1, 0))</f>
        <v/>
      </c>
      <c r="B216">
        <f>INDEX(resultados!$A$2:$ZZ$258, 210, MATCH($B$2, resultados!$A$1:$ZZ$1, 0))</f>
        <v/>
      </c>
      <c r="C216">
        <f>INDEX(resultados!$A$2:$ZZ$258, 210, MATCH($B$3, resultados!$A$1:$ZZ$1, 0))</f>
        <v/>
      </c>
    </row>
    <row r="217">
      <c r="A217">
        <f>INDEX(resultados!$A$2:$ZZ$258, 211, MATCH($B$1, resultados!$A$1:$ZZ$1, 0))</f>
        <v/>
      </c>
      <c r="B217">
        <f>INDEX(resultados!$A$2:$ZZ$258, 211, MATCH($B$2, resultados!$A$1:$ZZ$1, 0))</f>
        <v/>
      </c>
      <c r="C217">
        <f>INDEX(resultados!$A$2:$ZZ$258, 211, MATCH($B$3, resultados!$A$1:$ZZ$1, 0))</f>
        <v/>
      </c>
    </row>
    <row r="218">
      <c r="A218">
        <f>INDEX(resultados!$A$2:$ZZ$258, 212, MATCH($B$1, resultados!$A$1:$ZZ$1, 0))</f>
        <v/>
      </c>
      <c r="B218">
        <f>INDEX(resultados!$A$2:$ZZ$258, 212, MATCH($B$2, resultados!$A$1:$ZZ$1, 0))</f>
        <v/>
      </c>
      <c r="C218">
        <f>INDEX(resultados!$A$2:$ZZ$258, 212, MATCH($B$3, resultados!$A$1:$ZZ$1, 0))</f>
        <v/>
      </c>
    </row>
    <row r="219">
      <c r="A219">
        <f>INDEX(resultados!$A$2:$ZZ$258, 213, MATCH($B$1, resultados!$A$1:$ZZ$1, 0))</f>
        <v/>
      </c>
      <c r="B219">
        <f>INDEX(resultados!$A$2:$ZZ$258, 213, MATCH($B$2, resultados!$A$1:$ZZ$1, 0))</f>
        <v/>
      </c>
      <c r="C219">
        <f>INDEX(resultados!$A$2:$ZZ$258, 213, MATCH($B$3, resultados!$A$1:$ZZ$1, 0))</f>
        <v/>
      </c>
    </row>
    <row r="220">
      <c r="A220">
        <f>INDEX(resultados!$A$2:$ZZ$258, 214, MATCH($B$1, resultados!$A$1:$ZZ$1, 0))</f>
        <v/>
      </c>
      <c r="B220">
        <f>INDEX(resultados!$A$2:$ZZ$258, 214, MATCH($B$2, resultados!$A$1:$ZZ$1, 0))</f>
        <v/>
      </c>
      <c r="C220">
        <f>INDEX(resultados!$A$2:$ZZ$258, 214, MATCH($B$3, resultados!$A$1:$ZZ$1, 0))</f>
        <v/>
      </c>
    </row>
    <row r="221">
      <c r="A221">
        <f>INDEX(resultados!$A$2:$ZZ$258, 215, MATCH($B$1, resultados!$A$1:$ZZ$1, 0))</f>
        <v/>
      </c>
      <c r="B221">
        <f>INDEX(resultados!$A$2:$ZZ$258, 215, MATCH($B$2, resultados!$A$1:$ZZ$1, 0))</f>
        <v/>
      </c>
      <c r="C221">
        <f>INDEX(resultados!$A$2:$ZZ$258, 215, MATCH($B$3, resultados!$A$1:$ZZ$1, 0))</f>
        <v/>
      </c>
    </row>
    <row r="222">
      <c r="A222">
        <f>INDEX(resultados!$A$2:$ZZ$258, 216, MATCH($B$1, resultados!$A$1:$ZZ$1, 0))</f>
        <v/>
      </c>
      <c r="B222">
        <f>INDEX(resultados!$A$2:$ZZ$258, 216, MATCH($B$2, resultados!$A$1:$ZZ$1, 0))</f>
        <v/>
      </c>
      <c r="C222">
        <f>INDEX(resultados!$A$2:$ZZ$258, 216, MATCH($B$3, resultados!$A$1:$ZZ$1, 0))</f>
        <v/>
      </c>
    </row>
    <row r="223">
      <c r="A223">
        <f>INDEX(resultados!$A$2:$ZZ$258, 217, MATCH($B$1, resultados!$A$1:$ZZ$1, 0))</f>
        <v/>
      </c>
      <c r="B223">
        <f>INDEX(resultados!$A$2:$ZZ$258, 217, MATCH($B$2, resultados!$A$1:$ZZ$1, 0))</f>
        <v/>
      </c>
      <c r="C223">
        <f>INDEX(resultados!$A$2:$ZZ$258, 217, MATCH($B$3, resultados!$A$1:$ZZ$1, 0))</f>
        <v/>
      </c>
    </row>
    <row r="224">
      <c r="A224">
        <f>INDEX(resultados!$A$2:$ZZ$258, 218, MATCH($B$1, resultados!$A$1:$ZZ$1, 0))</f>
        <v/>
      </c>
      <c r="B224">
        <f>INDEX(resultados!$A$2:$ZZ$258, 218, MATCH($B$2, resultados!$A$1:$ZZ$1, 0))</f>
        <v/>
      </c>
      <c r="C224">
        <f>INDEX(resultados!$A$2:$ZZ$258, 218, MATCH($B$3, resultados!$A$1:$ZZ$1, 0))</f>
        <v/>
      </c>
    </row>
    <row r="225">
      <c r="A225">
        <f>INDEX(resultados!$A$2:$ZZ$258, 219, MATCH($B$1, resultados!$A$1:$ZZ$1, 0))</f>
        <v/>
      </c>
      <c r="B225">
        <f>INDEX(resultados!$A$2:$ZZ$258, 219, MATCH($B$2, resultados!$A$1:$ZZ$1, 0))</f>
        <v/>
      </c>
      <c r="C225">
        <f>INDEX(resultados!$A$2:$ZZ$258, 219, MATCH($B$3, resultados!$A$1:$ZZ$1, 0))</f>
        <v/>
      </c>
    </row>
    <row r="226">
      <c r="A226">
        <f>INDEX(resultados!$A$2:$ZZ$258, 220, MATCH($B$1, resultados!$A$1:$ZZ$1, 0))</f>
        <v/>
      </c>
      <c r="B226">
        <f>INDEX(resultados!$A$2:$ZZ$258, 220, MATCH($B$2, resultados!$A$1:$ZZ$1, 0))</f>
        <v/>
      </c>
      <c r="C226">
        <f>INDEX(resultados!$A$2:$ZZ$258, 220, MATCH($B$3, resultados!$A$1:$ZZ$1, 0))</f>
        <v/>
      </c>
    </row>
    <row r="227">
      <c r="A227">
        <f>INDEX(resultados!$A$2:$ZZ$258, 221, MATCH($B$1, resultados!$A$1:$ZZ$1, 0))</f>
        <v/>
      </c>
      <c r="B227">
        <f>INDEX(resultados!$A$2:$ZZ$258, 221, MATCH($B$2, resultados!$A$1:$ZZ$1, 0))</f>
        <v/>
      </c>
      <c r="C227">
        <f>INDEX(resultados!$A$2:$ZZ$258, 221, MATCH($B$3, resultados!$A$1:$ZZ$1, 0))</f>
        <v/>
      </c>
    </row>
    <row r="228">
      <c r="A228">
        <f>INDEX(resultados!$A$2:$ZZ$258, 222, MATCH($B$1, resultados!$A$1:$ZZ$1, 0))</f>
        <v/>
      </c>
      <c r="B228">
        <f>INDEX(resultados!$A$2:$ZZ$258, 222, MATCH($B$2, resultados!$A$1:$ZZ$1, 0))</f>
        <v/>
      </c>
      <c r="C228">
        <f>INDEX(resultados!$A$2:$ZZ$258, 222, MATCH($B$3, resultados!$A$1:$ZZ$1, 0))</f>
        <v/>
      </c>
    </row>
    <row r="229">
      <c r="A229">
        <f>INDEX(resultados!$A$2:$ZZ$258, 223, MATCH($B$1, resultados!$A$1:$ZZ$1, 0))</f>
        <v/>
      </c>
      <c r="B229">
        <f>INDEX(resultados!$A$2:$ZZ$258, 223, MATCH($B$2, resultados!$A$1:$ZZ$1, 0))</f>
        <v/>
      </c>
      <c r="C229">
        <f>INDEX(resultados!$A$2:$ZZ$258, 223, MATCH($B$3, resultados!$A$1:$ZZ$1, 0))</f>
        <v/>
      </c>
    </row>
    <row r="230">
      <c r="A230">
        <f>INDEX(resultados!$A$2:$ZZ$258, 224, MATCH($B$1, resultados!$A$1:$ZZ$1, 0))</f>
        <v/>
      </c>
      <c r="B230">
        <f>INDEX(resultados!$A$2:$ZZ$258, 224, MATCH($B$2, resultados!$A$1:$ZZ$1, 0))</f>
        <v/>
      </c>
      <c r="C230">
        <f>INDEX(resultados!$A$2:$ZZ$258, 224, MATCH($B$3, resultados!$A$1:$ZZ$1, 0))</f>
        <v/>
      </c>
    </row>
    <row r="231">
      <c r="A231">
        <f>INDEX(resultados!$A$2:$ZZ$258, 225, MATCH($B$1, resultados!$A$1:$ZZ$1, 0))</f>
        <v/>
      </c>
      <c r="B231">
        <f>INDEX(resultados!$A$2:$ZZ$258, 225, MATCH($B$2, resultados!$A$1:$ZZ$1, 0))</f>
        <v/>
      </c>
      <c r="C231">
        <f>INDEX(resultados!$A$2:$ZZ$258, 225, MATCH($B$3, resultados!$A$1:$ZZ$1, 0))</f>
        <v/>
      </c>
    </row>
    <row r="232">
      <c r="A232">
        <f>INDEX(resultados!$A$2:$ZZ$258, 226, MATCH($B$1, resultados!$A$1:$ZZ$1, 0))</f>
        <v/>
      </c>
      <c r="B232">
        <f>INDEX(resultados!$A$2:$ZZ$258, 226, MATCH($B$2, resultados!$A$1:$ZZ$1, 0))</f>
        <v/>
      </c>
      <c r="C232">
        <f>INDEX(resultados!$A$2:$ZZ$258, 226, MATCH($B$3, resultados!$A$1:$ZZ$1, 0))</f>
        <v/>
      </c>
    </row>
    <row r="233">
      <c r="A233">
        <f>INDEX(resultados!$A$2:$ZZ$258, 227, MATCH($B$1, resultados!$A$1:$ZZ$1, 0))</f>
        <v/>
      </c>
      <c r="B233">
        <f>INDEX(resultados!$A$2:$ZZ$258, 227, MATCH($B$2, resultados!$A$1:$ZZ$1, 0))</f>
        <v/>
      </c>
      <c r="C233">
        <f>INDEX(resultados!$A$2:$ZZ$258, 227, MATCH($B$3, resultados!$A$1:$ZZ$1, 0))</f>
        <v/>
      </c>
    </row>
    <row r="234">
      <c r="A234">
        <f>INDEX(resultados!$A$2:$ZZ$258, 228, MATCH($B$1, resultados!$A$1:$ZZ$1, 0))</f>
        <v/>
      </c>
      <c r="B234">
        <f>INDEX(resultados!$A$2:$ZZ$258, 228, MATCH($B$2, resultados!$A$1:$ZZ$1, 0))</f>
        <v/>
      </c>
      <c r="C234">
        <f>INDEX(resultados!$A$2:$ZZ$258, 228, MATCH($B$3, resultados!$A$1:$ZZ$1, 0))</f>
        <v/>
      </c>
    </row>
    <row r="235">
      <c r="A235">
        <f>INDEX(resultados!$A$2:$ZZ$258, 229, MATCH($B$1, resultados!$A$1:$ZZ$1, 0))</f>
        <v/>
      </c>
      <c r="B235">
        <f>INDEX(resultados!$A$2:$ZZ$258, 229, MATCH($B$2, resultados!$A$1:$ZZ$1, 0))</f>
        <v/>
      </c>
      <c r="C235">
        <f>INDEX(resultados!$A$2:$ZZ$258, 229, MATCH($B$3, resultados!$A$1:$ZZ$1, 0))</f>
        <v/>
      </c>
    </row>
    <row r="236">
      <c r="A236">
        <f>INDEX(resultados!$A$2:$ZZ$258, 230, MATCH($B$1, resultados!$A$1:$ZZ$1, 0))</f>
        <v/>
      </c>
      <c r="B236">
        <f>INDEX(resultados!$A$2:$ZZ$258, 230, MATCH($B$2, resultados!$A$1:$ZZ$1, 0))</f>
        <v/>
      </c>
      <c r="C236">
        <f>INDEX(resultados!$A$2:$ZZ$258, 230, MATCH($B$3, resultados!$A$1:$ZZ$1, 0))</f>
        <v/>
      </c>
    </row>
    <row r="237">
      <c r="A237">
        <f>INDEX(resultados!$A$2:$ZZ$258, 231, MATCH($B$1, resultados!$A$1:$ZZ$1, 0))</f>
        <v/>
      </c>
      <c r="B237">
        <f>INDEX(resultados!$A$2:$ZZ$258, 231, MATCH($B$2, resultados!$A$1:$ZZ$1, 0))</f>
        <v/>
      </c>
      <c r="C237">
        <f>INDEX(resultados!$A$2:$ZZ$258, 231, MATCH($B$3, resultados!$A$1:$ZZ$1, 0))</f>
        <v/>
      </c>
    </row>
    <row r="238">
      <c r="A238">
        <f>INDEX(resultados!$A$2:$ZZ$258, 232, MATCH($B$1, resultados!$A$1:$ZZ$1, 0))</f>
        <v/>
      </c>
      <c r="B238">
        <f>INDEX(resultados!$A$2:$ZZ$258, 232, MATCH($B$2, resultados!$A$1:$ZZ$1, 0))</f>
        <v/>
      </c>
      <c r="C238">
        <f>INDEX(resultados!$A$2:$ZZ$258, 232, MATCH($B$3, resultados!$A$1:$ZZ$1, 0))</f>
        <v/>
      </c>
    </row>
    <row r="239">
      <c r="A239">
        <f>INDEX(resultados!$A$2:$ZZ$258, 233, MATCH($B$1, resultados!$A$1:$ZZ$1, 0))</f>
        <v/>
      </c>
      <c r="B239">
        <f>INDEX(resultados!$A$2:$ZZ$258, 233, MATCH($B$2, resultados!$A$1:$ZZ$1, 0))</f>
        <v/>
      </c>
      <c r="C239">
        <f>INDEX(resultados!$A$2:$ZZ$258, 233, MATCH($B$3, resultados!$A$1:$ZZ$1, 0))</f>
        <v/>
      </c>
    </row>
    <row r="240">
      <c r="A240">
        <f>INDEX(resultados!$A$2:$ZZ$258, 234, MATCH($B$1, resultados!$A$1:$ZZ$1, 0))</f>
        <v/>
      </c>
      <c r="B240">
        <f>INDEX(resultados!$A$2:$ZZ$258, 234, MATCH($B$2, resultados!$A$1:$ZZ$1, 0))</f>
        <v/>
      </c>
      <c r="C240">
        <f>INDEX(resultados!$A$2:$ZZ$258, 234, MATCH($B$3, resultados!$A$1:$ZZ$1, 0))</f>
        <v/>
      </c>
    </row>
    <row r="241">
      <c r="A241">
        <f>INDEX(resultados!$A$2:$ZZ$258, 235, MATCH($B$1, resultados!$A$1:$ZZ$1, 0))</f>
        <v/>
      </c>
      <c r="B241">
        <f>INDEX(resultados!$A$2:$ZZ$258, 235, MATCH($B$2, resultados!$A$1:$ZZ$1, 0))</f>
        <v/>
      </c>
      <c r="C241">
        <f>INDEX(resultados!$A$2:$ZZ$258, 235, MATCH($B$3, resultados!$A$1:$ZZ$1, 0))</f>
        <v/>
      </c>
    </row>
    <row r="242">
      <c r="A242">
        <f>INDEX(resultados!$A$2:$ZZ$258, 236, MATCH($B$1, resultados!$A$1:$ZZ$1, 0))</f>
        <v/>
      </c>
      <c r="B242">
        <f>INDEX(resultados!$A$2:$ZZ$258, 236, MATCH($B$2, resultados!$A$1:$ZZ$1, 0))</f>
        <v/>
      </c>
      <c r="C242">
        <f>INDEX(resultados!$A$2:$ZZ$258, 236, MATCH($B$3, resultados!$A$1:$ZZ$1, 0))</f>
        <v/>
      </c>
    </row>
    <row r="243">
      <c r="A243">
        <f>INDEX(resultados!$A$2:$ZZ$258, 237, MATCH($B$1, resultados!$A$1:$ZZ$1, 0))</f>
        <v/>
      </c>
      <c r="B243">
        <f>INDEX(resultados!$A$2:$ZZ$258, 237, MATCH($B$2, resultados!$A$1:$ZZ$1, 0))</f>
        <v/>
      </c>
      <c r="C243">
        <f>INDEX(resultados!$A$2:$ZZ$258, 237, MATCH($B$3, resultados!$A$1:$ZZ$1, 0))</f>
        <v/>
      </c>
    </row>
    <row r="244">
      <c r="A244">
        <f>INDEX(resultados!$A$2:$ZZ$258, 238, MATCH($B$1, resultados!$A$1:$ZZ$1, 0))</f>
        <v/>
      </c>
      <c r="B244">
        <f>INDEX(resultados!$A$2:$ZZ$258, 238, MATCH($B$2, resultados!$A$1:$ZZ$1, 0))</f>
        <v/>
      </c>
      <c r="C244">
        <f>INDEX(resultados!$A$2:$ZZ$258, 238, MATCH($B$3, resultados!$A$1:$ZZ$1, 0))</f>
        <v/>
      </c>
    </row>
    <row r="245">
      <c r="A245">
        <f>INDEX(resultados!$A$2:$ZZ$258, 239, MATCH($B$1, resultados!$A$1:$ZZ$1, 0))</f>
        <v/>
      </c>
      <c r="B245">
        <f>INDEX(resultados!$A$2:$ZZ$258, 239, MATCH($B$2, resultados!$A$1:$ZZ$1, 0))</f>
        <v/>
      </c>
      <c r="C245">
        <f>INDEX(resultados!$A$2:$ZZ$258, 239, MATCH($B$3, resultados!$A$1:$ZZ$1, 0))</f>
        <v/>
      </c>
    </row>
    <row r="246">
      <c r="A246">
        <f>INDEX(resultados!$A$2:$ZZ$258, 240, MATCH($B$1, resultados!$A$1:$ZZ$1, 0))</f>
        <v/>
      </c>
      <c r="B246">
        <f>INDEX(resultados!$A$2:$ZZ$258, 240, MATCH($B$2, resultados!$A$1:$ZZ$1, 0))</f>
        <v/>
      </c>
      <c r="C246">
        <f>INDEX(resultados!$A$2:$ZZ$258, 240, MATCH($B$3, resultados!$A$1:$ZZ$1, 0))</f>
        <v/>
      </c>
    </row>
    <row r="247">
      <c r="A247">
        <f>INDEX(resultados!$A$2:$ZZ$258, 241, MATCH($B$1, resultados!$A$1:$ZZ$1, 0))</f>
        <v/>
      </c>
      <c r="B247">
        <f>INDEX(resultados!$A$2:$ZZ$258, 241, MATCH($B$2, resultados!$A$1:$ZZ$1, 0))</f>
        <v/>
      </c>
      <c r="C247">
        <f>INDEX(resultados!$A$2:$ZZ$258, 241, MATCH($B$3, resultados!$A$1:$ZZ$1, 0))</f>
        <v/>
      </c>
    </row>
    <row r="248">
      <c r="A248">
        <f>INDEX(resultados!$A$2:$ZZ$258, 242, MATCH($B$1, resultados!$A$1:$ZZ$1, 0))</f>
        <v/>
      </c>
      <c r="B248">
        <f>INDEX(resultados!$A$2:$ZZ$258, 242, MATCH($B$2, resultados!$A$1:$ZZ$1, 0))</f>
        <v/>
      </c>
      <c r="C248">
        <f>INDEX(resultados!$A$2:$ZZ$258, 242, MATCH($B$3, resultados!$A$1:$ZZ$1, 0))</f>
        <v/>
      </c>
    </row>
    <row r="249">
      <c r="A249">
        <f>INDEX(resultados!$A$2:$ZZ$258, 243, MATCH($B$1, resultados!$A$1:$ZZ$1, 0))</f>
        <v/>
      </c>
      <c r="B249">
        <f>INDEX(resultados!$A$2:$ZZ$258, 243, MATCH($B$2, resultados!$A$1:$ZZ$1, 0))</f>
        <v/>
      </c>
      <c r="C249">
        <f>INDEX(resultados!$A$2:$ZZ$258, 243, MATCH($B$3, resultados!$A$1:$ZZ$1, 0))</f>
        <v/>
      </c>
    </row>
    <row r="250">
      <c r="A250">
        <f>INDEX(resultados!$A$2:$ZZ$258, 244, MATCH($B$1, resultados!$A$1:$ZZ$1, 0))</f>
        <v/>
      </c>
      <c r="B250">
        <f>INDEX(resultados!$A$2:$ZZ$258, 244, MATCH($B$2, resultados!$A$1:$ZZ$1, 0))</f>
        <v/>
      </c>
      <c r="C250">
        <f>INDEX(resultados!$A$2:$ZZ$258, 244, MATCH($B$3, resultados!$A$1:$ZZ$1, 0))</f>
        <v/>
      </c>
    </row>
    <row r="251">
      <c r="A251">
        <f>INDEX(resultados!$A$2:$ZZ$258, 245, MATCH($B$1, resultados!$A$1:$ZZ$1, 0))</f>
        <v/>
      </c>
      <c r="B251">
        <f>INDEX(resultados!$A$2:$ZZ$258, 245, MATCH($B$2, resultados!$A$1:$ZZ$1, 0))</f>
        <v/>
      </c>
      <c r="C251">
        <f>INDEX(resultados!$A$2:$ZZ$258, 245, MATCH($B$3, resultados!$A$1:$ZZ$1, 0))</f>
        <v/>
      </c>
    </row>
    <row r="252">
      <c r="A252">
        <f>INDEX(resultados!$A$2:$ZZ$258, 246, MATCH($B$1, resultados!$A$1:$ZZ$1, 0))</f>
        <v/>
      </c>
      <c r="B252">
        <f>INDEX(resultados!$A$2:$ZZ$258, 246, MATCH($B$2, resultados!$A$1:$ZZ$1, 0))</f>
        <v/>
      </c>
      <c r="C252">
        <f>INDEX(resultados!$A$2:$ZZ$258, 246, MATCH($B$3, resultados!$A$1:$ZZ$1, 0))</f>
        <v/>
      </c>
    </row>
    <row r="253">
      <c r="A253">
        <f>INDEX(resultados!$A$2:$ZZ$258, 247, MATCH($B$1, resultados!$A$1:$ZZ$1, 0))</f>
        <v/>
      </c>
      <c r="B253">
        <f>INDEX(resultados!$A$2:$ZZ$258, 247, MATCH($B$2, resultados!$A$1:$ZZ$1, 0))</f>
        <v/>
      </c>
      <c r="C253">
        <f>INDEX(resultados!$A$2:$ZZ$258, 247, MATCH($B$3, resultados!$A$1:$ZZ$1, 0))</f>
        <v/>
      </c>
    </row>
    <row r="254">
      <c r="A254">
        <f>INDEX(resultados!$A$2:$ZZ$258, 248, MATCH($B$1, resultados!$A$1:$ZZ$1, 0))</f>
        <v/>
      </c>
      <c r="B254">
        <f>INDEX(resultados!$A$2:$ZZ$258, 248, MATCH($B$2, resultados!$A$1:$ZZ$1, 0))</f>
        <v/>
      </c>
      <c r="C254">
        <f>INDEX(resultados!$A$2:$ZZ$258, 248, MATCH($B$3, resultados!$A$1:$ZZ$1, 0))</f>
        <v/>
      </c>
    </row>
    <row r="255">
      <c r="A255">
        <f>INDEX(resultados!$A$2:$ZZ$258, 249, MATCH($B$1, resultados!$A$1:$ZZ$1, 0))</f>
        <v/>
      </c>
      <c r="B255">
        <f>INDEX(resultados!$A$2:$ZZ$258, 249, MATCH($B$2, resultados!$A$1:$ZZ$1, 0))</f>
        <v/>
      </c>
      <c r="C255">
        <f>INDEX(resultados!$A$2:$ZZ$258, 249, MATCH($B$3, resultados!$A$1:$ZZ$1, 0))</f>
        <v/>
      </c>
    </row>
    <row r="256">
      <c r="A256">
        <f>INDEX(resultados!$A$2:$ZZ$258, 250, MATCH($B$1, resultados!$A$1:$ZZ$1, 0))</f>
        <v/>
      </c>
      <c r="B256">
        <f>INDEX(resultados!$A$2:$ZZ$258, 250, MATCH($B$2, resultados!$A$1:$ZZ$1, 0))</f>
        <v/>
      </c>
      <c r="C256">
        <f>INDEX(resultados!$A$2:$ZZ$258, 250, MATCH($B$3, resultados!$A$1:$ZZ$1, 0))</f>
        <v/>
      </c>
    </row>
    <row r="257">
      <c r="A257">
        <f>INDEX(resultados!$A$2:$ZZ$258, 251, MATCH($B$1, resultados!$A$1:$ZZ$1, 0))</f>
        <v/>
      </c>
      <c r="B257">
        <f>INDEX(resultados!$A$2:$ZZ$258, 251, MATCH($B$2, resultados!$A$1:$ZZ$1, 0))</f>
        <v/>
      </c>
      <c r="C257">
        <f>INDEX(resultados!$A$2:$ZZ$258, 251, MATCH($B$3, resultados!$A$1:$ZZ$1, 0))</f>
        <v/>
      </c>
    </row>
    <row r="258">
      <c r="A258">
        <f>INDEX(resultados!$A$2:$ZZ$258, 252, MATCH($B$1, resultados!$A$1:$ZZ$1, 0))</f>
        <v/>
      </c>
      <c r="B258">
        <f>INDEX(resultados!$A$2:$ZZ$258, 252, MATCH($B$2, resultados!$A$1:$ZZ$1, 0))</f>
        <v/>
      </c>
      <c r="C258">
        <f>INDEX(resultados!$A$2:$ZZ$258, 252, MATCH($B$3, resultados!$A$1:$ZZ$1, 0))</f>
        <v/>
      </c>
    </row>
    <row r="259">
      <c r="A259">
        <f>INDEX(resultados!$A$2:$ZZ$258, 253, MATCH($B$1, resultados!$A$1:$ZZ$1, 0))</f>
        <v/>
      </c>
      <c r="B259">
        <f>INDEX(resultados!$A$2:$ZZ$258, 253, MATCH($B$2, resultados!$A$1:$ZZ$1, 0))</f>
        <v/>
      </c>
      <c r="C259">
        <f>INDEX(resultados!$A$2:$ZZ$258, 253, MATCH($B$3, resultados!$A$1:$ZZ$1, 0))</f>
        <v/>
      </c>
    </row>
    <row r="260">
      <c r="A260">
        <f>INDEX(resultados!$A$2:$ZZ$258, 254, MATCH($B$1, resultados!$A$1:$ZZ$1, 0))</f>
        <v/>
      </c>
      <c r="B260">
        <f>INDEX(resultados!$A$2:$ZZ$258, 254, MATCH($B$2, resultados!$A$1:$ZZ$1, 0))</f>
        <v/>
      </c>
      <c r="C260">
        <f>INDEX(resultados!$A$2:$ZZ$258, 254, MATCH($B$3, resultados!$A$1:$ZZ$1, 0))</f>
        <v/>
      </c>
    </row>
    <row r="261">
      <c r="A261">
        <f>INDEX(resultados!$A$2:$ZZ$258, 255, MATCH($B$1, resultados!$A$1:$ZZ$1, 0))</f>
        <v/>
      </c>
      <c r="B261">
        <f>INDEX(resultados!$A$2:$ZZ$258, 255, MATCH($B$2, resultados!$A$1:$ZZ$1, 0))</f>
        <v/>
      </c>
      <c r="C261">
        <f>INDEX(resultados!$A$2:$ZZ$258, 255, MATCH($B$3, resultados!$A$1:$ZZ$1, 0))</f>
        <v/>
      </c>
    </row>
    <row r="262">
      <c r="A262">
        <f>INDEX(resultados!$A$2:$ZZ$258, 256, MATCH($B$1, resultados!$A$1:$ZZ$1, 0))</f>
        <v/>
      </c>
      <c r="B262">
        <f>INDEX(resultados!$A$2:$ZZ$258, 256, MATCH($B$2, resultados!$A$1:$ZZ$1, 0))</f>
        <v/>
      </c>
      <c r="C262">
        <f>INDEX(resultados!$A$2:$ZZ$258, 256, MATCH($B$3, resultados!$A$1:$ZZ$1, 0))</f>
        <v/>
      </c>
    </row>
    <row r="263">
      <c r="A263">
        <f>INDEX(resultados!$A$2:$ZZ$258, 257, MATCH($B$1, resultados!$A$1:$ZZ$1, 0))</f>
        <v/>
      </c>
      <c r="B263">
        <f>INDEX(resultados!$A$2:$ZZ$258, 257, MATCH($B$2, resultados!$A$1:$ZZ$1, 0))</f>
        <v/>
      </c>
      <c r="C263">
        <f>INDEX(resultados!$A$2:$ZZ$258, 257,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0.6141</v>
      </c>
      <c r="E2" t="n">
        <v>162.83</v>
      </c>
      <c r="F2" t="n">
        <v>149.15</v>
      </c>
      <c r="G2" t="n">
        <v>11.76</v>
      </c>
      <c r="H2" t="n">
        <v>0.24</v>
      </c>
      <c r="I2" t="n">
        <v>761</v>
      </c>
      <c r="J2" t="n">
        <v>71.52</v>
      </c>
      <c r="K2" t="n">
        <v>32.27</v>
      </c>
      <c r="L2" t="n">
        <v>1</v>
      </c>
      <c r="M2" t="n">
        <v>759</v>
      </c>
      <c r="N2" t="n">
        <v>8.25</v>
      </c>
      <c r="O2" t="n">
        <v>9054.6</v>
      </c>
      <c r="P2" t="n">
        <v>1048.11</v>
      </c>
      <c r="Q2" t="n">
        <v>3599.05</v>
      </c>
      <c r="R2" t="n">
        <v>1427.68</v>
      </c>
      <c r="S2" t="n">
        <v>191.08</v>
      </c>
      <c r="T2" t="n">
        <v>606842.58</v>
      </c>
      <c r="U2" t="n">
        <v>0.13</v>
      </c>
      <c r="V2" t="n">
        <v>0.68</v>
      </c>
      <c r="W2" t="n">
        <v>15.84</v>
      </c>
      <c r="X2" t="n">
        <v>35.99</v>
      </c>
      <c r="Y2" t="n">
        <v>0.5</v>
      </c>
      <c r="Z2" t="n">
        <v>10</v>
      </c>
      <c r="AA2" t="n">
        <v>3360.575837107842</v>
      </c>
      <c r="AB2" t="n">
        <v>4598.088118473611</v>
      </c>
      <c r="AC2" t="n">
        <v>4159.253041903522</v>
      </c>
      <c r="AD2" t="n">
        <v>3360575.837107842</v>
      </c>
      <c r="AE2" t="n">
        <v>4598088.118473611</v>
      </c>
      <c r="AF2" t="n">
        <v>3.759494569774516e-06</v>
      </c>
      <c r="AG2" t="n">
        <v>67.84583333333335</v>
      </c>
      <c r="AH2" t="n">
        <v>4159253.041903522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0.7462</v>
      </c>
      <c r="E3" t="n">
        <v>134.02</v>
      </c>
      <c r="F3" t="n">
        <v>127.38</v>
      </c>
      <c r="G3" t="n">
        <v>24.81</v>
      </c>
      <c r="H3" t="n">
        <v>0.48</v>
      </c>
      <c r="I3" t="n">
        <v>308</v>
      </c>
      <c r="J3" t="n">
        <v>72.7</v>
      </c>
      <c r="K3" t="n">
        <v>32.27</v>
      </c>
      <c r="L3" t="n">
        <v>2</v>
      </c>
      <c r="M3" t="n">
        <v>306</v>
      </c>
      <c r="N3" t="n">
        <v>8.43</v>
      </c>
      <c r="O3" t="n">
        <v>9200.25</v>
      </c>
      <c r="P3" t="n">
        <v>852.4299999999999</v>
      </c>
      <c r="Q3" t="n">
        <v>3598.78</v>
      </c>
      <c r="R3" t="n">
        <v>688.6799999999999</v>
      </c>
      <c r="S3" t="n">
        <v>191.08</v>
      </c>
      <c r="T3" t="n">
        <v>239603.1</v>
      </c>
      <c r="U3" t="n">
        <v>0.28</v>
      </c>
      <c r="V3" t="n">
        <v>0.79</v>
      </c>
      <c r="W3" t="n">
        <v>15.1</v>
      </c>
      <c r="X3" t="n">
        <v>14.23</v>
      </c>
      <c r="Y3" t="n">
        <v>0.5</v>
      </c>
      <c r="Z3" t="n">
        <v>10</v>
      </c>
      <c r="AA3" t="n">
        <v>2430.533463956723</v>
      </c>
      <c r="AB3" t="n">
        <v>3325.563112954465</v>
      </c>
      <c r="AC3" t="n">
        <v>3008.176036911109</v>
      </c>
      <c r="AD3" t="n">
        <v>2430533.463956723</v>
      </c>
      <c r="AE3" t="n">
        <v>3325563.112954465</v>
      </c>
      <c r="AF3" t="n">
        <v>4.568205256417105e-06</v>
      </c>
      <c r="AG3" t="n">
        <v>55.84166666666667</v>
      </c>
      <c r="AH3" t="n">
        <v>3008176.036911109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0.7915</v>
      </c>
      <c r="E4" t="n">
        <v>126.34</v>
      </c>
      <c r="F4" t="n">
        <v>121.62</v>
      </c>
      <c r="G4" t="n">
        <v>39.44</v>
      </c>
      <c r="H4" t="n">
        <v>0.71</v>
      </c>
      <c r="I4" t="n">
        <v>185</v>
      </c>
      <c r="J4" t="n">
        <v>73.88</v>
      </c>
      <c r="K4" t="n">
        <v>32.27</v>
      </c>
      <c r="L4" t="n">
        <v>3</v>
      </c>
      <c r="M4" t="n">
        <v>183</v>
      </c>
      <c r="N4" t="n">
        <v>8.609999999999999</v>
      </c>
      <c r="O4" t="n">
        <v>9346.23</v>
      </c>
      <c r="P4" t="n">
        <v>767.65</v>
      </c>
      <c r="Q4" t="n">
        <v>3598.67</v>
      </c>
      <c r="R4" t="n">
        <v>494.39</v>
      </c>
      <c r="S4" t="n">
        <v>191.08</v>
      </c>
      <c r="T4" t="n">
        <v>143074.92</v>
      </c>
      <c r="U4" t="n">
        <v>0.39</v>
      </c>
      <c r="V4" t="n">
        <v>0.83</v>
      </c>
      <c r="W4" t="n">
        <v>14.88</v>
      </c>
      <c r="X4" t="n">
        <v>8.470000000000001</v>
      </c>
      <c r="Y4" t="n">
        <v>0.5</v>
      </c>
      <c r="Z4" t="n">
        <v>10</v>
      </c>
      <c r="AA4" t="n">
        <v>2169.787445787099</v>
      </c>
      <c r="AB4" t="n">
        <v>2968.798907592136</v>
      </c>
      <c r="AC4" t="n">
        <v>2685.460906586979</v>
      </c>
      <c r="AD4" t="n">
        <v>2169787.445787099</v>
      </c>
      <c r="AE4" t="n">
        <v>2968798.907592136</v>
      </c>
      <c r="AF4" t="n">
        <v>4.845529965765396e-06</v>
      </c>
      <c r="AG4" t="n">
        <v>52.64166666666667</v>
      </c>
      <c r="AH4" t="n">
        <v>2685460.906586979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0.8129999999999999</v>
      </c>
      <c r="E5" t="n">
        <v>123</v>
      </c>
      <c r="F5" t="n">
        <v>119.13</v>
      </c>
      <c r="G5" t="n">
        <v>54.98</v>
      </c>
      <c r="H5" t="n">
        <v>0.93</v>
      </c>
      <c r="I5" t="n">
        <v>130</v>
      </c>
      <c r="J5" t="n">
        <v>75.06999999999999</v>
      </c>
      <c r="K5" t="n">
        <v>32.27</v>
      </c>
      <c r="L5" t="n">
        <v>4</v>
      </c>
      <c r="M5" t="n">
        <v>77</v>
      </c>
      <c r="N5" t="n">
        <v>8.800000000000001</v>
      </c>
      <c r="O5" t="n">
        <v>9492.549999999999</v>
      </c>
      <c r="P5" t="n">
        <v>706.04</v>
      </c>
      <c r="Q5" t="n">
        <v>3598.71</v>
      </c>
      <c r="R5" t="n">
        <v>407.58</v>
      </c>
      <c r="S5" t="n">
        <v>191.08</v>
      </c>
      <c r="T5" t="n">
        <v>99944.10000000001</v>
      </c>
      <c r="U5" t="n">
        <v>0.47</v>
      </c>
      <c r="V5" t="n">
        <v>0.85</v>
      </c>
      <c r="W5" t="n">
        <v>14.87</v>
      </c>
      <c r="X5" t="n">
        <v>5.98</v>
      </c>
      <c r="Y5" t="n">
        <v>0.5</v>
      </c>
      <c r="Z5" t="n">
        <v>10</v>
      </c>
      <c r="AA5" t="n">
        <v>2036.039881824911</v>
      </c>
      <c r="AB5" t="n">
        <v>2785.799590052987</v>
      </c>
      <c r="AC5" t="n">
        <v>2519.926787072611</v>
      </c>
      <c r="AD5" t="n">
        <v>2036039.881824911</v>
      </c>
      <c r="AE5" t="n">
        <v>2785799.590052987</v>
      </c>
      <c r="AF5" t="n">
        <v>4.977152068436217e-06</v>
      </c>
      <c r="AG5" t="n">
        <v>51.25</v>
      </c>
      <c r="AH5" t="n">
        <v>2519926.787072611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0.8164</v>
      </c>
      <c r="E6" t="n">
        <v>122.49</v>
      </c>
      <c r="F6" t="n">
        <v>118.77</v>
      </c>
      <c r="G6" t="n">
        <v>58.89</v>
      </c>
      <c r="H6" t="n">
        <v>1.15</v>
      </c>
      <c r="I6" t="n">
        <v>121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699.16</v>
      </c>
      <c r="Q6" t="n">
        <v>3598.63</v>
      </c>
      <c r="R6" t="n">
        <v>391.66</v>
      </c>
      <c r="S6" t="n">
        <v>191.08</v>
      </c>
      <c r="T6" t="n">
        <v>92030.48</v>
      </c>
      <c r="U6" t="n">
        <v>0.49</v>
      </c>
      <c r="V6" t="n">
        <v>0.85</v>
      </c>
      <c r="W6" t="n">
        <v>14.96</v>
      </c>
      <c r="X6" t="n">
        <v>5.62</v>
      </c>
      <c r="Y6" t="n">
        <v>0.5</v>
      </c>
      <c r="Z6" t="n">
        <v>10</v>
      </c>
      <c r="AA6" t="n">
        <v>2021.621571032144</v>
      </c>
      <c r="AB6" t="n">
        <v>2766.071821135345</v>
      </c>
      <c r="AC6" t="n">
        <v>2502.081808732371</v>
      </c>
      <c r="AD6" t="n">
        <v>2021621.571032144</v>
      </c>
      <c r="AE6" t="n">
        <v>2766071.821135345</v>
      </c>
      <c r="AF6" t="n">
        <v>4.997966726532999e-06</v>
      </c>
      <c r="AG6" t="n">
        <v>51.03749999999999</v>
      </c>
      <c r="AH6" t="n">
        <v>2502081.80873237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0.7229</v>
      </c>
      <c r="E2" t="n">
        <v>138.32</v>
      </c>
      <c r="F2" t="n">
        <v>132.1</v>
      </c>
      <c r="G2" t="n">
        <v>19.47</v>
      </c>
      <c r="H2" t="n">
        <v>0.43</v>
      </c>
      <c r="I2" t="n">
        <v>407</v>
      </c>
      <c r="J2" t="n">
        <v>39.78</v>
      </c>
      <c r="K2" t="n">
        <v>19.54</v>
      </c>
      <c r="L2" t="n">
        <v>1</v>
      </c>
      <c r="M2" t="n">
        <v>403</v>
      </c>
      <c r="N2" t="n">
        <v>4.24</v>
      </c>
      <c r="O2" t="n">
        <v>5140</v>
      </c>
      <c r="P2" t="n">
        <v>562.87</v>
      </c>
      <c r="Q2" t="n">
        <v>3598.84</v>
      </c>
      <c r="R2" t="n">
        <v>848.73</v>
      </c>
      <c r="S2" t="n">
        <v>191.08</v>
      </c>
      <c r="T2" t="n">
        <v>319136.13</v>
      </c>
      <c r="U2" t="n">
        <v>0.23</v>
      </c>
      <c r="V2" t="n">
        <v>0.76</v>
      </c>
      <c r="W2" t="n">
        <v>15.26</v>
      </c>
      <c r="X2" t="n">
        <v>18.94</v>
      </c>
      <c r="Y2" t="n">
        <v>0.5</v>
      </c>
      <c r="Z2" t="n">
        <v>10</v>
      </c>
      <c r="AA2" t="n">
        <v>2003.681467079908</v>
      </c>
      <c r="AB2" t="n">
        <v>2741.525379446367</v>
      </c>
      <c r="AC2" t="n">
        <v>2479.878044987042</v>
      </c>
      <c r="AD2" t="n">
        <v>2003681.467079908</v>
      </c>
      <c r="AE2" t="n">
        <v>2741525.379446367</v>
      </c>
      <c r="AF2" t="n">
        <v>5.853214768080252e-06</v>
      </c>
      <c r="AG2" t="n">
        <v>57.63333333333333</v>
      </c>
      <c r="AH2" t="n">
        <v>2479878.044987042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0.7769</v>
      </c>
      <c r="E3" t="n">
        <v>128.72</v>
      </c>
      <c r="F3" t="n">
        <v>124.35</v>
      </c>
      <c r="G3" t="n">
        <v>30.96</v>
      </c>
      <c r="H3" t="n">
        <v>0.84</v>
      </c>
      <c r="I3" t="n">
        <v>241</v>
      </c>
      <c r="J3" t="n">
        <v>40.89</v>
      </c>
      <c r="K3" t="n">
        <v>19.54</v>
      </c>
      <c r="L3" t="n">
        <v>2</v>
      </c>
      <c r="M3" t="n">
        <v>1</v>
      </c>
      <c r="N3" t="n">
        <v>4.35</v>
      </c>
      <c r="O3" t="n">
        <v>5277.26</v>
      </c>
      <c r="P3" t="n">
        <v>493.84</v>
      </c>
      <c r="Q3" t="n">
        <v>3598.87</v>
      </c>
      <c r="R3" t="n">
        <v>575.6900000000001</v>
      </c>
      <c r="S3" t="n">
        <v>191.08</v>
      </c>
      <c r="T3" t="n">
        <v>183444.75</v>
      </c>
      <c r="U3" t="n">
        <v>0.33</v>
      </c>
      <c r="V3" t="n">
        <v>0.8100000000000001</v>
      </c>
      <c r="W3" t="n">
        <v>15.29</v>
      </c>
      <c r="X3" t="n">
        <v>11.19</v>
      </c>
      <c r="Y3" t="n">
        <v>0.5</v>
      </c>
      <c r="Z3" t="n">
        <v>10</v>
      </c>
      <c r="AA3" t="n">
        <v>1759.959768253201</v>
      </c>
      <c r="AB3" t="n">
        <v>2408.05459886917</v>
      </c>
      <c r="AC3" t="n">
        <v>2178.233247678952</v>
      </c>
      <c r="AD3" t="n">
        <v>1759959.768253201</v>
      </c>
      <c r="AE3" t="n">
        <v>2408054.59886917</v>
      </c>
      <c r="AF3" t="n">
        <v>6.290444810238688e-06</v>
      </c>
      <c r="AG3" t="n">
        <v>53.63333333333333</v>
      </c>
      <c r="AH3" t="n">
        <v>2178233.247678952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0.7768</v>
      </c>
      <c r="E4" t="n">
        <v>128.74</v>
      </c>
      <c r="F4" t="n">
        <v>124.36</v>
      </c>
      <c r="G4" t="n">
        <v>30.96</v>
      </c>
      <c r="H4" t="n">
        <v>1.22</v>
      </c>
      <c r="I4" t="n">
        <v>241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506.62</v>
      </c>
      <c r="Q4" t="n">
        <v>3598.85</v>
      </c>
      <c r="R4" t="n">
        <v>575.92</v>
      </c>
      <c r="S4" t="n">
        <v>191.08</v>
      </c>
      <c r="T4" t="n">
        <v>183557.71</v>
      </c>
      <c r="U4" t="n">
        <v>0.33</v>
      </c>
      <c r="V4" t="n">
        <v>0.8100000000000001</v>
      </c>
      <c r="W4" t="n">
        <v>15.3</v>
      </c>
      <c r="X4" t="n">
        <v>11.21</v>
      </c>
      <c r="Y4" t="n">
        <v>0.5</v>
      </c>
      <c r="Z4" t="n">
        <v>10</v>
      </c>
      <c r="AA4" t="n">
        <v>1774.450759949515</v>
      </c>
      <c r="AB4" t="n">
        <v>2427.881813005502</v>
      </c>
      <c r="AC4" t="n">
        <v>2196.168180325783</v>
      </c>
      <c r="AD4" t="n">
        <v>1774450.759949516</v>
      </c>
      <c r="AE4" t="n">
        <v>2427881.813005502</v>
      </c>
      <c r="AF4" t="n">
        <v>6.289635124975432e-06</v>
      </c>
      <c r="AG4" t="n">
        <v>53.64166666666667</v>
      </c>
      <c r="AH4" t="n">
        <v>2196168.180325783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0.4165</v>
      </c>
      <c r="E2" t="n">
        <v>240.12</v>
      </c>
      <c r="F2" t="n">
        <v>191.75</v>
      </c>
      <c r="G2" t="n">
        <v>7.2</v>
      </c>
      <c r="H2" t="n">
        <v>0.12</v>
      </c>
      <c r="I2" t="n">
        <v>1597</v>
      </c>
      <c r="J2" t="n">
        <v>141.81</v>
      </c>
      <c r="K2" t="n">
        <v>47.83</v>
      </c>
      <c r="L2" t="n">
        <v>1</v>
      </c>
      <c r="M2" t="n">
        <v>1595</v>
      </c>
      <c r="N2" t="n">
        <v>22.98</v>
      </c>
      <c r="O2" t="n">
        <v>17723.39</v>
      </c>
      <c r="P2" t="n">
        <v>2178.94</v>
      </c>
      <c r="Q2" t="n">
        <v>3599.75</v>
      </c>
      <c r="R2" t="n">
        <v>2875.71</v>
      </c>
      <c r="S2" t="n">
        <v>191.08</v>
      </c>
      <c r="T2" t="n">
        <v>1326676.07</v>
      </c>
      <c r="U2" t="n">
        <v>0.07000000000000001</v>
      </c>
      <c r="V2" t="n">
        <v>0.53</v>
      </c>
      <c r="W2" t="n">
        <v>17.25</v>
      </c>
      <c r="X2" t="n">
        <v>78.56999999999999</v>
      </c>
      <c r="Y2" t="n">
        <v>0.5</v>
      </c>
      <c r="Z2" t="n">
        <v>10</v>
      </c>
      <c r="AA2" t="n">
        <v>8451.722132064797</v>
      </c>
      <c r="AB2" t="n">
        <v>11564.01908475679</v>
      </c>
      <c r="AC2" t="n">
        <v>10460.36533350988</v>
      </c>
      <c r="AD2" t="n">
        <v>8451722.132064797</v>
      </c>
      <c r="AE2" t="n">
        <v>11564019.08475679</v>
      </c>
      <c r="AF2" t="n">
        <v>1.811654205260197e-06</v>
      </c>
      <c r="AG2" t="n">
        <v>100.05</v>
      </c>
      <c r="AH2" t="n">
        <v>10460365.33350988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0.6314</v>
      </c>
      <c r="E3" t="n">
        <v>158.37</v>
      </c>
      <c r="F3" t="n">
        <v>139.73</v>
      </c>
      <c r="G3" t="n">
        <v>14.76</v>
      </c>
      <c r="H3" t="n">
        <v>0.25</v>
      </c>
      <c r="I3" t="n">
        <v>568</v>
      </c>
      <c r="J3" t="n">
        <v>143.17</v>
      </c>
      <c r="K3" t="n">
        <v>47.83</v>
      </c>
      <c r="L3" t="n">
        <v>2</v>
      </c>
      <c r="M3" t="n">
        <v>566</v>
      </c>
      <c r="N3" t="n">
        <v>23.34</v>
      </c>
      <c r="O3" t="n">
        <v>17891.86</v>
      </c>
      <c r="P3" t="n">
        <v>1567.89</v>
      </c>
      <c r="Q3" t="n">
        <v>3598.87</v>
      </c>
      <c r="R3" t="n">
        <v>1107.09</v>
      </c>
      <c r="S3" t="n">
        <v>191.08</v>
      </c>
      <c r="T3" t="n">
        <v>447510.17</v>
      </c>
      <c r="U3" t="n">
        <v>0.17</v>
      </c>
      <c r="V3" t="n">
        <v>0.72</v>
      </c>
      <c r="W3" t="n">
        <v>15.53</v>
      </c>
      <c r="X3" t="n">
        <v>26.57</v>
      </c>
      <c r="Y3" t="n">
        <v>0.5</v>
      </c>
      <c r="Z3" t="n">
        <v>10</v>
      </c>
      <c r="AA3" t="n">
        <v>4296.509671847714</v>
      </c>
      <c r="AB3" t="n">
        <v>5878.67408165143</v>
      </c>
      <c r="AC3" t="n">
        <v>5317.621678069288</v>
      </c>
      <c r="AD3" t="n">
        <v>4296509.671847714</v>
      </c>
      <c r="AE3" t="n">
        <v>5878674.081651431</v>
      </c>
      <c r="AF3" t="n">
        <v>2.746406879234786e-06</v>
      </c>
      <c r="AG3" t="n">
        <v>65.9875</v>
      </c>
      <c r="AH3" t="n">
        <v>5317621.678069288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0.7082000000000001</v>
      </c>
      <c r="E4" t="n">
        <v>141.2</v>
      </c>
      <c r="F4" t="n">
        <v>129.03</v>
      </c>
      <c r="G4" t="n">
        <v>22.51</v>
      </c>
      <c r="H4" t="n">
        <v>0.37</v>
      </c>
      <c r="I4" t="n">
        <v>344</v>
      </c>
      <c r="J4" t="n">
        <v>144.54</v>
      </c>
      <c r="K4" t="n">
        <v>47.83</v>
      </c>
      <c r="L4" t="n">
        <v>3</v>
      </c>
      <c r="M4" t="n">
        <v>342</v>
      </c>
      <c r="N4" t="n">
        <v>23.71</v>
      </c>
      <c r="O4" t="n">
        <v>18060.85</v>
      </c>
      <c r="P4" t="n">
        <v>1428.61</v>
      </c>
      <c r="Q4" t="n">
        <v>3598.8</v>
      </c>
      <c r="R4" t="n">
        <v>745.09</v>
      </c>
      <c r="S4" t="n">
        <v>191.08</v>
      </c>
      <c r="T4" t="n">
        <v>267632.18</v>
      </c>
      <c r="U4" t="n">
        <v>0.26</v>
      </c>
      <c r="V4" t="n">
        <v>0.78</v>
      </c>
      <c r="W4" t="n">
        <v>15.15</v>
      </c>
      <c r="X4" t="n">
        <v>15.88</v>
      </c>
      <c r="Y4" t="n">
        <v>0.5</v>
      </c>
      <c r="Z4" t="n">
        <v>10</v>
      </c>
      <c r="AA4" t="n">
        <v>3588.001307664234</v>
      </c>
      <c r="AB4" t="n">
        <v>4909.261680592529</v>
      </c>
      <c r="AC4" t="n">
        <v>4440.728635988637</v>
      </c>
      <c r="AD4" t="n">
        <v>3588001.307664234</v>
      </c>
      <c r="AE4" t="n">
        <v>4909261.680592529</v>
      </c>
      <c r="AF4" t="n">
        <v>3.080464605438827e-06</v>
      </c>
      <c r="AG4" t="n">
        <v>58.83333333333334</v>
      </c>
      <c r="AH4" t="n">
        <v>4440728.635988637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0.748</v>
      </c>
      <c r="E5" t="n">
        <v>133.68</v>
      </c>
      <c r="F5" t="n">
        <v>124.38</v>
      </c>
      <c r="G5" t="n">
        <v>30.46</v>
      </c>
      <c r="H5" t="n">
        <v>0.49</v>
      </c>
      <c r="I5" t="n">
        <v>245</v>
      </c>
      <c r="J5" t="n">
        <v>145.92</v>
      </c>
      <c r="K5" t="n">
        <v>47.83</v>
      </c>
      <c r="L5" t="n">
        <v>4</v>
      </c>
      <c r="M5" t="n">
        <v>243</v>
      </c>
      <c r="N5" t="n">
        <v>24.09</v>
      </c>
      <c r="O5" t="n">
        <v>18230.35</v>
      </c>
      <c r="P5" t="n">
        <v>1358.25</v>
      </c>
      <c r="Q5" t="n">
        <v>3598.92</v>
      </c>
      <c r="R5" t="n">
        <v>587.14</v>
      </c>
      <c r="S5" t="n">
        <v>191.08</v>
      </c>
      <c r="T5" t="n">
        <v>189148.28</v>
      </c>
      <c r="U5" t="n">
        <v>0.33</v>
      </c>
      <c r="V5" t="n">
        <v>0.8100000000000001</v>
      </c>
      <c r="W5" t="n">
        <v>14.99</v>
      </c>
      <c r="X5" t="n">
        <v>11.22</v>
      </c>
      <c r="Y5" t="n">
        <v>0.5</v>
      </c>
      <c r="Z5" t="n">
        <v>10</v>
      </c>
      <c r="AA5" t="n">
        <v>3280.520265537283</v>
      </c>
      <c r="AB5" t="n">
        <v>4488.552553648211</v>
      </c>
      <c r="AC5" t="n">
        <v>4060.171397650931</v>
      </c>
      <c r="AD5" t="n">
        <v>3280520.265537283</v>
      </c>
      <c r="AE5" t="n">
        <v>4488552.553648211</v>
      </c>
      <c r="AF5" t="n">
        <v>3.253583062508109e-06</v>
      </c>
      <c r="AG5" t="n">
        <v>55.70000000000001</v>
      </c>
      <c r="AH5" t="n">
        <v>4060171.397650931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0.7718</v>
      </c>
      <c r="E6" t="n">
        <v>129.57</v>
      </c>
      <c r="F6" t="n">
        <v>121.85</v>
      </c>
      <c r="G6" t="n">
        <v>38.48</v>
      </c>
      <c r="H6" t="n">
        <v>0.6</v>
      </c>
      <c r="I6" t="n">
        <v>190</v>
      </c>
      <c r="J6" t="n">
        <v>147.3</v>
      </c>
      <c r="K6" t="n">
        <v>47.83</v>
      </c>
      <c r="L6" t="n">
        <v>5</v>
      </c>
      <c r="M6" t="n">
        <v>188</v>
      </c>
      <c r="N6" t="n">
        <v>24.47</v>
      </c>
      <c r="O6" t="n">
        <v>18400.38</v>
      </c>
      <c r="P6" t="n">
        <v>1311.56</v>
      </c>
      <c r="Q6" t="n">
        <v>3598.76</v>
      </c>
      <c r="R6" t="n">
        <v>501.51</v>
      </c>
      <c r="S6" t="n">
        <v>191.08</v>
      </c>
      <c r="T6" t="n">
        <v>146611.99</v>
      </c>
      <c r="U6" t="n">
        <v>0.38</v>
      </c>
      <c r="V6" t="n">
        <v>0.83</v>
      </c>
      <c r="W6" t="n">
        <v>14.91</v>
      </c>
      <c r="X6" t="n">
        <v>8.699999999999999</v>
      </c>
      <c r="Y6" t="n">
        <v>0.5</v>
      </c>
      <c r="Z6" t="n">
        <v>10</v>
      </c>
      <c r="AA6" t="n">
        <v>3105.782721471501</v>
      </c>
      <c r="AB6" t="n">
        <v>4249.468936981014</v>
      </c>
      <c r="AC6" t="n">
        <v>3843.905585802497</v>
      </c>
      <c r="AD6" t="n">
        <v>3105782.721471501</v>
      </c>
      <c r="AE6" t="n">
        <v>4249468.936981014</v>
      </c>
      <c r="AF6" t="n">
        <v>3.357106159951549e-06</v>
      </c>
      <c r="AG6" t="n">
        <v>53.98749999999999</v>
      </c>
      <c r="AH6" t="n">
        <v>3843905.585802497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0.7883</v>
      </c>
      <c r="E7" t="n">
        <v>126.86</v>
      </c>
      <c r="F7" t="n">
        <v>120.18</v>
      </c>
      <c r="G7" t="n">
        <v>46.82</v>
      </c>
      <c r="H7" t="n">
        <v>0.71</v>
      </c>
      <c r="I7" t="n">
        <v>154</v>
      </c>
      <c r="J7" t="n">
        <v>148.68</v>
      </c>
      <c r="K7" t="n">
        <v>47.83</v>
      </c>
      <c r="L7" t="n">
        <v>6</v>
      </c>
      <c r="M7" t="n">
        <v>152</v>
      </c>
      <c r="N7" t="n">
        <v>24.85</v>
      </c>
      <c r="O7" t="n">
        <v>18570.94</v>
      </c>
      <c r="P7" t="n">
        <v>1274.94</v>
      </c>
      <c r="Q7" t="n">
        <v>3598.69</v>
      </c>
      <c r="R7" t="n">
        <v>444.97</v>
      </c>
      <c r="S7" t="n">
        <v>191.08</v>
      </c>
      <c r="T7" t="n">
        <v>118520.86</v>
      </c>
      <c r="U7" t="n">
        <v>0.43</v>
      </c>
      <c r="V7" t="n">
        <v>0.84</v>
      </c>
      <c r="W7" t="n">
        <v>14.85</v>
      </c>
      <c r="X7" t="n">
        <v>7.03</v>
      </c>
      <c r="Y7" t="n">
        <v>0.5</v>
      </c>
      <c r="Z7" t="n">
        <v>10</v>
      </c>
      <c r="AA7" t="n">
        <v>2996.062872758555</v>
      </c>
      <c r="AB7" t="n">
        <v>4099.345399473854</v>
      </c>
      <c r="AC7" t="n">
        <v>3708.109628015317</v>
      </c>
      <c r="AD7" t="n">
        <v>2996062.872758555</v>
      </c>
      <c r="AE7" t="n">
        <v>4099345.399473853</v>
      </c>
      <c r="AF7" t="n">
        <v>3.428876374565698e-06</v>
      </c>
      <c r="AG7" t="n">
        <v>52.85833333333333</v>
      </c>
      <c r="AH7" t="n">
        <v>3708109.628015317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0.8002</v>
      </c>
      <c r="E8" t="n">
        <v>124.97</v>
      </c>
      <c r="F8" t="n">
        <v>119.02</v>
      </c>
      <c r="G8" t="n">
        <v>55.36</v>
      </c>
      <c r="H8" t="n">
        <v>0.83</v>
      </c>
      <c r="I8" t="n">
        <v>129</v>
      </c>
      <c r="J8" t="n">
        <v>150.07</v>
      </c>
      <c r="K8" t="n">
        <v>47.83</v>
      </c>
      <c r="L8" t="n">
        <v>7</v>
      </c>
      <c r="M8" t="n">
        <v>127</v>
      </c>
      <c r="N8" t="n">
        <v>25.24</v>
      </c>
      <c r="O8" t="n">
        <v>18742.03</v>
      </c>
      <c r="P8" t="n">
        <v>1241.35</v>
      </c>
      <c r="Q8" t="n">
        <v>3598.72</v>
      </c>
      <c r="R8" t="n">
        <v>406.06</v>
      </c>
      <c r="S8" t="n">
        <v>191.08</v>
      </c>
      <c r="T8" t="n">
        <v>99189.24000000001</v>
      </c>
      <c r="U8" t="n">
        <v>0.47</v>
      </c>
      <c r="V8" t="n">
        <v>0.85</v>
      </c>
      <c r="W8" t="n">
        <v>14.79</v>
      </c>
      <c r="X8" t="n">
        <v>5.86</v>
      </c>
      <c r="Y8" t="n">
        <v>0.5</v>
      </c>
      <c r="Z8" t="n">
        <v>10</v>
      </c>
      <c r="AA8" t="n">
        <v>2899.800517086478</v>
      </c>
      <c r="AB8" t="n">
        <v>3967.634997647901</v>
      </c>
      <c r="AC8" t="n">
        <v>3588.96948208293</v>
      </c>
      <c r="AD8" t="n">
        <v>2899800.517086477</v>
      </c>
      <c r="AE8" t="n">
        <v>3967634.997647902</v>
      </c>
      <c r="AF8" t="n">
        <v>3.480637923287418e-06</v>
      </c>
      <c r="AG8" t="n">
        <v>52.07083333333333</v>
      </c>
      <c r="AH8" t="n">
        <v>3588969.482082929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0.8094</v>
      </c>
      <c r="E9" t="n">
        <v>123.55</v>
      </c>
      <c r="F9" t="n">
        <v>118.14</v>
      </c>
      <c r="G9" t="n">
        <v>64.44</v>
      </c>
      <c r="H9" t="n">
        <v>0.9399999999999999</v>
      </c>
      <c r="I9" t="n">
        <v>110</v>
      </c>
      <c r="J9" t="n">
        <v>151.46</v>
      </c>
      <c r="K9" t="n">
        <v>47.83</v>
      </c>
      <c r="L9" t="n">
        <v>8</v>
      </c>
      <c r="M9" t="n">
        <v>108</v>
      </c>
      <c r="N9" t="n">
        <v>25.63</v>
      </c>
      <c r="O9" t="n">
        <v>18913.66</v>
      </c>
      <c r="P9" t="n">
        <v>1213.4</v>
      </c>
      <c r="Q9" t="n">
        <v>3598.69</v>
      </c>
      <c r="R9" t="n">
        <v>375.97</v>
      </c>
      <c r="S9" t="n">
        <v>191.08</v>
      </c>
      <c r="T9" t="n">
        <v>84240.36</v>
      </c>
      <c r="U9" t="n">
        <v>0.51</v>
      </c>
      <c r="V9" t="n">
        <v>0.85</v>
      </c>
      <c r="W9" t="n">
        <v>14.77</v>
      </c>
      <c r="X9" t="n">
        <v>4.99</v>
      </c>
      <c r="Y9" t="n">
        <v>0.5</v>
      </c>
      <c r="Z9" t="n">
        <v>10</v>
      </c>
      <c r="AA9" t="n">
        <v>2830.003175549808</v>
      </c>
      <c r="AB9" t="n">
        <v>3872.135195716036</v>
      </c>
      <c r="AC9" t="n">
        <v>3502.584047212632</v>
      </c>
      <c r="AD9" t="n">
        <v>2830003.175549807</v>
      </c>
      <c r="AE9" t="n">
        <v>3872135.195716036</v>
      </c>
      <c r="AF9" t="n">
        <v>3.520655255072277e-06</v>
      </c>
      <c r="AG9" t="n">
        <v>51.47916666666666</v>
      </c>
      <c r="AH9" t="n">
        <v>3502584.047212631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0.8163</v>
      </c>
      <c r="E10" t="n">
        <v>122.5</v>
      </c>
      <c r="F10" t="n">
        <v>117.5</v>
      </c>
      <c r="G10" t="n">
        <v>73.44</v>
      </c>
      <c r="H10" t="n">
        <v>1.04</v>
      </c>
      <c r="I10" t="n">
        <v>96</v>
      </c>
      <c r="J10" t="n">
        <v>152.85</v>
      </c>
      <c r="K10" t="n">
        <v>47.83</v>
      </c>
      <c r="L10" t="n">
        <v>9</v>
      </c>
      <c r="M10" t="n">
        <v>94</v>
      </c>
      <c r="N10" t="n">
        <v>26.03</v>
      </c>
      <c r="O10" t="n">
        <v>19085.83</v>
      </c>
      <c r="P10" t="n">
        <v>1186.32</v>
      </c>
      <c r="Q10" t="n">
        <v>3598.64</v>
      </c>
      <c r="R10" t="n">
        <v>354.24</v>
      </c>
      <c r="S10" t="n">
        <v>191.08</v>
      </c>
      <c r="T10" t="n">
        <v>73442.84</v>
      </c>
      <c r="U10" t="n">
        <v>0.54</v>
      </c>
      <c r="V10" t="n">
        <v>0.86</v>
      </c>
      <c r="W10" t="n">
        <v>14.75</v>
      </c>
      <c r="X10" t="n">
        <v>4.35</v>
      </c>
      <c r="Y10" t="n">
        <v>0.5</v>
      </c>
      <c r="Z10" t="n">
        <v>10</v>
      </c>
      <c r="AA10" t="n">
        <v>2779.463324882953</v>
      </c>
      <c r="AB10" t="n">
        <v>3802.984342372793</v>
      </c>
      <c r="AC10" t="n">
        <v>3440.032854258638</v>
      </c>
      <c r="AD10" t="n">
        <v>2779463.324882953</v>
      </c>
      <c r="AE10" t="n">
        <v>3802984.342372792</v>
      </c>
      <c r="AF10" t="n">
        <v>3.550668253910922e-06</v>
      </c>
      <c r="AG10" t="n">
        <v>51.04166666666666</v>
      </c>
      <c r="AH10" t="n">
        <v>3440032.854258637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0.8218</v>
      </c>
      <c r="E11" t="n">
        <v>121.68</v>
      </c>
      <c r="F11" t="n">
        <v>117</v>
      </c>
      <c r="G11" t="n">
        <v>82.59</v>
      </c>
      <c r="H11" t="n">
        <v>1.15</v>
      </c>
      <c r="I11" t="n">
        <v>85</v>
      </c>
      <c r="J11" t="n">
        <v>154.25</v>
      </c>
      <c r="K11" t="n">
        <v>47.83</v>
      </c>
      <c r="L11" t="n">
        <v>10</v>
      </c>
      <c r="M11" t="n">
        <v>83</v>
      </c>
      <c r="N11" t="n">
        <v>26.43</v>
      </c>
      <c r="O11" t="n">
        <v>19258.55</v>
      </c>
      <c r="P11" t="n">
        <v>1160.79</v>
      </c>
      <c r="Q11" t="n">
        <v>3598.66</v>
      </c>
      <c r="R11" t="n">
        <v>337.56</v>
      </c>
      <c r="S11" t="n">
        <v>191.08</v>
      </c>
      <c r="T11" t="n">
        <v>65159.35</v>
      </c>
      <c r="U11" t="n">
        <v>0.57</v>
      </c>
      <c r="V11" t="n">
        <v>0.86</v>
      </c>
      <c r="W11" t="n">
        <v>14.72</v>
      </c>
      <c r="X11" t="n">
        <v>3.85</v>
      </c>
      <c r="Y11" t="n">
        <v>0.5</v>
      </c>
      <c r="Z11" t="n">
        <v>10</v>
      </c>
      <c r="AA11" t="n">
        <v>2726.017918224355</v>
      </c>
      <c r="AB11" t="n">
        <v>3729.857979137561</v>
      </c>
      <c r="AC11" t="n">
        <v>3373.885568497084</v>
      </c>
      <c r="AD11" t="n">
        <v>2726017.918224355</v>
      </c>
      <c r="AE11" t="n">
        <v>3729857.979137561</v>
      </c>
      <c r="AF11" t="n">
        <v>3.574591658782304e-06</v>
      </c>
      <c r="AG11" t="n">
        <v>50.70000000000001</v>
      </c>
      <c r="AH11" t="n">
        <v>3373885.568497084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0.827</v>
      </c>
      <c r="E12" t="n">
        <v>120.92</v>
      </c>
      <c r="F12" t="n">
        <v>116.53</v>
      </c>
      <c r="G12" t="n">
        <v>93.22</v>
      </c>
      <c r="H12" t="n">
        <v>1.25</v>
      </c>
      <c r="I12" t="n">
        <v>75</v>
      </c>
      <c r="J12" t="n">
        <v>155.66</v>
      </c>
      <c r="K12" t="n">
        <v>47.83</v>
      </c>
      <c r="L12" t="n">
        <v>11</v>
      </c>
      <c r="M12" t="n">
        <v>73</v>
      </c>
      <c r="N12" t="n">
        <v>26.83</v>
      </c>
      <c r="O12" t="n">
        <v>19431.82</v>
      </c>
      <c r="P12" t="n">
        <v>1132.1</v>
      </c>
      <c r="Q12" t="n">
        <v>3598.62</v>
      </c>
      <c r="R12" t="n">
        <v>321.41</v>
      </c>
      <c r="S12" t="n">
        <v>191.08</v>
      </c>
      <c r="T12" t="n">
        <v>57133.21</v>
      </c>
      <c r="U12" t="n">
        <v>0.59</v>
      </c>
      <c r="V12" t="n">
        <v>0.86</v>
      </c>
      <c r="W12" t="n">
        <v>14.71</v>
      </c>
      <c r="X12" t="n">
        <v>3.38</v>
      </c>
      <c r="Y12" t="n">
        <v>0.5</v>
      </c>
      <c r="Z12" t="n">
        <v>10</v>
      </c>
      <c r="AA12" t="n">
        <v>2680.27312442264</v>
      </c>
      <c r="AB12" t="n">
        <v>3667.26793414018</v>
      </c>
      <c r="AC12" t="n">
        <v>3317.269029548575</v>
      </c>
      <c r="AD12" t="n">
        <v>2680273.12442264</v>
      </c>
      <c r="AE12" t="n">
        <v>3667267.93414018</v>
      </c>
      <c r="AF12" t="n">
        <v>3.597210150660703e-06</v>
      </c>
      <c r="AG12" t="n">
        <v>50.38333333333333</v>
      </c>
      <c r="AH12" t="n">
        <v>3317269.029548575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0.8313</v>
      </c>
      <c r="E13" t="n">
        <v>120.29</v>
      </c>
      <c r="F13" t="n">
        <v>116.13</v>
      </c>
      <c r="G13" t="n">
        <v>104</v>
      </c>
      <c r="H13" t="n">
        <v>1.35</v>
      </c>
      <c r="I13" t="n">
        <v>67</v>
      </c>
      <c r="J13" t="n">
        <v>157.07</v>
      </c>
      <c r="K13" t="n">
        <v>47.83</v>
      </c>
      <c r="L13" t="n">
        <v>12</v>
      </c>
      <c r="M13" t="n">
        <v>65</v>
      </c>
      <c r="N13" t="n">
        <v>27.24</v>
      </c>
      <c r="O13" t="n">
        <v>19605.66</v>
      </c>
      <c r="P13" t="n">
        <v>1105.47</v>
      </c>
      <c r="Q13" t="n">
        <v>3598.63</v>
      </c>
      <c r="R13" t="n">
        <v>308.1</v>
      </c>
      <c r="S13" t="n">
        <v>191.08</v>
      </c>
      <c r="T13" t="n">
        <v>50520.21</v>
      </c>
      <c r="U13" t="n">
        <v>0.62</v>
      </c>
      <c r="V13" t="n">
        <v>0.87</v>
      </c>
      <c r="W13" t="n">
        <v>14.7</v>
      </c>
      <c r="X13" t="n">
        <v>2.98</v>
      </c>
      <c r="Y13" t="n">
        <v>0.5</v>
      </c>
      <c r="Z13" t="n">
        <v>10</v>
      </c>
      <c r="AA13" t="n">
        <v>2630.293664451009</v>
      </c>
      <c r="AB13" t="n">
        <v>3598.883832068833</v>
      </c>
      <c r="AC13" t="n">
        <v>3255.411410201229</v>
      </c>
      <c r="AD13" t="n">
        <v>2630293.664451009</v>
      </c>
      <c r="AE13" t="n">
        <v>3598883.832068833</v>
      </c>
      <c r="AF13" t="n">
        <v>3.615913903560149e-06</v>
      </c>
      <c r="AG13" t="n">
        <v>50.12083333333334</v>
      </c>
      <c r="AH13" t="n">
        <v>3255411.410201229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0.8341</v>
      </c>
      <c r="E14" t="n">
        <v>119.88</v>
      </c>
      <c r="F14" t="n">
        <v>115.89</v>
      </c>
      <c r="G14" t="n">
        <v>113.99</v>
      </c>
      <c r="H14" t="n">
        <v>1.45</v>
      </c>
      <c r="I14" t="n">
        <v>61</v>
      </c>
      <c r="J14" t="n">
        <v>158.48</v>
      </c>
      <c r="K14" t="n">
        <v>47.83</v>
      </c>
      <c r="L14" t="n">
        <v>13</v>
      </c>
      <c r="M14" t="n">
        <v>56</v>
      </c>
      <c r="N14" t="n">
        <v>27.65</v>
      </c>
      <c r="O14" t="n">
        <v>19780.06</v>
      </c>
      <c r="P14" t="n">
        <v>1079.91</v>
      </c>
      <c r="Q14" t="n">
        <v>3598.67</v>
      </c>
      <c r="R14" t="n">
        <v>300.08</v>
      </c>
      <c r="S14" t="n">
        <v>191.08</v>
      </c>
      <c r="T14" t="n">
        <v>46541</v>
      </c>
      <c r="U14" t="n">
        <v>0.64</v>
      </c>
      <c r="V14" t="n">
        <v>0.87</v>
      </c>
      <c r="W14" t="n">
        <v>14.69</v>
      </c>
      <c r="X14" t="n">
        <v>2.74</v>
      </c>
      <c r="Y14" t="n">
        <v>0.5</v>
      </c>
      <c r="Z14" t="n">
        <v>10</v>
      </c>
      <c r="AA14" t="n">
        <v>2595.640283261432</v>
      </c>
      <c r="AB14" t="n">
        <v>3551.46954712597</v>
      </c>
      <c r="AC14" t="n">
        <v>3212.522278066949</v>
      </c>
      <c r="AD14" t="n">
        <v>2595640.283261432</v>
      </c>
      <c r="AE14" t="n">
        <v>3551469.54712597</v>
      </c>
      <c r="AF14" t="n">
        <v>3.62809309149467e-06</v>
      </c>
      <c r="AG14" t="n">
        <v>49.95</v>
      </c>
      <c r="AH14" t="n">
        <v>3212522.278066949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0.8367</v>
      </c>
      <c r="E15" t="n">
        <v>119.52</v>
      </c>
      <c r="F15" t="n">
        <v>115.68</v>
      </c>
      <c r="G15" t="n">
        <v>123.94</v>
      </c>
      <c r="H15" t="n">
        <v>1.55</v>
      </c>
      <c r="I15" t="n">
        <v>56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1054.97</v>
      </c>
      <c r="Q15" t="n">
        <v>3598.62</v>
      </c>
      <c r="R15" t="n">
        <v>292.38</v>
      </c>
      <c r="S15" t="n">
        <v>191.08</v>
      </c>
      <c r="T15" t="n">
        <v>42715.94</v>
      </c>
      <c r="U15" t="n">
        <v>0.65</v>
      </c>
      <c r="V15" t="n">
        <v>0.87</v>
      </c>
      <c r="W15" t="n">
        <v>14.69</v>
      </c>
      <c r="X15" t="n">
        <v>2.53</v>
      </c>
      <c r="Y15" t="n">
        <v>0.5</v>
      </c>
      <c r="Z15" t="n">
        <v>10</v>
      </c>
      <c r="AA15" t="n">
        <v>2562.589603868718</v>
      </c>
      <c r="AB15" t="n">
        <v>3506.24814948779</v>
      </c>
      <c r="AC15" t="n">
        <v>3171.616747150727</v>
      </c>
      <c r="AD15" t="n">
        <v>2562589.603868718</v>
      </c>
      <c r="AE15" t="n">
        <v>3506248.14948779</v>
      </c>
      <c r="AF15" t="n">
        <v>3.63940233743387e-06</v>
      </c>
      <c r="AG15" t="n">
        <v>49.8</v>
      </c>
      <c r="AH15" t="n">
        <v>3171616.747150727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0.8373</v>
      </c>
      <c r="E16" t="n">
        <v>119.43</v>
      </c>
      <c r="F16" t="n">
        <v>115.64</v>
      </c>
      <c r="G16" t="n">
        <v>128.49</v>
      </c>
      <c r="H16" t="n">
        <v>1.65</v>
      </c>
      <c r="I16" t="n">
        <v>54</v>
      </c>
      <c r="J16" t="n">
        <v>161.32</v>
      </c>
      <c r="K16" t="n">
        <v>47.83</v>
      </c>
      <c r="L16" t="n">
        <v>15</v>
      </c>
      <c r="M16" t="n">
        <v>11</v>
      </c>
      <c r="N16" t="n">
        <v>28.5</v>
      </c>
      <c r="O16" t="n">
        <v>20130.71</v>
      </c>
      <c r="P16" t="n">
        <v>1050.36</v>
      </c>
      <c r="Q16" t="n">
        <v>3598.8</v>
      </c>
      <c r="R16" t="n">
        <v>290.11</v>
      </c>
      <c r="S16" t="n">
        <v>191.08</v>
      </c>
      <c r="T16" t="n">
        <v>41590.58</v>
      </c>
      <c r="U16" t="n">
        <v>0.66</v>
      </c>
      <c r="V16" t="n">
        <v>0.87</v>
      </c>
      <c r="W16" t="n">
        <v>14.72</v>
      </c>
      <c r="X16" t="n">
        <v>2.49</v>
      </c>
      <c r="Y16" t="n">
        <v>0.5</v>
      </c>
      <c r="Z16" t="n">
        <v>10</v>
      </c>
      <c r="AA16" t="n">
        <v>2556.235959951397</v>
      </c>
      <c r="AB16" t="n">
        <v>3497.554813577124</v>
      </c>
      <c r="AC16" t="n">
        <v>3163.753091018202</v>
      </c>
      <c r="AD16" t="n">
        <v>2556235.959951397</v>
      </c>
      <c r="AE16" t="n">
        <v>3497554.813577124</v>
      </c>
      <c r="AF16" t="n">
        <v>3.642012163419839e-06</v>
      </c>
      <c r="AG16" t="n">
        <v>49.76250000000001</v>
      </c>
      <c r="AH16" t="n">
        <v>3163753.091018202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0.8378</v>
      </c>
      <c r="E17" t="n">
        <v>119.36</v>
      </c>
      <c r="F17" t="n">
        <v>115.6</v>
      </c>
      <c r="G17" t="n">
        <v>130.87</v>
      </c>
      <c r="H17" t="n">
        <v>1.74</v>
      </c>
      <c r="I17" t="n">
        <v>53</v>
      </c>
      <c r="J17" t="n">
        <v>162.75</v>
      </c>
      <c r="K17" t="n">
        <v>47.83</v>
      </c>
      <c r="L17" t="n">
        <v>16</v>
      </c>
      <c r="M17" t="n">
        <v>3</v>
      </c>
      <c r="N17" t="n">
        <v>28.92</v>
      </c>
      <c r="O17" t="n">
        <v>20306.85</v>
      </c>
      <c r="P17" t="n">
        <v>1055.52</v>
      </c>
      <c r="Q17" t="n">
        <v>3598.69</v>
      </c>
      <c r="R17" t="n">
        <v>288.12</v>
      </c>
      <c r="S17" t="n">
        <v>191.08</v>
      </c>
      <c r="T17" t="n">
        <v>40600.38</v>
      </c>
      <c r="U17" t="n">
        <v>0.66</v>
      </c>
      <c r="V17" t="n">
        <v>0.87</v>
      </c>
      <c r="W17" t="n">
        <v>14.74</v>
      </c>
      <c r="X17" t="n">
        <v>2.45</v>
      </c>
      <c r="Y17" t="n">
        <v>0.5</v>
      </c>
      <c r="Z17" t="n">
        <v>10</v>
      </c>
      <c r="AA17" t="n">
        <v>2560.261624226339</v>
      </c>
      <c r="AB17" t="n">
        <v>3503.062905037872</v>
      </c>
      <c r="AC17" t="n">
        <v>3168.735497960593</v>
      </c>
      <c r="AD17" t="n">
        <v>2560261.624226339</v>
      </c>
      <c r="AE17" t="n">
        <v>3503062.905037872</v>
      </c>
      <c r="AF17" t="n">
        <v>3.644187018408147e-06</v>
      </c>
      <c r="AG17" t="n">
        <v>49.73333333333333</v>
      </c>
      <c r="AH17" t="n">
        <v>3168735.497960593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0.838</v>
      </c>
      <c r="E18" t="n">
        <v>119.34</v>
      </c>
      <c r="F18" t="n">
        <v>115.58</v>
      </c>
      <c r="G18" t="n">
        <v>130.84</v>
      </c>
      <c r="H18" t="n">
        <v>1.83</v>
      </c>
      <c r="I18" t="n">
        <v>53</v>
      </c>
      <c r="J18" t="n">
        <v>164.19</v>
      </c>
      <c r="K18" t="n">
        <v>47.83</v>
      </c>
      <c r="L18" t="n">
        <v>17</v>
      </c>
      <c r="M18" t="n">
        <v>0</v>
      </c>
      <c r="N18" t="n">
        <v>29.36</v>
      </c>
      <c r="O18" t="n">
        <v>20483.57</v>
      </c>
      <c r="P18" t="n">
        <v>1064.07</v>
      </c>
      <c r="Q18" t="n">
        <v>3598.69</v>
      </c>
      <c r="R18" t="n">
        <v>287.25</v>
      </c>
      <c r="S18" t="n">
        <v>191.08</v>
      </c>
      <c r="T18" t="n">
        <v>40164.23</v>
      </c>
      <c r="U18" t="n">
        <v>0.67</v>
      </c>
      <c r="V18" t="n">
        <v>0.87</v>
      </c>
      <c r="W18" t="n">
        <v>14.74</v>
      </c>
      <c r="X18" t="n">
        <v>2.43</v>
      </c>
      <c r="Y18" t="n">
        <v>0.5</v>
      </c>
      <c r="Z18" t="n">
        <v>10</v>
      </c>
      <c r="AA18" t="n">
        <v>2568.584616274938</v>
      </c>
      <c r="AB18" t="n">
        <v>3514.450789943261</v>
      </c>
      <c r="AC18" t="n">
        <v>3179.036539113607</v>
      </c>
      <c r="AD18" t="n">
        <v>2568584.616274938</v>
      </c>
      <c r="AE18" t="n">
        <v>3514450.789943261</v>
      </c>
      <c r="AF18" t="n">
        <v>3.64505696040347e-06</v>
      </c>
      <c r="AG18" t="n">
        <v>49.725</v>
      </c>
      <c r="AH18" t="n">
        <v>3179036.539113606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0.3342</v>
      </c>
      <c r="E2" t="n">
        <v>299.19</v>
      </c>
      <c r="F2" t="n">
        <v>220.86</v>
      </c>
      <c r="G2" t="n">
        <v>6.21</v>
      </c>
      <c r="H2" t="n">
        <v>0.1</v>
      </c>
      <c r="I2" t="n">
        <v>2135</v>
      </c>
      <c r="J2" t="n">
        <v>176.73</v>
      </c>
      <c r="K2" t="n">
        <v>52.44</v>
      </c>
      <c r="L2" t="n">
        <v>1</v>
      </c>
      <c r="M2" t="n">
        <v>2133</v>
      </c>
      <c r="N2" t="n">
        <v>33.29</v>
      </c>
      <c r="O2" t="n">
        <v>22031.19</v>
      </c>
      <c r="P2" t="n">
        <v>2899.12</v>
      </c>
      <c r="Q2" t="n">
        <v>3600.42</v>
      </c>
      <c r="R2" t="n">
        <v>3869.87</v>
      </c>
      <c r="S2" t="n">
        <v>191.08</v>
      </c>
      <c r="T2" t="n">
        <v>1821065.62</v>
      </c>
      <c r="U2" t="n">
        <v>0.05</v>
      </c>
      <c r="V2" t="n">
        <v>0.46</v>
      </c>
      <c r="W2" t="n">
        <v>18.14</v>
      </c>
      <c r="X2" t="n">
        <v>107.66</v>
      </c>
      <c r="Y2" t="n">
        <v>0.5</v>
      </c>
      <c r="Z2" t="n">
        <v>10</v>
      </c>
      <c r="AA2" t="n">
        <v>13256.51256296916</v>
      </c>
      <c r="AB2" t="n">
        <v>18138.14532471406</v>
      </c>
      <c r="AC2" t="n">
        <v>16407.06619196951</v>
      </c>
      <c r="AD2" t="n">
        <v>13256512.56296916</v>
      </c>
      <c r="AE2" t="n">
        <v>18138145.32471406</v>
      </c>
      <c r="AF2" t="n">
        <v>1.313534121134819e-06</v>
      </c>
      <c r="AG2" t="n">
        <v>124.6625</v>
      </c>
      <c r="AH2" t="n">
        <v>16407066.19196951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0.5802</v>
      </c>
      <c r="E3" t="n">
        <v>172.35</v>
      </c>
      <c r="F3" t="n">
        <v>145.5</v>
      </c>
      <c r="G3" t="n">
        <v>12.71</v>
      </c>
      <c r="H3" t="n">
        <v>0.2</v>
      </c>
      <c r="I3" t="n">
        <v>687</v>
      </c>
      <c r="J3" t="n">
        <v>178.21</v>
      </c>
      <c r="K3" t="n">
        <v>52.44</v>
      </c>
      <c r="L3" t="n">
        <v>2</v>
      </c>
      <c r="M3" t="n">
        <v>685</v>
      </c>
      <c r="N3" t="n">
        <v>33.77</v>
      </c>
      <c r="O3" t="n">
        <v>22213.89</v>
      </c>
      <c r="P3" t="n">
        <v>1894.35</v>
      </c>
      <c r="Q3" t="n">
        <v>3599.08</v>
      </c>
      <c r="R3" t="n">
        <v>1302.66</v>
      </c>
      <c r="S3" t="n">
        <v>191.08</v>
      </c>
      <c r="T3" t="n">
        <v>544702.34</v>
      </c>
      <c r="U3" t="n">
        <v>0.15</v>
      </c>
      <c r="V3" t="n">
        <v>0.6899999999999999</v>
      </c>
      <c r="W3" t="n">
        <v>15.74</v>
      </c>
      <c r="X3" t="n">
        <v>32.34</v>
      </c>
      <c r="Y3" t="n">
        <v>0.5</v>
      </c>
      <c r="Z3" t="n">
        <v>10</v>
      </c>
      <c r="AA3" t="n">
        <v>5373.02562598371</v>
      </c>
      <c r="AB3" t="n">
        <v>7351.610702632426</v>
      </c>
      <c r="AC3" t="n">
        <v>6649.983295223334</v>
      </c>
      <c r="AD3" t="n">
        <v>5373025.625983709</v>
      </c>
      <c r="AE3" t="n">
        <v>7351610.702632426</v>
      </c>
      <c r="AF3" t="n">
        <v>2.280408429331006e-06</v>
      </c>
      <c r="AG3" t="n">
        <v>71.8125</v>
      </c>
      <c r="AH3" t="n">
        <v>6649983.295223334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0.6696</v>
      </c>
      <c r="E4" t="n">
        <v>149.33</v>
      </c>
      <c r="F4" t="n">
        <v>132.27</v>
      </c>
      <c r="G4" t="n">
        <v>19.26</v>
      </c>
      <c r="H4" t="n">
        <v>0.3</v>
      </c>
      <c r="I4" t="n">
        <v>412</v>
      </c>
      <c r="J4" t="n">
        <v>179.7</v>
      </c>
      <c r="K4" t="n">
        <v>52.44</v>
      </c>
      <c r="L4" t="n">
        <v>3</v>
      </c>
      <c r="M4" t="n">
        <v>410</v>
      </c>
      <c r="N4" t="n">
        <v>34.26</v>
      </c>
      <c r="O4" t="n">
        <v>22397.24</v>
      </c>
      <c r="P4" t="n">
        <v>1707.83</v>
      </c>
      <c r="Q4" t="n">
        <v>3598.89</v>
      </c>
      <c r="R4" t="n">
        <v>853.9299999999999</v>
      </c>
      <c r="S4" t="n">
        <v>191.08</v>
      </c>
      <c r="T4" t="n">
        <v>321709.96</v>
      </c>
      <c r="U4" t="n">
        <v>0.22</v>
      </c>
      <c r="V4" t="n">
        <v>0.76</v>
      </c>
      <c r="W4" t="n">
        <v>15.28</v>
      </c>
      <c r="X4" t="n">
        <v>19.11</v>
      </c>
      <c r="Y4" t="n">
        <v>0.5</v>
      </c>
      <c r="Z4" t="n">
        <v>10</v>
      </c>
      <c r="AA4" t="n">
        <v>4303.504842214837</v>
      </c>
      <c r="AB4" t="n">
        <v>5888.245182352865</v>
      </c>
      <c r="AC4" t="n">
        <v>5326.279326352903</v>
      </c>
      <c r="AD4" t="n">
        <v>4303504.842214838</v>
      </c>
      <c r="AE4" t="n">
        <v>5888245.182352865</v>
      </c>
      <c r="AF4" t="n">
        <v>2.63178470230962e-06</v>
      </c>
      <c r="AG4" t="n">
        <v>62.22083333333334</v>
      </c>
      <c r="AH4" t="n">
        <v>5326279.326352903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0.7168</v>
      </c>
      <c r="E5" t="n">
        <v>139.5</v>
      </c>
      <c r="F5" t="n">
        <v>126.67</v>
      </c>
      <c r="G5" t="n">
        <v>25.94</v>
      </c>
      <c r="H5" t="n">
        <v>0.39</v>
      </c>
      <c r="I5" t="n">
        <v>293</v>
      </c>
      <c r="J5" t="n">
        <v>181.19</v>
      </c>
      <c r="K5" t="n">
        <v>52.44</v>
      </c>
      <c r="L5" t="n">
        <v>4</v>
      </c>
      <c r="M5" t="n">
        <v>291</v>
      </c>
      <c r="N5" t="n">
        <v>34.75</v>
      </c>
      <c r="O5" t="n">
        <v>22581.25</v>
      </c>
      <c r="P5" t="n">
        <v>1621.86</v>
      </c>
      <c r="Q5" t="n">
        <v>3598.81</v>
      </c>
      <c r="R5" t="n">
        <v>664.53</v>
      </c>
      <c r="S5" t="n">
        <v>191.08</v>
      </c>
      <c r="T5" t="n">
        <v>227602.83</v>
      </c>
      <c r="U5" t="n">
        <v>0.29</v>
      </c>
      <c r="V5" t="n">
        <v>0.8</v>
      </c>
      <c r="W5" t="n">
        <v>15.07</v>
      </c>
      <c r="X5" t="n">
        <v>13.51</v>
      </c>
      <c r="Y5" t="n">
        <v>0.5</v>
      </c>
      <c r="Z5" t="n">
        <v>10</v>
      </c>
      <c r="AA5" t="n">
        <v>3872.738139862203</v>
      </c>
      <c r="AB5" t="n">
        <v>5298.851176108291</v>
      </c>
      <c r="AC5" t="n">
        <v>4793.136256844649</v>
      </c>
      <c r="AD5" t="n">
        <v>3872738.139862204</v>
      </c>
      <c r="AE5" t="n">
        <v>5298851.176108291</v>
      </c>
      <c r="AF5" t="n">
        <v>2.817298797215555e-06</v>
      </c>
      <c r="AG5" t="n">
        <v>58.125</v>
      </c>
      <c r="AH5" t="n">
        <v>4793136.256844649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0.746</v>
      </c>
      <c r="E6" t="n">
        <v>134.04</v>
      </c>
      <c r="F6" t="n">
        <v>123.55</v>
      </c>
      <c r="G6" t="n">
        <v>32.66</v>
      </c>
      <c r="H6" t="n">
        <v>0.49</v>
      </c>
      <c r="I6" t="n">
        <v>227</v>
      </c>
      <c r="J6" t="n">
        <v>182.69</v>
      </c>
      <c r="K6" t="n">
        <v>52.44</v>
      </c>
      <c r="L6" t="n">
        <v>5</v>
      </c>
      <c r="M6" t="n">
        <v>225</v>
      </c>
      <c r="N6" t="n">
        <v>35.25</v>
      </c>
      <c r="O6" t="n">
        <v>22766.06</v>
      </c>
      <c r="P6" t="n">
        <v>1568.15</v>
      </c>
      <c r="Q6" t="n">
        <v>3598.81</v>
      </c>
      <c r="R6" t="n">
        <v>558.6900000000001</v>
      </c>
      <c r="S6" t="n">
        <v>191.08</v>
      </c>
      <c r="T6" t="n">
        <v>175014.86</v>
      </c>
      <c r="U6" t="n">
        <v>0.34</v>
      </c>
      <c r="V6" t="n">
        <v>0.82</v>
      </c>
      <c r="W6" t="n">
        <v>14.97</v>
      </c>
      <c r="X6" t="n">
        <v>10.4</v>
      </c>
      <c r="Y6" t="n">
        <v>0.5</v>
      </c>
      <c r="Z6" t="n">
        <v>10</v>
      </c>
      <c r="AA6" t="n">
        <v>3629.097929265677</v>
      </c>
      <c r="AB6" t="n">
        <v>4965.491891322614</v>
      </c>
      <c r="AC6" t="n">
        <v>4491.592314326236</v>
      </c>
      <c r="AD6" t="n">
        <v>3629097.929265677</v>
      </c>
      <c r="AE6" t="n">
        <v>4965491.891322614</v>
      </c>
      <c r="AF6" t="n">
        <v>2.932065991521769e-06</v>
      </c>
      <c r="AG6" t="n">
        <v>55.84999999999999</v>
      </c>
      <c r="AH6" t="n">
        <v>4491592.314326236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0.7662</v>
      </c>
      <c r="E7" t="n">
        <v>130.52</v>
      </c>
      <c r="F7" t="n">
        <v>121.55</v>
      </c>
      <c r="G7" t="n">
        <v>39.64</v>
      </c>
      <c r="H7" t="n">
        <v>0.58</v>
      </c>
      <c r="I7" t="n">
        <v>184</v>
      </c>
      <c r="J7" t="n">
        <v>184.19</v>
      </c>
      <c r="K7" t="n">
        <v>52.44</v>
      </c>
      <c r="L7" t="n">
        <v>6</v>
      </c>
      <c r="M7" t="n">
        <v>182</v>
      </c>
      <c r="N7" t="n">
        <v>35.75</v>
      </c>
      <c r="O7" t="n">
        <v>22951.43</v>
      </c>
      <c r="P7" t="n">
        <v>1529.24</v>
      </c>
      <c r="Q7" t="n">
        <v>3598.71</v>
      </c>
      <c r="R7" t="n">
        <v>491.59</v>
      </c>
      <c r="S7" t="n">
        <v>191.08</v>
      </c>
      <c r="T7" t="n">
        <v>141681.13</v>
      </c>
      <c r="U7" t="n">
        <v>0.39</v>
      </c>
      <c r="V7" t="n">
        <v>0.83</v>
      </c>
      <c r="W7" t="n">
        <v>14.89</v>
      </c>
      <c r="X7" t="n">
        <v>8.4</v>
      </c>
      <c r="Y7" t="n">
        <v>0.5</v>
      </c>
      <c r="Z7" t="n">
        <v>10</v>
      </c>
      <c r="AA7" t="n">
        <v>3476.344961312089</v>
      </c>
      <c r="AB7" t="n">
        <v>4756.48854158317</v>
      </c>
      <c r="AC7" t="n">
        <v>4302.535950947889</v>
      </c>
      <c r="AD7" t="n">
        <v>3476344.961312089</v>
      </c>
      <c r="AE7" t="n">
        <v>4756488.54158317</v>
      </c>
      <c r="AF7" t="n">
        <v>3.011459735528122e-06</v>
      </c>
      <c r="AG7" t="n">
        <v>54.38333333333333</v>
      </c>
      <c r="AH7" t="n">
        <v>4302535.950947889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0.7804</v>
      </c>
      <c r="E8" t="n">
        <v>128.15</v>
      </c>
      <c r="F8" t="n">
        <v>120.21</v>
      </c>
      <c r="G8" t="n">
        <v>46.53</v>
      </c>
      <c r="H8" t="n">
        <v>0.67</v>
      </c>
      <c r="I8" t="n">
        <v>155</v>
      </c>
      <c r="J8" t="n">
        <v>185.7</v>
      </c>
      <c r="K8" t="n">
        <v>52.44</v>
      </c>
      <c r="L8" t="n">
        <v>7</v>
      </c>
      <c r="M8" t="n">
        <v>153</v>
      </c>
      <c r="N8" t="n">
        <v>36.26</v>
      </c>
      <c r="O8" t="n">
        <v>23137.49</v>
      </c>
      <c r="P8" t="n">
        <v>1498.39</v>
      </c>
      <c r="Q8" t="n">
        <v>3598.68</v>
      </c>
      <c r="R8" t="n">
        <v>445.93</v>
      </c>
      <c r="S8" t="n">
        <v>191.08</v>
      </c>
      <c r="T8" t="n">
        <v>118993.38</v>
      </c>
      <c r="U8" t="n">
        <v>0.43</v>
      </c>
      <c r="V8" t="n">
        <v>0.84</v>
      </c>
      <c r="W8" t="n">
        <v>14.85</v>
      </c>
      <c r="X8" t="n">
        <v>7.06</v>
      </c>
      <c r="Y8" t="n">
        <v>0.5</v>
      </c>
      <c r="Z8" t="n">
        <v>10</v>
      </c>
      <c r="AA8" t="n">
        <v>3363.946639933198</v>
      </c>
      <c r="AB8" t="n">
        <v>4602.700199608588</v>
      </c>
      <c r="AC8" t="n">
        <v>4163.424952488073</v>
      </c>
      <c r="AD8" t="n">
        <v>3363946.639933198</v>
      </c>
      <c r="AE8" t="n">
        <v>4602700.199608589</v>
      </c>
      <c r="AF8" t="n">
        <v>3.067271179334569e-06</v>
      </c>
      <c r="AG8" t="n">
        <v>53.39583333333334</v>
      </c>
      <c r="AH8" t="n">
        <v>4163424.952488073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0.7913</v>
      </c>
      <c r="E9" t="n">
        <v>126.37</v>
      </c>
      <c r="F9" t="n">
        <v>119.22</v>
      </c>
      <c r="G9" t="n">
        <v>53.78</v>
      </c>
      <c r="H9" t="n">
        <v>0.76</v>
      </c>
      <c r="I9" t="n">
        <v>133</v>
      </c>
      <c r="J9" t="n">
        <v>187.22</v>
      </c>
      <c r="K9" t="n">
        <v>52.44</v>
      </c>
      <c r="L9" t="n">
        <v>8</v>
      </c>
      <c r="M9" t="n">
        <v>131</v>
      </c>
      <c r="N9" t="n">
        <v>36.78</v>
      </c>
      <c r="O9" t="n">
        <v>23324.24</v>
      </c>
      <c r="P9" t="n">
        <v>1472.67</v>
      </c>
      <c r="Q9" t="n">
        <v>3598.7</v>
      </c>
      <c r="R9" t="n">
        <v>412.49</v>
      </c>
      <c r="S9" t="n">
        <v>191.08</v>
      </c>
      <c r="T9" t="n">
        <v>102384.43</v>
      </c>
      <c r="U9" t="n">
        <v>0.46</v>
      </c>
      <c r="V9" t="n">
        <v>0.85</v>
      </c>
      <c r="W9" t="n">
        <v>14.81</v>
      </c>
      <c r="X9" t="n">
        <v>6.07</v>
      </c>
      <c r="Y9" t="n">
        <v>0.5</v>
      </c>
      <c r="Z9" t="n">
        <v>10</v>
      </c>
      <c r="AA9" t="n">
        <v>3283.198838917187</v>
      </c>
      <c r="AB9" t="n">
        <v>4492.217495916913</v>
      </c>
      <c r="AC9" t="n">
        <v>4063.486562973288</v>
      </c>
      <c r="AD9" t="n">
        <v>3283198.838917187</v>
      </c>
      <c r="AE9" t="n">
        <v>4492217.495916913</v>
      </c>
      <c r="AF9" t="n">
        <v>3.110112358031066e-06</v>
      </c>
      <c r="AG9" t="n">
        <v>52.65416666666667</v>
      </c>
      <c r="AH9" t="n">
        <v>4063486.562973287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0.7995</v>
      </c>
      <c r="E10" t="n">
        <v>125.08</v>
      </c>
      <c r="F10" t="n">
        <v>118.5</v>
      </c>
      <c r="G10" t="n">
        <v>60.77</v>
      </c>
      <c r="H10" t="n">
        <v>0.85</v>
      </c>
      <c r="I10" t="n">
        <v>117</v>
      </c>
      <c r="J10" t="n">
        <v>188.74</v>
      </c>
      <c r="K10" t="n">
        <v>52.44</v>
      </c>
      <c r="L10" t="n">
        <v>9</v>
      </c>
      <c r="M10" t="n">
        <v>115</v>
      </c>
      <c r="N10" t="n">
        <v>37.3</v>
      </c>
      <c r="O10" t="n">
        <v>23511.69</v>
      </c>
      <c r="P10" t="n">
        <v>1447.62</v>
      </c>
      <c r="Q10" t="n">
        <v>3598.64</v>
      </c>
      <c r="R10" t="n">
        <v>387.58</v>
      </c>
      <c r="S10" t="n">
        <v>191.08</v>
      </c>
      <c r="T10" t="n">
        <v>90011.67999999999</v>
      </c>
      <c r="U10" t="n">
        <v>0.49</v>
      </c>
      <c r="V10" t="n">
        <v>0.85</v>
      </c>
      <c r="W10" t="n">
        <v>14.8</v>
      </c>
      <c r="X10" t="n">
        <v>5.34</v>
      </c>
      <c r="Y10" t="n">
        <v>0.5</v>
      </c>
      <c r="Z10" t="n">
        <v>10</v>
      </c>
      <c r="AA10" t="n">
        <v>3215.280135753561</v>
      </c>
      <c r="AB10" t="n">
        <v>4399.288129886723</v>
      </c>
      <c r="AC10" t="n">
        <v>3979.426245209838</v>
      </c>
      <c r="AD10" t="n">
        <v>3215280.135753561</v>
      </c>
      <c r="AE10" t="n">
        <v>4399288.129886723</v>
      </c>
      <c r="AF10" t="n">
        <v>3.142341501637606e-06</v>
      </c>
      <c r="AG10" t="n">
        <v>52.11666666666667</v>
      </c>
      <c r="AH10" t="n">
        <v>3979426.245209838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0.8065</v>
      </c>
      <c r="E11" t="n">
        <v>123.99</v>
      </c>
      <c r="F11" t="n">
        <v>117.87</v>
      </c>
      <c r="G11" t="n">
        <v>68</v>
      </c>
      <c r="H11" t="n">
        <v>0.93</v>
      </c>
      <c r="I11" t="n">
        <v>104</v>
      </c>
      <c r="J11" t="n">
        <v>190.26</v>
      </c>
      <c r="K11" t="n">
        <v>52.44</v>
      </c>
      <c r="L11" t="n">
        <v>10</v>
      </c>
      <c r="M11" t="n">
        <v>102</v>
      </c>
      <c r="N11" t="n">
        <v>37.82</v>
      </c>
      <c r="O11" t="n">
        <v>23699.85</v>
      </c>
      <c r="P11" t="n">
        <v>1424.88</v>
      </c>
      <c r="Q11" t="n">
        <v>3598.63</v>
      </c>
      <c r="R11" t="n">
        <v>366.8</v>
      </c>
      <c r="S11" t="n">
        <v>191.08</v>
      </c>
      <c r="T11" t="n">
        <v>79683.94</v>
      </c>
      <c r="U11" t="n">
        <v>0.52</v>
      </c>
      <c r="V11" t="n">
        <v>0.85</v>
      </c>
      <c r="W11" t="n">
        <v>14.76</v>
      </c>
      <c r="X11" t="n">
        <v>4.72</v>
      </c>
      <c r="Y11" t="n">
        <v>0.5</v>
      </c>
      <c r="Z11" t="n">
        <v>10</v>
      </c>
      <c r="AA11" t="n">
        <v>3164.899829110262</v>
      </c>
      <c r="AB11" t="n">
        <v>4330.355571715093</v>
      </c>
      <c r="AC11" t="n">
        <v>3917.072513642658</v>
      </c>
      <c r="AD11" t="n">
        <v>3164899.829110262</v>
      </c>
      <c r="AE11" t="n">
        <v>4330355.571715093</v>
      </c>
      <c r="AF11" t="n">
        <v>3.169854185204164e-06</v>
      </c>
      <c r="AG11" t="n">
        <v>51.66249999999999</v>
      </c>
      <c r="AH11" t="n">
        <v>3917072.513642658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0.8126</v>
      </c>
      <c r="E12" t="n">
        <v>123.07</v>
      </c>
      <c r="F12" t="n">
        <v>117.34</v>
      </c>
      <c r="G12" t="n">
        <v>75.7</v>
      </c>
      <c r="H12" t="n">
        <v>1.02</v>
      </c>
      <c r="I12" t="n">
        <v>93</v>
      </c>
      <c r="J12" t="n">
        <v>191.79</v>
      </c>
      <c r="K12" t="n">
        <v>52.44</v>
      </c>
      <c r="L12" t="n">
        <v>11</v>
      </c>
      <c r="M12" t="n">
        <v>91</v>
      </c>
      <c r="N12" t="n">
        <v>38.35</v>
      </c>
      <c r="O12" t="n">
        <v>23888.73</v>
      </c>
      <c r="P12" t="n">
        <v>1405.45</v>
      </c>
      <c r="Q12" t="n">
        <v>3598.62</v>
      </c>
      <c r="R12" t="n">
        <v>349.03</v>
      </c>
      <c r="S12" t="n">
        <v>191.08</v>
      </c>
      <c r="T12" t="n">
        <v>70855.36</v>
      </c>
      <c r="U12" t="n">
        <v>0.55</v>
      </c>
      <c r="V12" t="n">
        <v>0.86</v>
      </c>
      <c r="W12" t="n">
        <v>14.74</v>
      </c>
      <c r="X12" t="n">
        <v>4.19</v>
      </c>
      <c r="Y12" t="n">
        <v>0.5</v>
      </c>
      <c r="Z12" t="n">
        <v>10</v>
      </c>
      <c r="AA12" t="n">
        <v>3112.57239830181</v>
      </c>
      <c r="AB12" t="n">
        <v>4258.758872359645</v>
      </c>
      <c r="AC12" t="n">
        <v>3852.308902787098</v>
      </c>
      <c r="AD12" t="n">
        <v>3112572.39830181</v>
      </c>
      <c r="AE12" t="n">
        <v>4258758.872359645</v>
      </c>
      <c r="AF12" t="n">
        <v>3.193829523740736e-06</v>
      </c>
      <c r="AG12" t="n">
        <v>51.27916666666666</v>
      </c>
      <c r="AH12" t="n">
        <v>3852308.902787098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0.8174</v>
      </c>
      <c r="E13" t="n">
        <v>122.34</v>
      </c>
      <c r="F13" t="n">
        <v>116.93</v>
      </c>
      <c r="G13" t="n">
        <v>83.52</v>
      </c>
      <c r="H13" t="n">
        <v>1.1</v>
      </c>
      <c r="I13" t="n">
        <v>84</v>
      </c>
      <c r="J13" t="n">
        <v>193.33</v>
      </c>
      <c r="K13" t="n">
        <v>52.44</v>
      </c>
      <c r="L13" t="n">
        <v>12</v>
      </c>
      <c r="M13" t="n">
        <v>82</v>
      </c>
      <c r="N13" t="n">
        <v>38.89</v>
      </c>
      <c r="O13" t="n">
        <v>24078.33</v>
      </c>
      <c r="P13" t="n">
        <v>1387.52</v>
      </c>
      <c r="Q13" t="n">
        <v>3598.71</v>
      </c>
      <c r="R13" t="n">
        <v>335.18</v>
      </c>
      <c r="S13" t="n">
        <v>191.08</v>
      </c>
      <c r="T13" t="n">
        <v>63974.75</v>
      </c>
      <c r="U13" t="n">
        <v>0.57</v>
      </c>
      <c r="V13" t="n">
        <v>0.86</v>
      </c>
      <c r="W13" t="n">
        <v>14.72</v>
      </c>
      <c r="X13" t="n">
        <v>3.78</v>
      </c>
      <c r="Y13" t="n">
        <v>0.5</v>
      </c>
      <c r="Z13" t="n">
        <v>10</v>
      </c>
      <c r="AA13" t="n">
        <v>3076.666431348313</v>
      </c>
      <c r="AB13" t="n">
        <v>4209.630744314404</v>
      </c>
      <c r="AC13" t="n">
        <v>3807.869494330735</v>
      </c>
      <c r="AD13" t="n">
        <v>3076666.431348313</v>
      </c>
      <c r="AE13" t="n">
        <v>4209630.744314404</v>
      </c>
      <c r="AF13" t="n">
        <v>3.212695363900662e-06</v>
      </c>
      <c r="AG13" t="n">
        <v>50.975</v>
      </c>
      <c r="AH13" t="n">
        <v>3807869.494330735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0.8209</v>
      </c>
      <c r="E14" t="n">
        <v>121.81</v>
      </c>
      <c r="F14" t="n">
        <v>116.66</v>
      </c>
      <c r="G14" t="n">
        <v>90.90000000000001</v>
      </c>
      <c r="H14" t="n">
        <v>1.18</v>
      </c>
      <c r="I14" t="n">
        <v>77</v>
      </c>
      <c r="J14" t="n">
        <v>194.88</v>
      </c>
      <c r="K14" t="n">
        <v>52.44</v>
      </c>
      <c r="L14" t="n">
        <v>13</v>
      </c>
      <c r="M14" t="n">
        <v>75</v>
      </c>
      <c r="N14" t="n">
        <v>39.43</v>
      </c>
      <c r="O14" t="n">
        <v>24268.67</v>
      </c>
      <c r="P14" t="n">
        <v>1368.8</v>
      </c>
      <c r="Q14" t="n">
        <v>3598.66</v>
      </c>
      <c r="R14" t="n">
        <v>325.68</v>
      </c>
      <c r="S14" t="n">
        <v>191.08</v>
      </c>
      <c r="T14" t="n">
        <v>59258</v>
      </c>
      <c r="U14" t="n">
        <v>0.59</v>
      </c>
      <c r="V14" t="n">
        <v>0.86</v>
      </c>
      <c r="W14" t="n">
        <v>14.72</v>
      </c>
      <c r="X14" t="n">
        <v>3.5</v>
      </c>
      <c r="Y14" t="n">
        <v>0.5</v>
      </c>
      <c r="Z14" t="n">
        <v>10</v>
      </c>
      <c r="AA14" t="n">
        <v>3035.371812717826</v>
      </c>
      <c r="AB14" t="n">
        <v>4153.12962531417</v>
      </c>
      <c r="AC14" t="n">
        <v>3756.760762828067</v>
      </c>
      <c r="AD14" t="n">
        <v>3035371.812717826</v>
      </c>
      <c r="AE14" t="n">
        <v>4153129.62531417</v>
      </c>
      <c r="AF14" t="n">
        <v>3.226451705683941e-06</v>
      </c>
      <c r="AG14" t="n">
        <v>50.75416666666666</v>
      </c>
      <c r="AH14" t="n">
        <v>3756760.762828067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0.8247</v>
      </c>
      <c r="E15" t="n">
        <v>121.25</v>
      </c>
      <c r="F15" t="n">
        <v>116.34</v>
      </c>
      <c r="G15" t="n">
        <v>99.72</v>
      </c>
      <c r="H15" t="n">
        <v>1.27</v>
      </c>
      <c r="I15" t="n">
        <v>70</v>
      </c>
      <c r="J15" t="n">
        <v>196.42</v>
      </c>
      <c r="K15" t="n">
        <v>52.44</v>
      </c>
      <c r="L15" t="n">
        <v>14</v>
      </c>
      <c r="M15" t="n">
        <v>68</v>
      </c>
      <c r="N15" t="n">
        <v>39.98</v>
      </c>
      <c r="O15" t="n">
        <v>24459.75</v>
      </c>
      <c r="P15" t="n">
        <v>1349.32</v>
      </c>
      <c r="Q15" t="n">
        <v>3598.63</v>
      </c>
      <c r="R15" t="n">
        <v>315.12</v>
      </c>
      <c r="S15" t="n">
        <v>191.08</v>
      </c>
      <c r="T15" t="n">
        <v>54017.45</v>
      </c>
      <c r="U15" t="n">
        <v>0.61</v>
      </c>
      <c r="V15" t="n">
        <v>0.87</v>
      </c>
      <c r="W15" t="n">
        <v>14.71</v>
      </c>
      <c r="X15" t="n">
        <v>3.19</v>
      </c>
      <c r="Y15" t="n">
        <v>0.5</v>
      </c>
      <c r="Z15" t="n">
        <v>10</v>
      </c>
      <c r="AA15" t="n">
        <v>3002.040269428558</v>
      </c>
      <c r="AB15" t="n">
        <v>4107.52393730188</v>
      </c>
      <c r="AC15" t="n">
        <v>3715.507617671688</v>
      </c>
      <c r="AD15" t="n">
        <v>3002040.269428558</v>
      </c>
      <c r="AE15" t="n">
        <v>4107523.937301881</v>
      </c>
      <c r="AF15" t="n">
        <v>3.241387162477215e-06</v>
      </c>
      <c r="AG15" t="n">
        <v>50.52083333333334</v>
      </c>
      <c r="AH15" t="n">
        <v>3715507.617671688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0.8278</v>
      </c>
      <c r="E16" t="n">
        <v>120.8</v>
      </c>
      <c r="F16" t="n">
        <v>116.06</v>
      </c>
      <c r="G16" t="n">
        <v>107.14</v>
      </c>
      <c r="H16" t="n">
        <v>1.35</v>
      </c>
      <c r="I16" t="n">
        <v>65</v>
      </c>
      <c r="J16" t="n">
        <v>197.98</v>
      </c>
      <c r="K16" t="n">
        <v>52.44</v>
      </c>
      <c r="L16" t="n">
        <v>15</v>
      </c>
      <c r="M16" t="n">
        <v>63</v>
      </c>
      <c r="N16" t="n">
        <v>40.54</v>
      </c>
      <c r="O16" t="n">
        <v>24651.58</v>
      </c>
      <c r="P16" t="n">
        <v>1331.46</v>
      </c>
      <c r="Q16" t="n">
        <v>3598.64</v>
      </c>
      <c r="R16" t="n">
        <v>305.96</v>
      </c>
      <c r="S16" t="n">
        <v>191.08</v>
      </c>
      <c r="T16" t="n">
        <v>49457.69</v>
      </c>
      <c r="U16" t="n">
        <v>0.62</v>
      </c>
      <c r="V16" t="n">
        <v>0.87</v>
      </c>
      <c r="W16" t="n">
        <v>14.69</v>
      </c>
      <c r="X16" t="n">
        <v>2.91</v>
      </c>
      <c r="Y16" t="n">
        <v>0.5</v>
      </c>
      <c r="Z16" t="n">
        <v>10</v>
      </c>
      <c r="AA16" t="n">
        <v>2972.770112893866</v>
      </c>
      <c r="AB16" t="n">
        <v>4067.475217822942</v>
      </c>
      <c r="AC16" t="n">
        <v>3679.281091771089</v>
      </c>
      <c r="AD16" t="n">
        <v>2972770.112893865</v>
      </c>
      <c r="AE16" t="n">
        <v>4067475.217822942</v>
      </c>
      <c r="AF16" t="n">
        <v>3.253571350913834e-06</v>
      </c>
      <c r="AG16" t="n">
        <v>50.33333333333334</v>
      </c>
      <c r="AH16" t="n">
        <v>3679281.091771089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0.8305</v>
      </c>
      <c r="E17" t="n">
        <v>120.41</v>
      </c>
      <c r="F17" t="n">
        <v>115.86</v>
      </c>
      <c r="G17" t="n">
        <v>115.86</v>
      </c>
      <c r="H17" t="n">
        <v>1.42</v>
      </c>
      <c r="I17" t="n">
        <v>60</v>
      </c>
      <c r="J17" t="n">
        <v>199.54</v>
      </c>
      <c r="K17" t="n">
        <v>52.44</v>
      </c>
      <c r="L17" t="n">
        <v>16</v>
      </c>
      <c r="M17" t="n">
        <v>58</v>
      </c>
      <c r="N17" t="n">
        <v>41.1</v>
      </c>
      <c r="O17" t="n">
        <v>24844.17</v>
      </c>
      <c r="P17" t="n">
        <v>1312.48</v>
      </c>
      <c r="Q17" t="n">
        <v>3598.66</v>
      </c>
      <c r="R17" t="n">
        <v>299.03</v>
      </c>
      <c r="S17" t="n">
        <v>191.08</v>
      </c>
      <c r="T17" t="n">
        <v>46018.36</v>
      </c>
      <c r="U17" t="n">
        <v>0.64</v>
      </c>
      <c r="V17" t="n">
        <v>0.87</v>
      </c>
      <c r="W17" t="n">
        <v>14.68</v>
      </c>
      <c r="X17" t="n">
        <v>2.71</v>
      </c>
      <c r="Y17" t="n">
        <v>0.5</v>
      </c>
      <c r="Z17" t="n">
        <v>10</v>
      </c>
      <c r="AA17" t="n">
        <v>2944.259952148951</v>
      </c>
      <c r="AB17" t="n">
        <v>4028.466358112227</v>
      </c>
      <c r="AC17" t="n">
        <v>3643.995182881888</v>
      </c>
      <c r="AD17" t="n">
        <v>2944259.952148952</v>
      </c>
      <c r="AE17" t="n">
        <v>4028466.358112227</v>
      </c>
      <c r="AF17" t="n">
        <v>3.264183386003792e-06</v>
      </c>
      <c r="AG17" t="n">
        <v>50.17083333333333</v>
      </c>
      <c r="AH17" t="n">
        <v>3643995.182881888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0.8326</v>
      </c>
      <c r="E18" t="n">
        <v>120.11</v>
      </c>
      <c r="F18" t="n">
        <v>115.7</v>
      </c>
      <c r="G18" t="n">
        <v>123.96</v>
      </c>
      <c r="H18" t="n">
        <v>1.5</v>
      </c>
      <c r="I18" t="n">
        <v>56</v>
      </c>
      <c r="J18" t="n">
        <v>201.11</v>
      </c>
      <c r="K18" t="n">
        <v>52.44</v>
      </c>
      <c r="L18" t="n">
        <v>17</v>
      </c>
      <c r="M18" t="n">
        <v>54</v>
      </c>
      <c r="N18" t="n">
        <v>41.67</v>
      </c>
      <c r="O18" t="n">
        <v>25037.53</v>
      </c>
      <c r="P18" t="n">
        <v>1294.52</v>
      </c>
      <c r="Q18" t="n">
        <v>3598.63</v>
      </c>
      <c r="R18" t="n">
        <v>293.44</v>
      </c>
      <c r="S18" t="n">
        <v>191.08</v>
      </c>
      <c r="T18" t="n">
        <v>43245.96</v>
      </c>
      <c r="U18" t="n">
        <v>0.65</v>
      </c>
      <c r="V18" t="n">
        <v>0.87</v>
      </c>
      <c r="W18" t="n">
        <v>14.69</v>
      </c>
      <c r="X18" t="n">
        <v>2.55</v>
      </c>
      <c r="Y18" t="n">
        <v>0.5</v>
      </c>
      <c r="Z18" t="n">
        <v>10</v>
      </c>
      <c r="AA18" t="n">
        <v>2909.169966546291</v>
      </c>
      <c r="AB18" t="n">
        <v>3980.454691749756</v>
      </c>
      <c r="AC18" t="n">
        <v>3600.565682572256</v>
      </c>
      <c r="AD18" t="n">
        <v>2909169.966546291</v>
      </c>
      <c r="AE18" t="n">
        <v>3980454.691749756</v>
      </c>
      <c r="AF18" t="n">
        <v>3.27243719107376e-06</v>
      </c>
      <c r="AG18" t="n">
        <v>50.04583333333333</v>
      </c>
      <c r="AH18" t="n">
        <v>3600565.682572256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0.8352000000000001</v>
      </c>
      <c r="E19" t="n">
        <v>119.73</v>
      </c>
      <c r="F19" t="n">
        <v>115.47</v>
      </c>
      <c r="G19" t="n">
        <v>133.23</v>
      </c>
      <c r="H19" t="n">
        <v>1.58</v>
      </c>
      <c r="I19" t="n">
        <v>52</v>
      </c>
      <c r="J19" t="n">
        <v>202.68</v>
      </c>
      <c r="K19" t="n">
        <v>52.44</v>
      </c>
      <c r="L19" t="n">
        <v>18</v>
      </c>
      <c r="M19" t="n">
        <v>50</v>
      </c>
      <c r="N19" t="n">
        <v>42.24</v>
      </c>
      <c r="O19" t="n">
        <v>25231.66</v>
      </c>
      <c r="P19" t="n">
        <v>1276.65</v>
      </c>
      <c r="Q19" t="n">
        <v>3598.64</v>
      </c>
      <c r="R19" t="n">
        <v>285.56</v>
      </c>
      <c r="S19" t="n">
        <v>191.08</v>
      </c>
      <c r="T19" t="n">
        <v>39324.55</v>
      </c>
      <c r="U19" t="n">
        <v>0.67</v>
      </c>
      <c r="V19" t="n">
        <v>0.87</v>
      </c>
      <c r="W19" t="n">
        <v>14.67</v>
      </c>
      <c r="X19" t="n">
        <v>2.31</v>
      </c>
      <c r="Y19" t="n">
        <v>0.5</v>
      </c>
      <c r="Z19" t="n">
        <v>10</v>
      </c>
      <c r="AA19" t="n">
        <v>2882.100076011822</v>
      </c>
      <c r="AB19" t="n">
        <v>3943.416473281207</v>
      </c>
      <c r="AC19" t="n">
        <v>3567.062339690881</v>
      </c>
      <c r="AD19" t="n">
        <v>2882100.076011822</v>
      </c>
      <c r="AE19" t="n">
        <v>3943416.473281207</v>
      </c>
      <c r="AF19" t="n">
        <v>3.282656187827053e-06</v>
      </c>
      <c r="AG19" t="n">
        <v>49.8875</v>
      </c>
      <c r="AH19" t="n">
        <v>3567062.339690881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0.8368</v>
      </c>
      <c r="E20" t="n">
        <v>119.5</v>
      </c>
      <c r="F20" t="n">
        <v>115.34</v>
      </c>
      <c r="G20" t="n">
        <v>141.23</v>
      </c>
      <c r="H20" t="n">
        <v>1.65</v>
      </c>
      <c r="I20" t="n">
        <v>49</v>
      </c>
      <c r="J20" t="n">
        <v>204.26</v>
      </c>
      <c r="K20" t="n">
        <v>52.44</v>
      </c>
      <c r="L20" t="n">
        <v>19</v>
      </c>
      <c r="M20" t="n">
        <v>46</v>
      </c>
      <c r="N20" t="n">
        <v>42.82</v>
      </c>
      <c r="O20" t="n">
        <v>25426.72</v>
      </c>
      <c r="P20" t="n">
        <v>1259.03</v>
      </c>
      <c r="Q20" t="n">
        <v>3598.67</v>
      </c>
      <c r="R20" t="n">
        <v>281.39</v>
      </c>
      <c r="S20" t="n">
        <v>191.08</v>
      </c>
      <c r="T20" t="n">
        <v>37254.64</v>
      </c>
      <c r="U20" t="n">
        <v>0.68</v>
      </c>
      <c r="V20" t="n">
        <v>0.87</v>
      </c>
      <c r="W20" t="n">
        <v>14.67</v>
      </c>
      <c r="X20" t="n">
        <v>2.19</v>
      </c>
      <c r="Y20" t="n">
        <v>0.5</v>
      </c>
      <c r="Z20" t="n">
        <v>10</v>
      </c>
      <c r="AA20" t="n">
        <v>2858.776262501577</v>
      </c>
      <c r="AB20" t="n">
        <v>3911.503802662457</v>
      </c>
      <c r="AC20" t="n">
        <v>3538.195369566271</v>
      </c>
      <c r="AD20" t="n">
        <v>2858776.262501577</v>
      </c>
      <c r="AE20" t="n">
        <v>3911503.802662457</v>
      </c>
      <c r="AF20" t="n">
        <v>3.288944801213694e-06</v>
      </c>
      <c r="AG20" t="n">
        <v>49.79166666666666</v>
      </c>
      <c r="AH20" t="n">
        <v>3538195.369566271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0.8384</v>
      </c>
      <c r="E21" t="n">
        <v>119.27</v>
      </c>
      <c r="F21" t="n">
        <v>115.22</v>
      </c>
      <c r="G21" t="n">
        <v>150.28</v>
      </c>
      <c r="H21" t="n">
        <v>1.73</v>
      </c>
      <c r="I21" t="n">
        <v>46</v>
      </c>
      <c r="J21" t="n">
        <v>205.85</v>
      </c>
      <c r="K21" t="n">
        <v>52.44</v>
      </c>
      <c r="L21" t="n">
        <v>20</v>
      </c>
      <c r="M21" t="n">
        <v>41</v>
      </c>
      <c r="N21" t="n">
        <v>43.41</v>
      </c>
      <c r="O21" t="n">
        <v>25622.45</v>
      </c>
      <c r="P21" t="n">
        <v>1242.08</v>
      </c>
      <c r="Q21" t="n">
        <v>3598.62</v>
      </c>
      <c r="R21" t="n">
        <v>277</v>
      </c>
      <c r="S21" t="n">
        <v>191.08</v>
      </c>
      <c r="T21" t="n">
        <v>35074.54</v>
      </c>
      <c r="U21" t="n">
        <v>0.6899999999999999</v>
      </c>
      <c r="V21" t="n">
        <v>0.87</v>
      </c>
      <c r="W21" t="n">
        <v>14.67</v>
      </c>
      <c r="X21" t="n">
        <v>2.07</v>
      </c>
      <c r="Y21" t="n">
        <v>0.5</v>
      </c>
      <c r="Z21" t="n">
        <v>10</v>
      </c>
      <c r="AA21" t="n">
        <v>2836.306775870161</v>
      </c>
      <c r="AB21" t="n">
        <v>3880.760059769562</v>
      </c>
      <c r="AC21" t="n">
        <v>3510.385766345962</v>
      </c>
      <c r="AD21" t="n">
        <v>2836306.775870161</v>
      </c>
      <c r="AE21" t="n">
        <v>3880760.059769562</v>
      </c>
      <c r="AF21" t="n">
        <v>3.295233414600336e-06</v>
      </c>
      <c r="AG21" t="n">
        <v>49.69583333333333</v>
      </c>
      <c r="AH21" t="n">
        <v>3510385.766345961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0.8394</v>
      </c>
      <c r="E22" t="n">
        <v>119.13</v>
      </c>
      <c r="F22" t="n">
        <v>115.14</v>
      </c>
      <c r="G22" t="n">
        <v>157.02</v>
      </c>
      <c r="H22" t="n">
        <v>1.8</v>
      </c>
      <c r="I22" t="n">
        <v>44</v>
      </c>
      <c r="J22" t="n">
        <v>207.45</v>
      </c>
      <c r="K22" t="n">
        <v>52.44</v>
      </c>
      <c r="L22" t="n">
        <v>21</v>
      </c>
      <c r="M22" t="n">
        <v>29</v>
      </c>
      <c r="N22" t="n">
        <v>44</v>
      </c>
      <c r="O22" t="n">
        <v>25818.99</v>
      </c>
      <c r="P22" t="n">
        <v>1227.75</v>
      </c>
      <c r="Q22" t="n">
        <v>3598.76</v>
      </c>
      <c r="R22" t="n">
        <v>274.01</v>
      </c>
      <c r="S22" t="n">
        <v>191.08</v>
      </c>
      <c r="T22" t="n">
        <v>33588.62</v>
      </c>
      <c r="U22" t="n">
        <v>0.7</v>
      </c>
      <c r="V22" t="n">
        <v>0.88</v>
      </c>
      <c r="W22" t="n">
        <v>14.68</v>
      </c>
      <c r="X22" t="n">
        <v>2</v>
      </c>
      <c r="Y22" t="n">
        <v>0.5</v>
      </c>
      <c r="Z22" t="n">
        <v>10</v>
      </c>
      <c r="AA22" t="n">
        <v>2818.39651724929</v>
      </c>
      <c r="AB22" t="n">
        <v>3856.254453779642</v>
      </c>
      <c r="AC22" t="n">
        <v>3488.218940997886</v>
      </c>
      <c r="AD22" t="n">
        <v>2818396.51724929</v>
      </c>
      <c r="AE22" t="n">
        <v>3856254.453779642</v>
      </c>
      <c r="AF22" t="n">
        <v>3.299163797966988e-06</v>
      </c>
      <c r="AG22" t="n">
        <v>49.6375</v>
      </c>
      <c r="AH22" t="n">
        <v>3488218.940997886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0.8406</v>
      </c>
      <c r="E23" t="n">
        <v>118.96</v>
      </c>
      <c r="F23" t="n">
        <v>115.05</v>
      </c>
      <c r="G23" t="n">
        <v>164.35</v>
      </c>
      <c r="H23" t="n">
        <v>1.87</v>
      </c>
      <c r="I23" t="n">
        <v>42</v>
      </c>
      <c r="J23" t="n">
        <v>209.05</v>
      </c>
      <c r="K23" t="n">
        <v>52.44</v>
      </c>
      <c r="L23" t="n">
        <v>22</v>
      </c>
      <c r="M23" t="n">
        <v>15</v>
      </c>
      <c r="N23" t="n">
        <v>44.6</v>
      </c>
      <c r="O23" t="n">
        <v>26016.35</v>
      </c>
      <c r="P23" t="n">
        <v>1221.09</v>
      </c>
      <c r="Q23" t="n">
        <v>3598.62</v>
      </c>
      <c r="R23" t="n">
        <v>270.52</v>
      </c>
      <c r="S23" t="n">
        <v>191.08</v>
      </c>
      <c r="T23" t="n">
        <v>31855.98</v>
      </c>
      <c r="U23" t="n">
        <v>0.71</v>
      </c>
      <c r="V23" t="n">
        <v>0.88</v>
      </c>
      <c r="W23" t="n">
        <v>14.69</v>
      </c>
      <c r="X23" t="n">
        <v>1.9</v>
      </c>
      <c r="Y23" t="n">
        <v>0.5</v>
      </c>
      <c r="Z23" t="n">
        <v>10</v>
      </c>
      <c r="AA23" t="n">
        <v>2807.915474157107</v>
      </c>
      <c r="AB23" t="n">
        <v>3841.913828229929</v>
      </c>
      <c r="AC23" t="n">
        <v>3475.246964623443</v>
      </c>
      <c r="AD23" t="n">
        <v>2807915.474157107</v>
      </c>
      <c r="AE23" t="n">
        <v>3841913.828229929</v>
      </c>
      <c r="AF23" t="n">
        <v>3.303880258006969e-06</v>
      </c>
      <c r="AG23" t="n">
        <v>49.56666666666666</v>
      </c>
      <c r="AH23" t="n">
        <v>3475246.964623443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0.8405</v>
      </c>
      <c r="E24" t="n">
        <v>118.97</v>
      </c>
      <c r="F24" t="n">
        <v>115.06</v>
      </c>
      <c r="G24" t="n">
        <v>164.37</v>
      </c>
      <c r="H24" t="n">
        <v>1.94</v>
      </c>
      <c r="I24" t="n">
        <v>42</v>
      </c>
      <c r="J24" t="n">
        <v>210.65</v>
      </c>
      <c r="K24" t="n">
        <v>52.44</v>
      </c>
      <c r="L24" t="n">
        <v>23</v>
      </c>
      <c r="M24" t="n">
        <v>3</v>
      </c>
      <c r="N24" t="n">
        <v>45.21</v>
      </c>
      <c r="O24" t="n">
        <v>26214.54</v>
      </c>
      <c r="P24" t="n">
        <v>1221.09</v>
      </c>
      <c r="Q24" t="n">
        <v>3598.65</v>
      </c>
      <c r="R24" t="n">
        <v>270.48</v>
      </c>
      <c r="S24" t="n">
        <v>191.08</v>
      </c>
      <c r="T24" t="n">
        <v>31835.91</v>
      </c>
      <c r="U24" t="n">
        <v>0.71</v>
      </c>
      <c r="V24" t="n">
        <v>0.88</v>
      </c>
      <c r="W24" t="n">
        <v>14.7</v>
      </c>
      <c r="X24" t="n">
        <v>1.91</v>
      </c>
      <c r="Y24" t="n">
        <v>0.5</v>
      </c>
      <c r="Z24" t="n">
        <v>10</v>
      </c>
      <c r="AA24" t="n">
        <v>2808.230127835812</v>
      </c>
      <c r="AB24" t="n">
        <v>3842.344351274675</v>
      </c>
      <c r="AC24" t="n">
        <v>3475.636399153041</v>
      </c>
      <c r="AD24" t="n">
        <v>2808230.127835812</v>
      </c>
      <c r="AE24" t="n">
        <v>3842344.351274675</v>
      </c>
      <c r="AF24" t="n">
        <v>3.303487219670304e-06</v>
      </c>
      <c r="AG24" t="n">
        <v>49.57083333333333</v>
      </c>
      <c r="AH24" t="n">
        <v>3475636.399153041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0.8411</v>
      </c>
      <c r="E25" t="n">
        <v>118.89</v>
      </c>
      <c r="F25" t="n">
        <v>115.01</v>
      </c>
      <c r="G25" t="n">
        <v>168.31</v>
      </c>
      <c r="H25" t="n">
        <v>2.01</v>
      </c>
      <c r="I25" t="n">
        <v>41</v>
      </c>
      <c r="J25" t="n">
        <v>212.27</v>
      </c>
      <c r="K25" t="n">
        <v>52.44</v>
      </c>
      <c r="L25" t="n">
        <v>24</v>
      </c>
      <c r="M25" t="n">
        <v>1</v>
      </c>
      <c r="N25" t="n">
        <v>45.82</v>
      </c>
      <c r="O25" t="n">
        <v>26413.56</v>
      </c>
      <c r="P25" t="n">
        <v>1225.54</v>
      </c>
      <c r="Q25" t="n">
        <v>3598.68</v>
      </c>
      <c r="R25" t="n">
        <v>268.67</v>
      </c>
      <c r="S25" t="n">
        <v>191.08</v>
      </c>
      <c r="T25" t="n">
        <v>30935.77</v>
      </c>
      <c r="U25" t="n">
        <v>0.71</v>
      </c>
      <c r="V25" t="n">
        <v>0.88</v>
      </c>
      <c r="W25" t="n">
        <v>14.7</v>
      </c>
      <c r="X25" t="n">
        <v>1.86</v>
      </c>
      <c r="Y25" t="n">
        <v>0.5</v>
      </c>
      <c r="Z25" t="n">
        <v>10</v>
      </c>
      <c r="AA25" t="n">
        <v>2811.019261945138</v>
      </c>
      <c r="AB25" t="n">
        <v>3846.160567610967</v>
      </c>
      <c r="AC25" t="n">
        <v>3479.088401158291</v>
      </c>
      <c r="AD25" t="n">
        <v>2811019.261945138</v>
      </c>
      <c r="AE25" t="n">
        <v>3846160.567610967</v>
      </c>
      <c r="AF25" t="n">
        <v>3.305845449690294e-06</v>
      </c>
      <c r="AG25" t="n">
        <v>49.5375</v>
      </c>
      <c r="AH25" t="n">
        <v>3479088.401158291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0.8411</v>
      </c>
      <c r="E26" t="n">
        <v>118.89</v>
      </c>
      <c r="F26" t="n">
        <v>115.01</v>
      </c>
      <c r="G26" t="n">
        <v>168.31</v>
      </c>
      <c r="H26" t="n">
        <v>2.08</v>
      </c>
      <c r="I26" t="n">
        <v>41</v>
      </c>
      <c r="J26" t="n">
        <v>213.89</v>
      </c>
      <c r="K26" t="n">
        <v>52.44</v>
      </c>
      <c r="L26" t="n">
        <v>25</v>
      </c>
      <c r="M26" t="n">
        <v>0</v>
      </c>
      <c r="N26" t="n">
        <v>46.44</v>
      </c>
      <c r="O26" t="n">
        <v>26613.43</v>
      </c>
      <c r="P26" t="n">
        <v>1234.25</v>
      </c>
      <c r="Q26" t="n">
        <v>3598.66</v>
      </c>
      <c r="R26" t="n">
        <v>268.73</v>
      </c>
      <c r="S26" t="n">
        <v>191.08</v>
      </c>
      <c r="T26" t="n">
        <v>30963.45</v>
      </c>
      <c r="U26" t="n">
        <v>0.71</v>
      </c>
      <c r="V26" t="n">
        <v>0.88</v>
      </c>
      <c r="W26" t="n">
        <v>14.71</v>
      </c>
      <c r="X26" t="n">
        <v>1.86</v>
      </c>
      <c r="Y26" t="n">
        <v>0.5</v>
      </c>
      <c r="Z26" t="n">
        <v>10</v>
      </c>
      <c r="AA26" t="n">
        <v>2820.035922816513</v>
      </c>
      <c r="AB26" t="n">
        <v>3858.497560802187</v>
      </c>
      <c r="AC26" t="n">
        <v>3490.247969034419</v>
      </c>
      <c r="AD26" t="n">
        <v>2820035.922816514</v>
      </c>
      <c r="AE26" t="n">
        <v>3858497.560802187</v>
      </c>
      <c r="AF26" t="n">
        <v>3.305845449690294e-06</v>
      </c>
      <c r="AG26" t="n">
        <v>49.5375</v>
      </c>
      <c r="AH26" t="n">
        <v>3490247.969034419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0.7372</v>
      </c>
      <c r="E2" t="n">
        <v>135.64</v>
      </c>
      <c r="F2" t="n">
        <v>129.99</v>
      </c>
      <c r="G2" t="n">
        <v>21.6</v>
      </c>
      <c r="H2" t="n">
        <v>0.64</v>
      </c>
      <c r="I2" t="n">
        <v>361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373.89</v>
      </c>
      <c r="Q2" t="n">
        <v>3599.26</v>
      </c>
      <c r="R2" t="n">
        <v>759.24</v>
      </c>
      <c r="S2" t="n">
        <v>191.08</v>
      </c>
      <c r="T2" t="n">
        <v>274619.12</v>
      </c>
      <c r="U2" t="n">
        <v>0.25</v>
      </c>
      <c r="V2" t="n">
        <v>0.78</v>
      </c>
      <c r="W2" t="n">
        <v>15.69</v>
      </c>
      <c r="X2" t="n">
        <v>16.83</v>
      </c>
      <c r="Y2" t="n">
        <v>0.5</v>
      </c>
      <c r="Z2" t="n">
        <v>10</v>
      </c>
      <c r="AA2" t="n">
        <v>1648.104270295604</v>
      </c>
      <c r="AB2" t="n">
        <v>2255.008971847291</v>
      </c>
      <c r="AC2" t="n">
        <v>2039.794080499155</v>
      </c>
      <c r="AD2" t="n">
        <v>1648104.270295604</v>
      </c>
      <c r="AE2" t="n">
        <v>2255008.971847291</v>
      </c>
      <c r="AF2" t="n">
        <v>7.029608561254156e-06</v>
      </c>
      <c r="AG2" t="n">
        <v>56.51666666666666</v>
      </c>
      <c r="AH2" t="n">
        <v>2039794.080499155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0.7371</v>
      </c>
      <c r="E3" t="n">
        <v>135.66</v>
      </c>
      <c r="F3" t="n">
        <v>130</v>
      </c>
      <c r="G3" t="n">
        <v>21.61</v>
      </c>
      <c r="H3" t="n">
        <v>1.23</v>
      </c>
      <c r="I3" t="n">
        <v>361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388.25</v>
      </c>
      <c r="Q3" t="n">
        <v>3599.32</v>
      </c>
      <c r="R3" t="n">
        <v>759.89</v>
      </c>
      <c r="S3" t="n">
        <v>191.08</v>
      </c>
      <c r="T3" t="n">
        <v>274946.05</v>
      </c>
      <c r="U3" t="n">
        <v>0.25</v>
      </c>
      <c r="V3" t="n">
        <v>0.78</v>
      </c>
      <c r="W3" t="n">
        <v>15.68</v>
      </c>
      <c r="X3" t="n">
        <v>16.85</v>
      </c>
      <c r="Y3" t="n">
        <v>0.5</v>
      </c>
      <c r="Z3" t="n">
        <v>10</v>
      </c>
      <c r="AA3" t="n">
        <v>1665.217218397543</v>
      </c>
      <c r="AB3" t="n">
        <v>2278.423662410351</v>
      </c>
      <c r="AC3" t="n">
        <v>2060.974105857601</v>
      </c>
      <c r="AD3" t="n">
        <v>1665217.218397543</v>
      </c>
      <c r="AE3" t="n">
        <v>2278423.662410351</v>
      </c>
      <c r="AF3" t="n">
        <v>7.028655006104773e-06</v>
      </c>
      <c r="AG3" t="n">
        <v>56.525</v>
      </c>
      <c r="AH3" t="n">
        <v>2060974.105857601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0.5321</v>
      </c>
      <c r="E2" t="n">
        <v>187.95</v>
      </c>
      <c r="F2" t="n">
        <v>164.13</v>
      </c>
      <c r="G2" t="n">
        <v>9.27</v>
      </c>
      <c r="H2" t="n">
        <v>0.18</v>
      </c>
      <c r="I2" t="n">
        <v>1062</v>
      </c>
      <c r="J2" t="n">
        <v>98.70999999999999</v>
      </c>
      <c r="K2" t="n">
        <v>39.72</v>
      </c>
      <c r="L2" t="n">
        <v>1</v>
      </c>
      <c r="M2" t="n">
        <v>1060</v>
      </c>
      <c r="N2" t="n">
        <v>12.99</v>
      </c>
      <c r="O2" t="n">
        <v>12407.75</v>
      </c>
      <c r="P2" t="n">
        <v>1457.42</v>
      </c>
      <c r="Q2" t="n">
        <v>3599.47</v>
      </c>
      <c r="R2" t="n">
        <v>1936.28</v>
      </c>
      <c r="S2" t="n">
        <v>191.08</v>
      </c>
      <c r="T2" t="n">
        <v>859637.46</v>
      </c>
      <c r="U2" t="n">
        <v>0.1</v>
      </c>
      <c r="V2" t="n">
        <v>0.61</v>
      </c>
      <c r="W2" t="n">
        <v>16.34</v>
      </c>
      <c r="X2" t="n">
        <v>50.96</v>
      </c>
      <c r="Y2" t="n">
        <v>0.5</v>
      </c>
      <c r="Z2" t="n">
        <v>10</v>
      </c>
      <c r="AA2" t="n">
        <v>4875.879849101746</v>
      </c>
      <c r="AB2" t="n">
        <v>6671.393918178729</v>
      </c>
      <c r="AC2" t="n">
        <v>6034.685445987671</v>
      </c>
      <c r="AD2" t="n">
        <v>4875879.849101746</v>
      </c>
      <c r="AE2" t="n">
        <v>6671393.918178729</v>
      </c>
      <c r="AF2" t="n">
        <v>2.766011889603441e-06</v>
      </c>
      <c r="AG2" t="n">
        <v>78.3125</v>
      </c>
      <c r="AH2" t="n">
        <v>6034685.445987672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0.6999</v>
      </c>
      <c r="E3" t="n">
        <v>142.88</v>
      </c>
      <c r="F3" t="n">
        <v>132.38</v>
      </c>
      <c r="G3" t="n">
        <v>19.19</v>
      </c>
      <c r="H3" t="n">
        <v>0.35</v>
      </c>
      <c r="I3" t="n">
        <v>414</v>
      </c>
      <c r="J3" t="n">
        <v>99.95</v>
      </c>
      <c r="K3" t="n">
        <v>39.72</v>
      </c>
      <c r="L3" t="n">
        <v>2</v>
      </c>
      <c r="M3" t="n">
        <v>412</v>
      </c>
      <c r="N3" t="n">
        <v>13.24</v>
      </c>
      <c r="O3" t="n">
        <v>12561.45</v>
      </c>
      <c r="P3" t="n">
        <v>1145.85</v>
      </c>
      <c r="Q3" t="n">
        <v>3598.86</v>
      </c>
      <c r="R3" t="n">
        <v>858.02</v>
      </c>
      <c r="S3" t="n">
        <v>191.08</v>
      </c>
      <c r="T3" t="n">
        <v>323744.35</v>
      </c>
      <c r="U3" t="n">
        <v>0.22</v>
      </c>
      <c r="V3" t="n">
        <v>0.76</v>
      </c>
      <c r="W3" t="n">
        <v>15.27</v>
      </c>
      <c r="X3" t="n">
        <v>19.22</v>
      </c>
      <c r="Y3" t="n">
        <v>0.5</v>
      </c>
      <c r="Z3" t="n">
        <v>10</v>
      </c>
      <c r="AA3" t="n">
        <v>3124.723952603533</v>
      </c>
      <c r="AB3" t="n">
        <v>4275.385165044004</v>
      </c>
      <c r="AC3" t="n">
        <v>3867.34840543281</v>
      </c>
      <c r="AD3" t="n">
        <v>3124723.952603533</v>
      </c>
      <c r="AE3" t="n">
        <v>4275385.165044004</v>
      </c>
      <c r="AF3" t="n">
        <v>3.638285513124315e-06</v>
      </c>
      <c r="AG3" t="n">
        <v>59.53333333333333</v>
      </c>
      <c r="AH3" t="n">
        <v>3867348.40543281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0.7578</v>
      </c>
      <c r="E4" t="n">
        <v>131.96</v>
      </c>
      <c r="F4" t="n">
        <v>124.78</v>
      </c>
      <c r="G4" t="n">
        <v>29.59</v>
      </c>
      <c r="H4" t="n">
        <v>0.52</v>
      </c>
      <c r="I4" t="n">
        <v>253</v>
      </c>
      <c r="J4" t="n">
        <v>101.2</v>
      </c>
      <c r="K4" t="n">
        <v>39.72</v>
      </c>
      <c r="L4" t="n">
        <v>3</v>
      </c>
      <c r="M4" t="n">
        <v>251</v>
      </c>
      <c r="N4" t="n">
        <v>13.49</v>
      </c>
      <c r="O4" t="n">
        <v>12715.54</v>
      </c>
      <c r="P4" t="n">
        <v>1050.07</v>
      </c>
      <c r="Q4" t="n">
        <v>3598.77</v>
      </c>
      <c r="R4" t="n">
        <v>601.26</v>
      </c>
      <c r="S4" t="n">
        <v>191.08</v>
      </c>
      <c r="T4" t="n">
        <v>196170.16</v>
      </c>
      <c r="U4" t="n">
        <v>0.32</v>
      </c>
      <c r="V4" t="n">
        <v>0.8100000000000001</v>
      </c>
      <c r="W4" t="n">
        <v>14.99</v>
      </c>
      <c r="X4" t="n">
        <v>11.62</v>
      </c>
      <c r="Y4" t="n">
        <v>0.5</v>
      </c>
      <c r="Z4" t="n">
        <v>10</v>
      </c>
      <c r="AA4" t="n">
        <v>2731.294480627958</v>
      </c>
      <c r="AB4" t="n">
        <v>3737.077604603676</v>
      </c>
      <c r="AC4" t="n">
        <v>3380.41616304152</v>
      </c>
      <c r="AD4" t="n">
        <v>2731294.480627958</v>
      </c>
      <c r="AE4" t="n">
        <v>3737077.604603676</v>
      </c>
      <c r="AF4" t="n">
        <v>3.939266697879135e-06</v>
      </c>
      <c r="AG4" t="n">
        <v>54.98333333333334</v>
      </c>
      <c r="AH4" t="n">
        <v>3380416.16304152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0.7873</v>
      </c>
      <c r="E5" t="n">
        <v>127.02</v>
      </c>
      <c r="F5" t="n">
        <v>121.36</v>
      </c>
      <c r="G5" t="n">
        <v>40.68</v>
      </c>
      <c r="H5" t="n">
        <v>0.6899999999999999</v>
      </c>
      <c r="I5" t="n">
        <v>179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991.37</v>
      </c>
      <c r="Q5" t="n">
        <v>3598.68</v>
      </c>
      <c r="R5" t="n">
        <v>484.84</v>
      </c>
      <c r="S5" t="n">
        <v>191.08</v>
      </c>
      <c r="T5" t="n">
        <v>138329.14</v>
      </c>
      <c r="U5" t="n">
        <v>0.39</v>
      </c>
      <c r="V5" t="n">
        <v>0.83</v>
      </c>
      <c r="W5" t="n">
        <v>14.89</v>
      </c>
      <c r="X5" t="n">
        <v>8.199999999999999</v>
      </c>
      <c r="Y5" t="n">
        <v>0.5</v>
      </c>
      <c r="Z5" t="n">
        <v>10</v>
      </c>
      <c r="AA5" t="n">
        <v>2546.32859819917</v>
      </c>
      <c r="AB5" t="n">
        <v>3483.999124145773</v>
      </c>
      <c r="AC5" t="n">
        <v>3151.49113756065</v>
      </c>
      <c r="AD5" t="n">
        <v>2546328.59819917</v>
      </c>
      <c r="AE5" t="n">
        <v>3483999.124145773</v>
      </c>
      <c r="AF5" t="n">
        <v>4.092616351597047e-06</v>
      </c>
      <c r="AG5" t="n">
        <v>52.925</v>
      </c>
      <c r="AH5" t="n">
        <v>3151491.13756065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0.8057</v>
      </c>
      <c r="E6" t="n">
        <v>124.12</v>
      </c>
      <c r="F6" t="n">
        <v>119.34</v>
      </c>
      <c r="G6" t="n">
        <v>52.65</v>
      </c>
      <c r="H6" t="n">
        <v>0.85</v>
      </c>
      <c r="I6" t="n">
        <v>136</v>
      </c>
      <c r="J6" t="n">
        <v>103.71</v>
      </c>
      <c r="K6" t="n">
        <v>39.72</v>
      </c>
      <c r="L6" t="n">
        <v>5</v>
      </c>
      <c r="M6" t="n">
        <v>134</v>
      </c>
      <c r="N6" t="n">
        <v>14</v>
      </c>
      <c r="O6" t="n">
        <v>13024.91</v>
      </c>
      <c r="P6" t="n">
        <v>940.8</v>
      </c>
      <c r="Q6" t="n">
        <v>3598.76</v>
      </c>
      <c r="R6" t="n">
        <v>416.45</v>
      </c>
      <c r="S6" t="n">
        <v>191.08</v>
      </c>
      <c r="T6" t="n">
        <v>104351.86</v>
      </c>
      <c r="U6" t="n">
        <v>0.46</v>
      </c>
      <c r="V6" t="n">
        <v>0.84</v>
      </c>
      <c r="W6" t="n">
        <v>14.82</v>
      </c>
      <c r="X6" t="n">
        <v>6.18</v>
      </c>
      <c r="Y6" t="n">
        <v>0.5</v>
      </c>
      <c r="Z6" t="n">
        <v>10</v>
      </c>
      <c r="AA6" t="n">
        <v>2421.138775930513</v>
      </c>
      <c r="AB6" t="n">
        <v>3312.70888633262</v>
      </c>
      <c r="AC6" t="n">
        <v>2996.548599637033</v>
      </c>
      <c r="AD6" t="n">
        <v>2421138.775930513</v>
      </c>
      <c r="AE6" t="n">
        <v>3312708.88633262</v>
      </c>
      <c r="AF6" t="n">
        <v>4.188264949170254e-06</v>
      </c>
      <c r="AG6" t="n">
        <v>51.71666666666667</v>
      </c>
      <c r="AH6" t="n">
        <v>2996548.599637032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0.8177</v>
      </c>
      <c r="E7" t="n">
        <v>122.29</v>
      </c>
      <c r="F7" t="n">
        <v>118.09</v>
      </c>
      <c r="G7" t="n">
        <v>65.59999999999999</v>
      </c>
      <c r="H7" t="n">
        <v>1.01</v>
      </c>
      <c r="I7" t="n">
        <v>108</v>
      </c>
      <c r="J7" t="n">
        <v>104.97</v>
      </c>
      <c r="K7" t="n">
        <v>39.72</v>
      </c>
      <c r="L7" t="n">
        <v>6</v>
      </c>
      <c r="M7" t="n">
        <v>106</v>
      </c>
      <c r="N7" t="n">
        <v>14.25</v>
      </c>
      <c r="O7" t="n">
        <v>13180.19</v>
      </c>
      <c r="P7" t="n">
        <v>893.9400000000001</v>
      </c>
      <c r="Q7" t="n">
        <v>3598.69</v>
      </c>
      <c r="R7" t="n">
        <v>374.59</v>
      </c>
      <c r="S7" t="n">
        <v>191.08</v>
      </c>
      <c r="T7" t="n">
        <v>83559.03</v>
      </c>
      <c r="U7" t="n">
        <v>0.51</v>
      </c>
      <c r="V7" t="n">
        <v>0.85</v>
      </c>
      <c r="W7" t="n">
        <v>14.76</v>
      </c>
      <c r="X7" t="n">
        <v>4.93</v>
      </c>
      <c r="Y7" t="n">
        <v>0.5</v>
      </c>
      <c r="Z7" t="n">
        <v>10</v>
      </c>
      <c r="AA7" t="n">
        <v>2330.435271142692</v>
      </c>
      <c r="AB7" t="n">
        <v>3188.604349525702</v>
      </c>
      <c r="AC7" t="n">
        <v>2884.28842564116</v>
      </c>
      <c r="AD7" t="n">
        <v>2330435.271142692</v>
      </c>
      <c r="AE7" t="n">
        <v>3188604.349525702</v>
      </c>
      <c r="AF7" t="n">
        <v>4.250644469326694e-06</v>
      </c>
      <c r="AG7" t="n">
        <v>50.95416666666667</v>
      </c>
      <c r="AH7" t="n">
        <v>2884288.42564116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0.8264</v>
      </c>
      <c r="E8" t="n">
        <v>121</v>
      </c>
      <c r="F8" t="n">
        <v>117.19</v>
      </c>
      <c r="G8" t="n">
        <v>79</v>
      </c>
      <c r="H8" t="n">
        <v>1.16</v>
      </c>
      <c r="I8" t="n">
        <v>89</v>
      </c>
      <c r="J8" t="n">
        <v>106.23</v>
      </c>
      <c r="K8" t="n">
        <v>39.72</v>
      </c>
      <c r="L8" t="n">
        <v>7</v>
      </c>
      <c r="M8" t="n">
        <v>73</v>
      </c>
      <c r="N8" t="n">
        <v>14.52</v>
      </c>
      <c r="O8" t="n">
        <v>13335.87</v>
      </c>
      <c r="P8" t="n">
        <v>854.0700000000001</v>
      </c>
      <c r="Q8" t="n">
        <v>3598.67</v>
      </c>
      <c r="R8" t="n">
        <v>343.01</v>
      </c>
      <c r="S8" t="n">
        <v>191.08</v>
      </c>
      <c r="T8" t="n">
        <v>67866.99000000001</v>
      </c>
      <c r="U8" t="n">
        <v>0.5600000000000001</v>
      </c>
      <c r="V8" t="n">
        <v>0.86</v>
      </c>
      <c r="W8" t="n">
        <v>14.76</v>
      </c>
      <c r="X8" t="n">
        <v>4.04</v>
      </c>
      <c r="Y8" t="n">
        <v>0.5</v>
      </c>
      <c r="Z8" t="n">
        <v>10</v>
      </c>
      <c r="AA8" t="n">
        <v>2257.436713720646</v>
      </c>
      <c r="AB8" t="n">
        <v>3088.724502791788</v>
      </c>
      <c r="AC8" t="n">
        <v>2793.94097129729</v>
      </c>
      <c r="AD8" t="n">
        <v>2257436.713720646</v>
      </c>
      <c r="AE8" t="n">
        <v>3088724.502791788</v>
      </c>
      <c r="AF8" t="n">
        <v>4.295869621440112e-06</v>
      </c>
      <c r="AG8" t="n">
        <v>50.41666666666666</v>
      </c>
      <c r="AH8" t="n">
        <v>2793940.97129729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0.8292</v>
      </c>
      <c r="E9" t="n">
        <v>120.59</v>
      </c>
      <c r="F9" t="n">
        <v>116.92</v>
      </c>
      <c r="G9" t="n">
        <v>85.55</v>
      </c>
      <c r="H9" t="n">
        <v>1.31</v>
      </c>
      <c r="I9" t="n">
        <v>82</v>
      </c>
      <c r="J9" t="n">
        <v>107.5</v>
      </c>
      <c r="K9" t="n">
        <v>39.72</v>
      </c>
      <c r="L9" t="n">
        <v>8</v>
      </c>
      <c r="M9" t="n">
        <v>15</v>
      </c>
      <c r="N9" t="n">
        <v>14.78</v>
      </c>
      <c r="O9" t="n">
        <v>13491.96</v>
      </c>
      <c r="P9" t="n">
        <v>842.46</v>
      </c>
      <c r="Q9" t="n">
        <v>3598.8</v>
      </c>
      <c r="R9" t="n">
        <v>331.61</v>
      </c>
      <c r="S9" t="n">
        <v>191.08</v>
      </c>
      <c r="T9" t="n">
        <v>62202.19</v>
      </c>
      <c r="U9" t="n">
        <v>0.58</v>
      </c>
      <c r="V9" t="n">
        <v>0.86</v>
      </c>
      <c r="W9" t="n">
        <v>14.81</v>
      </c>
      <c r="X9" t="n">
        <v>3.77</v>
      </c>
      <c r="Y9" t="n">
        <v>0.5</v>
      </c>
      <c r="Z9" t="n">
        <v>10</v>
      </c>
      <c r="AA9" t="n">
        <v>2238.66358173078</v>
      </c>
      <c r="AB9" t="n">
        <v>3063.038275391122</v>
      </c>
      <c r="AC9" t="n">
        <v>2770.706201388897</v>
      </c>
      <c r="AD9" t="n">
        <v>2238663.58173078</v>
      </c>
      <c r="AE9" t="n">
        <v>3063038.275391122</v>
      </c>
      <c r="AF9" t="n">
        <v>4.310424842809948e-06</v>
      </c>
      <c r="AG9" t="n">
        <v>50.24583333333334</v>
      </c>
      <c r="AH9" t="n">
        <v>2770706.201388897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0.8296</v>
      </c>
      <c r="E10" t="n">
        <v>120.55</v>
      </c>
      <c r="F10" t="n">
        <v>116.89</v>
      </c>
      <c r="G10" t="n">
        <v>86.59</v>
      </c>
      <c r="H10" t="n">
        <v>1.46</v>
      </c>
      <c r="I10" t="n">
        <v>81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847.64</v>
      </c>
      <c r="Q10" t="n">
        <v>3598.8</v>
      </c>
      <c r="R10" t="n">
        <v>330.12</v>
      </c>
      <c r="S10" t="n">
        <v>191.08</v>
      </c>
      <c r="T10" t="n">
        <v>61462.06</v>
      </c>
      <c r="U10" t="n">
        <v>0.58</v>
      </c>
      <c r="V10" t="n">
        <v>0.86</v>
      </c>
      <c r="W10" t="n">
        <v>14.83</v>
      </c>
      <c r="X10" t="n">
        <v>3.74</v>
      </c>
      <c r="Y10" t="n">
        <v>0.5</v>
      </c>
      <c r="Z10" t="n">
        <v>10</v>
      </c>
      <c r="AA10" t="n">
        <v>2243.215035524368</v>
      </c>
      <c r="AB10" t="n">
        <v>3069.265775267478</v>
      </c>
      <c r="AC10" t="n">
        <v>2776.339357417405</v>
      </c>
      <c r="AD10" t="n">
        <v>2243215.035524368</v>
      </c>
      <c r="AE10" t="n">
        <v>3069265.775267478</v>
      </c>
      <c r="AF10" t="n">
        <v>4.312504160148496e-06</v>
      </c>
      <c r="AG10" t="n">
        <v>50.22916666666666</v>
      </c>
      <c r="AH10" t="n">
        <v>2776339.357417405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0.4604</v>
      </c>
      <c r="E2" t="n">
        <v>217.22</v>
      </c>
      <c r="F2" t="n">
        <v>180.02</v>
      </c>
      <c r="G2" t="n">
        <v>7.87</v>
      </c>
      <c r="H2" t="n">
        <v>0.14</v>
      </c>
      <c r="I2" t="n">
        <v>1372</v>
      </c>
      <c r="J2" t="n">
        <v>124.63</v>
      </c>
      <c r="K2" t="n">
        <v>45</v>
      </c>
      <c r="L2" t="n">
        <v>1</v>
      </c>
      <c r="M2" t="n">
        <v>1370</v>
      </c>
      <c r="N2" t="n">
        <v>18.64</v>
      </c>
      <c r="O2" t="n">
        <v>15605.44</v>
      </c>
      <c r="P2" t="n">
        <v>1876.33</v>
      </c>
      <c r="Q2" t="n">
        <v>3599.5</v>
      </c>
      <c r="R2" t="n">
        <v>2475.55</v>
      </c>
      <c r="S2" t="n">
        <v>191.08</v>
      </c>
      <c r="T2" t="n">
        <v>1127721.35</v>
      </c>
      <c r="U2" t="n">
        <v>0.08</v>
      </c>
      <c r="V2" t="n">
        <v>0.5600000000000001</v>
      </c>
      <c r="W2" t="n">
        <v>16.89</v>
      </c>
      <c r="X2" t="n">
        <v>66.84</v>
      </c>
      <c r="Y2" t="n">
        <v>0.5</v>
      </c>
      <c r="Z2" t="n">
        <v>10</v>
      </c>
      <c r="AA2" t="n">
        <v>6811.123731947858</v>
      </c>
      <c r="AB2" t="n">
        <v>9319.27997562344</v>
      </c>
      <c r="AC2" t="n">
        <v>8429.860974441182</v>
      </c>
      <c r="AD2" t="n">
        <v>6811123.731947858</v>
      </c>
      <c r="AE2" t="n">
        <v>9319279.97562344</v>
      </c>
      <c r="AF2" t="n">
        <v>2.131080273348916e-06</v>
      </c>
      <c r="AG2" t="n">
        <v>90.50833333333333</v>
      </c>
      <c r="AH2" t="n">
        <v>8429860.974441182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0.6581</v>
      </c>
      <c r="E3" t="n">
        <v>151.96</v>
      </c>
      <c r="F3" t="n">
        <v>136.85</v>
      </c>
      <c r="G3" t="n">
        <v>16.16</v>
      </c>
      <c r="H3" t="n">
        <v>0.28</v>
      </c>
      <c r="I3" t="n">
        <v>508</v>
      </c>
      <c r="J3" t="n">
        <v>125.95</v>
      </c>
      <c r="K3" t="n">
        <v>45</v>
      </c>
      <c r="L3" t="n">
        <v>2</v>
      </c>
      <c r="M3" t="n">
        <v>506</v>
      </c>
      <c r="N3" t="n">
        <v>18.95</v>
      </c>
      <c r="O3" t="n">
        <v>15767.7</v>
      </c>
      <c r="P3" t="n">
        <v>1403.29</v>
      </c>
      <c r="Q3" t="n">
        <v>3599.01</v>
      </c>
      <c r="R3" t="n">
        <v>1009.81</v>
      </c>
      <c r="S3" t="n">
        <v>191.08</v>
      </c>
      <c r="T3" t="n">
        <v>399172.53</v>
      </c>
      <c r="U3" t="n">
        <v>0.19</v>
      </c>
      <c r="V3" t="n">
        <v>0.74</v>
      </c>
      <c r="W3" t="n">
        <v>15.42</v>
      </c>
      <c r="X3" t="n">
        <v>23.69</v>
      </c>
      <c r="Y3" t="n">
        <v>0.5</v>
      </c>
      <c r="Z3" t="n">
        <v>10</v>
      </c>
      <c r="AA3" t="n">
        <v>3809.723905759831</v>
      </c>
      <c r="AB3" t="n">
        <v>5212.632321017612</v>
      </c>
      <c r="AC3" t="n">
        <v>4715.146008274906</v>
      </c>
      <c r="AD3" t="n">
        <v>3809723.905759831</v>
      </c>
      <c r="AE3" t="n">
        <v>5212632.321017613</v>
      </c>
      <c r="AF3" t="n">
        <v>3.046185768659691e-06</v>
      </c>
      <c r="AG3" t="n">
        <v>63.31666666666667</v>
      </c>
      <c r="AH3" t="n">
        <v>4715146.008274906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0.7269</v>
      </c>
      <c r="E4" t="n">
        <v>137.57</v>
      </c>
      <c r="F4" t="n">
        <v>127.52</v>
      </c>
      <c r="G4" t="n">
        <v>24.68</v>
      </c>
      <c r="H4" t="n">
        <v>0.42</v>
      </c>
      <c r="I4" t="n">
        <v>310</v>
      </c>
      <c r="J4" t="n">
        <v>127.27</v>
      </c>
      <c r="K4" t="n">
        <v>45</v>
      </c>
      <c r="L4" t="n">
        <v>3</v>
      </c>
      <c r="M4" t="n">
        <v>308</v>
      </c>
      <c r="N4" t="n">
        <v>19.27</v>
      </c>
      <c r="O4" t="n">
        <v>15930.42</v>
      </c>
      <c r="P4" t="n">
        <v>1285.51</v>
      </c>
      <c r="Q4" t="n">
        <v>3598.89</v>
      </c>
      <c r="R4" t="n">
        <v>692.96</v>
      </c>
      <c r="S4" t="n">
        <v>191.08</v>
      </c>
      <c r="T4" t="n">
        <v>241735.91</v>
      </c>
      <c r="U4" t="n">
        <v>0.28</v>
      </c>
      <c r="V4" t="n">
        <v>0.79</v>
      </c>
      <c r="W4" t="n">
        <v>15.12</v>
      </c>
      <c r="X4" t="n">
        <v>14.36</v>
      </c>
      <c r="Y4" t="n">
        <v>0.5</v>
      </c>
      <c r="Z4" t="n">
        <v>10</v>
      </c>
      <c r="AA4" t="n">
        <v>3245.470620100216</v>
      </c>
      <c r="AB4" t="n">
        <v>4440.596082479987</v>
      </c>
      <c r="AC4" t="n">
        <v>4016.791824783675</v>
      </c>
      <c r="AD4" t="n">
        <v>3245470.620100216</v>
      </c>
      <c r="AE4" t="n">
        <v>4440596.082479986</v>
      </c>
      <c r="AF4" t="n">
        <v>3.364644332531119e-06</v>
      </c>
      <c r="AG4" t="n">
        <v>57.32083333333333</v>
      </c>
      <c r="AH4" t="n">
        <v>4016791.824783674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0.7629</v>
      </c>
      <c r="E5" t="n">
        <v>131.07</v>
      </c>
      <c r="F5" t="n">
        <v>123.29</v>
      </c>
      <c r="G5" t="n">
        <v>33.47</v>
      </c>
      <c r="H5" t="n">
        <v>0.55</v>
      </c>
      <c r="I5" t="n">
        <v>221</v>
      </c>
      <c r="J5" t="n">
        <v>128.59</v>
      </c>
      <c r="K5" t="n">
        <v>45</v>
      </c>
      <c r="L5" t="n">
        <v>4</v>
      </c>
      <c r="M5" t="n">
        <v>219</v>
      </c>
      <c r="N5" t="n">
        <v>19.59</v>
      </c>
      <c r="O5" t="n">
        <v>16093.6</v>
      </c>
      <c r="P5" t="n">
        <v>1220.88</v>
      </c>
      <c r="Q5" t="n">
        <v>3598.76</v>
      </c>
      <c r="R5" t="n">
        <v>550.33</v>
      </c>
      <c r="S5" t="n">
        <v>191.08</v>
      </c>
      <c r="T5" t="n">
        <v>170862.82</v>
      </c>
      <c r="U5" t="n">
        <v>0.35</v>
      </c>
      <c r="V5" t="n">
        <v>0.82</v>
      </c>
      <c r="W5" t="n">
        <v>14.96</v>
      </c>
      <c r="X5" t="n">
        <v>10.14</v>
      </c>
      <c r="Y5" t="n">
        <v>0.5</v>
      </c>
      <c r="Z5" t="n">
        <v>10</v>
      </c>
      <c r="AA5" t="n">
        <v>2992.216590864403</v>
      </c>
      <c r="AB5" t="n">
        <v>4094.082746900292</v>
      </c>
      <c r="AC5" t="n">
        <v>3703.349235617198</v>
      </c>
      <c r="AD5" t="n">
        <v>2992216.590864403</v>
      </c>
      <c r="AE5" t="n">
        <v>4094082.746900293</v>
      </c>
      <c r="AF5" t="n">
        <v>3.531279627580122e-06</v>
      </c>
      <c r="AG5" t="n">
        <v>54.61249999999999</v>
      </c>
      <c r="AH5" t="n">
        <v>3703349.235617198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0.7849</v>
      </c>
      <c r="E6" t="n">
        <v>127.41</v>
      </c>
      <c r="F6" t="n">
        <v>120.93</v>
      </c>
      <c r="G6" t="n">
        <v>42.68</v>
      </c>
      <c r="H6" t="n">
        <v>0.68</v>
      </c>
      <c r="I6" t="n">
        <v>170</v>
      </c>
      <c r="J6" t="n">
        <v>129.92</v>
      </c>
      <c r="K6" t="n">
        <v>45</v>
      </c>
      <c r="L6" t="n">
        <v>5</v>
      </c>
      <c r="M6" t="n">
        <v>168</v>
      </c>
      <c r="N6" t="n">
        <v>19.92</v>
      </c>
      <c r="O6" t="n">
        <v>16257.24</v>
      </c>
      <c r="P6" t="n">
        <v>1174.58</v>
      </c>
      <c r="Q6" t="n">
        <v>3598.76</v>
      </c>
      <c r="R6" t="n">
        <v>470.56</v>
      </c>
      <c r="S6" t="n">
        <v>191.08</v>
      </c>
      <c r="T6" t="n">
        <v>131236.43</v>
      </c>
      <c r="U6" t="n">
        <v>0.41</v>
      </c>
      <c r="V6" t="n">
        <v>0.83</v>
      </c>
      <c r="W6" t="n">
        <v>14.87</v>
      </c>
      <c r="X6" t="n">
        <v>7.78</v>
      </c>
      <c r="Y6" t="n">
        <v>0.5</v>
      </c>
      <c r="Z6" t="n">
        <v>10</v>
      </c>
      <c r="AA6" t="n">
        <v>2845.242266049454</v>
      </c>
      <c r="AB6" t="n">
        <v>3892.98599163888</v>
      </c>
      <c r="AC6" t="n">
        <v>3521.444872436874</v>
      </c>
      <c r="AD6" t="n">
        <v>2845242.266049454</v>
      </c>
      <c r="AE6" t="n">
        <v>3892985.99163888</v>
      </c>
      <c r="AF6" t="n">
        <v>3.633112307887846e-06</v>
      </c>
      <c r="AG6" t="n">
        <v>53.0875</v>
      </c>
      <c r="AH6" t="n">
        <v>3521444.872436874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0.7998</v>
      </c>
      <c r="E7" t="n">
        <v>125.03</v>
      </c>
      <c r="F7" t="n">
        <v>119.39</v>
      </c>
      <c r="G7" t="n">
        <v>52.29</v>
      </c>
      <c r="H7" t="n">
        <v>0.8100000000000001</v>
      </c>
      <c r="I7" t="n">
        <v>137</v>
      </c>
      <c r="J7" t="n">
        <v>131.25</v>
      </c>
      <c r="K7" t="n">
        <v>45</v>
      </c>
      <c r="L7" t="n">
        <v>6</v>
      </c>
      <c r="M7" t="n">
        <v>135</v>
      </c>
      <c r="N7" t="n">
        <v>20.25</v>
      </c>
      <c r="O7" t="n">
        <v>16421.36</v>
      </c>
      <c r="P7" t="n">
        <v>1136.63</v>
      </c>
      <c r="Q7" t="n">
        <v>3598.69</v>
      </c>
      <c r="R7" t="n">
        <v>418.55</v>
      </c>
      <c r="S7" t="n">
        <v>191.08</v>
      </c>
      <c r="T7" t="n">
        <v>105393.23</v>
      </c>
      <c r="U7" t="n">
        <v>0.46</v>
      </c>
      <c r="V7" t="n">
        <v>0.84</v>
      </c>
      <c r="W7" t="n">
        <v>14.81</v>
      </c>
      <c r="X7" t="n">
        <v>6.24</v>
      </c>
      <c r="Y7" t="n">
        <v>0.5</v>
      </c>
      <c r="Z7" t="n">
        <v>10</v>
      </c>
      <c r="AA7" t="n">
        <v>2736.754938043794</v>
      </c>
      <c r="AB7" t="n">
        <v>3744.548843338402</v>
      </c>
      <c r="AC7" t="n">
        <v>3387.174357237352</v>
      </c>
      <c r="AD7" t="n">
        <v>2736754.938043794</v>
      </c>
      <c r="AE7" t="n">
        <v>3744548.843338402</v>
      </c>
      <c r="AF7" t="n">
        <v>3.70208080500535e-06</v>
      </c>
      <c r="AG7" t="n">
        <v>52.09583333333333</v>
      </c>
      <c r="AH7" t="n">
        <v>3387174.357237352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0.8105</v>
      </c>
      <c r="E8" t="n">
        <v>123.38</v>
      </c>
      <c r="F8" t="n">
        <v>118.33</v>
      </c>
      <c r="G8" t="n">
        <v>62.28</v>
      </c>
      <c r="H8" t="n">
        <v>0.93</v>
      </c>
      <c r="I8" t="n">
        <v>114</v>
      </c>
      <c r="J8" t="n">
        <v>132.58</v>
      </c>
      <c r="K8" t="n">
        <v>45</v>
      </c>
      <c r="L8" t="n">
        <v>7</v>
      </c>
      <c r="M8" t="n">
        <v>112</v>
      </c>
      <c r="N8" t="n">
        <v>20.59</v>
      </c>
      <c r="O8" t="n">
        <v>16585.95</v>
      </c>
      <c r="P8" t="n">
        <v>1102.25</v>
      </c>
      <c r="Q8" t="n">
        <v>3598.67</v>
      </c>
      <c r="R8" t="n">
        <v>382.3</v>
      </c>
      <c r="S8" t="n">
        <v>191.08</v>
      </c>
      <c r="T8" t="n">
        <v>87386.27</v>
      </c>
      <c r="U8" t="n">
        <v>0.5</v>
      </c>
      <c r="V8" t="n">
        <v>0.85</v>
      </c>
      <c r="W8" t="n">
        <v>14.79</v>
      </c>
      <c r="X8" t="n">
        <v>5.18</v>
      </c>
      <c r="Y8" t="n">
        <v>0.5</v>
      </c>
      <c r="Z8" t="n">
        <v>10</v>
      </c>
      <c r="AA8" t="n">
        <v>2657.578290697422</v>
      </c>
      <c r="AB8" t="n">
        <v>3636.215861411935</v>
      </c>
      <c r="AC8" t="n">
        <v>3289.180523059656</v>
      </c>
      <c r="AD8" t="n">
        <v>2657578.290697422</v>
      </c>
      <c r="AE8" t="n">
        <v>3636215.861411935</v>
      </c>
      <c r="AF8" t="n">
        <v>3.75160851770047e-06</v>
      </c>
      <c r="AG8" t="n">
        <v>51.40833333333333</v>
      </c>
      <c r="AH8" t="n">
        <v>3289180.523059656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0.8188</v>
      </c>
      <c r="E9" t="n">
        <v>122.13</v>
      </c>
      <c r="F9" t="n">
        <v>117.52</v>
      </c>
      <c r="G9" t="n">
        <v>72.69</v>
      </c>
      <c r="H9" t="n">
        <v>1.06</v>
      </c>
      <c r="I9" t="n">
        <v>97</v>
      </c>
      <c r="J9" t="n">
        <v>133.92</v>
      </c>
      <c r="K9" t="n">
        <v>45</v>
      </c>
      <c r="L9" t="n">
        <v>8</v>
      </c>
      <c r="M9" t="n">
        <v>95</v>
      </c>
      <c r="N9" t="n">
        <v>20.93</v>
      </c>
      <c r="O9" t="n">
        <v>16751.02</v>
      </c>
      <c r="P9" t="n">
        <v>1067.42</v>
      </c>
      <c r="Q9" t="n">
        <v>3598.64</v>
      </c>
      <c r="R9" t="n">
        <v>355.18</v>
      </c>
      <c r="S9" t="n">
        <v>191.08</v>
      </c>
      <c r="T9" t="n">
        <v>73909.37</v>
      </c>
      <c r="U9" t="n">
        <v>0.54</v>
      </c>
      <c r="V9" t="n">
        <v>0.86</v>
      </c>
      <c r="W9" t="n">
        <v>14.75</v>
      </c>
      <c r="X9" t="n">
        <v>4.37</v>
      </c>
      <c r="Y9" t="n">
        <v>0.5</v>
      </c>
      <c r="Z9" t="n">
        <v>10</v>
      </c>
      <c r="AA9" t="n">
        <v>2596.221500027487</v>
      </c>
      <c r="AB9" t="n">
        <v>3552.264793546761</v>
      </c>
      <c r="AC9" t="n">
        <v>3213.241627285475</v>
      </c>
      <c r="AD9" t="n">
        <v>2596221.500027487</v>
      </c>
      <c r="AE9" t="n">
        <v>3552264.793546761</v>
      </c>
      <c r="AF9" t="n">
        <v>3.790027210725657e-06</v>
      </c>
      <c r="AG9" t="n">
        <v>50.8875</v>
      </c>
      <c r="AH9" t="n">
        <v>3213241.627285475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0.8249</v>
      </c>
      <c r="E10" t="n">
        <v>121.23</v>
      </c>
      <c r="F10" t="n">
        <v>116.95</v>
      </c>
      <c r="G10" t="n">
        <v>83.54000000000001</v>
      </c>
      <c r="H10" t="n">
        <v>1.18</v>
      </c>
      <c r="I10" t="n">
        <v>84</v>
      </c>
      <c r="J10" t="n">
        <v>135.27</v>
      </c>
      <c r="K10" t="n">
        <v>45</v>
      </c>
      <c r="L10" t="n">
        <v>9</v>
      </c>
      <c r="M10" t="n">
        <v>82</v>
      </c>
      <c r="N10" t="n">
        <v>21.27</v>
      </c>
      <c r="O10" t="n">
        <v>16916.71</v>
      </c>
      <c r="P10" t="n">
        <v>1037.63</v>
      </c>
      <c r="Q10" t="n">
        <v>3598.63</v>
      </c>
      <c r="R10" t="n">
        <v>335.95</v>
      </c>
      <c r="S10" t="n">
        <v>191.08</v>
      </c>
      <c r="T10" t="n">
        <v>64358.14</v>
      </c>
      <c r="U10" t="n">
        <v>0.57</v>
      </c>
      <c r="V10" t="n">
        <v>0.86</v>
      </c>
      <c r="W10" t="n">
        <v>14.73</v>
      </c>
      <c r="X10" t="n">
        <v>3.8</v>
      </c>
      <c r="Y10" t="n">
        <v>0.5</v>
      </c>
      <c r="Z10" t="n">
        <v>10</v>
      </c>
      <c r="AA10" t="n">
        <v>2538.228653999412</v>
      </c>
      <c r="AB10" t="n">
        <v>3472.916423147346</v>
      </c>
      <c r="AC10" t="n">
        <v>3141.466153990846</v>
      </c>
      <c r="AD10" t="n">
        <v>2538228.653999412</v>
      </c>
      <c r="AE10" t="n">
        <v>3472916.423147346</v>
      </c>
      <c r="AF10" t="n">
        <v>3.818262635720071e-06</v>
      </c>
      <c r="AG10" t="n">
        <v>50.5125</v>
      </c>
      <c r="AH10" t="n">
        <v>3141466.153990846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0.8305</v>
      </c>
      <c r="E11" t="n">
        <v>120.41</v>
      </c>
      <c r="F11" t="n">
        <v>116.42</v>
      </c>
      <c r="G11" t="n">
        <v>95.68000000000001</v>
      </c>
      <c r="H11" t="n">
        <v>1.29</v>
      </c>
      <c r="I11" t="n">
        <v>73</v>
      </c>
      <c r="J11" t="n">
        <v>136.61</v>
      </c>
      <c r="K11" t="n">
        <v>45</v>
      </c>
      <c r="L11" t="n">
        <v>10</v>
      </c>
      <c r="M11" t="n">
        <v>71</v>
      </c>
      <c r="N11" t="n">
        <v>21.61</v>
      </c>
      <c r="O11" t="n">
        <v>17082.76</v>
      </c>
      <c r="P11" t="n">
        <v>1002.31</v>
      </c>
      <c r="Q11" t="n">
        <v>3598.69</v>
      </c>
      <c r="R11" t="n">
        <v>318.16</v>
      </c>
      <c r="S11" t="n">
        <v>191.08</v>
      </c>
      <c r="T11" t="n">
        <v>55519.55</v>
      </c>
      <c r="U11" t="n">
        <v>0.6</v>
      </c>
      <c r="V11" t="n">
        <v>0.87</v>
      </c>
      <c r="W11" t="n">
        <v>14.7</v>
      </c>
      <c r="X11" t="n">
        <v>3.26</v>
      </c>
      <c r="Y11" t="n">
        <v>0.5</v>
      </c>
      <c r="Z11" t="n">
        <v>10</v>
      </c>
      <c r="AA11" t="n">
        <v>2485.826363412963</v>
      </c>
      <c r="AB11" t="n">
        <v>3401.217297341061</v>
      </c>
      <c r="AC11" t="n">
        <v>3076.609892121161</v>
      </c>
      <c r="AD11" t="n">
        <v>2485826.363412963</v>
      </c>
      <c r="AE11" t="n">
        <v>3401217.297341061</v>
      </c>
      <c r="AF11" t="n">
        <v>3.844183681616583e-06</v>
      </c>
      <c r="AG11" t="n">
        <v>50.17083333333333</v>
      </c>
      <c r="AH11" t="n">
        <v>3076609.89212116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0.834</v>
      </c>
      <c r="E12" t="n">
        <v>119.9</v>
      </c>
      <c r="F12" t="n">
        <v>116.11</v>
      </c>
      <c r="G12" t="n">
        <v>107.18</v>
      </c>
      <c r="H12" t="n">
        <v>1.41</v>
      </c>
      <c r="I12" t="n">
        <v>65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976.0700000000001</v>
      </c>
      <c r="Q12" t="n">
        <v>3598.66</v>
      </c>
      <c r="R12" t="n">
        <v>306.73</v>
      </c>
      <c r="S12" t="n">
        <v>191.08</v>
      </c>
      <c r="T12" t="n">
        <v>49846.86</v>
      </c>
      <c r="U12" t="n">
        <v>0.62</v>
      </c>
      <c r="V12" t="n">
        <v>0.87</v>
      </c>
      <c r="W12" t="n">
        <v>14.72</v>
      </c>
      <c r="X12" t="n">
        <v>2.96</v>
      </c>
      <c r="Y12" t="n">
        <v>0.5</v>
      </c>
      <c r="Z12" t="n">
        <v>10</v>
      </c>
      <c r="AA12" t="n">
        <v>2439.684611929631</v>
      </c>
      <c r="AB12" t="n">
        <v>3338.084117331155</v>
      </c>
      <c r="AC12" t="n">
        <v>3019.502054203427</v>
      </c>
      <c r="AD12" t="n">
        <v>2439684.611929631</v>
      </c>
      <c r="AE12" t="n">
        <v>3338084.117331155</v>
      </c>
      <c r="AF12" t="n">
        <v>3.860384335301903e-06</v>
      </c>
      <c r="AG12" t="n">
        <v>49.95833333333334</v>
      </c>
      <c r="AH12" t="n">
        <v>3019502.054203427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0.8354</v>
      </c>
      <c r="E13" t="n">
        <v>119.7</v>
      </c>
      <c r="F13" t="n">
        <v>115.98</v>
      </c>
      <c r="G13" t="n">
        <v>112.24</v>
      </c>
      <c r="H13" t="n">
        <v>1.52</v>
      </c>
      <c r="I13" t="n">
        <v>62</v>
      </c>
      <c r="J13" t="n">
        <v>139.32</v>
      </c>
      <c r="K13" t="n">
        <v>45</v>
      </c>
      <c r="L13" t="n">
        <v>12</v>
      </c>
      <c r="M13" t="n">
        <v>12</v>
      </c>
      <c r="N13" t="n">
        <v>22.32</v>
      </c>
      <c r="O13" t="n">
        <v>17416.34</v>
      </c>
      <c r="P13" t="n">
        <v>967.77</v>
      </c>
      <c r="Q13" t="n">
        <v>3598.67</v>
      </c>
      <c r="R13" t="n">
        <v>301.16</v>
      </c>
      <c r="S13" t="n">
        <v>191.08</v>
      </c>
      <c r="T13" t="n">
        <v>47076.99</v>
      </c>
      <c r="U13" t="n">
        <v>0.63</v>
      </c>
      <c r="V13" t="n">
        <v>0.87</v>
      </c>
      <c r="W13" t="n">
        <v>14.75</v>
      </c>
      <c r="X13" t="n">
        <v>2.83</v>
      </c>
      <c r="Y13" t="n">
        <v>0.5</v>
      </c>
      <c r="Z13" t="n">
        <v>10</v>
      </c>
      <c r="AA13" t="n">
        <v>2427.402215113677</v>
      </c>
      <c r="AB13" t="n">
        <v>3321.278800146461</v>
      </c>
      <c r="AC13" t="n">
        <v>3004.30061290443</v>
      </c>
      <c r="AD13" t="n">
        <v>2427402.215113677</v>
      </c>
      <c r="AE13" t="n">
        <v>3321278.800146461</v>
      </c>
      <c r="AF13" t="n">
        <v>3.866864596776031e-06</v>
      </c>
      <c r="AG13" t="n">
        <v>49.875</v>
      </c>
      <c r="AH13" t="n">
        <v>3004300.61290443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0.8353</v>
      </c>
      <c r="E14" t="n">
        <v>119.72</v>
      </c>
      <c r="F14" t="n">
        <v>116</v>
      </c>
      <c r="G14" t="n">
        <v>112.26</v>
      </c>
      <c r="H14" t="n">
        <v>1.63</v>
      </c>
      <c r="I14" t="n">
        <v>62</v>
      </c>
      <c r="J14" t="n">
        <v>140.67</v>
      </c>
      <c r="K14" t="n">
        <v>45</v>
      </c>
      <c r="L14" t="n">
        <v>13</v>
      </c>
      <c r="M14" t="n">
        <v>3</v>
      </c>
      <c r="N14" t="n">
        <v>22.68</v>
      </c>
      <c r="O14" t="n">
        <v>17583.88</v>
      </c>
      <c r="P14" t="n">
        <v>972.1799999999999</v>
      </c>
      <c r="Q14" t="n">
        <v>3598.69</v>
      </c>
      <c r="R14" t="n">
        <v>301.07</v>
      </c>
      <c r="S14" t="n">
        <v>191.08</v>
      </c>
      <c r="T14" t="n">
        <v>47031.86</v>
      </c>
      <c r="U14" t="n">
        <v>0.63</v>
      </c>
      <c r="V14" t="n">
        <v>0.87</v>
      </c>
      <c r="W14" t="n">
        <v>14.77</v>
      </c>
      <c r="X14" t="n">
        <v>2.85</v>
      </c>
      <c r="Y14" t="n">
        <v>0.5</v>
      </c>
      <c r="Z14" t="n">
        <v>10</v>
      </c>
      <c r="AA14" t="n">
        <v>2432.320585491914</v>
      </c>
      <c r="AB14" t="n">
        <v>3328.008331481153</v>
      </c>
      <c r="AC14" t="n">
        <v>3010.387887213496</v>
      </c>
      <c r="AD14" t="n">
        <v>2432320.585491914</v>
      </c>
      <c r="AE14" t="n">
        <v>3328008.331481153</v>
      </c>
      <c r="AF14" t="n">
        <v>3.86640172095645e-06</v>
      </c>
      <c r="AG14" t="n">
        <v>49.88333333333333</v>
      </c>
      <c r="AH14" t="n">
        <v>3010387.887213496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0.8359</v>
      </c>
      <c r="E15" t="n">
        <v>119.64</v>
      </c>
      <c r="F15" t="n">
        <v>115.95</v>
      </c>
      <c r="G15" t="n">
        <v>114.05</v>
      </c>
      <c r="H15" t="n">
        <v>1.74</v>
      </c>
      <c r="I15" t="n">
        <v>61</v>
      </c>
      <c r="J15" t="n">
        <v>142.04</v>
      </c>
      <c r="K15" t="n">
        <v>45</v>
      </c>
      <c r="L15" t="n">
        <v>14</v>
      </c>
      <c r="M15" t="n">
        <v>0</v>
      </c>
      <c r="N15" t="n">
        <v>23.04</v>
      </c>
      <c r="O15" t="n">
        <v>17751.93</v>
      </c>
      <c r="P15" t="n">
        <v>979.4299999999999</v>
      </c>
      <c r="Q15" t="n">
        <v>3598.73</v>
      </c>
      <c r="R15" t="n">
        <v>299.1</v>
      </c>
      <c r="S15" t="n">
        <v>191.08</v>
      </c>
      <c r="T15" t="n">
        <v>46047.93</v>
      </c>
      <c r="U15" t="n">
        <v>0.64</v>
      </c>
      <c r="V15" t="n">
        <v>0.87</v>
      </c>
      <c r="W15" t="n">
        <v>14.77</v>
      </c>
      <c r="X15" t="n">
        <v>2.8</v>
      </c>
      <c r="Y15" t="n">
        <v>0.5</v>
      </c>
      <c r="Z15" t="n">
        <v>10</v>
      </c>
      <c r="AA15" t="n">
        <v>2438.356186118413</v>
      </c>
      <c r="AB15" t="n">
        <v>3336.266506530235</v>
      </c>
      <c r="AC15" t="n">
        <v>3017.857913626315</v>
      </c>
      <c r="AD15" t="n">
        <v>2438356.186118413</v>
      </c>
      <c r="AE15" t="n">
        <v>3336266.506530236</v>
      </c>
      <c r="AF15" t="n">
        <v>3.869178975873934e-06</v>
      </c>
      <c r="AG15" t="n">
        <v>49.85</v>
      </c>
      <c r="AH15" t="n">
        <v>3017857.913626315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2024-09-25T21:50:16Z</dcterms:created>
  <dcterms:modified xmlns:dcterms="http://purl.org/dc/terms/" xmlns:xsi="http://www.w3.org/2001/XMLSchema-instance" xsi:type="dcterms:W3CDTF">2024-09-25T21:50:16Z</dcterms:modified>
</cp:coreProperties>
</file>