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xVal>
          <yVal>
            <numRef>
              <f>gráficos!$B$7:$B$309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  <c r="AA2" t="n">
        <v>12239.90933844323</v>
      </c>
      <c r="AB2" t="n">
        <v>16747.18394354865</v>
      </c>
      <c r="AC2" t="n">
        <v>15148.85621279603</v>
      </c>
      <c r="AD2" t="n">
        <v>12239909.33844323</v>
      </c>
      <c r="AE2" t="n">
        <v>16747183.94354865</v>
      </c>
      <c r="AF2" t="n">
        <v>1.081476404488631e-06</v>
      </c>
      <c r="AG2" t="n">
        <v>145.1432291666667</v>
      </c>
      <c r="AH2" t="n">
        <v>15148856.21279603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  <c r="AA3" t="n">
        <v>5984.308308909917</v>
      </c>
      <c r="AB3" t="n">
        <v>8187.994637300781</v>
      </c>
      <c r="AC3" t="n">
        <v>7406.543921039134</v>
      </c>
      <c r="AD3" t="n">
        <v>5984308.308909917</v>
      </c>
      <c r="AE3" t="n">
        <v>8187994.637300781</v>
      </c>
      <c r="AF3" t="n">
        <v>1.72105663210975e-06</v>
      </c>
      <c r="AG3" t="n">
        <v>91.19791666666667</v>
      </c>
      <c r="AH3" t="n">
        <v>7406543.921039134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  <c r="AA4" t="n">
        <v>4914.308105591916</v>
      </c>
      <c r="AB4" t="n">
        <v>6723.973154043606</v>
      </c>
      <c r="AC4" t="n">
        <v>6082.246593377022</v>
      </c>
      <c r="AD4" t="n">
        <v>4914308.105591916</v>
      </c>
      <c r="AE4" t="n">
        <v>6723973.154043606</v>
      </c>
      <c r="AF4" t="n">
        <v>1.967197383109057e-06</v>
      </c>
      <c r="AG4" t="n">
        <v>79.79166666666667</v>
      </c>
      <c r="AH4" t="n">
        <v>6082246.593377022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  <c r="AA5" t="n">
        <v>4472.718452686421</v>
      </c>
      <c r="AB5" t="n">
        <v>6119.770709377726</v>
      </c>
      <c r="AC5" t="n">
        <v>5535.70838202662</v>
      </c>
      <c r="AD5" t="n">
        <v>4472718.452686422</v>
      </c>
      <c r="AE5" t="n">
        <v>6119770.709377727</v>
      </c>
      <c r="AF5" t="n">
        <v>2.100754656423079e-06</v>
      </c>
      <c r="AG5" t="n">
        <v>74.71354166666667</v>
      </c>
      <c r="AH5" t="n">
        <v>5535708.38202662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  <c r="AA6" t="n">
        <v>4220.1503904311</v>
      </c>
      <c r="AB6" t="n">
        <v>5774.19594408347</v>
      </c>
      <c r="AC6" t="n">
        <v>5223.114787314832</v>
      </c>
      <c r="AD6" t="n">
        <v>4220150.390431101</v>
      </c>
      <c r="AE6" t="n">
        <v>5774195.94408347</v>
      </c>
      <c r="AF6" t="n">
        <v>2.183203370273974e-06</v>
      </c>
      <c r="AG6" t="n">
        <v>71.89453125</v>
      </c>
      <c r="AH6" t="n">
        <v>5223114.787314832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  <c r="AA7" t="n">
        <v>4070.10791938941</v>
      </c>
      <c r="AB7" t="n">
        <v>5568.901215797569</v>
      </c>
      <c r="AC7" t="n">
        <v>5037.413099763584</v>
      </c>
      <c r="AD7" t="n">
        <v>4070107.91938941</v>
      </c>
      <c r="AE7" t="n">
        <v>5568901.215797569</v>
      </c>
      <c r="AF7" t="n">
        <v>2.240097804393304e-06</v>
      </c>
      <c r="AG7" t="n">
        <v>70.06510416666667</v>
      </c>
      <c r="AH7" t="n">
        <v>5037413.099763584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  <c r="AA8" t="n">
        <v>3961.426071775348</v>
      </c>
      <c r="AB8" t="n">
        <v>5420.197917187277</v>
      </c>
      <c r="AC8" t="n">
        <v>4902.901835266273</v>
      </c>
      <c r="AD8" t="n">
        <v>3961426.071775348</v>
      </c>
      <c r="AE8" t="n">
        <v>5420197.917187277</v>
      </c>
      <c r="AF8" t="n">
        <v>2.280116770765376e-06</v>
      </c>
      <c r="AG8" t="n">
        <v>68.84114583333333</v>
      </c>
      <c r="AH8" t="n">
        <v>4902901.835266273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  <c r="AA9" t="n">
        <v>3869.766368510194</v>
      </c>
      <c r="AB9" t="n">
        <v>5294.785067439171</v>
      </c>
      <c r="AC9" t="n">
        <v>4789.458211880092</v>
      </c>
      <c r="AD9" t="n">
        <v>3869766.368510194</v>
      </c>
      <c r="AE9" t="n">
        <v>5294785.067439171</v>
      </c>
      <c r="AF9" t="n">
        <v>2.312421237595844e-06</v>
      </c>
      <c r="AG9" t="n">
        <v>67.87109375</v>
      </c>
      <c r="AH9" t="n">
        <v>4789458.211880092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  <c r="AA10" t="n">
        <v>3804.619051319901</v>
      </c>
      <c r="AB10" t="n">
        <v>5205.647633962617</v>
      </c>
      <c r="AC10" t="n">
        <v>4708.827929949371</v>
      </c>
      <c r="AD10" t="n">
        <v>3804619.051319901</v>
      </c>
      <c r="AE10" t="n">
        <v>5205647.633962617</v>
      </c>
      <c r="AF10" t="n">
        <v>2.337252282995381e-06</v>
      </c>
      <c r="AG10" t="n">
        <v>67.15494791666667</v>
      </c>
      <c r="AH10" t="n">
        <v>4708827.92994937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  <c r="AA11" t="n">
        <v>3750.610177138679</v>
      </c>
      <c r="AB11" t="n">
        <v>5131.750309604499</v>
      </c>
      <c r="AC11" t="n">
        <v>4641.983262512446</v>
      </c>
      <c r="AD11" t="n">
        <v>3750610.177138679</v>
      </c>
      <c r="AE11" t="n">
        <v>5131750.309604499</v>
      </c>
      <c r="AF11" t="n">
        <v>2.357502844292092e-06</v>
      </c>
      <c r="AG11" t="n">
        <v>66.57552083333333</v>
      </c>
      <c r="AH11" t="n">
        <v>4641983.262512446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  <c r="AA12" t="n">
        <v>3715.924544318642</v>
      </c>
      <c r="AB12" t="n">
        <v>5084.291896558</v>
      </c>
      <c r="AC12" t="n">
        <v>4599.054213798806</v>
      </c>
      <c r="AD12" t="n">
        <v>3715924.544318642</v>
      </c>
      <c r="AE12" t="n">
        <v>5084291.896558</v>
      </c>
      <c r="AF12" t="n">
        <v>2.372931843375301e-06</v>
      </c>
      <c r="AG12" t="n">
        <v>66.14583333333333</v>
      </c>
      <c r="AH12" t="n">
        <v>4599054.213798806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  <c r="AA13" t="n">
        <v>3672.308487989444</v>
      </c>
      <c r="AB13" t="n">
        <v>5024.614484083787</v>
      </c>
      <c r="AC13" t="n">
        <v>4545.072329813359</v>
      </c>
      <c r="AD13" t="n">
        <v>3672308.487989444</v>
      </c>
      <c r="AE13" t="n">
        <v>5024614.484083787</v>
      </c>
      <c r="AF13" t="n">
        <v>2.387396530015808e-06</v>
      </c>
      <c r="AG13" t="n">
        <v>65.7421875</v>
      </c>
      <c r="AH13" t="n">
        <v>4545072.329813359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  <c r="AA14" t="n">
        <v>3643.979061369666</v>
      </c>
      <c r="AB14" t="n">
        <v>4985.852912776507</v>
      </c>
      <c r="AC14" t="n">
        <v>4510.010108469442</v>
      </c>
      <c r="AD14" t="n">
        <v>3643979.061369666</v>
      </c>
      <c r="AE14" t="n">
        <v>4985852.912776507</v>
      </c>
      <c r="AF14" t="n">
        <v>2.39872720121754e-06</v>
      </c>
      <c r="AG14" t="n">
        <v>65.4296875</v>
      </c>
      <c r="AH14" t="n">
        <v>4510010.108469442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  <c r="AA15" t="n">
        <v>3606.504998998661</v>
      </c>
      <c r="AB15" t="n">
        <v>4934.579247401543</v>
      </c>
      <c r="AC15" t="n">
        <v>4463.629929754824</v>
      </c>
      <c r="AD15" t="n">
        <v>3606504.998998661</v>
      </c>
      <c r="AE15" t="n">
        <v>4934579.247401543</v>
      </c>
      <c r="AF15" t="n">
        <v>2.409816794308596e-06</v>
      </c>
      <c r="AG15" t="n">
        <v>65.13020833333333</v>
      </c>
      <c r="AH15" t="n">
        <v>4463629.929754824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  <c r="AA16" t="n">
        <v>3589.480650385177</v>
      </c>
      <c r="AB16" t="n">
        <v>4911.285782567318</v>
      </c>
      <c r="AC16" t="n">
        <v>4442.559560511796</v>
      </c>
      <c r="AD16" t="n">
        <v>3589480.650385177</v>
      </c>
      <c r="AE16" t="n">
        <v>4911285.782567319</v>
      </c>
      <c r="AF16" t="n">
        <v>2.416325903296824e-06</v>
      </c>
      <c r="AG16" t="n">
        <v>64.95442708333333</v>
      </c>
      <c r="AH16" t="n">
        <v>4442559.560511796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  <c r="AA17" t="n">
        <v>3567.069497184994</v>
      </c>
      <c r="AB17" t="n">
        <v>4880.621854048526</v>
      </c>
      <c r="AC17" t="n">
        <v>4414.822154293744</v>
      </c>
      <c r="AD17" t="n">
        <v>3567069.497184994</v>
      </c>
      <c r="AE17" t="n">
        <v>4880621.854048526</v>
      </c>
      <c r="AF17" t="n">
        <v>2.424281480949103e-06</v>
      </c>
      <c r="AG17" t="n">
        <v>64.73958333333333</v>
      </c>
      <c r="AH17" t="n">
        <v>4414822.154293745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  <c r="AA18" t="n">
        <v>3537.658736368194</v>
      </c>
      <c r="AB18" t="n">
        <v>4840.380753587785</v>
      </c>
      <c r="AC18" t="n">
        <v>4378.42160798224</v>
      </c>
      <c r="AD18" t="n">
        <v>3537658.736368194</v>
      </c>
      <c r="AE18" t="n">
        <v>4840380.753587785</v>
      </c>
      <c r="AF18" t="n">
        <v>2.431995980490707e-06</v>
      </c>
      <c r="AG18" t="n">
        <v>64.53776041666667</v>
      </c>
      <c r="AH18" t="n">
        <v>4378421.60798224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  <c r="AA19" t="n">
        <v>3519.719389254064</v>
      </c>
      <c r="AB19" t="n">
        <v>4815.835347438093</v>
      </c>
      <c r="AC19" t="n">
        <v>4356.21878094578</v>
      </c>
      <c r="AD19" t="n">
        <v>3519719.389254063</v>
      </c>
      <c r="AE19" t="n">
        <v>4815835.347438093</v>
      </c>
      <c r="AF19" t="n">
        <v>2.43729969892556e-06</v>
      </c>
      <c r="AG19" t="n">
        <v>64.39453125</v>
      </c>
      <c r="AH19" t="n">
        <v>4356218.78094578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  <c r="AA20" t="n">
        <v>3503.489743694774</v>
      </c>
      <c r="AB20" t="n">
        <v>4793.629230382442</v>
      </c>
      <c r="AC20" t="n">
        <v>4336.13198453544</v>
      </c>
      <c r="AD20" t="n">
        <v>3503489.743694773</v>
      </c>
      <c r="AE20" t="n">
        <v>4793629.230382442</v>
      </c>
      <c r="AF20" t="n">
        <v>2.442603417360413e-06</v>
      </c>
      <c r="AG20" t="n">
        <v>64.25130208333333</v>
      </c>
      <c r="AH20" t="n">
        <v>4336131.98453544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  <c r="AA21" t="n">
        <v>3484.831700012935</v>
      </c>
      <c r="AB21" t="n">
        <v>4768.100471882155</v>
      </c>
      <c r="AC21" t="n">
        <v>4313.039654916584</v>
      </c>
      <c r="AD21" t="n">
        <v>3484831.700012935</v>
      </c>
      <c r="AE21" t="n">
        <v>4768100.471882155</v>
      </c>
      <c r="AF21" t="n">
        <v>2.448630370127292e-06</v>
      </c>
      <c r="AG21" t="n">
        <v>64.1015625</v>
      </c>
      <c r="AH21" t="n">
        <v>4313039.654916584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  <c r="AA22" t="n">
        <v>3460.12515769222</v>
      </c>
      <c r="AB22" t="n">
        <v>4734.295890703231</v>
      </c>
      <c r="AC22" t="n">
        <v>4282.461335520351</v>
      </c>
      <c r="AD22" t="n">
        <v>3460125.15769222</v>
      </c>
      <c r="AE22" t="n">
        <v>4734295.890703231</v>
      </c>
      <c r="AF22" t="n">
        <v>2.452487619898094e-06</v>
      </c>
      <c r="AG22" t="n">
        <v>63.99739583333334</v>
      </c>
      <c r="AH22" t="n">
        <v>4282461.335520351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  <c r="AA23" t="n">
        <v>3448.998786735516</v>
      </c>
      <c r="AB23" t="n">
        <v>4719.072299099425</v>
      </c>
      <c r="AC23" t="n">
        <v>4268.690662132767</v>
      </c>
      <c r="AD23" t="n">
        <v>3448998.786735516</v>
      </c>
      <c r="AE23" t="n">
        <v>4719072.299099425</v>
      </c>
      <c r="AF23" t="n">
        <v>2.456344869668896e-06</v>
      </c>
      <c r="AG23" t="n">
        <v>63.89973958333334</v>
      </c>
      <c r="AH23" t="n">
        <v>4268690.662132767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  <c r="AA24" t="n">
        <v>3435.820166607777</v>
      </c>
      <c r="AB24" t="n">
        <v>4701.040729640962</v>
      </c>
      <c r="AC24" t="n">
        <v>4252.380000355955</v>
      </c>
      <c r="AD24" t="n">
        <v>3435820.166607777</v>
      </c>
      <c r="AE24" t="n">
        <v>4701040.729640963</v>
      </c>
      <c r="AF24" t="n">
        <v>2.459719963218347e-06</v>
      </c>
      <c r="AG24" t="n">
        <v>63.80859375</v>
      </c>
      <c r="AH24" t="n">
        <v>4252380.000355955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  <c r="AA25" t="n">
        <v>3418.797813076148</v>
      </c>
      <c r="AB25" t="n">
        <v>4677.74999456575</v>
      </c>
      <c r="AC25" t="n">
        <v>4231.312100347569</v>
      </c>
      <c r="AD25" t="n">
        <v>3418797.813076148</v>
      </c>
      <c r="AE25" t="n">
        <v>4677749.99456575</v>
      </c>
      <c r="AF25" t="n">
        <v>2.4640593692105e-06</v>
      </c>
      <c r="AG25" t="n">
        <v>63.69791666666666</v>
      </c>
      <c r="AH25" t="n">
        <v>4231312.100347569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  <c r="AA26" t="n">
        <v>3403.735033433761</v>
      </c>
      <c r="AB26" t="n">
        <v>4657.140434936097</v>
      </c>
      <c r="AC26" t="n">
        <v>4212.669488163272</v>
      </c>
      <c r="AD26" t="n">
        <v>3403735.033433761</v>
      </c>
      <c r="AE26" t="n">
        <v>4657140.434936097</v>
      </c>
      <c r="AF26" t="n">
        <v>2.467916618981302e-06</v>
      </c>
      <c r="AG26" t="n">
        <v>63.60026041666666</v>
      </c>
      <c r="AH26" t="n">
        <v>4212669.488163272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  <c r="AA27" t="n">
        <v>3396.140430840883</v>
      </c>
      <c r="AB27" t="n">
        <v>4646.749164618303</v>
      </c>
      <c r="AC27" t="n">
        <v>4203.269946100369</v>
      </c>
      <c r="AD27" t="n">
        <v>3396140.430840883</v>
      </c>
      <c r="AE27" t="n">
        <v>4646749.164618302</v>
      </c>
      <c r="AF27" t="n">
        <v>2.469604165756028e-06</v>
      </c>
      <c r="AG27" t="n">
        <v>63.5546875</v>
      </c>
      <c r="AH27" t="n">
        <v>4203269.946100369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  <c r="AA28" t="n">
        <v>3382.135205422728</v>
      </c>
      <c r="AB28" t="n">
        <v>4627.586597334243</v>
      </c>
      <c r="AC28" t="n">
        <v>4185.93622734307</v>
      </c>
      <c r="AD28" t="n">
        <v>3382135.205422728</v>
      </c>
      <c r="AE28" t="n">
        <v>4627586.597334243</v>
      </c>
      <c r="AF28" t="n">
        <v>2.471532790641429e-06</v>
      </c>
      <c r="AG28" t="n">
        <v>63.50260416666666</v>
      </c>
      <c r="AH28" t="n">
        <v>4185936.227343069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  <c r="AA29" t="n">
        <v>3368.617960762314</v>
      </c>
      <c r="AB29" t="n">
        <v>4609.091706851115</v>
      </c>
      <c r="AC29" t="n">
        <v>4169.20646324991</v>
      </c>
      <c r="AD29" t="n">
        <v>3368617.960762314</v>
      </c>
      <c r="AE29" t="n">
        <v>4609091.706851115</v>
      </c>
      <c r="AF29" t="n">
        <v>2.475872196633581e-06</v>
      </c>
      <c r="AG29" t="n">
        <v>63.39192708333334</v>
      </c>
      <c r="AH29" t="n">
        <v>4169206.46324991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  <c r="AA30" t="n">
        <v>3348.535203803295</v>
      </c>
      <c r="AB30" t="n">
        <v>4581.613592791077</v>
      </c>
      <c r="AC30" t="n">
        <v>4144.350821829988</v>
      </c>
      <c r="AD30" t="n">
        <v>3348535.203803295</v>
      </c>
      <c r="AE30" t="n">
        <v>4581613.592791078</v>
      </c>
      <c r="AF30" t="n">
        <v>2.477077587186957e-06</v>
      </c>
      <c r="AG30" t="n">
        <v>63.359375</v>
      </c>
      <c r="AH30" t="n">
        <v>4144350.821829988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  <c r="AA31" t="n">
        <v>3338.697236321297</v>
      </c>
      <c r="AB31" t="n">
        <v>4568.152851661713</v>
      </c>
      <c r="AC31" t="n">
        <v>4132.174754941741</v>
      </c>
      <c r="AD31" t="n">
        <v>3338697.236321297</v>
      </c>
      <c r="AE31" t="n">
        <v>4568152.851661713</v>
      </c>
      <c r="AF31" t="n">
        <v>2.478765133961682e-06</v>
      </c>
      <c r="AG31" t="n">
        <v>63.3203125</v>
      </c>
      <c r="AH31" t="n">
        <v>4132174.754941741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  <c r="AA32" t="n">
        <v>3326.394546630262</v>
      </c>
      <c r="AB32" t="n">
        <v>4551.319768870074</v>
      </c>
      <c r="AC32" t="n">
        <v>4116.948197946357</v>
      </c>
      <c r="AD32" t="n">
        <v>3326394.546630261</v>
      </c>
      <c r="AE32" t="n">
        <v>4551319.768870074</v>
      </c>
      <c r="AF32" t="n">
        <v>2.481175915068434e-06</v>
      </c>
      <c r="AG32" t="n">
        <v>63.25520833333334</v>
      </c>
      <c r="AH32" t="n">
        <v>4116948.197946358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  <c r="AA33" t="n">
        <v>3318.233426056965</v>
      </c>
      <c r="AB33" t="n">
        <v>4540.153363658461</v>
      </c>
      <c r="AC33" t="n">
        <v>4106.847498775993</v>
      </c>
      <c r="AD33" t="n">
        <v>3318233.426056965</v>
      </c>
      <c r="AE33" t="n">
        <v>4540153.363658461</v>
      </c>
      <c r="AF33" t="n">
        <v>2.483104539953835e-06</v>
      </c>
      <c r="AG33" t="n">
        <v>63.20963541666666</v>
      </c>
      <c r="AH33" t="n">
        <v>4106847.498775993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  <c r="AA34" t="n">
        <v>3304.000517110074</v>
      </c>
      <c r="AB34" t="n">
        <v>4520.679269725696</v>
      </c>
      <c r="AC34" t="n">
        <v>4089.231985036109</v>
      </c>
      <c r="AD34" t="n">
        <v>3304000.517110074</v>
      </c>
      <c r="AE34" t="n">
        <v>4520679.269725696</v>
      </c>
      <c r="AF34" t="n">
        <v>2.485033164839236e-06</v>
      </c>
      <c r="AG34" t="n">
        <v>63.15755208333334</v>
      </c>
      <c r="AH34" t="n">
        <v>4089231.985036109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  <c r="AA35" t="n">
        <v>3296.628045609797</v>
      </c>
      <c r="AB35" t="n">
        <v>4510.591928968528</v>
      </c>
      <c r="AC35" t="n">
        <v>4080.107365923134</v>
      </c>
      <c r="AD35" t="n">
        <v>3296628.045609796</v>
      </c>
      <c r="AE35" t="n">
        <v>4510591.928968528</v>
      </c>
      <c r="AF35" t="n">
        <v>2.486479633503287e-06</v>
      </c>
      <c r="AG35" t="n">
        <v>63.125</v>
      </c>
      <c r="AH35" t="n">
        <v>4080107.365923134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  <c r="AA36" t="n">
        <v>3304.95576744338</v>
      </c>
      <c r="AB36" t="n">
        <v>4521.986285374395</v>
      </c>
      <c r="AC36" t="n">
        <v>4090.414260945705</v>
      </c>
      <c r="AD36" t="n">
        <v>3304955.76744338</v>
      </c>
      <c r="AE36" t="n">
        <v>4521986.285374396</v>
      </c>
      <c r="AF36" t="n">
        <v>2.486238555392612e-06</v>
      </c>
      <c r="AG36" t="n">
        <v>63.125</v>
      </c>
      <c r="AH36" t="n">
        <v>4090414.260945705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  <c r="AA37" t="n">
        <v>3313.551724205414</v>
      </c>
      <c r="AB37" t="n">
        <v>4533.747652643058</v>
      </c>
      <c r="AC37" t="n">
        <v>4101.053139829429</v>
      </c>
      <c r="AD37" t="n">
        <v>3313551.724205414</v>
      </c>
      <c r="AE37" t="n">
        <v>4533747.652643058</v>
      </c>
      <c r="AF37" t="n">
        <v>2.486479633503287e-06</v>
      </c>
      <c r="AG37" t="n">
        <v>63.125</v>
      </c>
      <c r="AH37" t="n">
        <v>4101053.139829429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143.6</v>
      </c>
      <c r="G2" t="n">
        <v>6.64</v>
      </c>
      <c r="H2" t="n">
        <v>0.11</v>
      </c>
      <c r="I2" t="n">
        <v>1297</v>
      </c>
      <c r="J2" t="n">
        <v>159.12</v>
      </c>
      <c r="K2" t="n">
        <v>50.28</v>
      </c>
      <c r="L2" t="n">
        <v>1</v>
      </c>
      <c r="M2" t="n">
        <v>1295</v>
      </c>
      <c r="N2" t="n">
        <v>27.84</v>
      </c>
      <c r="O2" t="n">
        <v>19859.16</v>
      </c>
      <c r="P2" t="n">
        <v>1782.65</v>
      </c>
      <c r="Q2" t="n">
        <v>2370.63</v>
      </c>
      <c r="R2" t="n">
        <v>1893.9</v>
      </c>
      <c r="S2" t="n">
        <v>184.9</v>
      </c>
      <c r="T2" t="n">
        <v>846255.04</v>
      </c>
      <c r="U2" t="n">
        <v>0.1</v>
      </c>
      <c r="V2" t="n">
        <v>0.59</v>
      </c>
      <c r="W2" t="n">
        <v>38.78</v>
      </c>
      <c r="X2" t="n">
        <v>50.91</v>
      </c>
      <c r="Y2" t="n">
        <v>1</v>
      </c>
      <c r="Z2" t="n">
        <v>10</v>
      </c>
      <c r="AA2" t="n">
        <v>8706.216175704891</v>
      </c>
      <c r="AB2" t="n">
        <v>11912.22906274999</v>
      </c>
      <c r="AC2" t="n">
        <v>10775.34263991917</v>
      </c>
      <c r="AD2" t="n">
        <v>8706216.175704891</v>
      </c>
      <c r="AE2" t="n">
        <v>11912229.06274999</v>
      </c>
      <c r="AF2" t="n">
        <v>1.405176490576789e-06</v>
      </c>
      <c r="AG2" t="n">
        <v>122.20703125</v>
      </c>
      <c r="AH2" t="n">
        <v>10775342.63991917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0.7705</v>
      </c>
      <c r="E3" t="n">
        <v>129.79</v>
      </c>
      <c r="F3" t="n">
        <v>111.42</v>
      </c>
      <c r="G3" t="n">
        <v>13.42</v>
      </c>
      <c r="H3" t="n">
        <v>0.22</v>
      </c>
      <c r="I3" t="n">
        <v>498</v>
      </c>
      <c r="J3" t="n">
        <v>160.54</v>
      </c>
      <c r="K3" t="n">
        <v>50.28</v>
      </c>
      <c r="L3" t="n">
        <v>2</v>
      </c>
      <c r="M3" t="n">
        <v>496</v>
      </c>
      <c r="N3" t="n">
        <v>28.26</v>
      </c>
      <c r="O3" t="n">
        <v>20034.4</v>
      </c>
      <c r="P3" t="n">
        <v>1378.1</v>
      </c>
      <c r="Q3" t="n">
        <v>2366.23</v>
      </c>
      <c r="R3" t="n">
        <v>817.76</v>
      </c>
      <c r="S3" t="n">
        <v>184.9</v>
      </c>
      <c r="T3" t="n">
        <v>312181.66</v>
      </c>
      <c r="U3" t="n">
        <v>0.23</v>
      </c>
      <c r="V3" t="n">
        <v>0.76</v>
      </c>
      <c r="W3" t="n">
        <v>37.47</v>
      </c>
      <c r="X3" t="n">
        <v>18.82</v>
      </c>
      <c r="Y3" t="n">
        <v>1</v>
      </c>
      <c r="Z3" t="n">
        <v>10</v>
      </c>
      <c r="AA3" t="n">
        <v>4946.500410964256</v>
      </c>
      <c r="AB3" t="n">
        <v>6768.020086478325</v>
      </c>
      <c r="AC3" t="n">
        <v>6122.089748400426</v>
      </c>
      <c r="AD3" t="n">
        <v>4946500.410964256</v>
      </c>
      <c r="AE3" t="n">
        <v>6768020.086478325</v>
      </c>
      <c r="AF3" t="n">
        <v>2.032454450890588e-06</v>
      </c>
      <c r="AG3" t="n">
        <v>84.49869791666666</v>
      </c>
      <c r="AH3" t="n">
        <v>6122089.748400426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0.8596</v>
      </c>
      <c r="E4" t="n">
        <v>116.34</v>
      </c>
      <c r="F4" t="n">
        <v>104.09</v>
      </c>
      <c r="G4" t="n">
        <v>20.28</v>
      </c>
      <c r="H4" t="n">
        <v>0.33</v>
      </c>
      <c r="I4" t="n">
        <v>308</v>
      </c>
      <c r="J4" t="n">
        <v>161.97</v>
      </c>
      <c r="K4" t="n">
        <v>50.28</v>
      </c>
      <c r="L4" t="n">
        <v>3</v>
      </c>
      <c r="M4" t="n">
        <v>306</v>
      </c>
      <c r="N4" t="n">
        <v>28.69</v>
      </c>
      <c r="O4" t="n">
        <v>20210.21</v>
      </c>
      <c r="P4" t="n">
        <v>1279.55</v>
      </c>
      <c r="Q4" t="n">
        <v>2365.73</v>
      </c>
      <c r="R4" t="n">
        <v>573.03</v>
      </c>
      <c r="S4" t="n">
        <v>184.9</v>
      </c>
      <c r="T4" t="n">
        <v>190765.94</v>
      </c>
      <c r="U4" t="n">
        <v>0.32</v>
      </c>
      <c r="V4" t="n">
        <v>0.8100000000000001</v>
      </c>
      <c r="W4" t="n">
        <v>37.16</v>
      </c>
      <c r="X4" t="n">
        <v>11.51</v>
      </c>
      <c r="Y4" t="n">
        <v>1</v>
      </c>
      <c r="Z4" t="n">
        <v>10</v>
      </c>
      <c r="AA4" t="n">
        <v>4197.89059821403</v>
      </c>
      <c r="AB4" t="n">
        <v>5743.739114339348</v>
      </c>
      <c r="AC4" t="n">
        <v>5195.564714655061</v>
      </c>
      <c r="AD4" t="n">
        <v>4197890.59821403</v>
      </c>
      <c r="AE4" t="n">
        <v>5743739.114339348</v>
      </c>
      <c r="AF4" t="n">
        <v>2.267485848131797e-06</v>
      </c>
      <c r="AG4" t="n">
        <v>75.7421875</v>
      </c>
      <c r="AH4" t="n">
        <v>5195564.714655061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0.9066</v>
      </c>
      <c r="E5" t="n">
        <v>110.3</v>
      </c>
      <c r="F5" t="n">
        <v>100.82</v>
      </c>
      <c r="G5" t="n">
        <v>27.25</v>
      </c>
      <c r="H5" t="n">
        <v>0.43</v>
      </c>
      <c r="I5" t="n">
        <v>222</v>
      </c>
      <c r="J5" t="n">
        <v>163.4</v>
      </c>
      <c r="K5" t="n">
        <v>50.28</v>
      </c>
      <c r="L5" t="n">
        <v>4</v>
      </c>
      <c r="M5" t="n">
        <v>220</v>
      </c>
      <c r="N5" t="n">
        <v>29.12</v>
      </c>
      <c r="O5" t="n">
        <v>20386.62</v>
      </c>
      <c r="P5" t="n">
        <v>1231.43</v>
      </c>
      <c r="Q5" t="n">
        <v>2365.2</v>
      </c>
      <c r="R5" t="n">
        <v>464.45</v>
      </c>
      <c r="S5" t="n">
        <v>184.9</v>
      </c>
      <c r="T5" t="n">
        <v>136905.38</v>
      </c>
      <c r="U5" t="n">
        <v>0.4</v>
      </c>
      <c r="V5" t="n">
        <v>0.83</v>
      </c>
      <c r="W5" t="n">
        <v>37.02</v>
      </c>
      <c r="X5" t="n">
        <v>8.25</v>
      </c>
      <c r="Y5" t="n">
        <v>1</v>
      </c>
      <c r="Z5" t="n">
        <v>10</v>
      </c>
      <c r="AA5" t="n">
        <v>3876.411180453837</v>
      </c>
      <c r="AB5" t="n">
        <v>5303.876792288878</v>
      </c>
      <c r="AC5" t="n">
        <v>4797.682235270458</v>
      </c>
      <c r="AD5" t="n">
        <v>3876411.180453837</v>
      </c>
      <c r="AE5" t="n">
        <v>5303876.792288878</v>
      </c>
      <c r="AF5" t="n">
        <v>2.391464250716946e-06</v>
      </c>
      <c r="AG5" t="n">
        <v>71.80989583333333</v>
      </c>
      <c r="AH5" t="n">
        <v>4797682.235270458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0.9351</v>
      </c>
      <c r="E6" t="n">
        <v>106.94</v>
      </c>
      <c r="F6" t="n">
        <v>99.01000000000001</v>
      </c>
      <c r="G6" t="n">
        <v>34.14</v>
      </c>
      <c r="H6" t="n">
        <v>0.54</v>
      </c>
      <c r="I6" t="n">
        <v>174</v>
      </c>
      <c r="J6" t="n">
        <v>164.83</v>
      </c>
      <c r="K6" t="n">
        <v>50.28</v>
      </c>
      <c r="L6" t="n">
        <v>5</v>
      </c>
      <c r="M6" t="n">
        <v>172</v>
      </c>
      <c r="N6" t="n">
        <v>29.55</v>
      </c>
      <c r="O6" t="n">
        <v>20563.61</v>
      </c>
      <c r="P6" t="n">
        <v>1200.69</v>
      </c>
      <c r="Q6" t="n">
        <v>2364.8</v>
      </c>
      <c r="R6" t="n">
        <v>404.34</v>
      </c>
      <c r="S6" t="n">
        <v>184.9</v>
      </c>
      <c r="T6" t="n">
        <v>107091.61</v>
      </c>
      <c r="U6" t="n">
        <v>0.46</v>
      </c>
      <c r="V6" t="n">
        <v>0.85</v>
      </c>
      <c r="W6" t="n">
        <v>36.94</v>
      </c>
      <c r="X6" t="n">
        <v>6.45</v>
      </c>
      <c r="Y6" t="n">
        <v>1</v>
      </c>
      <c r="Z6" t="n">
        <v>10</v>
      </c>
      <c r="AA6" t="n">
        <v>3699.903127609029</v>
      </c>
      <c r="AB6" t="n">
        <v>5062.370687400884</v>
      </c>
      <c r="AC6" t="n">
        <v>4579.225134077037</v>
      </c>
      <c r="AD6" t="n">
        <v>3699903.127609028</v>
      </c>
      <c r="AE6" t="n">
        <v>5062370.687400884</v>
      </c>
      <c r="AF6" t="n">
        <v>2.466642643773899e-06</v>
      </c>
      <c r="AG6" t="n">
        <v>69.62239583333333</v>
      </c>
      <c r="AH6" t="n">
        <v>4579225.134077037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0.955</v>
      </c>
      <c r="E7" t="n">
        <v>104.71</v>
      </c>
      <c r="F7" t="n">
        <v>97.81</v>
      </c>
      <c r="G7" t="n">
        <v>41.33</v>
      </c>
      <c r="H7" t="n">
        <v>0.64</v>
      </c>
      <c r="I7" t="n">
        <v>142</v>
      </c>
      <c r="J7" t="n">
        <v>166.27</v>
      </c>
      <c r="K7" t="n">
        <v>50.28</v>
      </c>
      <c r="L7" t="n">
        <v>6</v>
      </c>
      <c r="M7" t="n">
        <v>140</v>
      </c>
      <c r="N7" t="n">
        <v>29.99</v>
      </c>
      <c r="O7" t="n">
        <v>20741.2</v>
      </c>
      <c r="P7" t="n">
        <v>1177.66</v>
      </c>
      <c r="Q7" t="n">
        <v>2364.69</v>
      </c>
      <c r="R7" t="n">
        <v>363.72</v>
      </c>
      <c r="S7" t="n">
        <v>184.9</v>
      </c>
      <c r="T7" t="n">
        <v>86940.53999999999</v>
      </c>
      <c r="U7" t="n">
        <v>0.51</v>
      </c>
      <c r="V7" t="n">
        <v>0.86</v>
      </c>
      <c r="W7" t="n">
        <v>36.9</v>
      </c>
      <c r="X7" t="n">
        <v>5.25</v>
      </c>
      <c r="Y7" t="n">
        <v>1</v>
      </c>
      <c r="Z7" t="n">
        <v>10</v>
      </c>
      <c r="AA7" t="n">
        <v>3581.107405042457</v>
      </c>
      <c r="AB7" t="n">
        <v>4899.829138887895</v>
      </c>
      <c r="AC7" t="n">
        <v>4432.196322825637</v>
      </c>
      <c r="AD7" t="n">
        <v>3581107.405042457</v>
      </c>
      <c r="AE7" t="n">
        <v>4899829.138887895</v>
      </c>
      <c r="AF7" t="n">
        <v>2.519135626996121e-06</v>
      </c>
      <c r="AG7" t="n">
        <v>68.17057291666667</v>
      </c>
      <c r="AH7" t="n">
        <v>4432196.322825638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0.9694</v>
      </c>
      <c r="E8" t="n">
        <v>103.16</v>
      </c>
      <c r="F8" t="n">
        <v>96.95999999999999</v>
      </c>
      <c r="G8" t="n">
        <v>48.48</v>
      </c>
      <c r="H8" t="n">
        <v>0.74</v>
      </c>
      <c r="I8" t="n">
        <v>120</v>
      </c>
      <c r="J8" t="n">
        <v>167.72</v>
      </c>
      <c r="K8" t="n">
        <v>50.28</v>
      </c>
      <c r="L8" t="n">
        <v>7</v>
      </c>
      <c r="M8" t="n">
        <v>118</v>
      </c>
      <c r="N8" t="n">
        <v>30.44</v>
      </c>
      <c r="O8" t="n">
        <v>20919.39</v>
      </c>
      <c r="P8" t="n">
        <v>1158.64</v>
      </c>
      <c r="Q8" t="n">
        <v>2364.48</v>
      </c>
      <c r="R8" t="n">
        <v>335.98</v>
      </c>
      <c r="S8" t="n">
        <v>184.9</v>
      </c>
      <c r="T8" t="n">
        <v>73179.13</v>
      </c>
      <c r="U8" t="n">
        <v>0.55</v>
      </c>
      <c r="V8" t="n">
        <v>0.87</v>
      </c>
      <c r="W8" t="n">
        <v>36.86</v>
      </c>
      <c r="X8" t="n">
        <v>4.4</v>
      </c>
      <c r="Y8" t="n">
        <v>1</v>
      </c>
      <c r="Z8" t="n">
        <v>10</v>
      </c>
      <c r="AA8" t="n">
        <v>3489.249341754648</v>
      </c>
      <c r="AB8" t="n">
        <v>4774.144884205766</v>
      </c>
      <c r="AC8" t="n">
        <v>4318.507197011417</v>
      </c>
      <c r="AD8" t="n">
        <v>3489249.341754647</v>
      </c>
      <c r="AE8" t="n">
        <v>4774144.884205766</v>
      </c>
      <c r="AF8" t="n">
        <v>2.557120499277529e-06</v>
      </c>
      <c r="AG8" t="n">
        <v>67.16145833333333</v>
      </c>
      <c r="AH8" t="n">
        <v>4318507.197011417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0.9795</v>
      </c>
      <c r="E9" t="n">
        <v>102.09</v>
      </c>
      <c r="F9" t="n">
        <v>96.42</v>
      </c>
      <c r="G9" t="n">
        <v>55.62</v>
      </c>
      <c r="H9" t="n">
        <v>0.84</v>
      </c>
      <c r="I9" t="n">
        <v>104</v>
      </c>
      <c r="J9" t="n">
        <v>169.17</v>
      </c>
      <c r="K9" t="n">
        <v>50.28</v>
      </c>
      <c r="L9" t="n">
        <v>8</v>
      </c>
      <c r="M9" t="n">
        <v>102</v>
      </c>
      <c r="N9" t="n">
        <v>30.89</v>
      </c>
      <c r="O9" t="n">
        <v>21098.19</v>
      </c>
      <c r="P9" t="n">
        <v>1143.49</v>
      </c>
      <c r="Q9" t="n">
        <v>2364.53</v>
      </c>
      <c r="R9" t="n">
        <v>317.68</v>
      </c>
      <c r="S9" t="n">
        <v>184.9</v>
      </c>
      <c r="T9" t="n">
        <v>64113.03</v>
      </c>
      <c r="U9" t="n">
        <v>0.58</v>
      </c>
      <c r="V9" t="n">
        <v>0.87</v>
      </c>
      <c r="W9" t="n">
        <v>36.84</v>
      </c>
      <c r="X9" t="n">
        <v>3.86</v>
      </c>
      <c r="Y9" t="n">
        <v>1</v>
      </c>
      <c r="Z9" t="n">
        <v>10</v>
      </c>
      <c r="AA9" t="n">
        <v>3427.887190845557</v>
      </c>
      <c r="AB9" t="n">
        <v>4690.186482224903</v>
      </c>
      <c r="AC9" t="n">
        <v>4242.561667079253</v>
      </c>
      <c r="AD9" t="n">
        <v>3427887.190845557</v>
      </c>
      <c r="AE9" t="n">
        <v>4690186.482224903</v>
      </c>
      <c r="AF9" t="n">
        <v>2.583762666641572e-06</v>
      </c>
      <c r="AG9" t="n">
        <v>66.46484375</v>
      </c>
      <c r="AH9" t="n">
        <v>4242561.667079253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0.9885</v>
      </c>
      <c r="E10" t="n">
        <v>101.16</v>
      </c>
      <c r="F10" t="n">
        <v>95.91</v>
      </c>
      <c r="G10" t="n">
        <v>63.24</v>
      </c>
      <c r="H10" t="n">
        <v>0.9399999999999999</v>
      </c>
      <c r="I10" t="n">
        <v>91</v>
      </c>
      <c r="J10" t="n">
        <v>170.62</v>
      </c>
      <c r="K10" t="n">
        <v>50.28</v>
      </c>
      <c r="L10" t="n">
        <v>9</v>
      </c>
      <c r="M10" t="n">
        <v>89</v>
      </c>
      <c r="N10" t="n">
        <v>31.34</v>
      </c>
      <c r="O10" t="n">
        <v>21277.6</v>
      </c>
      <c r="P10" t="n">
        <v>1128.46</v>
      </c>
      <c r="Q10" t="n">
        <v>2364.38</v>
      </c>
      <c r="R10" t="n">
        <v>300.51</v>
      </c>
      <c r="S10" t="n">
        <v>184.9</v>
      </c>
      <c r="T10" t="n">
        <v>55590.21</v>
      </c>
      <c r="U10" t="n">
        <v>0.62</v>
      </c>
      <c r="V10" t="n">
        <v>0.88</v>
      </c>
      <c r="W10" t="n">
        <v>36.82</v>
      </c>
      <c r="X10" t="n">
        <v>3.35</v>
      </c>
      <c r="Y10" t="n">
        <v>1</v>
      </c>
      <c r="Z10" t="n">
        <v>10</v>
      </c>
      <c r="AA10" t="n">
        <v>3370.769320748224</v>
      </c>
      <c r="AB10" t="n">
        <v>4612.035292495143</v>
      </c>
      <c r="AC10" t="n">
        <v>4171.86911721142</v>
      </c>
      <c r="AD10" t="n">
        <v>3370769.320748224</v>
      </c>
      <c r="AE10" t="n">
        <v>4612035.292495143</v>
      </c>
      <c r="AF10" t="n">
        <v>2.607503211817452e-06</v>
      </c>
      <c r="AG10" t="n">
        <v>65.859375</v>
      </c>
      <c r="AH10" t="n">
        <v>4171869.117211419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0.995</v>
      </c>
      <c r="E11" t="n">
        <v>100.5</v>
      </c>
      <c r="F11" t="n">
        <v>95.56999999999999</v>
      </c>
      <c r="G11" t="n">
        <v>70.79000000000001</v>
      </c>
      <c r="H11" t="n">
        <v>1.03</v>
      </c>
      <c r="I11" t="n">
        <v>81</v>
      </c>
      <c r="J11" t="n">
        <v>172.08</v>
      </c>
      <c r="K11" t="n">
        <v>50.28</v>
      </c>
      <c r="L11" t="n">
        <v>10</v>
      </c>
      <c r="M11" t="n">
        <v>79</v>
      </c>
      <c r="N11" t="n">
        <v>31.8</v>
      </c>
      <c r="O11" t="n">
        <v>21457.64</v>
      </c>
      <c r="P11" t="n">
        <v>1115.99</v>
      </c>
      <c r="Q11" t="n">
        <v>2364.35</v>
      </c>
      <c r="R11" t="n">
        <v>289.38</v>
      </c>
      <c r="S11" t="n">
        <v>184.9</v>
      </c>
      <c r="T11" t="n">
        <v>50074.93</v>
      </c>
      <c r="U11" t="n">
        <v>0.64</v>
      </c>
      <c r="V11" t="n">
        <v>0.88</v>
      </c>
      <c r="W11" t="n">
        <v>36.8</v>
      </c>
      <c r="X11" t="n">
        <v>3.01</v>
      </c>
      <c r="Y11" t="n">
        <v>1</v>
      </c>
      <c r="Z11" t="n">
        <v>10</v>
      </c>
      <c r="AA11" t="n">
        <v>3335.003753945914</v>
      </c>
      <c r="AB11" t="n">
        <v>4563.099266130772</v>
      </c>
      <c r="AC11" t="n">
        <v>4127.603476521122</v>
      </c>
      <c r="AD11" t="n">
        <v>3335003.753945914</v>
      </c>
      <c r="AE11" t="n">
        <v>4563099.266130771</v>
      </c>
      <c r="AF11" t="n">
        <v>2.624649161111143e-06</v>
      </c>
      <c r="AG11" t="n">
        <v>65.4296875</v>
      </c>
      <c r="AH11" t="n">
        <v>4127603.476521121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1.001</v>
      </c>
      <c r="E12" t="n">
        <v>99.90000000000001</v>
      </c>
      <c r="F12" t="n">
        <v>95.23</v>
      </c>
      <c r="G12" t="n">
        <v>78.27</v>
      </c>
      <c r="H12" t="n">
        <v>1.12</v>
      </c>
      <c r="I12" t="n">
        <v>73</v>
      </c>
      <c r="J12" t="n">
        <v>173.55</v>
      </c>
      <c r="K12" t="n">
        <v>50.28</v>
      </c>
      <c r="L12" t="n">
        <v>11</v>
      </c>
      <c r="M12" t="n">
        <v>71</v>
      </c>
      <c r="N12" t="n">
        <v>32.27</v>
      </c>
      <c r="O12" t="n">
        <v>21638.31</v>
      </c>
      <c r="P12" t="n">
        <v>1102.4</v>
      </c>
      <c r="Q12" t="n">
        <v>2364.36</v>
      </c>
      <c r="R12" t="n">
        <v>277.81</v>
      </c>
      <c r="S12" t="n">
        <v>184.9</v>
      </c>
      <c r="T12" t="n">
        <v>44332.65</v>
      </c>
      <c r="U12" t="n">
        <v>0.67</v>
      </c>
      <c r="V12" t="n">
        <v>0.88</v>
      </c>
      <c r="W12" t="n">
        <v>36.79</v>
      </c>
      <c r="X12" t="n">
        <v>2.67</v>
      </c>
      <c r="Y12" t="n">
        <v>1</v>
      </c>
      <c r="Z12" t="n">
        <v>10</v>
      </c>
      <c r="AA12" t="n">
        <v>3289.829213661214</v>
      </c>
      <c r="AB12" t="n">
        <v>4501.289467153179</v>
      </c>
      <c r="AC12" t="n">
        <v>4071.692718007355</v>
      </c>
      <c r="AD12" t="n">
        <v>3289829.213661213</v>
      </c>
      <c r="AE12" t="n">
        <v>4501289.467153179</v>
      </c>
      <c r="AF12" t="n">
        <v>2.640476191228395e-06</v>
      </c>
      <c r="AG12" t="n">
        <v>65.0390625</v>
      </c>
      <c r="AH12" t="n">
        <v>4071692.718007355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1.0056</v>
      </c>
      <c r="E13" t="n">
        <v>99.44</v>
      </c>
      <c r="F13" t="n">
        <v>94.98999999999999</v>
      </c>
      <c r="G13" t="n">
        <v>86.36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64</v>
      </c>
      <c r="N13" t="n">
        <v>32.74</v>
      </c>
      <c r="O13" t="n">
        <v>21819.6</v>
      </c>
      <c r="P13" t="n">
        <v>1089.54</v>
      </c>
      <c r="Q13" t="n">
        <v>2364.24</v>
      </c>
      <c r="R13" t="n">
        <v>269.57</v>
      </c>
      <c r="S13" t="n">
        <v>184.9</v>
      </c>
      <c r="T13" t="n">
        <v>40243.85</v>
      </c>
      <c r="U13" t="n">
        <v>0.6899999999999999</v>
      </c>
      <c r="V13" t="n">
        <v>0.89</v>
      </c>
      <c r="W13" t="n">
        <v>36.79</v>
      </c>
      <c r="X13" t="n">
        <v>2.43</v>
      </c>
      <c r="Y13" t="n">
        <v>1</v>
      </c>
      <c r="Z13" t="n">
        <v>10</v>
      </c>
      <c r="AA13" t="n">
        <v>3259.626597061106</v>
      </c>
      <c r="AB13" t="n">
        <v>4459.964914675505</v>
      </c>
      <c r="AC13" t="n">
        <v>4034.312122818778</v>
      </c>
      <c r="AD13" t="n">
        <v>3259626.597061106</v>
      </c>
      <c r="AE13" t="n">
        <v>4459964.914675505</v>
      </c>
      <c r="AF13" t="n">
        <v>2.652610247651623e-06</v>
      </c>
      <c r="AG13" t="n">
        <v>64.73958333333333</v>
      </c>
      <c r="AH13" t="n">
        <v>4034312.122818778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1.0095</v>
      </c>
      <c r="E14" t="n">
        <v>99.06</v>
      </c>
      <c r="F14" t="n">
        <v>94.77</v>
      </c>
      <c r="G14" t="n">
        <v>93.20999999999999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1078.72</v>
      </c>
      <c r="Q14" t="n">
        <v>2364.15</v>
      </c>
      <c r="R14" t="n">
        <v>262.92</v>
      </c>
      <c r="S14" t="n">
        <v>184.9</v>
      </c>
      <c r="T14" t="n">
        <v>36944.62</v>
      </c>
      <c r="U14" t="n">
        <v>0.7</v>
      </c>
      <c r="V14" t="n">
        <v>0.89</v>
      </c>
      <c r="W14" t="n">
        <v>36.76</v>
      </c>
      <c r="X14" t="n">
        <v>2.21</v>
      </c>
      <c r="Y14" t="n">
        <v>1</v>
      </c>
      <c r="Z14" t="n">
        <v>10</v>
      </c>
      <c r="AA14" t="n">
        <v>3224.577113218377</v>
      </c>
      <c r="AB14" t="n">
        <v>4412.008664607783</v>
      </c>
      <c r="AC14" t="n">
        <v>3990.932749950502</v>
      </c>
      <c r="AD14" t="n">
        <v>3224577.113218377</v>
      </c>
      <c r="AE14" t="n">
        <v>4412008.664607784</v>
      </c>
      <c r="AF14" t="n">
        <v>2.662897817227838e-06</v>
      </c>
      <c r="AG14" t="n">
        <v>64.4921875</v>
      </c>
      <c r="AH14" t="n">
        <v>3990932.749950502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1.0128</v>
      </c>
      <c r="E15" t="n">
        <v>98.73999999999999</v>
      </c>
      <c r="F15" t="n">
        <v>94.61</v>
      </c>
      <c r="G15" t="n">
        <v>101.36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1068.82</v>
      </c>
      <c r="Q15" t="n">
        <v>2364.35</v>
      </c>
      <c r="R15" t="n">
        <v>257.63</v>
      </c>
      <c r="S15" t="n">
        <v>184.9</v>
      </c>
      <c r="T15" t="n">
        <v>34326.4</v>
      </c>
      <c r="U15" t="n">
        <v>0.72</v>
      </c>
      <c r="V15" t="n">
        <v>0.89</v>
      </c>
      <c r="W15" t="n">
        <v>36.75</v>
      </c>
      <c r="X15" t="n">
        <v>2.05</v>
      </c>
      <c r="Y15" t="n">
        <v>1</v>
      </c>
      <c r="Z15" t="n">
        <v>10</v>
      </c>
      <c r="AA15" t="n">
        <v>3202.515450046634</v>
      </c>
      <c r="AB15" t="n">
        <v>4381.822923764316</v>
      </c>
      <c r="AC15" t="n">
        <v>3963.627893847183</v>
      </c>
      <c r="AD15" t="n">
        <v>3202515.450046634</v>
      </c>
      <c r="AE15" t="n">
        <v>4381822.923764316</v>
      </c>
      <c r="AF15" t="n">
        <v>2.671602683792327e-06</v>
      </c>
      <c r="AG15" t="n">
        <v>64.28385416666667</v>
      </c>
      <c r="AH15" t="n">
        <v>3963627.893847183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1.0158</v>
      </c>
      <c r="E16" t="n">
        <v>98.44</v>
      </c>
      <c r="F16" t="n">
        <v>94.44</v>
      </c>
      <c r="G16" t="n">
        <v>108.97</v>
      </c>
      <c r="H16" t="n">
        <v>1.48</v>
      </c>
      <c r="I16" t="n">
        <v>52</v>
      </c>
      <c r="J16" t="n">
        <v>179.46</v>
      </c>
      <c r="K16" t="n">
        <v>50.28</v>
      </c>
      <c r="L16" t="n">
        <v>15</v>
      </c>
      <c r="M16" t="n">
        <v>50</v>
      </c>
      <c r="N16" t="n">
        <v>34.18</v>
      </c>
      <c r="O16" t="n">
        <v>22367.38</v>
      </c>
      <c r="P16" t="n">
        <v>1057.1</v>
      </c>
      <c r="Q16" t="n">
        <v>2364.34</v>
      </c>
      <c r="R16" t="n">
        <v>251.87</v>
      </c>
      <c r="S16" t="n">
        <v>184.9</v>
      </c>
      <c r="T16" t="n">
        <v>31464.41</v>
      </c>
      <c r="U16" t="n">
        <v>0.73</v>
      </c>
      <c r="V16" t="n">
        <v>0.89</v>
      </c>
      <c r="W16" t="n">
        <v>36.75</v>
      </c>
      <c r="X16" t="n">
        <v>1.89</v>
      </c>
      <c r="Y16" t="n">
        <v>1</v>
      </c>
      <c r="Z16" t="n">
        <v>10</v>
      </c>
      <c r="AA16" t="n">
        <v>3178.731072273285</v>
      </c>
      <c r="AB16" t="n">
        <v>4349.280088802127</v>
      </c>
      <c r="AC16" t="n">
        <v>3934.190901379631</v>
      </c>
      <c r="AD16" t="n">
        <v>3178731.072273285</v>
      </c>
      <c r="AE16" t="n">
        <v>4349280.088802126</v>
      </c>
      <c r="AF16" t="n">
        <v>2.679516198850953e-06</v>
      </c>
      <c r="AG16" t="n">
        <v>64.08854166666667</v>
      </c>
      <c r="AH16" t="n">
        <v>3934190.901379631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1.0184</v>
      </c>
      <c r="E17" t="n">
        <v>98.19</v>
      </c>
      <c r="F17" t="n">
        <v>94.31999999999999</v>
      </c>
      <c r="G17" t="n">
        <v>117.9</v>
      </c>
      <c r="H17" t="n">
        <v>1.57</v>
      </c>
      <c r="I17" t="n">
        <v>48</v>
      </c>
      <c r="J17" t="n">
        <v>180.95</v>
      </c>
      <c r="K17" t="n">
        <v>50.28</v>
      </c>
      <c r="L17" t="n">
        <v>16</v>
      </c>
      <c r="M17" t="n">
        <v>46</v>
      </c>
      <c r="N17" t="n">
        <v>34.67</v>
      </c>
      <c r="O17" t="n">
        <v>22551.28</v>
      </c>
      <c r="P17" t="n">
        <v>1045.64</v>
      </c>
      <c r="Q17" t="n">
        <v>2364.23</v>
      </c>
      <c r="R17" t="n">
        <v>247.95</v>
      </c>
      <c r="S17" t="n">
        <v>184.9</v>
      </c>
      <c r="T17" t="n">
        <v>29528.29</v>
      </c>
      <c r="U17" t="n">
        <v>0.75</v>
      </c>
      <c r="V17" t="n">
        <v>0.89</v>
      </c>
      <c r="W17" t="n">
        <v>36.74</v>
      </c>
      <c r="X17" t="n">
        <v>1.77</v>
      </c>
      <c r="Y17" t="n">
        <v>1</v>
      </c>
      <c r="Z17" t="n">
        <v>10</v>
      </c>
      <c r="AA17" t="n">
        <v>3147.010306062815</v>
      </c>
      <c r="AB17" t="n">
        <v>4305.87833705152</v>
      </c>
      <c r="AC17" t="n">
        <v>3894.931351901362</v>
      </c>
      <c r="AD17" t="n">
        <v>3147010.306062815</v>
      </c>
      <c r="AE17" t="n">
        <v>4305878.33705152</v>
      </c>
      <c r="AF17" t="n">
        <v>2.68637457856843e-06</v>
      </c>
      <c r="AG17" t="n">
        <v>63.92578125</v>
      </c>
      <c r="AH17" t="n">
        <v>3894931.351901362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1.0207</v>
      </c>
      <c r="E18" t="n">
        <v>97.97</v>
      </c>
      <c r="F18" t="n">
        <v>94.19</v>
      </c>
      <c r="G18" t="n">
        <v>125.59</v>
      </c>
      <c r="H18" t="n">
        <v>1.65</v>
      </c>
      <c r="I18" t="n">
        <v>45</v>
      </c>
      <c r="J18" t="n">
        <v>182.45</v>
      </c>
      <c r="K18" t="n">
        <v>50.28</v>
      </c>
      <c r="L18" t="n">
        <v>17</v>
      </c>
      <c r="M18" t="n">
        <v>43</v>
      </c>
      <c r="N18" t="n">
        <v>35.17</v>
      </c>
      <c r="O18" t="n">
        <v>22735.98</v>
      </c>
      <c r="P18" t="n">
        <v>1033.52</v>
      </c>
      <c r="Q18" t="n">
        <v>2364.13</v>
      </c>
      <c r="R18" t="n">
        <v>243.94</v>
      </c>
      <c r="S18" t="n">
        <v>184.9</v>
      </c>
      <c r="T18" t="n">
        <v>27534.88</v>
      </c>
      <c r="U18" t="n">
        <v>0.76</v>
      </c>
      <c r="V18" t="n">
        <v>0.89</v>
      </c>
      <c r="W18" t="n">
        <v>36.74</v>
      </c>
      <c r="X18" t="n">
        <v>1.64</v>
      </c>
      <c r="Y18" t="n">
        <v>1</v>
      </c>
      <c r="Z18" t="n">
        <v>10</v>
      </c>
      <c r="AA18" t="n">
        <v>3124.790980423886</v>
      </c>
      <c r="AB18" t="n">
        <v>4275.476875464869</v>
      </c>
      <c r="AC18" t="n">
        <v>3867.431363139823</v>
      </c>
      <c r="AD18" t="n">
        <v>3124790.980423886</v>
      </c>
      <c r="AE18" t="n">
        <v>4275476.87546487</v>
      </c>
      <c r="AF18" t="n">
        <v>2.692441606780043e-06</v>
      </c>
      <c r="AG18" t="n">
        <v>63.78255208333334</v>
      </c>
      <c r="AH18" t="n">
        <v>3867431.363139823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1.0229</v>
      </c>
      <c r="E19" t="n">
        <v>97.76000000000001</v>
      </c>
      <c r="F19" t="n">
        <v>94.08</v>
      </c>
      <c r="G19" t="n">
        <v>134.4</v>
      </c>
      <c r="H19" t="n">
        <v>1.74</v>
      </c>
      <c r="I19" t="n">
        <v>42</v>
      </c>
      <c r="J19" t="n">
        <v>183.95</v>
      </c>
      <c r="K19" t="n">
        <v>50.28</v>
      </c>
      <c r="L19" t="n">
        <v>18</v>
      </c>
      <c r="M19" t="n">
        <v>40</v>
      </c>
      <c r="N19" t="n">
        <v>35.67</v>
      </c>
      <c r="O19" t="n">
        <v>22921.24</v>
      </c>
      <c r="P19" t="n">
        <v>1023.72</v>
      </c>
      <c r="Q19" t="n">
        <v>2364.09</v>
      </c>
      <c r="R19" t="n">
        <v>240.2</v>
      </c>
      <c r="S19" t="n">
        <v>184.9</v>
      </c>
      <c r="T19" t="n">
        <v>25681.89</v>
      </c>
      <c r="U19" t="n">
        <v>0.77</v>
      </c>
      <c r="V19" t="n">
        <v>0.89</v>
      </c>
      <c r="W19" t="n">
        <v>36.73</v>
      </c>
      <c r="X19" t="n">
        <v>1.53</v>
      </c>
      <c r="Y19" t="n">
        <v>1</v>
      </c>
      <c r="Z19" t="n">
        <v>10</v>
      </c>
      <c r="AA19" t="n">
        <v>3106.137763997721</v>
      </c>
      <c r="AB19" t="n">
        <v>4249.95472182876</v>
      </c>
      <c r="AC19" t="n">
        <v>3844.345008026177</v>
      </c>
      <c r="AD19" t="n">
        <v>3106137.763997721</v>
      </c>
      <c r="AE19" t="n">
        <v>4249954.72182876</v>
      </c>
      <c r="AF19" t="n">
        <v>2.69824485115637e-06</v>
      </c>
      <c r="AG19" t="n">
        <v>63.64583333333334</v>
      </c>
      <c r="AH19" t="n">
        <v>3844345.008026177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1.0243</v>
      </c>
      <c r="E20" t="n">
        <v>97.63</v>
      </c>
      <c r="F20" t="n">
        <v>94.02</v>
      </c>
      <c r="G20" t="n">
        <v>141.03</v>
      </c>
      <c r="H20" t="n">
        <v>1.82</v>
      </c>
      <c r="I20" t="n">
        <v>40</v>
      </c>
      <c r="J20" t="n">
        <v>185.46</v>
      </c>
      <c r="K20" t="n">
        <v>50.28</v>
      </c>
      <c r="L20" t="n">
        <v>19</v>
      </c>
      <c r="M20" t="n">
        <v>38</v>
      </c>
      <c r="N20" t="n">
        <v>36.18</v>
      </c>
      <c r="O20" t="n">
        <v>23107.19</v>
      </c>
      <c r="P20" t="n">
        <v>1012.08</v>
      </c>
      <c r="Q20" t="n">
        <v>2364.02</v>
      </c>
      <c r="R20" t="n">
        <v>237.76</v>
      </c>
      <c r="S20" t="n">
        <v>184.9</v>
      </c>
      <c r="T20" t="n">
        <v>24473.15</v>
      </c>
      <c r="U20" t="n">
        <v>0.78</v>
      </c>
      <c r="V20" t="n">
        <v>0.89</v>
      </c>
      <c r="W20" t="n">
        <v>36.74</v>
      </c>
      <c r="X20" t="n">
        <v>1.47</v>
      </c>
      <c r="Y20" t="n">
        <v>1</v>
      </c>
      <c r="Z20" t="n">
        <v>10</v>
      </c>
      <c r="AA20" t="n">
        <v>3087.216807374317</v>
      </c>
      <c r="AB20" t="n">
        <v>4224.066234242923</v>
      </c>
      <c r="AC20" t="n">
        <v>3820.927281360814</v>
      </c>
      <c r="AD20" t="n">
        <v>3087216.807374317</v>
      </c>
      <c r="AE20" t="n">
        <v>4224066.234242924</v>
      </c>
      <c r="AF20" t="n">
        <v>2.701937824850395e-06</v>
      </c>
      <c r="AG20" t="n">
        <v>63.56119791666666</v>
      </c>
      <c r="AH20" t="n">
        <v>3820927.281360813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1.0267</v>
      </c>
      <c r="E21" t="n">
        <v>97.40000000000001</v>
      </c>
      <c r="F21" t="n">
        <v>93.89</v>
      </c>
      <c r="G21" t="n">
        <v>152.25</v>
      </c>
      <c r="H21" t="n">
        <v>1.9</v>
      </c>
      <c r="I21" t="n">
        <v>37</v>
      </c>
      <c r="J21" t="n">
        <v>186.97</v>
      </c>
      <c r="K21" t="n">
        <v>50.28</v>
      </c>
      <c r="L21" t="n">
        <v>20</v>
      </c>
      <c r="M21" t="n">
        <v>35</v>
      </c>
      <c r="N21" t="n">
        <v>36.69</v>
      </c>
      <c r="O21" t="n">
        <v>23293.82</v>
      </c>
      <c r="P21" t="n">
        <v>1000.56</v>
      </c>
      <c r="Q21" t="n">
        <v>2364.05</v>
      </c>
      <c r="R21" t="n">
        <v>233.7</v>
      </c>
      <c r="S21" t="n">
        <v>184.9</v>
      </c>
      <c r="T21" t="n">
        <v>22453.94</v>
      </c>
      <c r="U21" t="n">
        <v>0.79</v>
      </c>
      <c r="V21" t="n">
        <v>0.9</v>
      </c>
      <c r="W21" t="n">
        <v>36.72</v>
      </c>
      <c r="X21" t="n">
        <v>1.33</v>
      </c>
      <c r="Y21" t="n">
        <v>1</v>
      </c>
      <c r="Z21" t="n">
        <v>10</v>
      </c>
      <c r="AA21" t="n">
        <v>3065.746330219811</v>
      </c>
      <c r="AB21" t="n">
        <v>4194.689380189526</v>
      </c>
      <c r="AC21" t="n">
        <v>3794.354113027599</v>
      </c>
      <c r="AD21" t="n">
        <v>3065746.330219811</v>
      </c>
      <c r="AE21" t="n">
        <v>4194689.380189526</v>
      </c>
      <c r="AF21" t="n">
        <v>2.708268636897296e-06</v>
      </c>
      <c r="AG21" t="n">
        <v>63.41145833333334</v>
      </c>
      <c r="AH21" t="n">
        <v>3794354.113027599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1.0282</v>
      </c>
      <c r="E22" t="n">
        <v>97.26000000000001</v>
      </c>
      <c r="F22" t="n">
        <v>93.8</v>
      </c>
      <c r="G22" t="n">
        <v>160.81</v>
      </c>
      <c r="H22" t="n">
        <v>1.98</v>
      </c>
      <c r="I22" t="n">
        <v>35</v>
      </c>
      <c r="J22" t="n">
        <v>188.49</v>
      </c>
      <c r="K22" t="n">
        <v>50.28</v>
      </c>
      <c r="L22" t="n">
        <v>21</v>
      </c>
      <c r="M22" t="n">
        <v>33</v>
      </c>
      <c r="N22" t="n">
        <v>37.21</v>
      </c>
      <c r="O22" t="n">
        <v>23481.16</v>
      </c>
      <c r="P22" t="n">
        <v>989.76</v>
      </c>
      <c r="Q22" t="n">
        <v>2364.06</v>
      </c>
      <c r="R22" t="n">
        <v>231.05</v>
      </c>
      <c r="S22" t="n">
        <v>184.9</v>
      </c>
      <c r="T22" t="n">
        <v>21139.1</v>
      </c>
      <c r="U22" t="n">
        <v>0.8</v>
      </c>
      <c r="V22" t="n">
        <v>0.9</v>
      </c>
      <c r="W22" t="n">
        <v>36.71</v>
      </c>
      <c r="X22" t="n">
        <v>1.25</v>
      </c>
      <c r="Y22" t="n">
        <v>1</v>
      </c>
      <c r="Z22" t="n">
        <v>10</v>
      </c>
      <c r="AA22" t="n">
        <v>3037.991851350931</v>
      </c>
      <c r="AB22" t="n">
        <v>4156.71447775993</v>
      </c>
      <c r="AC22" t="n">
        <v>3760.003481987776</v>
      </c>
      <c r="AD22" t="n">
        <v>3037991.851350931</v>
      </c>
      <c r="AE22" t="n">
        <v>4156714.47775993</v>
      </c>
      <c r="AF22" t="n">
        <v>2.712225394426609e-06</v>
      </c>
      <c r="AG22" t="n">
        <v>63.3203125</v>
      </c>
      <c r="AH22" t="n">
        <v>3760003.481987776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1.0294</v>
      </c>
      <c r="E23" t="n">
        <v>97.14</v>
      </c>
      <c r="F23" t="n">
        <v>93.75</v>
      </c>
      <c r="G23" t="n">
        <v>170.46</v>
      </c>
      <c r="H23" t="n">
        <v>2.05</v>
      </c>
      <c r="I23" t="n">
        <v>33</v>
      </c>
      <c r="J23" t="n">
        <v>190.01</v>
      </c>
      <c r="K23" t="n">
        <v>50.28</v>
      </c>
      <c r="L23" t="n">
        <v>22</v>
      </c>
      <c r="M23" t="n">
        <v>30</v>
      </c>
      <c r="N23" t="n">
        <v>37.74</v>
      </c>
      <c r="O23" t="n">
        <v>23669.2</v>
      </c>
      <c r="P23" t="n">
        <v>977.04</v>
      </c>
      <c r="Q23" t="n">
        <v>2364.13</v>
      </c>
      <c r="R23" t="n">
        <v>229.18</v>
      </c>
      <c r="S23" t="n">
        <v>184.9</v>
      </c>
      <c r="T23" t="n">
        <v>20217.93</v>
      </c>
      <c r="U23" t="n">
        <v>0.8100000000000001</v>
      </c>
      <c r="V23" t="n">
        <v>0.9</v>
      </c>
      <c r="W23" t="n">
        <v>36.72</v>
      </c>
      <c r="X23" t="n">
        <v>1.2</v>
      </c>
      <c r="Y23" t="n">
        <v>1</v>
      </c>
      <c r="Z23" t="n">
        <v>10</v>
      </c>
      <c r="AA23" t="n">
        <v>3018.309347259458</v>
      </c>
      <c r="AB23" t="n">
        <v>4129.784007331177</v>
      </c>
      <c r="AC23" t="n">
        <v>3735.643217859592</v>
      </c>
      <c r="AD23" t="n">
        <v>3018309.347259458</v>
      </c>
      <c r="AE23" t="n">
        <v>4129784.007331178</v>
      </c>
      <c r="AF23" t="n">
        <v>2.715390800450061e-06</v>
      </c>
      <c r="AG23" t="n">
        <v>63.2421875</v>
      </c>
      <c r="AH23" t="n">
        <v>3735643.217859592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1.03</v>
      </c>
      <c r="E24" t="n">
        <v>97.08</v>
      </c>
      <c r="F24" t="n">
        <v>93.73</v>
      </c>
      <c r="G24" t="n">
        <v>175.74</v>
      </c>
      <c r="H24" t="n">
        <v>2.13</v>
      </c>
      <c r="I24" t="n">
        <v>32</v>
      </c>
      <c r="J24" t="n">
        <v>191.55</v>
      </c>
      <c r="K24" t="n">
        <v>50.28</v>
      </c>
      <c r="L24" t="n">
        <v>23</v>
      </c>
      <c r="M24" t="n">
        <v>20</v>
      </c>
      <c r="N24" t="n">
        <v>38.27</v>
      </c>
      <c r="O24" t="n">
        <v>23857.96</v>
      </c>
      <c r="P24" t="n">
        <v>971.08</v>
      </c>
      <c r="Q24" t="n">
        <v>2364.05</v>
      </c>
      <c r="R24" t="n">
        <v>227.86</v>
      </c>
      <c r="S24" t="n">
        <v>184.9</v>
      </c>
      <c r="T24" t="n">
        <v>19562.76</v>
      </c>
      <c r="U24" t="n">
        <v>0.8100000000000001</v>
      </c>
      <c r="V24" t="n">
        <v>0.9</v>
      </c>
      <c r="W24" t="n">
        <v>36.73</v>
      </c>
      <c r="X24" t="n">
        <v>1.18</v>
      </c>
      <c r="Y24" t="n">
        <v>1</v>
      </c>
      <c r="Z24" t="n">
        <v>10</v>
      </c>
      <c r="AA24" t="n">
        <v>3009.055773863931</v>
      </c>
      <c r="AB24" t="n">
        <v>4117.122859972572</v>
      </c>
      <c r="AC24" t="n">
        <v>3724.19043263486</v>
      </c>
      <c r="AD24" t="n">
        <v>3009055.773863931</v>
      </c>
      <c r="AE24" t="n">
        <v>4117122.859972572</v>
      </c>
      <c r="AF24" t="n">
        <v>2.716973503461786e-06</v>
      </c>
      <c r="AG24" t="n">
        <v>63.203125</v>
      </c>
      <c r="AH24" t="n">
        <v>3724190.43263486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1.0309</v>
      </c>
      <c r="E25" t="n">
        <v>97</v>
      </c>
      <c r="F25" t="n">
        <v>93.68000000000001</v>
      </c>
      <c r="G25" t="n">
        <v>181.31</v>
      </c>
      <c r="H25" t="n">
        <v>2.21</v>
      </c>
      <c r="I25" t="n">
        <v>31</v>
      </c>
      <c r="J25" t="n">
        <v>193.08</v>
      </c>
      <c r="K25" t="n">
        <v>50.28</v>
      </c>
      <c r="L25" t="n">
        <v>24</v>
      </c>
      <c r="M25" t="n">
        <v>4</v>
      </c>
      <c r="N25" t="n">
        <v>38.8</v>
      </c>
      <c r="O25" t="n">
        <v>24047.45</v>
      </c>
      <c r="P25" t="n">
        <v>971.03</v>
      </c>
      <c r="Q25" t="n">
        <v>2364.2</v>
      </c>
      <c r="R25" t="n">
        <v>225.59</v>
      </c>
      <c r="S25" t="n">
        <v>184.9</v>
      </c>
      <c r="T25" t="n">
        <v>18433.49</v>
      </c>
      <c r="U25" t="n">
        <v>0.82</v>
      </c>
      <c r="V25" t="n">
        <v>0.9</v>
      </c>
      <c r="W25" t="n">
        <v>36.74</v>
      </c>
      <c r="X25" t="n">
        <v>1.13</v>
      </c>
      <c r="Y25" t="n">
        <v>1</v>
      </c>
      <c r="Z25" t="n">
        <v>10</v>
      </c>
      <c r="AA25" t="n">
        <v>3006.759445061604</v>
      </c>
      <c r="AB25" t="n">
        <v>4113.980921598351</v>
      </c>
      <c r="AC25" t="n">
        <v>3721.348356449337</v>
      </c>
      <c r="AD25" t="n">
        <v>3006759.445061604</v>
      </c>
      <c r="AE25" t="n">
        <v>4113980.921598351</v>
      </c>
      <c r="AF25" t="n">
        <v>2.719347557979373e-06</v>
      </c>
      <c r="AG25" t="n">
        <v>63.15104166666666</v>
      </c>
      <c r="AH25" t="n">
        <v>3721348.356449337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1.0307</v>
      </c>
      <c r="E26" t="n">
        <v>97.02</v>
      </c>
      <c r="F26" t="n">
        <v>93.69</v>
      </c>
      <c r="G26" t="n">
        <v>181.35</v>
      </c>
      <c r="H26" t="n">
        <v>2.28</v>
      </c>
      <c r="I26" t="n">
        <v>31</v>
      </c>
      <c r="J26" t="n">
        <v>194.62</v>
      </c>
      <c r="K26" t="n">
        <v>50.28</v>
      </c>
      <c r="L26" t="n">
        <v>25</v>
      </c>
      <c r="M26" t="n">
        <v>0</v>
      </c>
      <c r="N26" t="n">
        <v>39.34</v>
      </c>
      <c r="O26" t="n">
        <v>24237.67</v>
      </c>
      <c r="P26" t="n">
        <v>977.79</v>
      </c>
      <c r="Q26" t="n">
        <v>2364.38</v>
      </c>
      <c r="R26" t="n">
        <v>225.89</v>
      </c>
      <c r="S26" t="n">
        <v>184.9</v>
      </c>
      <c r="T26" t="n">
        <v>18583.67</v>
      </c>
      <c r="U26" t="n">
        <v>0.82</v>
      </c>
      <c r="V26" t="n">
        <v>0.9</v>
      </c>
      <c r="W26" t="n">
        <v>36.75</v>
      </c>
      <c r="X26" t="n">
        <v>1.14</v>
      </c>
      <c r="Y26" t="n">
        <v>1</v>
      </c>
      <c r="Z26" t="n">
        <v>10</v>
      </c>
      <c r="AA26" t="n">
        <v>3016.168345202111</v>
      </c>
      <c r="AB26" t="n">
        <v>4126.854593861972</v>
      </c>
      <c r="AC26" t="n">
        <v>3732.993383500429</v>
      </c>
      <c r="AD26" t="n">
        <v>3016168.345202111</v>
      </c>
      <c r="AE26" t="n">
        <v>4126854.593861972</v>
      </c>
      <c r="AF26" t="n">
        <v>2.718819990308799e-06</v>
      </c>
      <c r="AG26" t="n">
        <v>63.1640625</v>
      </c>
      <c r="AH26" t="n">
        <v>3732993.383500429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118.31</v>
      </c>
      <c r="G2" t="n">
        <v>10.55</v>
      </c>
      <c r="H2" t="n">
        <v>0.22</v>
      </c>
      <c r="I2" t="n">
        <v>673</v>
      </c>
      <c r="J2" t="n">
        <v>80.84</v>
      </c>
      <c r="K2" t="n">
        <v>35.1</v>
      </c>
      <c r="L2" t="n">
        <v>1</v>
      </c>
      <c r="M2" t="n">
        <v>671</v>
      </c>
      <c r="N2" t="n">
        <v>9.74</v>
      </c>
      <c r="O2" t="n">
        <v>10204.21</v>
      </c>
      <c r="P2" t="n">
        <v>930.3200000000001</v>
      </c>
      <c r="Q2" t="n">
        <v>2367</v>
      </c>
      <c r="R2" t="n">
        <v>1047.83</v>
      </c>
      <c r="S2" t="n">
        <v>184.9</v>
      </c>
      <c r="T2" t="n">
        <v>426341.14</v>
      </c>
      <c r="U2" t="n">
        <v>0.18</v>
      </c>
      <c r="V2" t="n">
        <v>0.71</v>
      </c>
      <c r="W2" t="n">
        <v>37.76</v>
      </c>
      <c r="X2" t="n">
        <v>25.69</v>
      </c>
      <c r="Y2" t="n">
        <v>1</v>
      </c>
      <c r="Z2" t="n">
        <v>10</v>
      </c>
      <c r="AA2" t="n">
        <v>3872.541082517957</v>
      </c>
      <c r="AB2" t="n">
        <v>5298.581553556336</v>
      </c>
      <c r="AC2" t="n">
        <v>4792.892366690636</v>
      </c>
      <c r="AD2" t="n">
        <v>3872541.082517957</v>
      </c>
      <c r="AE2" t="n">
        <v>5298581.553556336</v>
      </c>
      <c r="AF2" t="n">
        <v>2.793788126879651e-06</v>
      </c>
      <c r="AG2" t="n">
        <v>85.80078125</v>
      </c>
      <c r="AH2" t="n">
        <v>4792892.366690636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0.9084</v>
      </c>
      <c r="E3" t="n">
        <v>110.08</v>
      </c>
      <c r="F3" t="n">
        <v>103.26</v>
      </c>
      <c r="G3" t="n">
        <v>21.66</v>
      </c>
      <c r="H3" t="n">
        <v>0.43</v>
      </c>
      <c r="I3" t="n">
        <v>286</v>
      </c>
      <c r="J3" t="n">
        <v>82.04000000000001</v>
      </c>
      <c r="K3" t="n">
        <v>35.1</v>
      </c>
      <c r="L3" t="n">
        <v>2</v>
      </c>
      <c r="M3" t="n">
        <v>284</v>
      </c>
      <c r="N3" t="n">
        <v>9.94</v>
      </c>
      <c r="O3" t="n">
        <v>10352.53</v>
      </c>
      <c r="P3" t="n">
        <v>792.59</v>
      </c>
      <c r="Q3" t="n">
        <v>2365.18</v>
      </c>
      <c r="R3" t="n">
        <v>546.14</v>
      </c>
      <c r="S3" t="n">
        <v>184.9</v>
      </c>
      <c r="T3" t="n">
        <v>177432.1</v>
      </c>
      <c r="U3" t="n">
        <v>0.34</v>
      </c>
      <c r="V3" t="n">
        <v>0.8100000000000001</v>
      </c>
      <c r="W3" t="n">
        <v>37.12</v>
      </c>
      <c r="X3" t="n">
        <v>10.68</v>
      </c>
      <c r="Y3" t="n">
        <v>1</v>
      </c>
      <c r="Z3" t="n">
        <v>10</v>
      </c>
      <c r="AA3" t="n">
        <v>2921.706954736197</v>
      </c>
      <c r="AB3" t="n">
        <v>3997.60835208407</v>
      </c>
      <c r="AC3" t="n">
        <v>3616.082221639577</v>
      </c>
      <c r="AD3" t="n">
        <v>2921706.954736197</v>
      </c>
      <c r="AE3" t="n">
        <v>3997608.35208407</v>
      </c>
      <c r="AF3" t="n">
        <v>3.344592955268154e-06</v>
      </c>
      <c r="AG3" t="n">
        <v>71.66666666666667</v>
      </c>
      <c r="AH3" t="n">
        <v>3616082.221639577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0.9602000000000001</v>
      </c>
      <c r="E4" t="n">
        <v>104.14</v>
      </c>
      <c r="F4" t="n">
        <v>99.18000000000001</v>
      </c>
      <c r="G4" t="n">
        <v>33.43</v>
      </c>
      <c r="H4" t="n">
        <v>0.63</v>
      </c>
      <c r="I4" t="n">
        <v>178</v>
      </c>
      <c r="J4" t="n">
        <v>83.25</v>
      </c>
      <c r="K4" t="n">
        <v>35.1</v>
      </c>
      <c r="L4" t="n">
        <v>3</v>
      </c>
      <c r="M4" t="n">
        <v>176</v>
      </c>
      <c r="N4" t="n">
        <v>10.15</v>
      </c>
      <c r="O4" t="n">
        <v>10501.19</v>
      </c>
      <c r="P4" t="n">
        <v>740.37</v>
      </c>
      <c r="Q4" t="n">
        <v>2364.73</v>
      </c>
      <c r="R4" t="n">
        <v>410.02</v>
      </c>
      <c r="S4" t="n">
        <v>184.9</v>
      </c>
      <c r="T4" t="n">
        <v>109908.84</v>
      </c>
      <c r="U4" t="n">
        <v>0.45</v>
      </c>
      <c r="V4" t="n">
        <v>0.85</v>
      </c>
      <c r="W4" t="n">
        <v>36.95</v>
      </c>
      <c r="X4" t="n">
        <v>6.62</v>
      </c>
      <c r="Y4" t="n">
        <v>1</v>
      </c>
      <c r="Z4" t="n">
        <v>10</v>
      </c>
      <c r="AA4" t="n">
        <v>2662.587499578223</v>
      </c>
      <c r="AB4" t="n">
        <v>3643.069681993347</v>
      </c>
      <c r="AC4" t="n">
        <v>3295.380224624176</v>
      </c>
      <c r="AD4" t="n">
        <v>2662587.499578223</v>
      </c>
      <c r="AE4" t="n">
        <v>3643069.681993347</v>
      </c>
      <c r="AF4" t="n">
        <v>3.53531280894813e-06</v>
      </c>
      <c r="AG4" t="n">
        <v>67.79947916666667</v>
      </c>
      <c r="AH4" t="n">
        <v>3295380.224624176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0.9869</v>
      </c>
      <c r="E5" t="n">
        <v>101.33</v>
      </c>
      <c r="F5" t="n">
        <v>97.25</v>
      </c>
      <c r="G5" t="n">
        <v>45.94</v>
      </c>
      <c r="H5" t="n">
        <v>0.83</v>
      </c>
      <c r="I5" t="n">
        <v>127</v>
      </c>
      <c r="J5" t="n">
        <v>84.45999999999999</v>
      </c>
      <c r="K5" t="n">
        <v>35.1</v>
      </c>
      <c r="L5" t="n">
        <v>4</v>
      </c>
      <c r="M5" t="n">
        <v>125</v>
      </c>
      <c r="N5" t="n">
        <v>10.36</v>
      </c>
      <c r="O5" t="n">
        <v>10650.22</v>
      </c>
      <c r="P5" t="n">
        <v>703.58</v>
      </c>
      <c r="Q5" t="n">
        <v>2364.42</v>
      </c>
      <c r="R5" t="n">
        <v>345.17</v>
      </c>
      <c r="S5" t="n">
        <v>184.9</v>
      </c>
      <c r="T5" t="n">
        <v>77741.56</v>
      </c>
      <c r="U5" t="n">
        <v>0.54</v>
      </c>
      <c r="V5" t="n">
        <v>0.87</v>
      </c>
      <c r="W5" t="n">
        <v>36.87</v>
      </c>
      <c r="X5" t="n">
        <v>4.69</v>
      </c>
      <c r="Y5" t="n">
        <v>1</v>
      </c>
      <c r="Z5" t="n">
        <v>10</v>
      </c>
      <c r="AA5" t="n">
        <v>2525.683958654573</v>
      </c>
      <c r="AB5" t="n">
        <v>3455.752217543637</v>
      </c>
      <c r="AC5" t="n">
        <v>3125.940076079841</v>
      </c>
      <c r="AD5" t="n">
        <v>2525683.958654573</v>
      </c>
      <c r="AE5" t="n">
        <v>3455752.217543637</v>
      </c>
      <c r="AF5" t="n">
        <v>3.633618216153832e-06</v>
      </c>
      <c r="AG5" t="n">
        <v>65.97005208333333</v>
      </c>
      <c r="AH5" t="n">
        <v>3125940.076079841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1.0025</v>
      </c>
      <c r="E6" t="n">
        <v>99.75</v>
      </c>
      <c r="F6" t="n">
        <v>96.17</v>
      </c>
      <c r="G6" t="n">
        <v>58.88</v>
      </c>
      <c r="H6" t="n">
        <v>1.02</v>
      </c>
      <c r="I6" t="n">
        <v>98</v>
      </c>
      <c r="J6" t="n">
        <v>85.67</v>
      </c>
      <c r="K6" t="n">
        <v>35.1</v>
      </c>
      <c r="L6" t="n">
        <v>5</v>
      </c>
      <c r="M6" t="n">
        <v>96</v>
      </c>
      <c r="N6" t="n">
        <v>10.57</v>
      </c>
      <c r="O6" t="n">
        <v>10799.59</v>
      </c>
      <c r="P6" t="n">
        <v>673.28</v>
      </c>
      <c r="Q6" t="n">
        <v>2364.41</v>
      </c>
      <c r="R6" t="n">
        <v>309.17</v>
      </c>
      <c r="S6" t="n">
        <v>184.9</v>
      </c>
      <c r="T6" t="n">
        <v>59884.62</v>
      </c>
      <c r="U6" t="n">
        <v>0.6</v>
      </c>
      <c r="V6" t="n">
        <v>0.87</v>
      </c>
      <c r="W6" t="n">
        <v>36.83</v>
      </c>
      <c r="X6" t="n">
        <v>3.61</v>
      </c>
      <c r="Y6" t="n">
        <v>1</v>
      </c>
      <c r="Z6" t="n">
        <v>10</v>
      </c>
      <c r="AA6" t="n">
        <v>2443.745896109683</v>
      </c>
      <c r="AB6" t="n">
        <v>3343.640945517515</v>
      </c>
      <c r="AC6" t="n">
        <v>3024.528546506738</v>
      </c>
      <c r="AD6" t="n">
        <v>2443745.896109683</v>
      </c>
      <c r="AE6" t="n">
        <v>3343640.945517515</v>
      </c>
      <c r="AF6" t="n">
        <v>3.691055083285253e-06</v>
      </c>
      <c r="AG6" t="n">
        <v>64.94140625</v>
      </c>
      <c r="AH6" t="n">
        <v>3024528.546506738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1.0133</v>
      </c>
      <c r="E7" t="n">
        <v>98.69</v>
      </c>
      <c r="F7" t="n">
        <v>95.45</v>
      </c>
      <c r="G7" t="n">
        <v>73.42</v>
      </c>
      <c r="H7" t="n">
        <v>1.21</v>
      </c>
      <c r="I7" t="n">
        <v>78</v>
      </c>
      <c r="J7" t="n">
        <v>86.88</v>
      </c>
      <c r="K7" t="n">
        <v>35.1</v>
      </c>
      <c r="L7" t="n">
        <v>6</v>
      </c>
      <c r="M7" t="n">
        <v>74</v>
      </c>
      <c r="N7" t="n">
        <v>10.78</v>
      </c>
      <c r="O7" t="n">
        <v>10949.33</v>
      </c>
      <c r="P7" t="n">
        <v>643.17</v>
      </c>
      <c r="Q7" t="n">
        <v>2364.39</v>
      </c>
      <c r="R7" t="n">
        <v>285.53</v>
      </c>
      <c r="S7" t="n">
        <v>184.9</v>
      </c>
      <c r="T7" t="n">
        <v>48168.12</v>
      </c>
      <c r="U7" t="n">
        <v>0.65</v>
      </c>
      <c r="V7" t="n">
        <v>0.88</v>
      </c>
      <c r="W7" t="n">
        <v>36.8</v>
      </c>
      <c r="X7" t="n">
        <v>2.89</v>
      </c>
      <c r="Y7" t="n">
        <v>1</v>
      </c>
      <c r="Z7" t="n">
        <v>10</v>
      </c>
      <c r="AA7" t="n">
        <v>2373.415318017797</v>
      </c>
      <c r="AB7" t="n">
        <v>3247.411545806068</v>
      </c>
      <c r="AC7" t="n">
        <v>2937.483145644945</v>
      </c>
      <c r="AD7" t="n">
        <v>2373415.318017797</v>
      </c>
      <c r="AE7" t="n">
        <v>3247411.545806068</v>
      </c>
      <c r="AF7" t="n">
        <v>3.730819068222392e-06</v>
      </c>
      <c r="AG7" t="n">
        <v>64.25130208333333</v>
      </c>
      <c r="AH7" t="n">
        <v>2937483.145644945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1.0184</v>
      </c>
      <c r="E8" t="n">
        <v>98.2</v>
      </c>
      <c r="F8" t="n">
        <v>95.12</v>
      </c>
      <c r="G8" t="n">
        <v>82.70999999999999</v>
      </c>
      <c r="H8" t="n">
        <v>1.39</v>
      </c>
      <c r="I8" t="n">
        <v>69</v>
      </c>
      <c r="J8" t="n">
        <v>88.09999999999999</v>
      </c>
      <c r="K8" t="n">
        <v>35.1</v>
      </c>
      <c r="L8" t="n">
        <v>7</v>
      </c>
      <c r="M8" t="n">
        <v>4</v>
      </c>
      <c r="N8" t="n">
        <v>11</v>
      </c>
      <c r="O8" t="n">
        <v>11099.43</v>
      </c>
      <c r="P8" t="n">
        <v>628.26</v>
      </c>
      <c r="Q8" t="n">
        <v>2364.42</v>
      </c>
      <c r="R8" t="n">
        <v>271.44</v>
      </c>
      <c r="S8" t="n">
        <v>184.9</v>
      </c>
      <c r="T8" t="n">
        <v>41164.85</v>
      </c>
      <c r="U8" t="n">
        <v>0.68</v>
      </c>
      <c r="V8" t="n">
        <v>0.88</v>
      </c>
      <c r="W8" t="n">
        <v>36.86</v>
      </c>
      <c r="X8" t="n">
        <v>2.56</v>
      </c>
      <c r="Y8" t="n">
        <v>1</v>
      </c>
      <c r="Z8" t="n">
        <v>10</v>
      </c>
      <c r="AA8" t="n">
        <v>2334.835277431895</v>
      </c>
      <c r="AB8" t="n">
        <v>3194.624632245167</v>
      </c>
      <c r="AC8" t="n">
        <v>2889.734141027399</v>
      </c>
      <c r="AD8" t="n">
        <v>2334835.277431895</v>
      </c>
      <c r="AE8" t="n">
        <v>3194624.632245167</v>
      </c>
      <c r="AF8" t="n">
        <v>3.749596505553818e-06</v>
      </c>
      <c r="AG8" t="n">
        <v>63.93229166666666</v>
      </c>
      <c r="AH8" t="n">
        <v>2889734.141027399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1.0183</v>
      </c>
      <c r="E9" t="n">
        <v>98.20999999999999</v>
      </c>
      <c r="F9" t="n">
        <v>95.12</v>
      </c>
      <c r="G9" t="n">
        <v>82.72</v>
      </c>
      <c r="H9" t="n">
        <v>1.57</v>
      </c>
      <c r="I9" t="n">
        <v>69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636.12</v>
      </c>
      <c r="Q9" t="n">
        <v>2364.5</v>
      </c>
      <c r="R9" t="n">
        <v>271.43</v>
      </c>
      <c r="S9" t="n">
        <v>184.9</v>
      </c>
      <c r="T9" t="n">
        <v>41159.47</v>
      </c>
      <c r="U9" t="n">
        <v>0.68</v>
      </c>
      <c r="V9" t="n">
        <v>0.88</v>
      </c>
      <c r="W9" t="n">
        <v>36.87</v>
      </c>
      <c r="X9" t="n">
        <v>2.57</v>
      </c>
      <c r="Y9" t="n">
        <v>1</v>
      </c>
      <c r="Z9" t="n">
        <v>10</v>
      </c>
      <c r="AA9" t="n">
        <v>2345.476012725846</v>
      </c>
      <c r="AB9" t="n">
        <v>3209.183755710461</v>
      </c>
      <c r="AC9" t="n">
        <v>2902.903762183023</v>
      </c>
      <c r="AD9" t="n">
        <v>2345476.012725846</v>
      </c>
      <c r="AE9" t="n">
        <v>3209183.755710461</v>
      </c>
      <c r="AF9" t="n">
        <v>3.749228320508103e-06</v>
      </c>
      <c r="AG9" t="n">
        <v>63.93880208333334</v>
      </c>
      <c r="AH9" t="n">
        <v>2902903.762183024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0.6751</v>
      </c>
      <c r="E2" t="n">
        <v>148.12</v>
      </c>
      <c r="F2" t="n">
        <v>126.56</v>
      </c>
      <c r="G2" t="n">
        <v>8.640000000000001</v>
      </c>
      <c r="H2" t="n">
        <v>0.16</v>
      </c>
      <c r="I2" t="n">
        <v>879</v>
      </c>
      <c r="J2" t="n">
        <v>107.41</v>
      </c>
      <c r="K2" t="n">
        <v>41.65</v>
      </c>
      <c r="L2" t="n">
        <v>1</v>
      </c>
      <c r="M2" t="n">
        <v>877</v>
      </c>
      <c r="N2" t="n">
        <v>14.77</v>
      </c>
      <c r="O2" t="n">
        <v>13481.73</v>
      </c>
      <c r="P2" t="n">
        <v>1212.82</v>
      </c>
      <c r="Q2" t="n">
        <v>2368.18</v>
      </c>
      <c r="R2" t="n">
        <v>1322.4</v>
      </c>
      <c r="S2" t="n">
        <v>184.9</v>
      </c>
      <c r="T2" t="n">
        <v>562596.1899999999</v>
      </c>
      <c r="U2" t="n">
        <v>0.14</v>
      </c>
      <c r="V2" t="n">
        <v>0.67</v>
      </c>
      <c r="W2" t="n">
        <v>38.13</v>
      </c>
      <c r="X2" t="n">
        <v>33.91</v>
      </c>
      <c r="Y2" t="n">
        <v>1</v>
      </c>
      <c r="Z2" t="n">
        <v>10</v>
      </c>
      <c r="AA2" t="n">
        <v>5194.650320884377</v>
      </c>
      <c r="AB2" t="n">
        <v>7107.549740832434</v>
      </c>
      <c r="AC2" t="n">
        <v>6429.215169075831</v>
      </c>
      <c r="AD2" t="n">
        <v>5194650.320884377</v>
      </c>
      <c r="AE2" t="n">
        <v>7107549.740832434</v>
      </c>
      <c r="AF2" t="n">
        <v>2.152542612662089e-06</v>
      </c>
      <c r="AG2" t="n">
        <v>96.43229166666667</v>
      </c>
      <c r="AH2" t="n">
        <v>6429215.169075831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0.8596</v>
      </c>
      <c r="E3" t="n">
        <v>116.33</v>
      </c>
      <c r="F3" t="n">
        <v>106.23</v>
      </c>
      <c r="G3" t="n">
        <v>17.56</v>
      </c>
      <c r="H3" t="n">
        <v>0.32</v>
      </c>
      <c r="I3" t="n">
        <v>363</v>
      </c>
      <c r="J3" t="n">
        <v>108.68</v>
      </c>
      <c r="K3" t="n">
        <v>41.65</v>
      </c>
      <c r="L3" t="n">
        <v>2</v>
      </c>
      <c r="M3" t="n">
        <v>361</v>
      </c>
      <c r="N3" t="n">
        <v>15.03</v>
      </c>
      <c r="O3" t="n">
        <v>13638.32</v>
      </c>
      <c r="P3" t="n">
        <v>1005.63</v>
      </c>
      <c r="Q3" t="n">
        <v>2365.69</v>
      </c>
      <c r="R3" t="n">
        <v>644.58</v>
      </c>
      <c r="S3" t="n">
        <v>184.9</v>
      </c>
      <c r="T3" t="n">
        <v>226265.82</v>
      </c>
      <c r="U3" t="n">
        <v>0.29</v>
      </c>
      <c r="V3" t="n">
        <v>0.79</v>
      </c>
      <c r="W3" t="n">
        <v>37.25</v>
      </c>
      <c r="X3" t="n">
        <v>13.64</v>
      </c>
      <c r="Y3" t="n">
        <v>1</v>
      </c>
      <c r="Z3" t="n">
        <v>10</v>
      </c>
      <c r="AA3" t="n">
        <v>3577.953970293275</v>
      </c>
      <c r="AB3" t="n">
        <v>4895.514470344342</v>
      </c>
      <c r="AC3" t="n">
        <v>4428.293440192206</v>
      </c>
      <c r="AD3" t="n">
        <v>3577953.970293275</v>
      </c>
      <c r="AE3" t="n">
        <v>4895514.470344342</v>
      </c>
      <c r="AF3" t="n">
        <v>2.740817108345921e-06</v>
      </c>
      <c r="AG3" t="n">
        <v>75.73567708333333</v>
      </c>
      <c r="AH3" t="n">
        <v>4428293.440192206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0.9253</v>
      </c>
      <c r="E4" t="n">
        <v>108.08</v>
      </c>
      <c r="F4" t="n">
        <v>101</v>
      </c>
      <c r="G4" t="n">
        <v>26.69</v>
      </c>
      <c r="H4" t="n">
        <v>0.48</v>
      </c>
      <c r="I4" t="n">
        <v>227</v>
      </c>
      <c r="J4" t="n">
        <v>109.96</v>
      </c>
      <c r="K4" t="n">
        <v>41.65</v>
      </c>
      <c r="L4" t="n">
        <v>3</v>
      </c>
      <c r="M4" t="n">
        <v>225</v>
      </c>
      <c r="N4" t="n">
        <v>15.31</v>
      </c>
      <c r="O4" t="n">
        <v>13795.21</v>
      </c>
      <c r="P4" t="n">
        <v>941.5700000000001</v>
      </c>
      <c r="Q4" t="n">
        <v>2364.96</v>
      </c>
      <c r="R4" t="n">
        <v>471.12</v>
      </c>
      <c r="S4" t="n">
        <v>184.9</v>
      </c>
      <c r="T4" t="n">
        <v>140216.99</v>
      </c>
      <c r="U4" t="n">
        <v>0.39</v>
      </c>
      <c r="V4" t="n">
        <v>0.83</v>
      </c>
      <c r="W4" t="n">
        <v>37</v>
      </c>
      <c r="X4" t="n">
        <v>8.42</v>
      </c>
      <c r="Y4" t="n">
        <v>1</v>
      </c>
      <c r="Z4" t="n">
        <v>10</v>
      </c>
      <c r="AA4" t="n">
        <v>3190.726945606537</v>
      </c>
      <c r="AB4" t="n">
        <v>4365.693371917264</v>
      </c>
      <c r="AC4" t="n">
        <v>3949.037723790445</v>
      </c>
      <c r="AD4" t="n">
        <v>3190726.945606537</v>
      </c>
      <c r="AE4" t="n">
        <v>4365693.371917264</v>
      </c>
      <c r="AF4" t="n">
        <v>2.950300221443091e-06</v>
      </c>
      <c r="AG4" t="n">
        <v>70.36458333333333</v>
      </c>
      <c r="AH4" t="n">
        <v>3949037.723790445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0.9585</v>
      </c>
      <c r="E5" t="n">
        <v>104.33</v>
      </c>
      <c r="F5" t="n">
        <v>98.65000000000001</v>
      </c>
      <c r="G5" t="n">
        <v>36.09</v>
      </c>
      <c r="H5" t="n">
        <v>0.63</v>
      </c>
      <c r="I5" t="n">
        <v>164</v>
      </c>
      <c r="J5" t="n">
        <v>111.23</v>
      </c>
      <c r="K5" t="n">
        <v>41.65</v>
      </c>
      <c r="L5" t="n">
        <v>4</v>
      </c>
      <c r="M5" t="n">
        <v>162</v>
      </c>
      <c r="N5" t="n">
        <v>15.58</v>
      </c>
      <c r="O5" t="n">
        <v>13952.52</v>
      </c>
      <c r="P5" t="n">
        <v>904.62</v>
      </c>
      <c r="Q5" t="n">
        <v>2364.64</v>
      </c>
      <c r="R5" t="n">
        <v>392.51</v>
      </c>
      <c r="S5" t="n">
        <v>184.9</v>
      </c>
      <c r="T5" t="n">
        <v>101226.72</v>
      </c>
      <c r="U5" t="n">
        <v>0.47</v>
      </c>
      <c r="V5" t="n">
        <v>0.85</v>
      </c>
      <c r="W5" t="n">
        <v>36.91</v>
      </c>
      <c r="X5" t="n">
        <v>6.08</v>
      </c>
      <c r="Y5" t="n">
        <v>1</v>
      </c>
      <c r="Z5" t="n">
        <v>10</v>
      </c>
      <c r="AA5" t="n">
        <v>3007.408648233198</v>
      </c>
      <c r="AB5" t="n">
        <v>4114.869190018548</v>
      </c>
      <c r="AC5" t="n">
        <v>3722.151849778202</v>
      </c>
      <c r="AD5" t="n">
        <v>3007408.648233198</v>
      </c>
      <c r="AE5" t="n">
        <v>4114869.190018548</v>
      </c>
      <c r="AF5" t="n">
        <v>3.056157745869666e-06</v>
      </c>
      <c r="AG5" t="n">
        <v>67.92317708333333</v>
      </c>
      <c r="AH5" t="n">
        <v>3722151.849778202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0.9796</v>
      </c>
      <c r="E6" t="n">
        <v>102.08</v>
      </c>
      <c r="F6" t="n">
        <v>97.22</v>
      </c>
      <c r="G6" t="n">
        <v>45.93</v>
      </c>
      <c r="H6" t="n">
        <v>0.78</v>
      </c>
      <c r="I6" t="n">
        <v>127</v>
      </c>
      <c r="J6" t="n">
        <v>112.51</v>
      </c>
      <c r="K6" t="n">
        <v>41.65</v>
      </c>
      <c r="L6" t="n">
        <v>5</v>
      </c>
      <c r="M6" t="n">
        <v>125</v>
      </c>
      <c r="N6" t="n">
        <v>15.86</v>
      </c>
      <c r="O6" t="n">
        <v>14110.24</v>
      </c>
      <c r="P6" t="n">
        <v>876.64</v>
      </c>
      <c r="Q6" t="n">
        <v>2364.49</v>
      </c>
      <c r="R6" t="n">
        <v>344.99</v>
      </c>
      <c r="S6" t="n">
        <v>184.9</v>
      </c>
      <c r="T6" t="n">
        <v>77651.06</v>
      </c>
      <c r="U6" t="n">
        <v>0.54</v>
      </c>
      <c r="V6" t="n">
        <v>0.87</v>
      </c>
      <c r="W6" t="n">
        <v>36.85</v>
      </c>
      <c r="X6" t="n">
        <v>4.66</v>
      </c>
      <c r="Y6" t="n">
        <v>1</v>
      </c>
      <c r="Z6" t="n">
        <v>10</v>
      </c>
      <c r="AA6" t="n">
        <v>2895.358366347519</v>
      </c>
      <c r="AB6" t="n">
        <v>3961.557051032998</v>
      </c>
      <c r="AC6" t="n">
        <v>3583.4716061625</v>
      </c>
      <c r="AD6" t="n">
        <v>2895358.366347519</v>
      </c>
      <c r="AE6" t="n">
        <v>3961557.051032998</v>
      </c>
      <c r="AF6" t="n">
        <v>3.123434666514267e-06</v>
      </c>
      <c r="AG6" t="n">
        <v>66.45833333333333</v>
      </c>
      <c r="AH6" t="n">
        <v>3583471.606162501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0.9929</v>
      </c>
      <c r="E7" t="n">
        <v>100.71</v>
      </c>
      <c r="F7" t="n">
        <v>96.39</v>
      </c>
      <c r="G7" t="n">
        <v>56.15</v>
      </c>
      <c r="H7" t="n">
        <v>0.93</v>
      </c>
      <c r="I7" t="n">
        <v>103</v>
      </c>
      <c r="J7" t="n">
        <v>113.79</v>
      </c>
      <c r="K7" t="n">
        <v>41.65</v>
      </c>
      <c r="L7" t="n">
        <v>6</v>
      </c>
      <c r="M7" t="n">
        <v>101</v>
      </c>
      <c r="N7" t="n">
        <v>16.14</v>
      </c>
      <c r="O7" t="n">
        <v>14268.39</v>
      </c>
      <c r="P7" t="n">
        <v>853.8200000000001</v>
      </c>
      <c r="Q7" t="n">
        <v>2364.43</v>
      </c>
      <c r="R7" t="n">
        <v>316.33</v>
      </c>
      <c r="S7" t="n">
        <v>184.9</v>
      </c>
      <c r="T7" t="n">
        <v>63440.99</v>
      </c>
      <c r="U7" t="n">
        <v>0.58</v>
      </c>
      <c r="V7" t="n">
        <v>0.87</v>
      </c>
      <c r="W7" t="n">
        <v>36.84</v>
      </c>
      <c r="X7" t="n">
        <v>3.83</v>
      </c>
      <c r="Y7" t="n">
        <v>1</v>
      </c>
      <c r="Z7" t="n">
        <v>10</v>
      </c>
      <c r="AA7" t="n">
        <v>2822.716974256552</v>
      </c>
      <c r="AB7" t="n">
        <v>3862.165893662091</v>
      </c>
      <c r="AC7" t="n">
        <v>3493.56620135471</v>
      </c>
      <c r="AD7" t="n">
        <v>2822716.974256552</v>
      </c>
      <c r="AE7" t="n">
        <v>3862165.89366209</v>
      </c>
      <c r="AF7" t="n">
        <v>3.165841445877926e-06</v>
      </c>
      <c r="AG7" t="n">
        <v>65.56640625</v>
      </c>
      <c r="AH7" t="n">
        <v>3493566.20135471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1.0028</v>
      </c>
      <c r="E8" t="n">
        <v>99.72</v>
      </c>
      <c r="F8" t="n">
        <v>95.75</v>
      </c>
      <c r="G8" t="n">
        <v>66.04000000000001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831.84</v>
      </c>
      <c r="Q8" t="n">
        <v>2364.31</v>
      </c>
      <c r="R8" t="n">
        <v>295.74</v>
      </c>
      <c r="S8" t="n">
        <v>184.9</v>
      </c>
      <c r="T8" t="n">
        <v>53225.91</v>
      </c>
      <c r="U8" t="n">
        <v>0.63</v>
      </c>
      <c r="V8" t="n">
        <v>0.88</v>
      </c>
      <c r="W8" t="n">
        <v>36.8</v>
      </c>
      <c r="X8" t="n">
        <v>3.19</v>
      </c>
      <c r="Y8" t="n">
        <v>1</v>
      </c>
      <c r="Z8" t="n">
        <v>10</v>
      </c>
      <c r="AA8" t="n">
        <v>2760.26485510153</v>
      </c>
      <c r="AB8" t="n">
        <v>3776.716149041138</v>
      </c>
      <c r="AC8" t="n">
        <v>3416.271660430916</v>
      </c>
      <c r="AD8" t="n">
        <v>2760264.85510153</v>
      </c>
      <c r="AE8" t="n">
        <v>3776716.149041138</v>
      </c>
      <c r="AF8" t="n">
        <v>3.197407394426814e-06</v>
      </c>
      <c r="AG8" t="n">
        <v>64.921875</v>
      </c>
      <c r="AH8" t="n">
        <v>3416271.660430916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1.0106</v>
      </c>
      <c r="E9" t="n">
        <v>98.95999999999999</v>
      </c>
      <c r="F9" t="n">
        <v>95.28</v>
      </c>
      <c r="G9" t="n">
        <v>77.25</v>
      </c>
      <c r="H9" t="n">
        <v>1.21</v>
      </c>
      <c r="I9" t="n">
        <v>74</v>
      </c>
      <c r="J9" t="n">
        <v>116.37</v>
      </c>
      <c r="K9" t="n">
        <v>41.65</v>
      </c>
      <c r="L9" t="n">
        <v>8</v>
      </c>
      <c r="M9" t="n">
        <v>72</v>
      </c>
      <c r="N9" t="n">
        <v>16.72</v>
      </c>
      <c r="O9" t="n">
        <v>14585.96</v>
      </c>
      <c r="P9" t="n">
        <v>811.02</v>
      </c>
      <c r="Q9" t="n">
        <v>2364.28</v>
      </c>
      <c r="R9" t="n">
        <v>280.1</v>
      </c>
      <c r="S9" t="n">
        <v>184.9</v>
      </c>
      <c r="T9" t="n">
        <v>45471.31</v>
      </c>
      <c r="U9" t="n">
        <v>0.66</v>
      </c>
      <c r="V9" t="n">
        <v>0.88</v>
      </c>
      <c r="W9" t="n">
        <v>36.78</v>
      </c>
      <c r="X9" t="n">
        <v>2.72</v>
      </c>
      <c r="Y9" t="n">
        <v>1</v>
      </c>
      <c r="Z9" t="n">
        <v>10</v>
      </c>
      <c r="AA9" t="n">
        <v>2705.378981390796</v>
      </c>
      <c r="AB9" t="n">
        <v>3701.618875236253</v>
      </c>
      <c r="AC9" t="n">
        <v>3348.341565038286</v>
      </c>
      <c r="AD9" t="n">
        <v>2705378.981390796</v>
      </c>
      <c r="AE9" t="n">
        <v>3701618.875236253</v>
      </c>
      <c r="AF9" t="n">
        <v>3.222277535707757e-06</v>
      </c>
      <c r="AG9" t="n">
        <v>64.42708333333333</v>
      </c>
      <c r="AH9" t="n">
        <v>3348341.565038286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1.0166</v>
      </c>
      <c r="E10" t="n">
        <v>98.37</v>
      </c>
      <c r="F10" t="n">
        <v>94.91</v>
      </c>
      <c r="G10" t="n">
        <v>88.98</v>
      </c>
      <c r="H10" t="n">
        <v>1.35</v>
      </c>
      <c r="I10" t="n">
        <v>64</v>
      </c>
      <c r="J10" t="n">
        <v>117.66</v>
      </c>
      <c r="K10" t="n">
        <v>41.65</v>
      </c>
      <c r="L10" t="n">
        <v>9</v>
      </c>
      <c r="M10" t="n">
        <v>62</v>
      </c>
      <c r="N10" t="n">
        <v>17.01</v>
      </c>
      <c r="O10" t="n">
        <v>14745.39</v>
      </c>
      <c r="P10" t="n">
        <v>789.37</v>
      </c>
      <c r="Q10" t="n">
        <v>2364.27</v>
      </c>
      <c r="R10" t="n">
        <v>267.45</v>
      </c>
      <c r="S10" t="n">
        <v>184.9</v>
      </c>
      <c r="T10" t="n">
        <v>39197.97</v>
      </c>
      <c r="U10" t="n">
        <v>0.6899999999999999</v>
      </c>
      <c r="V10" t="n">
        <v>0.89</v>
      </c>
      <c r="W10" t="n">
        <v>36.77</v>
      </c>
      <c r="X10" t="n">
        <v>2.36</v>
      </c>
      <c r="Y10" t="n">
        <v>1</v>
      </c>
      <c r="Z10" t="n">
        <v>10</v>
      </c>
      <c r="AA10" t="n">
        <v>2663.352194430374</v>
      </c>
      <c r="AB10" t="n">
        <v>3644.115971226015</v>
      </c>
      <c r="AC10" t="n">
        <v>3296.326657480955</v>
      </c>
      <c r="AD10" t="n">
        <v>2663352.194430374</v>
      </c>
      <c r="AE10" t="n">
        <v>3644115.971226015</v>
      </c>
      <c r="AF10" t="n">
        <v>3.241408413616174e-06</v>
      </c>
      <c r="AG10" t="n">
        <v>64.04296875</v>
      </c>
      <c r="AH10" t="n">
        <v>3296326.657480955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1.0208</v>
      </c>
      <c r="E11" t="n">
        <v>97.95999999999999</v>
      </c>
      <c r="F11" t="n">
        <v>94.66</v>
      </c>
      <c r="G11" t="n">
        <v>99.64</v>
      </c>
      <c r="H11" t="n">
        <v>1.48</v>
      </c>
      <c r="I11" t="n">
        <v>57</v>
      </c>
      <c r="J11" t="n">
        <v>118.96</v>
      </c>
      <c r="K11" t="n">
        <v>41.65</v>
      </c>
      <c r="L11" t="n">
        <v>10</v>
      </c>
      <c r="M11" t="n">
        <v>55</v>
      </c>
      <c r="N11" t="n">
        <v>17.31</v>
      </c>
      <c r="O11" t="n">
        <v>14905.25</v>
      </c>
      <c r="P11" t="n">
        <v>769.6799999999999</v>
      </c>
      <c r="Q11" t="n">
        <v>2364.12</v>
      </c>
      <c r="R11" t="n">
        <v>259.13</v>
      </c>
      <c r="S11" t="n">
        <v>184.9</v>
      </c>
      <c r="T11" t="n">
        <v>35072.36</v>
      </c>
      <c r="U11" t="n">
        <v>0.71</v>
      </c>
      <c r="V11" t="n">
        <v>0.89</v>
      </c>
      <c r="W11" t="n">
        <v>36.76</v>
      </c>
      <c r="X11" t="n">
        <v>2.11</v>
      </c>
      <c r="Y11" t="n">
        <v>1</v>
      </c>
      <c r="Z11" t="n">
        <v>10</v>
      </c>
      <c r="AA11" t="n">
        <v>2618.730883220174</v>
      </c>
      <c r="AB11" t="n">
        <v>3583.063124674899</v>
      </c>
      <c r="AC11" t="n">
        <v>3241.100608916471</v>
      </c>
      <c r="AD11" t="n">
        <v>2618730.883220174</v>
      </c>
      <c r="AE11" t="n">
        <v>3583063.124674899</v>
      </c>
      <c r="AF11" t="n">
        <v>3.254800028152066e-06</v>
      </c>
      <c r="AG11" t="n">
        <v>63.77604166666666</v>
      </c>
      <c r="AH11" t="n">
        <v>3241100.608916471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1.0247</v>
      </c>
      <c r="E12" t="n">
        <v>97.59</v>
      </c>
      <c r="F12" t="n">
        <v>94.42</v>
      </c>
      <c r="G12" t="n">
        <v>111.09</v>
      </c>
      <c r="H12" t="n">
        <v>1.61</v>
      </c>
      <c r="I12" t="n">
        <v>51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752.08</v>
      </c>
      <c r="Q12" t="n">
        <v>2364.33</v>
      </c>
      <c r="R12" t="n">
        <v>250.95</v>
      </c>
      <c r="S12" t="n">
        <v>184.9</v>
      </c>
      <c r="T12" t="n">
        <v>31011.59</v>
      </c>
      <c r="U12" t="n">
        <v>0.74</v>
      </c>
      <c r="V12" t="n">
        <v>0.89</v>
      </c>
      <c r="W12" t="n">
        <v>36.76</v>
      </c>
      <c r="X12" t="n">
        <v>1.87</v>
      </c>
      <c r="Y12" t="n">
        <v>1</v>
      </c>
      <c r="Z12" t="n">
        <v>10</v>
      </c>
      <c r="AA12" t="n">
        <v>2587.243032038182</v>
      </c>
      <c r="AB12" t="n">
        <v>3539.980057541742</v>
      </c>
      <c r="AC12" t="n">
        <v>3202.129329243039</v>
      </c>
      <c r="AD12" t="n">
        <v>2587243.032038182</v>
      </c>
      <c r="AE12" t="n">
        <v>3539980.057541742</v>
      </c>
      <c r="AF12" t="n">
        <v>3.267235098792537e-06</v>
      </c>
      <c r="AG12" t="n">
        <v>63.53515625</v>
      </c>
      <c r="AH12" t="n">
        <v>3202129.329243039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1.0254</v>
      </c>
      <c r="E13" t="n">
        <v>97.52</v>
      </c>
      <c r="F13" t="n">
        <v>94.40000000000001</v>
      </c>
      <c r="G13" t="n">
        <v>115.59</v>
      </c>
      <c r="H13" t="n">
        <v>1.74</v>
      </c>
      <c r="I13" t="n">
        <v>49</v>
      </c>
      <c r="J13" t="n">
        <v>121.56</v>
      </c>
      <c r="K13" t="n">
        <v>41.65</v>
      </c>
      <c r="L13" t="n">
        <v>12</v>
      </c>
      <c r="M13" t="n">
        <v>1</v>
      </c>
      <c r="N13" t="n">
        <v>17.91</v>
      </c>
      <c r="O13" t="n">
        <v>15226.31</v>
      </c>
      <c r="P13" t="n">
        <v>749.86</v>
      </c>
      <c r="Q13" t="n">
        <v>2364.53</v>
      </c>
      <c r="R13" t="n">
        <v>248.51</v>
      </c>
      <c r="S13" t="n">
        <v>184.9</v>
      </c>
      <c r="T13" t="n">
        <v>29800.39</v>
      </c>
      <c r="U13" t="n">
        <v>0.74</v>
      </c>
      <c r="V13" t="n">
        <v>0.89</v>
      </c>
      <c r="W13" t="n">
        <v>36.8</v>
      </c>
      <c r="X13" t="n">
        <v>1.84</v>
      </c>
      <c r="Y13" t="n">
        <v>1</v>
      </c>
      <c r="Z13" t="n">
        <v>10</v>
      </c>
      <c r="AA13" t="n">
        <v>2582.9226620577</v>
      </c>
      <c r="AB13" t="n">
        <v>3534.068736733175</v>
      </c>
      <c r="AC13" t="n">
        <v>3196.782176595852</v>
      </c>
      <c r="AD13" t="n">
        <v>2582922.6620577</v>
      </c>
      <c r="AE13" t="n">
        <v>3534068.736733175</v>
      </c>
      <c r="AF13" t="n">
        <v>3.26946703454852e-06</v>
      </c>
      <c r="AG13" t="n">
        <v>63.48958333333334</v>
      </c>
      <c r="AH13" t="n">
        <v>3196782.176595851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1.0254</v>
      </c>
      <c r="E14" t="n">
        <v>97.52</v>
      </c>
      <c r="F14" t="n">
        <v>94.40000000000001</v>
      </c>
      <c r="G14" t="n">
        <v>115.59</v>
      </c>
      <c r="H14" t="n">
        <v>1.87</v>
      </c>
      <c r="I14" t="n">
        <v>49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757.0700000000001</v>
      </c>
      <c r="Q14" t="n">
        <v>2364.61</v>
      </c>
      <c r="R14" t="n">
        <v>248.5</v>
      </c>
      <c r="S14" t="n">
        <v>184.9</v>
      </c>
      <c r="T14" t="n">
        <v>29796.08</v>
      </c>
      <c r="U14" t="n">
        <v>0.74</v>
      </c>
      <c r="V14" t="n">
        <v>0.89</v>
      </c>
      <c r="W14" t="n">
        <v>36.8</v>
      </c>
      <c r="X14" t="n">
        <v>1.84</v>
      </c>
      <c r="Y14" t="n">
        <v>1</v>
      </c>
      <c r="Z14" t="n">
        <v>10</v>
      </c>
      <c r="AA14" t="n">
        <v>2592.488812161994</v>
      </c>
      <c r="AB14" t="n">
        <v>3547.157565334627</v>
      </c>
      <c r="AC14" t="n">
        <v>3208.621825765867</v>
      </c>
      <c r="AD14" t="n">
        <v>2592488.812161994</v>
      </c>
      <c r="AE14" t="n">
        <v>3547157.565334627</v>
      </c>
      <c r="AF14" t="n">
        <v>3.26946703454852e-06</v>
      </c>
      <c r="AG14" t="n">
        <v>63.48958333333334</v>
      </c>
      <c r="AH14" t="n">
        <v>3208621.825765867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0.8231000000000001</v>
      </c>
      <c r="E2" t="n">
        <v>121.49</v>
      </c>
      <c r="F2" t="n">
        <v>112.43</v>
      </c>
      <c r="G2" t="n">
        <v>12.9</v>
      </c>
      <c r="H2" t="n">
        <v>0.28</v>
      </c>
      <c r="I2" t="n">
        <v>523</v>
      </c>
      <c r="J2" t="n">
        <v>61.76</v>
      </c>
      <c r="K2" t="n">
        <v>28.92</v>
      </c>
      <c r="L2" t="n">
        <v>1</v>
      </c>
      <c r="M2" t="n">
        <v>521</v>
      </c>
      <c r="N2" t="n">
        <v>6.84</v>
      </c>
      <c r="O2" t="n">
        <v>7851.41</v>
      </c>
      <c r="P2" t="n">
        <v>723.95</v>
      </c>
      <c r="Q2" t="n">
        <v>2366.74</v>
      </c>
      <c r="R2" t="n">
        <v>851.01</v>
      </c>
      <c r="S2" t="n">
        <v>184.9</v>
      </c>
      <c r="T2" t="n">
        <v>328679.32</v>
      </c>
      <c r="U2" t="n">
        <v>0.22</v>
      </c>
      <c r="V2" t="n">
        <v>0.75</v>
      </c>
      <c r="W2" t="n">
        <v>37.53</v>
      </c>
      <c r="X2" t="n">
        <v>19.83</v>
      </c>
      <c r="Y2" t="n">
        <v>1</v>
      </c>
      <c r="Z2" t="n">
        <v>10</v>
      </c>
      <c r="AA2" t="n">
        <v>3057.173993198476</v>
      </c>
      <c r="AB2" t="n">
        <v>4182.960330492115</v>
      </c>
      <c r="AC2" t="n">
        <v>3783.744467371485</v>
      </c>
      <c r="AD2" t="n">
        <v>3057173.993198476</v>
      </c>
      <c r="AE2" t="n">
        <v>4182960.330492115</v>
      </c>
      <c r="AF2" t="n">
        <v>3.471060007875969e-06</v>
      </c>
      <c r="AG2" t="n">
        <v>79.09505208333333</v>
      </c>
      <c r="AH2" t="n">
        <v>3783744.467371485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0.9443</v>
      </c>
      <c r="E3" t="n">
        <v>105.9</v>
      </c>
      <c r="F3" t="n">
        <v>100.98</v>
      </c>
      <c r="G3" t="n">
        <v>26.93</v>
      </c>
      <c r="H3" t="n">
        <v>0.55</v>
      </c>
      <c r="I3" t="n">
        <v>225</v>
      </c>
      <c r="J3" t="n">
        <v>62.92</v>
      </c>
      <c r="K3" t="n">
        <v>28.92</v>
      </c>
      <c r="L3" t="n">
        <v>2</v>
      </c>
      <c r="M3" t="n">
        <v>223</v>
      </c>
      <c r="N3" t="n">
        <v>7</v>
      </c>
      <c r="O3" t="n">
        <v>7994.37</v>
      </c>
      <c r="P3" t="n">
        <v>622.5700000000001</v>
      </c>
      <c r="Q3" t="n">
        <v>2365.21</v>
      </c>
      <c r="R3" t="n">
        <v>469.35</v>
      </c>
      <c r="S3" t="n">
        <v>184.9</v>
      </c>
      <c r="T3" t="n">
        <v>139339.78</v>
      </c>
      <c r="U3" t="n">
        <v>0.39</v>
      </c>
      <c r="V3" t="n">
        <v>0.83</v>
      </c>
      <c r="W3" t="n">
        <v>37.04</v>
      </c>
      <c r="X3" t="n">
        <v>8.4</v>
      </c>
      <c r="Y3" t="n">
        <v>1</v>
      </c>
      <c r="Z3" t="n">
        <v>10</v>
      </c>
      <c r="AA3" t="n">
        <v>2456.635652434697</v>
      </c>
      <c r="AB3" t="n">
        <v>3361.277278777315</v>
      </c>
      <c r="AC3" t="n">
        <v>3040.481692872972</v>
      </c>
      <c r="AD3" t="n">
        <v>2456635.652434697</v>
      </c>
      <c r="AE3" t="n">
        <v>3361277.278777315</v>
      </c>
      <c r="AF3" t="n">
        <v>3.982167373875929e-06</v>
      </c>
      <c r="AG3" t="n">
        <v>68.9453125</v>
      </c>
      <c r="AH3" t="n">
        <v>3040481.692872971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0.9862</v>
      </c>
      <c r="E4" t="n">
        <v>101.4</v>
      </c>
      <c r="F4" t="n">
        <v>97.69</v>
      </c>
      <c r="G4" t="n">
        <v>42.47</v>
      </c>
      <c r="H4" t="n">
        <v>0.8100000000000001</v>
      </c>
      <c r="I4" t="n">
        <v>138</v>
      </c>
      <c r="J4" t="n">
        <v>64.08</v>
      </c>
      <c r="K4" t="n">
        <v>28.92</v>
      </c>
      <c r="L4" t="n">
        <v>3</v>
      </c>
      <c r="M4" t="n">
        <v>136</v>
      </c>
      <c r="N4" t="n">
        <v>7.16</v>
      </c>
      <c r="O4" t="n">
        <v>8137.65</v>
      </c>
      <c r="P4" t="n">
        <v>570.98</v>
      </c>
      <c r="Q4" t="n">
        <v>2364.69</v>
      </c>
      <c r="R4" t="n">
        <v>359.74</v>
      </c>
      <c r="S4" t="n">
        <v>184.9</v>
      </c>
      <c r="T4" t="n">
        <v>84969.05</v>
      </c>
      <c r="U4" t="n">
        <v>0.51</v>
      </c>
      <c r="V4" t="n">
        <v>0.86</v>
      </c>
      <c r="W4" t="n">
        <v>36.9</v>
      </c>
      <c r="X4" t="n">
        <v>5.12</v>
      </c>
      <c r="Y4" t="n">
        <v>1</v>
      </c>
      <c r="Z4" t="n">
        <v>10</v>
      </c>
      <c r="AA4" t="n">
        <v>2267.338416113106</v>
      </c>
      <c r="AB4" t="n">
        <v>3102.272448837432</v>
      </c>
      <c r="AC4" t="n">
        <v>2806.195920386998</v>
      </c>
      <c r="AD4" t="n">
        <v>2267338.416113106</v>
      </c>
      <c r="AE4" t="n">
        <v>3102272.448837432</v>
      </c>
      <c r="AF4" t="n">
        <v>4.158862082088786e-06</v>
      </c>
      <c r="AG4" t="n">
        <v>66.015625</v>
      </c>
      <c r="AH4" t="n">
        <v>2806195.920386998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1.0058</v>
      </c>
      <c r="E5" t="n">
        <v>99.42</v>
      </c>
      <c r="F5" t="n">
        <v>96.25</v>
      </c>
      <c r="G5" t="n">
        <v>58.33</v>
      </c>
      <c r="H5" t="n">
        <v>1.07</v>
      </c>
      <c r="I5" t="n">
        <v>99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532.38</v>
      </c>
      <c r="Q5" t="n">
        <v>2364.62</v>
      </c>
      <c r="R5" t="n">
        <v>310.13</v>
      </c>
      <c r="S5" t="n">
        <v>184.9</v>
      </c>
      <c r="T5" t="n">
        <v>60363.71</v>
      </c>
      <c r="U5" t="n">
        <v>0.6</v>
      </c>
      <c r="V5" t="n">
        <v>0.87</v>
      </c>
      <c r="W5" t="n">
        <v>36.88</v>
      </c>
      <c r="X5" t="n">
        <v>3.69</v>
      </c>
      <c r="Y5" t="n">
        <v>1</v>
      </c>
      <c r="Z5" t="n">
        <v>10</v>
      </c>
      <c r="AA5" t="n">
        <v>2162.852969524689</v>
      </c>
      <c r="AB5" t="n">
        <v>2959.310851242406</v>
      </c>
      <c r="AC5" t="n">
        <v>2676.878377018696</v>
      </c>
      <c r="AD5" t="n">
        <v>2162852.969524689</v>
      </c>
      <c r="AE5" t="n">
        <v>2959310.851242406</v>
      </c>
      <c r="AF5" t="n">
        <v>4.241516408603632e-06</v>
      </c>
      <c r="AG5" t="n">
        <v>64.7265625</v>
      </c>
      <c r="AH5" t="n">
        <v>2676878.377018696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1.007</v>
      </c>
      <c r="E6" t="n">
        <v>99.31</v>
      </c>
      <c r="F6" t="n">
        <v>96.18000000000001</v>
      </c>
      <c r="G6" t="n">
        <v>60.11</v>
      </c>
      <c r="H6" t="n">
        <v>1.31</v>
      </c>
      <c r="I6" t="n">
        <v>96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537.27</v>
      </c>
      <c r="Q6" t="n">
        <v>2365.1</v>
      </c>
      <c r="R6" t="n">
        <v>305.91</v>
      </c>
      <c r="S6" t="n">
        <v>184.9</v>
      </c>
      <c r="T6" t="n">
        <v>58268.42</v>
      </c>
      <c r="U6" t="n">
        <v>0.6</v>
      </c>
      <c r="V6" t="n">
        <v>0.87</v>
      </c>
      <c r="W6" t="n">
        <v>36.93</v>
      </c>
      <c r="X6" t="n">
        <v>3.62</v>
      </c>
      <c r="Y6" t="n">
        <v>1</v>
      </c>
      <c r="Z6" t="n">
        <v>10</v>
      </c>
      <c r="AA6" t="n">
        <v>2158.421916383479</v>
      </c>
      <c r="AB6" t="n">
        <v>2953.248088850335</v>
      </c>
      <c r="AC6" t="n">
        <v>2671.394236160184</v>
      </c>
      <c r="AD6" t="n">
        <v>2158421.916383479</v>
      </c>
      <c r="AE6" t="n">
        <v>2953248.088850335</v>
      </c>
      <c r="AF6" t="n">
        <v>4.246576877573928e-06</v>
      </c>
      <c r="AG6" t="n">
        <v>64.65494791666667</v>
      </c>
      <c r="AH6" t="n">
        <v>2671394.236160184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0.5109</v>
      </c>
      <c r="E2" t="n">
        <v>195.72</v>
      </c>
      <c r="F2" t="n">
        <v>146.82</v>
      </c>
      <c r="G2" t="n">
        <v>6.42</v>
      </c>
      <c r="H2" t="n">
        <v>0.11</v>
      </c>
      <c r="I2" t="n">
        <v>1373</v>
      </c>
      <c r="J2" t="n">
        <v>167.88</v>
      </c>
      <c r="K2" t="n">
        <v>51.39</v>
      </c>
      <c r="L2" t="n">
        <v>1</v>
      </c>
      <c r="M2" t="n">
        <v>1371</v>
      </c>
      <c r="N2" t="n">
        <v>30.49</v>
      </c>
      <c r="O2" t="n">
        <v>20939.59</v>
      </c>
      <c r="P2" t="n">
        <v>1886.38</v>
      </c>
      <c r="Q2" t="n">
        <v>2370.07</v>
      </c>
      <c r="R2" t="n">
        <v>2002.12</v>
      </c>
      <c r="S2" t="n">
        <v>184.9</v>
      </c>
      <c r="T2" t="n">
        <v>899985.62</v>
      </c>
      <c r="U2" t="n">
        <v>0.09</v>
      </c>
      <c r="V2" t="n">
        <v>0.57</v>
      </c>
      <c r="W2" t="n">
        <v>38.91</v>
      </c>
      <c r="X2" t="n">
        <v>54.13</v>
      </c>
      <c r="Y2" t="n">
        <v>1</v>
      </c>
      <c r="Z2" t="n">
        <v>10</v>
      </c>
      <c r="AA2" t="n">
        <v>9476.420287723209</v>
      </c>
      <c r="AB2" t="n">
        <v>12966.05630782082</v>
      </c>
      <c r="AC2" t="n">
        <v>11728.59409177623</v>
      </c>
      <c r="AD2" t="n">
        <v>9476420.28772321</v>
      </c>
      <c r="AE2" t="n">
        <v>12966056.30782082</v>
      </c>
      <c r="AF2" t="n">
        <v>1.31511529723244e-06</v>
      </c>
      <c r="AG2" t="n">
        <v>127.421875</v>
      </c>
      <c r="AH2" t="n">
        <v>11728594.09177623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0.7558</v>
      </c>
      <c r="E3" t="n">
        <v>132.31</v>
      </c>
      <c r="F3" t="n">
        <v>112.31</v>
      </c>
      <c r="G3" t="n">
        <v>12.96</v>
      </c>
      <c r="H3" t="n">
        <v>0.21</v>
      </c>
      <c r="I3" t="n">
        <v>520</v>
      </c>
      <c r="J3" t="n">
        <v>169.33</v>
      </c>
      <c r="K3" t="n">
        <v>51.39</v>
      </c>
      <c r="L3" t="n">
        <v>2</v>
      </c>
      <c r="M3" t="n">
        <v>518</v>
      </c>
      <c r="N3" t="n">
        <v>30.94</v>
      </c>
      <c r="O3" t="n">
        <v>21118.46</v>
      </c>
      <c r="P3" t="n">
        <v>1438.92</v>
      </c>
      <c r="Q3" t="n">
        <v>2367.1</v>
      </c>
      <c r="R3" t="n">
        <v>847.14</v>
      </c>
      <c r="S3" t="n">
        <v>184.9</v>
      </c>
      <c r="T3" t="n">
        <v>326763.08</v>
      </c>
      <c r="U3" t="n">
        <v>0.22</v>
      </c>
      <c r="V3" t="n">
        <v>0.75</v>
      </c>
      <c r="W3" t="n">
        <v>37.52</v>
      </c>
      <c r="X3" t="n">
        <v>19.71</v>
      </c>
      <c r="Y3" t="n">
        <v>1</v>
      </c>
      <c r="Z3" t="n">
        <v>10</v>
      </c>
      <c r="AA3" t="n">
        <v>5193.218813905537</v>
      </c>
      <c r="AB3" t="n">
        <v>7105.591089830355</v>
      </c>
      <c r="AC3" t="n">
        <v>6427.443448976408</v>
      </c>
      <c r="AD3" t="n">
        <v>5193218.813905537</v>
      </c>
      <c r="AE3" t="n">
        <v>7105591.089830356</v>
      </c>
      <c r="AF3" t="n">
        <v>1.945516033760576e-06</v>
      </c>
      <c r="AG3" t="n">
        <v>86.13932291666667</v>
      </c>
      <c r="AH3" t="n">
        <v>6427443.448976408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0.8483000000000001</v>
      </c>
      <c r="E4" t="n">
        <v>117.88</v>
      </c>
      <c r="F4" t="n">
        <v>104.63</v>
      </c>
      <c r="G4" t="n">
        <v>19.56</v>
      </c>
      <c r="H4" t="n">
        <v>0.31</v>
      </c>
      <c r="I4" t="n">
        <v>321</v>
      </c>
      <c r="J4" t="n">
        <v>170.79</v>
      </c>
      <c r="K4" t="n">
        <v>51.39</v>
      </c>
      <c r="L4" t="n">
        <v>3</v>
      </c>
      <c r="M4" t="n">
        <v>319</v>
      </c>
      <c r="N4" t="n">
        <v>31.4</v>
      </c>
      <c r="O4" t="n">
        <v>21297.94</v>
      </c>
      <c r="P4" t="n">
        <v>1333.43</v>
      </c>
      <c r="Q4" t="n">
        <v>2365.67</v>
      </c>
      <c r="R4" t="n">
        <v>590.66</v>
      </c>
      <c r="S4" t="n">
        <v>184.9</v>
      </c>
      <c r="T4" t="n">
        <v>199513.88</v>
      </c>
      <c r="U4" t="n">
        <v>0.31</v>
      </c>
      <c r="V4" t="n">
        <v>0.8</v>
      </c>
      <c r="W4" t="n">
        <v>37.2</v>
      </c>
      <c r="X4" t="n">
        <v>12.05</v>
      </c>
      <c r="Y4" t="n">
        <v>1</v>
      </c>
      <c r="Z4" t="n">
        <v>10</v>
      </c>
      <c r="AA4" t="n">
        <v>4380.055225874146</v>
      </c>
      <c r="AB4" t="n">
        <v>5992.984794440114</v>
      </c>
      <c r="AC4" t="n">
        <v>5421.022736865511</v>
      </c>
      <c r="AD4" t="n">
        <v>4380055.225874146</v>
      </c>
      <c r="AE4" t="n">
        <v>5992984.794440115</v>
      </c>
      <c r="AF4" t="n">
        <v>2.183621661073164e-06</v>
      </c>
      <c r="AG4" t="n">
        <v>76.74479166666667</v>
      </c>
      <c r="AH4" t="n">
        <v>5421022.736865511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0.8969</v>
      </c>
      <c r="E5" t="n">
        <v>111.49</v>
      </c>
      <c r="F5" t="n">
        <v>101.25</v>
      </c>
      <c r="G5" t="n">
        <v>26.19</v>
      </c>
      <c r="H5" t="n">
        <v>0.41</v>
      </c>
      <c r="I5" t="n">
        <v>232</v>
      </c>
      <c r="J5" t="n">
        <v>172.25</v>
      </c>
      <c r="K5" t="n">
        <v>51.39</v>
      </c>
      <c r="L5" t="n">
        <v>4</v>
      </c>
      <c r="M5" t="n">
        <v>230</v>
      </c>
      <c r="N5" t="n">
        <v>31.86</v>
      </c>
      <c r="O5" t="n">
        <v>21478.05</v>
      </c>
      <c r="P5" t="n">
        <v>1282.84</v>
      </c>
      <c r="Q5" t="n">
        <v>2365.06</v>
      </c>
      <c r="R5" t="n">
        <v>478.84</v>
      </c>
      <c r="S5" t="n">
        <v>184.9</v>
      </c>
      <c r="T5" t="n">
        <v>144051.74</v>
      </c>
      <c r="U5" t="n">
        <v>0.39</v>
      </c>
      <c r="V5" t="n">
        <v>0.83</v>
      </c>
      <c r="W5" t="n">
        <v>37.05</v>
      </c>
      <c r="X5" t="n">
        <v>8.68</v>
      </c>
      <c r="Y5" t="n">
        <v>1</v>
      </c>
      <c r="Z5" t="n">
        <v>10</v>
      </c>
      <c r="AA5" t="n">
        <v>4026.173720992339</v>
      </c>
      <c r="AB5" t="n">
        <v>5508.788507310653</v>
      </c>
      <c r="AC5" t="n">
        <v>4983.037463805946</v>
      </c>
      <c r="AD5" t="n">
        <v>4026173.720992338</v>
      </c>
      <c r="AE5" t="n">
        <v>5508788.507310653</v>
      </c>
      <c r="AF5" t="n">
        <v>2.308723644720642e-06</v>
      </c>
      <c r="AG5" t="n">
        <v>72.58463541666667</v>
      </c>
      <c r="AH5" t="n">
        <v>4983037.463805946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0.9276</v>
      </c>
      <c r="E6" t="n">
        <v>107.8</v>
      </c>
      <c r="F6" t="n">
        <v>99.29000000000001</v>
      </c>
      <c r="G6" t="n">
        <v>32.91</v>
      </c>
      <c r="H6" t="n">
        <v>0.51</v>
      </c>
      <c r="I6" t="n">
        <v>181</v>
      </c>
      <c r="J6" t="n">
        <v>173.71</v>
      </c>
      <c r="K6" t="n">
        <v>51.39</v>
      </c>
      <c r="L6" t="n">
        <v>5</v>
      </c>
      <c r="M6" t="n">
        <v>179</v>
      </c>
      <c r="N6" t="n">
        <v>32.32</v>
      </c>
      <c r="O6" t="n">
        <v>21658.78</v>
      </c>
      <c r="P6" t="n">
        <v>1249.87</v>
      </c>
      <c r="Q6" t="n">
        <v>2364.66</v>
      </c>
      <c r="R6" t="n">
        <v>413.43</v>
      </c>
      <c r="S6" t="n">
        <v>184.9</v>
      </c>
      <c r="T6" t="n">
        <v>111600.29</v>
      </c>
      <c r="U6" t="n">
        <v>0.45</v>
      </c>
      <c r="V6" t="n">
        <v>0.85</v>
      </c>
      <c r="W6" t="n">
        <v>36.96</v>
      </c>
      <c r="X6" t="n">
        <v>6.73</v>
      </c>
      <c r="Y6" t="n">
        <v>1</v>
      </c>
      <c r="Z6" t="n">
        <v>10</v>
      </c>
      <c r="AA6" t="n">
        <v>3831.959557843336</v>
      </c>
      <c r="AB6" t="n">
        <v>5243.056121166003</v>
      </c>
      <c r="AC6" t="n">
        <v>4742.666203637204</v>
      </c>
      <c r="AD6" t="n">
        <v>3831959.557843336</v>
      </c>
      <c r="AE6" t="n">
        <v>5243056.121166003</v>
      </c>
      <c r="AF6" t="n">
        <v>2.387748971839521e-06</v>
      </c>
      <c r="AG6" t="n">
        <v>70.18229166666667</v>
      </c>
      <c r="AH6" t="n">
        <v>4742666.203637204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0.9485</v>
      </c>
      <c r="E7" t="n">
        <v>105.43</v>
      </c>
      <c r="F7" t="n">
        <v>98.04000000000001</v>
      </c>
      <c r="G7" t="n">
        <v>39.75</v>
      </c>
      <c r="H7" t="n">
        <v>0.61</v>
      </c>
      <c r="I7" t="n">
        <v>148</v>
      </c>
      <c r="J7" t="n">
        <v>175.18</v>
      </c>
      <c r="K7" t="n">
        <v>51.39</v>
      </c>
      <c r="L7" t="n">
        <v>6</v>
      </c>
      <c r="M7" t="n">
        <v>146</v>
      </c>
      <c r="N7" t="n">
        <v>32.79</v>
      </c>
      <c r="O7" t="n">
        <v>21840.16</v>
      </c>
      <c r="P7" t="n">
        <v>1226.77</v>
      </c>
      <c r="Q7" t="n">
        <v>2364.59</v>
      </c>
      <c r="R7" t="n">
        <v>372.1</v>
      </c>
      <c r="S7" t="n">
        <v>184.9</v>
      </c>
      <c r="T7" t="n">
        <v>91100.13</v>
      </c>
      <c r="U7" t="n">
        <v>0.5</v>
      </c>
      <c r="V7" t="n">
        <v>0.86</v>
      </c>
      <c r="W7" t="n">
        <v>36.9</v>
      </c>
      <c r="X7" t="n">
        <v>5.48</v>
      </c>
      <c r="Y7" t="n">
        <v>1</v>
      </c>
      <c r="Z7" t="n">
        <v>10</v>
      </c>
      <c r="AA7" t="n">
        <v>3696.50551273884</v>
      </c>
      <c r="AB7" t="n">
        <v>5057.721920843303</v>
      </c>
      <c r="AC7" t="n">
        <v>4575.020039275125</v>
      </c>
      <c r="AD7" t="n">
        <v>3696505.51273884</v>
      </c>
      <c r="AE7" t="n">
        <v>5057721.920843302</v>
      </c>
      <c r="AF7" t="n">
        <v>2.441547973037717e-06</v>
      </c>
      <c r="AG7" t="n">
        <v>68.63932291666667</v>
      </c>
      <c r="AH7" t="n">
        <v>4575020.039275125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0.9635</v>
      </c>
      <c r="E8" t="n">
        <v>103.79</v>
      </c>
      <c r="F8" t="n">
        <v>97.18000000000001</v>
      </c>
      <c r="G8" t="n">
        <v>46.65</v>
      </c>
      <c r="H8" t="n">
        <v>0.7</v>
      </c>
      <c r="I8" t="n">
        <v>125</v>
      </c>
      <c r="J8" t="n">
        <v>176.66</v>
      </c>
      <c r="K8" t="n">
        <v>51.39</v>
      </c>
      <c r="L8" t="n">
        <v>7</v>
      </c>
      <c r="M8" t="n">
        <v>123</v>
      </c>
      <c r="N8" t="n">
        <v>33.27</v>
      </c>
      <c r="O8" t="n">
        <v>22022.17</v>
      </c>
      <c r="P8" t="n">
        <v>1208.4</v>
      </c>
      <c r="Q8" t="n">
        <v>2364.51</v>
      </c>
      <c r="R8" t="n">
        <v>344.08</v>
      </c>
      <c r="S8" t="n">
        <v>184.9</v>
      </c>
      <c r="T8" t="n">
        <v>77204.08</v>
      </c>
      <c r="U8" t="n">
        <v>0.54</v>
      </c>
      <c r="V8" t="n">
        <v>0.87</v>
      </c>
      <c r="W8" t="n">
        <v>36.85</v>
      </c>
      <c r="X8" t="n">
        <v>4.62</v>
      </c>
      <c r="Y8" t="n">
        <v>1</v>
      </c>
      <c r="Z8" t="n">
        <v>10</v>
      </c>
      <c r="AA8" t="n">
        <v>3611.076347151929</v>
      </c>
      <c r="AB8" t="n">
        <v>4940.833967618491</v>
      </c>
      <c r="AC8" t="n">
        <v>4469.287708252822</v>
      </c>
      <c r="AD8" t="n">
        <v>3611076.347151929</v>
      </c>
      <c r="AE8" t="n">
        <v>4940833.967618492</v>
      </c>
      <c r="AF8" t="n">
        <v>2.480159696385704e-06</v>
      </c>
      <c r="AG8" t="n">
        <v>67.57161458333333</v>
      </c>
      <c r="AH8" t="n">
        <v>4469287.708252822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0.9748</v>
      </c>
      <c r="E9" t="n">
        <v>102.58</v>
      </c>
      <c r="F9" t="n">
        <v>96.55</v>
      </c>
      <c r="G9" t="n">
        <v>53.64</v>
      </c>
      <c r="H9" t="n">
        <v>0.8</v>
      </c>
      <c r="I9" t="n">
        <v>108</v>
      </c>
      <c r="J9" t="n">
        <v>178.14</v>
      </c>
      <c r="K9" t="n">
        <v>51.39</v>
      </c>
      <c r="L9" t="n">
        <v>8</v>
      </c>
      <c r="M9" t="n">
        <v>106</v>
      </c>
      <c r="N9" t="n">
        <v>33.75</v>
      </c>
      <c r="O9" t="n">
        <v>22204.83</v>
      </c>
      <c r="P9" t="n">
        <v>1192.19</v>
      </c>
      <c r="Q9" t="n">
        <v>2364.36</v>
      </c>
      <c r="R9" t="n">
        <v>321.97</v>
      </c>
      <c r="S9" t="n">
        <v>184.9</v>
      </c>
      <c r="T9" t="n">
        <v>66234.19</v>
      </c>
      <c r="U9" t="n">
        <v>0.57</v>
      </c>
      <c r="V9" t="n">
        <v>0.87</v>
      </c>
      <c r="W9" t="n">
        <v>36.85</v>
      </c>
      <c r="X9" t="n">
        <v>3.99</v>
      </c>
      <c r="Y9" t="n">
        <v>1</v>
      </c>
      <c r="Z9" t="n">
        <v>10</v>
      </c>
      <c r="AA9" t="n">
        <v>3542.681438380058</v>
      </c>
      <c r="AB9" t="n">
        <v>4847.253036066392</v>
      </c>
      <c r="AC9" t="n">
        <v>4384.638009466397</v>
      </c>
      <c r="AD9" t="n">
        <v>3542681.438380058</v>
      </c>
      <c r="AE9" t="n">
        <v>4847253.036066392</v>
      </c>
      <c r="AF9" t="n">
        <v>2.509247194641188e-06</v>
      </c>
      <c r="AG9" t="n">
        <v>66.78385416666667</v>
      </c>
      <c r="AH9" t="n">
        <v>4384638.009466398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0.9835</v>
      </c>
      <c r="E10" t="n">
        <v>101.68</v>
      </c>
      <c r="F10" t="n">
        <v>96.09</v>
      </c>
      <c r="G10" t="n">
        <v>60.69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93</v>
      </c>
      <c r="N10" t="n">
        <v>34.24</v>
      </c>
      <c r="O10" t="n">
        <v>22388.15</v>
      </c>
      <c r="P10" t="n">
        <v>1178.05</v>
      </c>
      <c r="Q10" t="n">
        <v>2364.45</v>
      </c>
      <c r="R10" t="n">
        <v>306.53</v>
      </c>
      <c r="S10" t="n">
        <v>184.9</v>
      </c>
      <c r="T10" t="n">
        <v>58581.39</v>
      </c>
      <c r="U10" t="n">
        <v>0.6</v>
      </c>
      <c r="V10" t="n">
        <v>0.88</v>
      </c>
      <c r="W10" t="n">
        <v>36.83</v>
      </c>
      <c r="X10" t="n">
        <v>3.53</v>
      </c>
      <c r="Y10" t="n">
        <v>1</v>
      </c>
      <c r="Z10" t="n">
        <v>10</v>
      </c>
      <c r="AA10" t="n">
        <v>3486.707279985533</v>
      </c>
      <c r="AB10" t="n">
        <v>4770.666723145413</v>
      </c>
      <c r="AC10" t="n">
        <v>4315.360986761034</v>
      </c>
      <c r="AD10" t="n">
        <v>3486707.279985533</v>
      </c>
      <c r="AE10" t="n">
        <v>4770666.723145413</v>
      </c>
      <c r="AF10" t="n">
        <v>2.53164199418302e-06</v>
      </c>
      <c r="AG10" t="n">
        <v>66.19791666666667</v>
      </c>
      <c r="AH10" t="n">
        <v>4315360.986761034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0.9908</v>
      </c>
      <c r="E11" t="n">
        <v>100.93</v>
      </c>
      <c r="F11" t="n">
        <v>95.67</v>
      </c>
      <c r="G11" t="n">
        <v>67.53</v>
      </c>
      <c r="H11" t="n">
        <v>0.98</v>
      </c>
      <c r="I11" t="n">
        <v>85</v>
      </c>
      <c r="J11" t="n">
        <v>181.12</v>
      </c>
      <c r="K11" t="n">
        <v>51.39</v>
      </c>
      <c r="L11" t="n">
        <v>10</v>
      </c>
      <c r="M11" t="n">
        <v>83</v>
      </c>
      <c r="N11" t="n">
        <v>34.73</v>
      </c>
      <c r="O11" t="n">
        <v>22572.13</v>
      </c>
      <c r="P11" t="n">
        <v>1165.17</v>
      </c>
      <c r="Q11" t="n">
        <v>2364.29</v>
      </c>
      <c r="R11" t="n">
        <v>293.03</v>
      </c>
      <c r="S11" t="n">
        <v>184.9</v>
      </c>
      <c r="T11" t="n">
        <v>51880.59</v>
      </c>
      <c r="U11" t="n">
        <v>0.63</v>
      </c>
      <c r="V11" t="n">
        <v>0.88</v>
      </c>
      <c r="W11" t="n">
        <v>36.8</v>
      </c>
      <c r="X11" t="n">
        <v>3.12</v>
      </c>
      <c r="Y11" t="n">
        <v>1</v>
      </c>
      <c r="Z11" t="n">
        <v>10</v>
      </c>
      <c r="AA11" t="n">
        <v>3437.099503824744</v>
      </c>
      <c r="AB11" t="n">
        <v>4702.791175261594</v>
      </c>
      <c r="AC11" t="n">
        <v>4253.963385903318</v>
      </c>
      <c r="AD11" t="n">
        <v>3437099.503824744</v>
      </c>
      <c r="AE11" t="n">
        <v>4702791.175261593</v>
      </c>
      <c r="AF11" t="n">
        <v>2.550433032879041e-06</v>
      </c>
      <c r="AG11" t="n">
        <v>65.70963541666667</v>
      </c>
      <c r="AH11" t="n">
        <v>4253963.385903318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0.9971</v>
      </c>
      <c r="E12" t="n">
        <v>100.29</v>
      </c>
      <c r="F12" t="n">
        <v>95.34</v>
      </c>
      <c r="G12" t="n">
        <v>75.27</v>
      </c>
      <c r="H12" t="n">
        <v>1.07</v>
      </c>
      <c r="I12" t="n">
        <v>76</v>
      </c>
      <c r="J12" t="n">
        <v>182.62</v>
      </c>
      <c r="K12" t="n">
        <v>51.39</v>
      </c>
      <c r="L12" t="n">
        <v>11</v>
      </c>
      <c r="M12" t="n">
        <v>74</v>
      </c>
      <c r="N12" t="n">
        <v>35.22</v>
      </c>
      <c r="O12" t="n">
        <v>22756.91</v>
      </c>
      <c r="P12" t="n">
        <v>1152.73</v>
      </c>
      <c r="Q12" t="n">
        <v>2364.22</v>
      </c>
      <c r="R12" t="n">
        <v>281.46</v>
      </c>
      <c r="S12" t="n">
        <v>184.9</v>
      </c>
      <c r="T12" t="n">
        <v>46143.42</v>
      </c>
      <c r="U12" t="n">
        <v>0.66</v>
      </c>
      <c r="V12" t="n">
        <v>0.88</v>
      </c>
      <c r="W12" t="n">
        <v>36.8</v>
      </c>
      <c r="X12" t="n">
        <v>2.79</v>
      </c>
      <c r="Y12" t="n">
        <v>1</v>
      </c>
      <c r="Z12" t="n">
        <v>10</v>
      </c>
      <c r="AA12" t="n">
        <v>3391.90460635741</v>
      </c>
      <c r="AB12" t="n">
        <v>4640.953522688626</v>
      </c>
      <c r="AC12" t="n">
        <v>4198.027432102226</v>
      </c>
      <c r="AD12" t="n">
        <v>3391904.60635741</v>
      </c>
      <c r="AE12" t="n">
        <v>4640953.522688625</v>
      </c>
      <c r="AF12" t="n">
        <v>2.566649956685196e-06</v>
      </c>
      <c r="AG12" t="n">
        <v>65.29296875</v>
      </c>
      <c r="AH12" t="n">
        <v>4198027.432102226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1.0017</v>
      </c>
      <c r="E13" t="n">
        <v>99.83</v>
      </c>
      <c r="F13" t="n">
        <v>95.09</v>
      </c>
      <c r="G13" t="n">
        <v>81.51000000000001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1142.49</v>
      </c>
      <c r="Q13" t="n">
        <v>2364.31</v>
      </c>
      <c r="R13" t="n">
        <v>273.63</v>
      </c>
      <c r="S13" t="n">
        <v>184.9</v>
      </c>
      <c r="T13" t="n">
        <v>42254.8</v>
      </c>
      <c r="U13" t="n">
        <v>0.68</v>
      </c>
      <c r="V13" t="n">
        <v>0.88</v>
      </c>
      <c r="W13" t="n">
        <v>36.77</v>
      </c>
      <c r="X13" t="n">
        <v>2.53</v>
      </c>
      <c r="Y13" t="n">
        <v>1</v>
      </c>
      <c r="Z13" t="n">
        <v>10</v>
      </c>
      <c r="AA13" t="n">
        <v>3364.547102914872</v>
      </c>
      <c r="AB13" t="n">
        <v>4603.521779550671</v>
      </c>
      <c r="AC13" t="n">
        <v>4164.168121993579</v>
      </c>
      <c r="AD13" t="n">
        <v>3364547.102914872</v>
      </c>
      <c r="AE13" t="n">
        <v>4603521.779550672</v>
      </c>
      <c r="AF13" t="n">
        <v>2.578490885178578e-06</v>
      </c>
      <c r="AG13" t="n">
        <v>64.99348958333333</v>
      </c>
      <c r="AH13" t="n">
        <v>4164168.121993579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1.0055</v>
      </c>
      <c r="E14" t="n">
        <v>99.45999999999999</v>
      </c>
      <c r="F14" t="n">
        <v>94.91</v>
      </c>
      <c r="G14" t="n">
        <v>88.98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1131.45</v>
      </c>
      <c r="Q14" t="n">
        <v>2364.3</v>
      </c>
      <c r="R14" t="n">
        <v>267.8</v>
      </c>
      <c r="S14" t="n">
        <v>184.9</v>
      </c>
      <c r="T14" t="n">
        <v>39371.73</v>
      </c>
      <c r="U14" t="n">
        <v>0.6899999999999999</v>
      </c>
      <c r="V14" t="n">
        <v>0.89</v>
      </c>
      <c r="W14" t="n">
        <v>36.77</v>
      </c>
      <c r="X14" t="n">
        <v>2.36</v>
      </c>
      <c r="Y14" t="n">
        <v>1</v>
      </c>
      <c r="Z14" t="n">
        <v>10</v>
      </c>
      <c r="AA14" t="n">
        <v>3338.961931492608</v>
      </c>
      <c r="AB14" t="n">
        <v>4568.515019272627</v>
      </c>
      <c r="AC14" t="n">
        <v>4132.502357784176</v>
      </c>
      <c r="AD14" t="n">
        <v>3338961.931492608</v>
      </c>
      <c r="AE14" t="n">
        <v>4568515.019272627</v>
      </c>
      <c r="AF14" t="n">
        <v>2.588272521760068e-06</v>
      </c>
      <c r="AG14" t="n">
        <v>64.75260416666667</v>
      </c>
      <c r="AH14" t="n">
        <v>4132502.357784175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1.009</v>
      </c>
      <c r="E15" t="n">
        <v>99.11</v>
      </c>
      <c r="F15" t="n">
        <v>94.73999999999999</v>
      </c>
      <c r="G15" t="n">
        <v>96.34999999999999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1120.29</v>
      </c>
      <c r="Q15" t="n">
        <v>2364.2</v>
      </c>
      <c r="R15" t="n">
        <v>261.75</v>
      </c>
      <c r="S15" t="n">
        <v>184.9</v>
      </c>
      <c r="T15" t="n">
        <v>36370.81</v>
      </c>
      <c r="U15" t="n">
        <v>0.71</v>
      </c>
      <c r="V15" t="n">
        <v>0.89</v>
      </c>
      <c r="W15" t="n">
        <v>36.77</v>
      </c>
      <c r="X15" t="n">
        <v>2.18</v>
      </c>
      <c r="Y15" t="n">
        <v>1</v>
      </c>
      <c r="Z15" t="n">
        <v>10</v>
      </c>
      <c r="AA15" t="n">
        <v>3304.552419346634</v>
      </c>
      <c r="AB15" t="n">
        <v>4521.434406713965</v>
      </c>
      <c r="AC15" t="n">
        <v>4089.915052810059</v>
      </c>
      <c r="AD15" t="n">
        <v>3304552.419346634</v>
      </c>
      <c r="AE15" t="n">
        <v>4521434.406713965</v>
      </c>
      <c r="AF15" t="n">
        <v>2.597281923874598e-06</v>
      </c>
      <c r="AG15" t="n">
        <v>64.52473958333333</v>
      </c>
      <c r="AH15" t="n">
        <v>4089915.052810058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1.013</v>
      </c>
      <c r="E16" t="n">
        <v>98.72</v>
      </c>
      <c r="F16" t="n">
        <v>94.52</v>
      </c>
      <c r="G16" t="n">
        <v>105.02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1109.31</v>
      </c>
      <c r="Q16" t="n">
        <v>2364.11</v>
      </c>
      <c r="R16" t="n">
        <v>254.72</v>
      </c>
      <c r="S16" t="n">
        <v>184.9</v>
      </c>
      <c r="T16" t="n">
        <v>32881.73</v>
      </c>
      <c r="U16" t="n">
        <v>0.73</v>
      </c>
      <c r="V16" t="n">
        <v>0.89</v>
      </c>
      <c r="W16" t="n">
        <v>36.74</v>
      </c>
      <c r="X16" t="n">
        <v>1.96</v>
      </c>
      <c r="Y16" t="n">
        <v>1</v>
      </c>
      <c r="Z16" t="n">
        <v>10</v>
      </c>
      <c r="AA16" t="n">
        <v>3278.510318900702</v>
      </c>
      <c r="AB16" t="n">
        <v>4485.802455987454</v>
      </c>
      <c r="AC16" t="n">
        <v>4057.68376545113</v>
      </c>
      <c r="AD16" t="n">
        <v>3278510.318900702</v>
      </c>
      <c r="AE16" t="n">
        <v>4485802.455987453</v>
      </c>
      <c r="AF16" t="n">
        <v>2.607578383434061e-06</v>
      </c>
      <c r="AG16" t="n">
        <v>64.27083333333333</v>
      </c>
      <c r="AH16" t="n">
        <v>4057683.76545113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1.0151</v>
      </c>
      <c r="E17" t="n">
        <v>98.51000000000001</v>
      </c>
      <c r="F17" t="n">
        <v>94.41</v>
      </c>
      <c r="G17" t="n">
        <v>111.08</v>
      </c>
      <c r="H17" t="n">
        <v>1.49</v>
      </c>
      <c r="I17" t="n">
        <v>51</v>
      </c>
      <c r="J17" t="n">
        <v>190.19</v>
      </c>
      <c r="K17" t="n">
        <v>51.39</v>
      </c>
      <c r="L17" t="n">
        <v>16</v>
      </c>
      <c r="M17" t="n">
        <v>49</v>
      </c>
      <c r="N17" t="n">
        <v>37.79</v>
      </c>
      <c r="O17" t="n">
        <v>23690.52</v>
      </c>
      <c r="P17" t="n">
        <v>1099.58</v>
      </c>
      <c r="Q17" t="n">
        <v>2364.18</v>
      </c>
      <c r="R17" t="n">
        <v>251.13</v>
      </c>
      <c r="S17" t="n">
        <v>184.9</v>
      </c>
      <c r="T17" t="n">
        <v>31101.71</v>
      </c>
      <c r="U17" t="n">
        <v>0.74</v>
      </c>
      <c r="V17" t="n">
        <v>0.89</v>
      </c>
      <c r="W17" t="n">
        <v>36.75</v>
      </c>
      <c r="X17" t="n">
        <v>1.86</v>
      </c>
      <c r="Y17" t="n">
        <v>1</v>
      </c>
      <c r="Z17" t="n">
        <v>10</v>
      </c>
      <c r="AA17" t="n">
        <v>3259.706759167397</v>
      </c>
      <c r="AB17" t="n">
        <v>4460.074596005836</v>
      </c>
      <c r="AC17" t="n">
        <v>4034.41133631688</v>
      </c>
      <c r="AD17" t="n">
        <v>3259706.759167397</v>
      </c>
      <c r="AE17" t="n">
        <v>4460074.596005836</v>
      </c>
      <c r="AF17" t="n">
        <v>2.612984024702779e-06</v>
      </c>
      <c r="AG17" t="n">
        <v>64.13411458333333</v>
      </c>
      <c r="AH17" t="n">
        <v>4034411.33631688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1.0183</v>
      </c>
      <c r="E18" t="n">
        <v>98.2</v>
      </c>
      <c r="F18" t="n">
        <v>94.23</v>
      </c>
      <c r="G18" t="n">
        <v>120.3</v>
      </c>
      <c r="H18" t="n">
        <v>1.57</v>
      </c>
      <c r="I18" t="n">
        <v>47</v>
      </c>
      <c r="J18" t="n">
        <v>191.72</v>
      </c>
      <c r="K18" t="n">
        <v>51.39</v>
      </c>
      <c r="L18" t="n">
        <v>17</v>
      </c>
      <c r="M18" t="n">
        <v>45</v>
      </c>
      <c r="N18" t="n">
        <v>38.33</v>
      </c>
      <c r="O18" t="n">
        <v>23879.37</v>
      </c>
      <c r="P18" t="n">
        <v>1087.79</v>
      </c>
      <c r="Q18" t="n">
        <v>2364.22</v>
      </c>
      <c r="R18" t="n">
        <v>245.02</v>
      </c>
      <c r="S18" t="n">
        <v>184.9</v>
      </c>
      <c r="T18" t="n">
        <v>28068.57</v>
      </c>
      <c r="U18" t="n">
        <v>0.75</v>
      </c>
      <c r="V18" t="n">
        <v>0.89</v>
      </c>
      <c r="W18" t="n">
        <v>36.74</v>
      </c>
      <c r="X18" t="n">
        <v>1.68</v>
      </c>
      <c r="Y18" t="n">
        <v>1</v>
      </c>
      <c r="Z18" t="n">
        <v>10</v>
      </c>
      <c r="AA18" t="n">
        <v>3225.409727945327</v>
      </c>
      <c r="AB18" t="n">
        <v>4413.147884809565</v>
      </c>
      <c r="AC18" t="n">
        <v>3991.963244575131</v>
      </c>
      <c r="AD18" t="n">
        <v>3225409.727945327</v>
      </c>
      <c r="AE18" t="n">
        <v>4413147.884809565</v>
      </c>
      <c r="AF18" t="n">
        <v>2.62122119235035e-06</v>
      </c>
      <c r="AG18" t="n">
        <v>63.93229166666666</v>
      </c>
      <c r="AH18" t="n">
        <v>3991963.244575131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1.0203</v>
      </c>
      <c r="E19" t="n">
        <v>98.01000000000001</v>
      </c>
      <c r="F19" t="n">
        <v>94.14</v>
      </c>
      <c r="G19" t="n">
        <v>128.38</v>
      </c>
      <c r="H19" t="n">
        <v>1.65</v>
      </c>
      <c r="I19" t="n">
        <v>44</v>
      </c>
      <c r="J19" t="n">
        <v>193.26</v>
      </c>
      <c r="K19" t="n">
        <v>51.39</v>
      </c>
      <c r="L19" t="n">
        <v>18</v>
      </c>
      <c r="M19" t="n">
        <v>42</v>
      </c>
      <c r="N19" t="n">
        <v>38.86</v>
      </c>
      <c r="O19" t="n">
        <v>24068.93</v>
      </c>
      <c r="P19" t="n">
        <v>1078.27</v>
      </c>
      <c r="Q19" t="n">
        <v>2364.15</v>
      </c>
      <c r="R19" t="n">
        <v>242.24</v>
      </c>
      <c r="S19" t="n">
        <v>184.9</v>
      </c>
      <c r="T19" t="n">
        <v>26691.43</v>
      </c>
      <c r="U19" t="n">
        <v>0.76</v>
      </c>
      <c r="V19" t="n">
        <v>0.89</v>
      </c>
      <c r="W19" t="n">
        <v>36.73</v>
      </c>
      <c r="X19" t="n">
        <v>1.59</v>
      </c>
      <c r="Y19" t="n">
        <v>1</v>
      </c>
      <c r="Z19" t="n">
        <v>10</v>
      </c>
      <c r="AA19" t="n">
        <v>3207.468726692658</v>
      </c>
      <c r="AB19" t="n">
        <v>4388.600215394549</v>
      </c>
      <c r="AC19" t="n">
        <v>3969.758370276215</v>
      </c>
      <c r="AD19" t="n">
        <v>3207468.726692658</v>
      </c>
      <c r="AE19" t="n">
        <v>4388600.215394549</v>
      </c>
      <c r="AF19" t="n">
        <v>2.626369422130082e-06</v>
      </c>
      <c r="AG19" t="n">
        <v>63.80859375</v>
      </c>
      <c r="AH19" t="n">
        <v>3969758.370276215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1.0217</v>
      </c>
      <c r="E20" t="n">
        <v>97.87</v>
      </c>
      <c r="F20" t="n">
        <v>94.08</v>
      </c>
      <c r="G20" t="n">
        <v>134.4</v>
      </c>
      <c r="H20" t="n">
        <v>1.73</v>
      </c>
      <c r="I20" t="n">
        <v>42</v>
      </c>
      <c r="J20" t="n">
        <v>194.8</v>
      </c>
      <c r="K20" t="n">
        <v>51.39</v>
      </c>
      <c r="L20" t="n">
        <v>19</v>
      </c>
      <c r="M20" t="n">
        <v>40</v>
      </c>
      <c r="N20" t="n">
        <v>39.41</v>
      </c>
      <c r="O20" t="n">
        <v>24259.23</v>
      </c>
      <c r="P20" t="n">
        <v>1068.38</v>
      </c>
      <c r="Q20" t="n">
        <v>2364.19</v>
      </c>
      <c r="R20" t="n">
        <v>239.81</v>
      </c>
      <c r="S20" t="n">
        <v>184.9</v>
      </c>
      <c r="T20" t="n">
        <v>25488.62</v>
      </c>
      <c r="U20" t="n">
        <v>0.77</v>
      </c>
      <c r="V20" t="n">
        <v>0.89</v>
      </c>
      <c r="W20" t="n">
        <v>36.73</v>
      </c>
      <c r="X20" t="n">
        <v>1.52</v>
      </c>
      <c r="Y20" t="n">
        <v>1</v>
      </c>
      <c r="Z20" t="n">
        <v>10</v>
      </c>
      <c r="AA20" t="n">
        <v>3190.682213302153</v>
      </c>
      <c r="AB20" t="n">
        <v>4365.632167204955</v>
      </c>
      <c r="AC20" t="n">
        <v>3948.982360369979</v>
      </c>
      <c r="AD20" t="n">
        <v>3190682.213302153</v>
      </c>
      <c r="AE20" t="n">
        <v>4365632.167204956</v>
      </c>
      <c r="AF20" t="n">
        <v>2.629973182975894e-06</v>
      </c>
      <c r="AG20" t="n">
        <v>63.71744791666666</v>
      </c>
      <c r="AH20" t="n">
        <v>3948982.360369979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1.0239</v>
      </c>
      <c r="E21" t="n">
        <v>97.66</v>
      </c>
      <c r="F21" t="n">
        <v>93.97</v>
      </c>
      <c r="G21" t="n">
        <v>144.57</v>
      </c>
      <c r="H21" t="n">
        <v>1.81</v>
      </c>
      <c r="I21" t="n">
        <v>39</v>
      </c>
      <c r="J21" t="n">
        <v>196.35</v>
      </c>
      <c r="K21" t="n">
        <v>51.39</v>
      </c>
      <c r="L21" t="n">
        <v>20</v>
      </c>
      <c r="M21" t="n">
        <v>37</v>
      </c>
      <c r="N21" t="n">
        <v>39.96</v>
      </c>
      <c r="O21" t="n">
        <v>24450.27</v>
      </c>
      <c r="P21" t="n">
        <v>1060.36</v>
      </c>
      <c r="Q21" t="n">
        <v>2364.15</v>
      </c>
      <c r="R21" t="n">
        <v>236.39</v>
      </c>
      <c r="S21" t="n">
        <v>184.9</v>
      </c>
      <c r="T21" t="n">
        <v>23789.7</v>
      </c>
      <c r="U21" t="n">
        <v>0.78</v>
      </c>
      <c r="V21" t="n">
        <v>0.9</v>
      </c>
      <c r="W21" t="n">
        <v>36.73</v>
      </c>
      <c r="X21" t="n">
        <v>1.42</v>
      </c>
      <c r="Y21" t="n">
        <v>1</v>
      </c>
      <c r="Z21" t="n">
        <v>10</v>
      </c>
      <c r="AA21" t="n">
        <v>3174.253612877824</v>
      </c>
      <c r="AB21" t="n">
        <v>4343.153831325689</v>
      </c>
      <c r="AC21" t="n">
        <v>3928.649325318487</v>
      </c>
      <c r="AD21" t="n">
        <v>3174253.612877824</v>
      </c>
      <c r="AE21" t="n">
        <v>4343153.831325688</v>
      </c>
      <c r="AF21" t="n">
        <v>2.635636235733599e-06</v>
      </c>
      <c r="AG21" t="n">
        <v>63.58072916666666</v>
      </c>
      <c r="AH21" t="n">
        <v>3928649.325318487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1.0255</v>
      </c>
      <c r="E22" t="n">
        <v>97.52</v>
      </c>
      <c r="F22" t="n">
        <v>93.89</v>
      </c>
      <c r="G22" t="n">
        <v>152.25</v>
      </c>
      <c r="H22" t="n">
        <v>1.88</v>
      </c>
      <c r="I22" t="n">
        <v>37</v>
      </c>
      <c r="J22" t="n">
        <v>197.9</v>
      </c>
      <c r="K22" t="n">
        <v>51.39</v>
      </c>
      <c r="L22" t="n">
        <v>21</v>
      </c>
      <c r="M22" t="n">
        <v>35</v>
      </c>
      <c r="N22" t="n">
        <v>40.51</v>
      </c>
      <c r="O22" t="n">
        <v>24642.07</v>
      </c>
      <c r="P22" t="n">
        <v>1049.57</v>
      </c>
      <c r="Q22" t="n">
        <v>2364.18</v>
      </c>
      <c r="R22" t="n">
        <v>233.96</v>
      </c>
      <c r="S22" t="n">
        <v>184.9</v>
      </c>
      <c r="T22" t="n">
        <v>22588.27</v>
      </c>
      <c r="U22" t="n">
        <v>0.79</v>
      </c>
      <c r="V22" t="n">
        <v>0.9</v>
      </c>
      <c r="W22" t="n">
        <v>36.72</v>
      </c>
      <c r="X22" t="n">
        <v>1.34</v>
      </c>
      <c r="Y22" t="n">
        <v>1</v>
      </c>
      <c r="Z22" t="n">
        <v>10</v>
      </c>
      <c r="AA22" t="n">
        <v>3155.671713787383</v>
      </c>
      <c r="AB22" t="n">
        <v>4317.729257214614</v>
      </c>
      <c r="AC22" t="n">
        <v>3905.651236876961</v>
      </c>
      <c r="AD22" t="n">
        <v>3155671.713787383</v>
      </c>
      <c r="AE22" t="n">
        <v>4317729.257214614</v>
      </c>
      <c r="AF22" t="n">
        <v>2.639754819557384e-06</v>
      </c>
      <c r="AG22" t="n">
        <v>63.48958333333334</v>
      </c>
      <c r="AH22" t="n">
        <v>3905651.236876961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1.0269</v>
      </c>
      <c r="E23" t="n">
        <v>97.38</v>
      </c>
      <c r="F23" t="n">
        <v>93.81999999999999</v>
      </c>
      <c r="G23" t="n">
        <v>160.83</v>
      </c>
      <c r="H23" t="n">
        <v>1.96</v>
      </c>
      <c r="I23" t="n">
        <v>35</v>
      </c>
      <c r="J23" t="n">
        <v>199.46</v>
      </c>
      <c r="K23" t="n">
        <v>51.39</v>
      </c>
      <c r="L23" t="n">
        <v>22</v>
      </c>
      <c r="M23" t="n">
        <v>33</v>
      </c>
      <c r="N23" t="n">
        <v>41.07</v>
      </c>
      <c r="O23" t="n">
        <v>24834.62</v>
      </c>
      <c r="P23" t="n">
        <v>1039.15</v>
      </c>
      <c r="Q23" t="n">
        <v>2364.14</v>
      </c>
      <c r="R23" t="n">
        <v>231.42</v>
      </c>
      <c r="S23" t="n">
        <v>184.9</v>
      </c>
      <c r="T23" t="n">
        <v>21324.08</v>
      </c>
      <c r="U23" t="n">
        <v>0.8</v>
      </c>
      <c r="V23" t="n">
        <v>0.9</v>
      </c>
      <c r="W23" t="n">
        <v>36.72</v>
      </c>
      <c r="X23" t="n">
        <v>1.26</v>
      </c>
      <c r="Y23" t="n">
        <v>1</v>
      </c>
      <c r="Z23" t="n">
        <v>10</v>
      </c>
      <c r="AA23" t="n">
        <v>3138.251893919096</v>
      </c>
      <c r="AB23" t="n">
        <v>4293.894691162609</v>
      </c>
      <c r="AC23" t="n">
        <v>3884.091408356936</v>
      </c>
      <c r="AD23" t="n">
        <v>3138251.893919096</v>
      </c>
      <c r="AE23" t="n">
        <v>4293894.691162609</v>
      </c>
      <c r="AF23" t="n">
        <v>2.643358580403196e-06</v>
      </c>
      <c r="AG23" t="n">
        <v>63.3984375</v>
      </c>
      <c r="AH23" t="n">
        <v>3884091.408356936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1.0284</v>
      </c>
      <c r="E24" t="n">
        <v>97.23999999999999</v>
      </c>
      <c r="F24" t="n">
        <v>93.75</v>
      </c>
      <c r="G24" t="n">
        <v>170.45</v>
      </c>
      <c r="H24" t="n">
        <v>2.03</v>
      </c>
      <c r="I24" t="n">
        <v>33</v>
      </c>
      <c r="J24" t="n">
        <v>201.03</v>
      </c>
      <c r="K24" t="n">
        <v>51.39</v>
      </c>
      <c r="L24" t="n">
        <v>23</v>
      </c>
      <c r="M24" t="n">
        <v>31</v>
      </c>
      <c r="N24" t="n">
        <v>41.64</v>
      </c>
      <c r="O24" t="n">
        <v>25027.94</v>
      </c>
      <c r="P24" t="n">
        <v>1026.67</v>
      </c>
      <c r="Q24" t="n">
        <v>2364.03</v>
      </c>
      <c r="R24" t="n">
        <v>228.9</v>
      </c>
      <c r="S24" t="n">
        <v>184.9</v>
      </c>
      <c r="T24" t="n">
        <v>20078.4</v>
      </c>
      <c r="U24" t="n">
        <v>0.8100000000000001</v>
      </c>
      <c r="V24" t="n">
        <v>0.9</v>
      </c>
      <c r="W24" t="n">
        <v>36.72</v>
      </c>
      <c r="X24" t="n">
        <v>1.19</v>
      </c>
      <c r="Y24" t="n">
        <v>1</v>
      </c>
      <c r="Z24" t="n">
        <v>10</v>
      </c>
      <c r="AA24" t="n">
        <v>3108.302496488269</v>
      </c>
      <c r="AB24" t="n">
        <v>4252.916604323585</v>
      </c>
      <c r="AC24" t="n">
        <v>3847.024212612725</v>
      </c>
      <c r="AD24" t="n">
        <v>3108302.496488269</v>
      </c>
      <c r="AE24" t="n">
        <v>4252916.604323585</v>
      </c>
      <c r="AF24" t="n">
        <v>2.647219752737995e-06</v>
      </c>
      <c r="AG24" t="n">
        <v>63.30729166666666</v>
      </c>
      <c r="AH24" t="n">
        <v>3847024.212612724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1.0291</v>
      </c>
      <c r="E25" t="n">
        <v>97.18000000000001</v>
      </c>
      <c r="F25" t="n">
        <v>93.72</v>
      </c>
      <c r="G25" t="n">
        <v>175.72</v>
      </c>
      <c r="H25" t="n">
        <v>2.1</v>
      </c>
      <c r="I25" t="n">
        <v>32</v>
      </c>
      <c r="J25" t="n">
        <v>202.61</v>
      </c>
      <c r="K25" t="n">
        <v>51.39</v>
      </c>
      <c r="L25" t="n">
        <v>24</v>
      </c>
      <c r="M25" t="n">
        <v>30</v>
      </c>
      <c r="N25" t="n">
        <v>42.21</v>
      </c>
      <c r="O25" t="n">
        <v>25222.04</v>
      </c>
      <c r="P25" t="n">
        <v>1020.87</v>
      </c>
      <c r="Q25" t="n">
        <v>2364.14</v>
      </c>
      <c r="R25" t="n">
        <v>228.04</v>
      </c>
      <c r="S25" t="n">
        <v>184.9</v>
      </c>
      <c r="T25" t="n">
        <v>19651.71</v>
      </c>
      <c r="U25" t="n">
        <v>0.8100000000000001</v>
      </c>
      <c r="V25" t="n">
        <v>0.9</v>
      </c>
      <c r="W25" t="n">
        <v>36.71</v>
      </c>
      <c r="X25" t="n">
        <v>1.17</v>
      </c>
      <c r="Y25" t="n">
        <v>1</v>
      </c>
      <c r="Z25" t="n">
        <v>10</v>
      </c>
      <c r="AA25" t="n">
        <v>3098.900094286108</v>
      </c>
      <c r="AB25" t="n">
        <v>4240.051822825877</v>
      </c>
      <c r="AC25" t="n">
        <v>3835.387227805324</v>
      </c>
      <c r="AD25" t="n">
        <v>3098900.094286107</v>
      </c>
      <c r="AE25" t="n">
        <v>4240051.822825877</v>
      </c>
      <c r="AF25" t="n">
        <v>2.649021633160901e-06</v>
      </c>
      <c r="AG25" t="n">
        <v>63.26822916666666</v>
      </c>
      <c r="AH25" t="n">
        <v>3835387.227805323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1.0308</v>
      </c>
      <c r="E26" t="n">
        <v>97.01000000000001</v>
      </c>
      <c r="F26" t="n">
        <v>93.62</v>
      </c>
      <c r="G26" t="n">
        <v>187.24</v>
      </c>
      <c r="H26" t="n">
        <v>2.17</v>
      </c>
      <c r="I26" t="n">
        <v>30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1008.77</v>
      </c>
      <c r="Q26" t="n">
        <v>2364.09</v>
      </c>
      <c r="R26" t="n">
        <v>224.69</v>
      </c>
      <c r="S26" t="n">
        <v>184.9</v>
      </c>
      <c r="T26" t="n">
        <v>17984.51</v>
      </c>
      <c r="U26" t="n">
        <v>0.82</v>
      </c>
      <c r="V26" t="n">
        <v>0.9</v>
      </c>
      <c r="W26" t="n">
        <v>36.71</v>
      </c>
      <c r="X26" t="n">
        <v>1.07</v>
      </c>
      <c r="Y26" t="n">
        <v>1</v>
      </c>
      <c r="Z26" t="n">
        <v>10</v>
      </c>
      <c r="AA26" t="n">
        <v>3078.505463890108</v>
      </c>
      <c r="AB26" t="n">
        <v>4212.146989770477</v>
      </c>
      <c r="AC26" t="n">
        <v>3810.145592852053</v>
      </c>
      <c r="AD26" t="n">
        <v>3078505.463890108</v>
      </c>
      <c r="AE26" t="n">
        <v>4212146.989770478</v>
      </c>
      <c r="AF26" t="n">
        <v>2.653397628473673e-06</v>
      </c>
      <c r="AG26" t="n">
        <v>63.15755208333334</v>
      </c>
      <c r="AH26" t="n">
        <v>3810145.592852053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1.0307</v>
      </c>
      <c r="E27" t="n">
        <v>97.02</v>
      </c>
      <c r="F27" t="n">
        <v>93.64</v>
      </c>
      <c r="G27" t="n">
        <v>187.27</v>
      </c>
      <c r="H27" t="n">
        <v>2.24</v>
      </c>
      <c r="I27" t="n">
        <v>30</v>
      </c>
      <c r="J27" t="n">
        <v>205.77</v>
      </c>
      <c r="K27" t="n">
        <v>51.39</v>
      </c>
      <c r="L27" t="n">
        <v>26</v>
      </c>
      <c r="M27" t="n">
        <v>10</v>
      </c>
      <c r="N27" t="n">
        <v>43.38</v>
      </c>
      <c r="O27" t="n">
        <v>25612.75</v>
      </c>
      <c r="P27" t="n">
        <v>1005.61</v>
      </c>
      <c r="Q27" t="n">
        <v>2364.25</v>
      </c>
      <c r="R27" t="n">
        <v>224.41</v>
      </c>
      <c r="S27" t="n">
        <v>184.9</v>
      </c>
      <c r="T27" t="n">
        <v>17843.74</v>
      </c>
      <c r="U27" t="n">
        <v>0.82</v>
      </c>
      <c r="V27" t="n">
        <v>0.9</v>
      </c>
      <c r="W27" t="n">
        <v>36.74</v>
      </c>
      <c r="X27" t="n">
        <v>1.08</v>
      </c>
      <c r="Y27" t="n">
        <v>1</v>
      </c>
      <c r="Z27" t="n">
        <v>10</v>
      </c>
      <c r="AA27" t="n">
        <v>3074.71451669878</v>
      </c>
      <c r="AB27" t="n">
        <v>4206.960048578517</v>
      </c>
      <c r="AC27" t="n">
        <v>3805.453686047536</v>
      </c>
      <c r="AD27" t="n">
        <v>3074714.51669878</v>
      </c>
      <c r="AE27" t="n">
        <v>4206960.048578517</v>
      </c>
      <c r="AF27" t="n">
        <v>2.653140216984686e-06</v>
      </c>
      <c r="AG27" t="n">
        <v>63.1640625</v>
      </c>
      <c r="AH27" t="n">
        <v>3805453.686047536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1.0313</v>
      </c>
      <c r="E28" t="n">
        <v>96.95999999999999</v>
      </c>
      <c r="F28" t="n">
        <v>93.61</v>
      </c>
      <c r="G28" t="n">
        <v>193.67</v>
      </c>
      <c r="H28" t="n">
        <v>2.31</v>
      </c>
      <c r="I28" t="n">
        <v>29</v>
      </c>
      <c r="J28" t="n">
        <v>207.37</v>
      </c>
      <c r="K28" t="n">
        <v>51.39</v>
      </c>
      <c r="L28" t="n">
        <v>27</v>
      </c>
      <c r="M28" t="n">
        <v>1</v>
      </c>
      <c r="N28" t="n">
        <v>43.97</v>
      </c>
      <c r="O28" t="n">
        <v>25809.25</v>
      </c>
      <c r="P28" t="n">
        <v>1010.7</v>
      </c>
      <c r="Q28" t="n">
        <v>2364.36</v>
      </c>
      <c r="R28" t="n">
        <v>223.32</v>
      </c>
      <c r="S28" t="n">
        <v>184.9</v>
      </c>
      <c r="T28" t="n">
        <v>17308.05</v>
      </c>
      <c r="U28" t="n">
        <v>0.83</v>
      </c>
      <c r="V28" t="n">
        <v>0.9</v>
      </c>
      <c r="W28" t="n">
        <v>36.74</v>
      </c>
      <c r="X28" t="n">
        <v>1.06</v>
      </c>
      <c r="Y28" t="n">
        <v>1</v>
      </c>
      <c r="Z28" t="n">
        <v>10</v>
      </c>
      <c r="AA28" t="n">
        <v>3079.928108806452</v>
      </c>
      <c r="AB28" t="n">
        <v>4214.093515307683</v>
      </c>
      <c r="AC28" t="n">
        <v>3811.906344723954</v>
      </c>
      <c r="AD28" t="n">
        <v>3079928.108806452</v>
      </c>
      <c r="AE28" t="n">
        <v>4214093.515307683</v>
      </c>
      <c r="AF28" t="n">
        <v>2.654684685918606e-06</v>
      </c>
      <c r="AG28" t="n">
        <v>63.125</v>
      </c>
      <c r="AH28" t="n">
        <v>3811906.344723954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1.0313</v>
      </c>
      <c r="E29" t="n">
        <v>96.95999999999999</v>
      </c>
      <c r="F29" t="n">
        <v>93.61</v>
      </c>
      <c r="G29" t="n">
        <v>193.67</v>
      </c>
      <c r="H29" t="n">
        <v>2.38</v>
      </c>
      <c r="I29" t="n">
        <v>29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1017.61</v>
      </c>
      <c r="Q29" t="n">
        <v>2364.39</v>
      </c>
      <c r="R29" t="n">
        <v>223.33</v>
      </c>
      <c r="S29" t="n">
        <v>184.9</v>
      </c>
      <c r="T29" t="n">
        <v>17309.22</v>
      </c>
      <c r="U29" t="n">
        <v>0.83</v>
      </c>
      <c r="V29" t="n">
        <v>0.9</v>
      </c>
      <c r="W29" t="n">
        <v>36.74</v>
      </c>
      <c r="X29" t="n">
        <v>1.05</v>
      </c>
      <c r="Y29" t="n">
        <v>1</v>
      </c>
      <c r="Z29" t="n">
        <v>10</v>
      </c>
      <c r="AA29" t="n">
        <v>3089.043771973737</v>
      </c>
      <c r="AB29" t="n">
        <v>4226.565967807839</v>
      </c>
      <c r="AC29" t="n">
        <v>3823.188443862692</v>
      </c>
      <c r="AD29" t="n">
        <v>3089043.771973738</v>
      </c>
      <c r="AE29" t="n">
        <v>4226565.967807839</v>
      </c>
      <c r="AF29" t="n">
        <v>2.654684685918606e-06</v>
      </c>
      <c r="AG29" t="n">
        <v>63.125</v>
      </c>
      <c r="AH29" t="n">
        <v>3823188.443862692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0.8601</v>
      </c>
      <c r="E2" t="n">
        <v>116.27</v>
      </c>
      <c r="F2" t="n">
        <v>109.17</v>
      </c>
      <c r="G2" t="n">
        <v>14.95</v>
      </c>
      <c r="H2" t="n">
        <v>0.34</v>
      </c>
      <c r="I2" t="n">
        <v>438</v>
      </c>
      <c r="J2" t="n">
        <v>51.33</v>
      </c>
      <c r="K2" t="n">
        <v>24.83</v>
      </c>
      <c r="L2" t="n">
        <v>1</v>
      </c>
      <c r="M2" t="n">
        <v>436</v>
      </c>
      <c r="N2" t="n">
        <v>5.51</v>
      </c>
      <c r="O2" t="n">
        <v>6564.78</v>
      </c>
      <c r="P2" t="n">
        <v>606.62</v>
      </c>
      <c r="Q2" t="n">
        <v>2366</v>
      </c>
      <c r="R2" t="n">
        <v>741.85</v>
      </c>
      <c r="S2" t="n">
        <v>184.9</v>
      </c>
      <c r="T2" t="n">
        <v>274527.6</v>
      </c>
      <c r="U2" t="n">
        <v>0.25</v>
      </c>
      <c r="V2" t="n">
        <v>0.77</v>
      </c>
      <c r="W2" t="n">
        <v>37.4</v>
      </c>
      <c r="X2" t="n">
        <v>16.58</v>
      </c>
      <c r="Y2" t="n">
        <v>1</v>
      </c>
      <c r="Z2" t="n">
        <v>10</v>
      </c>
      <c r="AA2" t="n">
        <v>2654.584627303632</v>
      </c>
      <c r="AB2" t="n">
        <v>3632.119799085443</v>
      </c>
      <c r="AC2" t="n">
        <v>3285.475383172746</v>
      </c>
      <c r="AD2" t="n">
        <v>2654584.627303632</v>
      </c>
      <c r="AE2" t="n">
        <v>3632119.799085443</v>
      </c>
      <c r="AF2" t="n">
        <v>3.968705444496709e-06</v>
      </c>
      <c r="AG2" t="n">
        <v>75.69661458333333</v>
      </c>
      <c r="AH2" t="n">
        <v>3285475.383172746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0.9656</v>
      </c>
      <c r="E3" t="n">
        <v>103.56</v>
      </c>
      <c r="F3" t="n">
        <v>99.53</v>
      </c>
      <c r="G3" t="n">
        <v>31.93</v>
      </c>
      <c r="H3" t="n">
        <v>0.66</v>
      </c>
      <c r="I3" t="n">
        <v>187</v>
      </c>
      <c r="J3" t="n">
        <v>52.47</v>
      </c>
      <c r="K3" t="n">
        <v>24.83</v>
      </c>
      <c r="L3" t="n">
        <v>2</v>
      </c>
      <c r="M3" t="n">
        <v>185</v>
      </c>
      <c r="N3" t="n">
        <v>5.64</v>
      </c>
      <c r="O3" t="n">
        <v>6705.1</v>
      </c>
      <c r="P3" t="n">
        <v>516.74</v>
      </c>
      <c r="Q3" t="n">
        <v>2364.84</v>
      </c>
      <c r="R3" t="n">
        <v>421.4</v>
      </c>
      <c r="S3" t="n">
        <v>184.9</v>
      </c>
      <c r="T3" t="n">
        <v>115555.35</v>
      </c>
      <c r="U3" t="n">
        <v>0.44</v>
      </c>
      <c r="V3" t="n">
        <v>0.85</v>
      </c>
      <c r="W3" t="n">
        <v>36.97</v>
      </c>
      <c r="X3" t="n">
        <v>6.96</v>
      </c>
      <c r="Y3" t="n">
        <v>1</v>
      </c>
      <c r="Z3" t="n">
        <v>10</v>
      </c>
      <c r="AA3" t="n">
        <v>2193.579948014896</v>
      </c>
      <c r="AB3" t="n">
        <v>3001.352858791498</v>
      </c>
      <c r="AC3" t="n">
        <v>2714.907954373519</v>
      </c>
      <c r="AD3" t="n">
        <v>2193579.948014896</v>
      </c>
      <c r="AE3" t="n">
        <v>3001352.858791498</v>
      </c>
      <c r="AF3" t="n">
        <v>4.455507472626465e-06</v>
      </c>
      <c r="AG3" t="n">
        <v>67.421875</v>
      </c>
      <c r="AH3" t="n">
        <v>2714907.954373519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0.997</v>
      </c>
      <c r="E4" t="n">
        <v>100.3</v>
      </c>
      <c r="F4" t="n">
        <v>97.08</v>
      </c>
      <c r="G4" t="n">
        <v>48.54</v>
      </c>
      <c r="H4" t="n">
        <v>0.97</v>
      </c>
      <c r="I4" t="n">
        <v>120</v>
      </c>
      <c r="J4" t="n">
        <v>53.61</v>
      </c>
      <c r="K4" t="n">
        <v>24.83</v>
      </c>
      <c r="L4" t="n">
        <v>3</v>
      </c>
      <c r="M4" t="n">
        <v>16</v>
      </c>
      <c r="N4" t="n">
        <v>5.78</v>
      </c>
      <c r="O4" t="n">
        <v>6845.59</v>
      </c>
      <c r="P4" t="n">
        <v>471.3</v>
      </c>
      <c r="Q4" t="n">
        <v>2365.13</v>
      </c>
      <c r="R4" t="n">
        <v>335.33</v>
      </c>
      <c r="S4" t="n">
        <v>184.9</v>
      </c>
      <c r="T4" t="n">
        <v>72857.36</v>
      </c>
      <c r="U4" t="n">
        <v>0.55</v>
      </c>
      <c r="V4" t="n">
        <v>0.87</v>
      </c>
      <c r="W4" t="n">
        <v>36.99</v>
      </c>
      <c r="X4" t="n">
        <v>4.52</v>
      </c>
      <c r="Y4" t="n">
        <v>1</v>
      </c>
      <c r="Z4" t="n">
        <v>10</v>
      </c>
      <c r="AA4" t="n">
        <v>2043.450830752296</v>
      </c>
      <c r="AB4" t="n">
        <v>2795.939577323426</v>
      </c>
      <c r="AC4" t="n">
        <v>2529.099028189522</v>
      </c>
      <c r="AD4" t="n">
        <v>2043450.830752296</v>
      </c>
      <c r="AE4" t="n">
        <v>2795939.577323426</v>
      </c>
      <c r="AF4" t="n">
        <v>4.600394521757027e-06</v>
      </c>
      <c r="AG4" t="n">
        <v>65.29947916666667</v>
      </c>
      <c r="AH4" t="n">
        <v>2529099.028189521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0.9967</v>
      </c>
      <c r="E5" t="n">
        <v>100.33</v>
      </c>
      <c r="F5" t="n">
        <v>97.11</v>
      </c>
      <c r="G5" t="n">
        <v>48.56</v>
      </c>
      <c r="H5" t="n">
        <v>1.27</v>
      </c>
      <c r="I5" t="n">
        <v>120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480.7</v>
      </c>
      <c r="Q5" t="n">
        <v>2365.1</v>
      </c>
      <c r="R5" t="n">
        <v>335.21</v>
      </c>
      <c r="S5" t="n">
        <v>184.9</v>
      </c>
      <c r="T5" t="n">
        <v>72797.8</v>
      </c>
      <c r="U5" t="n">
        <v>0.55</v>
      </c>
      <c r="V5" t="n">
        <v>0.87</v>
      </c>
      <c r="W5" t="n">
        <v>37.03</v>
      </c>
      <c r="X5" t="n">
        <v>4.55</v>
      </c>
      <c r="Y5" t="n">
        <v>1</v>
      </c>
      <c r="Z5" t="n">
        <v>10</v>
      </c>
      <c r="AA5" t="n">
        <v>2056.770133805043</v>
      </c>
      <c r="AB5" t="n">
        <v>2814.163635366376</v>
      </c>
      <c r="AC5" t="n">
        <v>2545.583807710477</v>
      </c>
      <c r="AD5" t="n">
        <v>2056770.133805044</v>
      </c>
      <c r="AE5" t="n">
        <v>2814163.635366376</v>
      </c>
      <c r="AF5" t="n">
        <v>4.59901025058699e-06</v>
      </c>
      <c r="AG5" t="n">
        <v>65.31901041666667</v>
      </c>
      <c r="AH5" t="n">
        <v>2545583.807710477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0.601</v>
      </c>
      <c r="E2" t="n">
        <v>166.38</v>
      </c>
      <c r="F2" t="n">
        <v>134.75</v>
      </c>
      <c r="G2" t="n">
        <v>7.47</v>
      </c>
      <c r="H2" t="n">
        <v>0.13</v>
      </c>
      <c r="I2" t="n">
        <v>1082</v>
      </c>
      <c r="J2" t="n">
        <v>133.21</v>
      </c>
      <c r="K2" t="n">
        <v>46.47</v>
      </c>
      <c r="L2" t="n">
        <v>1</v>
      </c>
      <c r="M2" t="n">
        <v>1080</v>
      </c>
      <c r="N2" t="n">
        <v>20.75</v>
      </c>
      <c r="O2" t="n">
        <v>16663.42</v>
      </c>
      <c r="P2" t="n">
        <v>1490.47</v>
      </c>
      <c r="Q2" t="n">
        <v>2369.54</v>
      </c>
      <c r="R2" t="n">
        <v>1597.15</v>
      </c>
      <c r="S2" t="n">
        <v>184.9</v>
      </c>
      <c r="T2" t="n">
        <v>698954.61</v>
      </c>
      <c r="U2" t="n">
        <v>0.12</v>
      </c>
      <c r="V2" t="n">
        <v>0.63</v>
      </c>
      <c r="W2" t="n">
        <v>38.43</v>
      </c>
      <c r="X2" t="n">
        <v>42.08</v>
      </c>
      <c r="Y2" t="n">
        <v>1</v>
      </c>
      <c r="Z2" t="n">
        <v>10</v>
      </c>
      <c r="AA2" t="n">
        <v>6757.43712196556</v>
      </c>
      <c r="AB2" t="n">
        <v>9245.82358735958</v>
      </c>
      <c r="AC2" t="n">
        <v>8363.41516077654</v>
      </c>
      <c r="AD2" t="n">
        <v>6757437.12196556</v>
      </c>
      <c r="AE2" t="n">
        <v>9245823.587359581</v>
      </c>
      <c r="AF2" t="n">
        <v>1.723840256058984e-06</v>
      </c>
      <c r="AG2" t="n">
        <v>108.3203125</v>
      </c>
      <c r="AH2" t="n">
        <v>8363415.160776541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0.8141</v>
      </c>
      <c r="E3" t="n">
        <v>122.84</v>
      </c>
      <c r="F3" t="n">
        <v>108.9</v>
      </c>
      <c r="G3" t="n">
        <v>15.13</v>
      </c>
      <c r="H3" t="n">
        <v>0.26</v>
      </c>
      <c r="I3" t="n">
        <v>432</v>
      </c>
      <c r="J3" t="n">
        <v>134.55</v>
      </c>
      <c r="K3" t="n">
        <v>46.47</v>
      </c>
      <c r="L3" t="n">
        <v>2</v>
      </c>
      <c r="M3" t="n">
        <v>430</v>
      </c>
      <c r="N3" t="n">
        <v>21.09</v>
      </c>
      <c r="O3" t="n">
        <v>16828.84</v>
      </c>
      <c r="P3" t="n">
        <v>1196.33</v>
      </c>
      <c r="Q3" t="n">
        <v>2365.98</v>
      </c>
      <c r="R3" t="n">
        <v>733.0700000000001</v>
      </c>
      <c r="S3" t="n">
        <v>184.9</v>
      </c>
      <c r="T3" t="n">
        <v>270164.58</v>
      </c>
      <c r="U3" t="n">
        <v>0.25</v>
      </c>
      <c r="V3" t="n">
        <v>0.77</v>
      </c>
      <c r="W3" t="n">
        <v>37.39</v>
      </c>
      <c r="X3" t="n">
        <v>16.31</v>
      </c>
      <c r="Y3" t="n">
        <v>1</v>
      </c>
      <c r="Z3" t="n">
        <v>10</v>
      </c>
      <c r="AA3" t="n">
        <v>4245.604216454863</v>
      </c>
      <c r="AB3" t="n">
        <v>5809.022991792735</v>
      </c>
      <c r="AC3" t="n">
        <v>5254.617990470793</v>
      </c>
      <c r="AD3" t="n">
        <v>4245604.216454864</v>
      </c>
      <c r="AE3" t="n">
        <v>5809022.991792735</v>
      </c>
      <c r="AF3" t="n">
        <v>2.33507213387291e-06</v>
      </c>
      <c r="AG3" t="n">
        <v>79.97395833333333</v>
      </c>
      <c r="AH3" t="n">
        <v>5254617.990470793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0.8919</v>
      </c>
      <c r="E4" t="n">
        <v>112.12</v>
      </c>
      <c r="F4" t="n">
        <v>102.62</v>
      </c>
      <c r="G4" t="n">
        <v>22.89</v>
      </c>
      <c r="H4" t="n">
        <v>0.39</v>
      </c>
      <c r="I4" t="n">
        <v>269</v>
      </c>
      <c r="J4" t="n">
        <v>135.9</v>
      </c>
      <c r="K4" t="n">
        <v>46.47</v>
      </c>
      <c r="L4" t="n">
        <v>3</v>
      </c>
      <c r="M4" t="n">
        <v>267</v>
      </c>
      <c r="N4" t="n">
        <v>21.43</v>
      </c>
      <c r="O4" t="n">
        <v>16994.64</v>
      </c>
      <c r="P4" t="n">
        <v>1116.7</v>
      </c>
      <c r="Q4" t="n">
        <v>2365.21</v>
      </c>
      <c r="R4" t="n">
        <v>524.5</v>
      </c>
      <c r="S4" t="n">
        <v>184.9</v>
      </c>
      <c r="T4" t="n">
        <v>166695.28</v>
      </c>
      <c r="U4" t="n">
        <v>0.35</v>
      </c>
      <c r="V4" t="n">
        <v>0.82</v>
      </c>
      <c r="W4" t="n">
        <v>37.1</v>
      </c>
      <c r="X4" t="n">
        <v>10.04</v>
      </c>
      <c r="Y4" t="n">
        <v>1</v>
      </c>
      <c r="Z4" t="n">
        <v>10</v>
      </c>
      <c r="AA4" t="n">
        <v>3694.253860690441</v>
      </c>
      <c r="AB4" t="n">
        <v>5054.641111174805</v>
      </c>
      <c r="AC4" t="n">
        <v>4572.233257757447</v>
      </c>
      <c r="AD4" t="n">
        <v>3694253.860690441</v>
      </c>
      <c r="AE4" t="n">
        <v>5054641.111174805</v>
      </c>
      <c r="AF4" t="n">
        <v>2.558224832577384e-06</v>
      </c>
      <c r="AG4" t="n">
        <v>72.99479166666667</v>
      </c>
      <c r="AH4" t="n">
        <v>4572233.257757447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0.9327</v>
      </c>
      <c r="E5" t="n">
        <v>107.22</v>
      </c>
      <c r="F5" t="n">
        <v>99.76000000000001</v>
      </c>
      <c r="G5" t="n">
        <v>30.85</v>
      </c>
      <c r="H5" t="n">
        <v>0.52</v>
      </c>
      <c r="I5" t="n">
        <v>194</v>
      </c>
      <c r="J5" t="n">
        <v>137.25</v>
      </c>
      <c r="K5" t="n">
        <v>46.47</v>
      </c>
      <c r="L5" t="n">
        <v>4</v>
      </c>
      <c r="M5" t="n">
        <v>192</v>
      </c>
      <c r="N5" t="n">
        <v>21.78</v>
      </c>
      <c r="O5" t="n">
        <v>17160.92</v>
      </c>
      <c r="P5" t="n">
        <v>1074.6</v>
      </c>
      <c r="Q5" t="n">
        <v>2364.91</v>
      </c>
      <c r="R5" t="n">
        <v>428.84</v>
      </c>
      <c r="S5" t="n">
        <v>184.9</v>
      </c>
      <c r="T5" t="n">
        <v>119240.58</v>
      </c>
      <c r="U5" t="n">
        <v>0.43</v>
      </c>
      <c r="V5" t="n">
        <v>0.84</v>
      </c>
      <c r="W5" t="n">
        <v>36.98</v>
      </c>
      <c r="X5" t="n">
        <v>7.19</v>
      </c>
      <c r="Y5" t="n">
        <v>1</v>
      </c>
      <c r="Z5" t="n">
        <v>10</v>
      </c>
      <c r="AA5" t="n">
        <v>3445.468449241572</v>
      </c>
      <c r="AB5" t="n">
        <v>4714.241935592711</v>
      </c>
      <c r="AC5" t="n">
        <v>4264.321301739677</v>
      </c>
      <c r="AD5" t="n">
        <v>3445468.449241572</v>
      </c>
      <c r="AE5" t="n">
        <v>4714241.935592711</v>
      </c>
      <c r="AF5" t="n">
        <v>2.675250926499524e-06</v>
      </c>
      <c r="AG5" t="n">
        <v>69.8046875</v>
      </c>
      <c r="AH5" t="n">
        <v>4264321.301739677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98.14</v>
      </c>
      <c r="G6" t="n">
        <v>38.99</v>
      </c>
      <c r="H6" t="n">
        <v>0.64</v>
      </c>
      <c r="I6" t="n">
        <v>151</v>
      </c>
      <c r="J6" t="n">
        <v>138.6</v>
      </c>
      <c r="K6" t="n">
        <v>46.47</v>
      </c>
      <c r="L6" t="n">
        <v>5</v>
      </c>
      <c r="M6" t="n">
        <v>149</v>
      </c>
      <c r="N6" t="n">
        <v>22.13</v>
      </c>
      <c r="O6" t="n">
        <v>17327.69</v>
      </c>
      <c r="P6" t="n">
        <v>1045.59</v>
      </c>
      <c r="Q6" t="n">
        <v>2364.39</v>
      </c>
      <c r="R6" t="n">
        <v>375.27</v>
      </c>
      <c r="S6" t="n">
        <v>184.9</v>
      </c>
      <c r="T6" t="n">
        <v>92671.53999999999</v>
      </c>
      <c r="U6" t="n">
        <v>0.49</v>
      </c>
      <c r="V6" t="n">
        <v>0.86</v>
      </c>
      <c r="W6" t="n">
        <v>36.9</v>
      </c>
      <c r="X6" t="n">
        <v>5.58</v>
      </c>
      <c r="Y6" t="n">
        <v>1</v>
      </c>
      <c r="Z6" t="n">
        <v>10</v>
      </c>
      <c r="AA6" t="n">
        <v>3308.344067180317</v>
      </c>
      <c r="AB6" t="n">
        <v>4526.622306555707</v>
      </c>
      <c r="AC6" t="n">
        <v>4094.607826772168</v>
      </c>
      <c r="AD6" t="n">
        <v>3308344.067180317</v>
      </c>
      <c r="AE6" t="n">
        <v>4526622.306555707</v>
      </c>
      <c r="AF6" t="n">
        <v>2.746671263231419e-06</v>
      </c>
      <c r="AG6" t="n">
        <v>67.98828125</v>
      </c>
      <c r="AH6" t="n">
        <v>4094607.826772168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0.9737</v>
      </c>
      <c r="E7" t="n">
        <v>102.7</v>
      </c>
      <c r="F7" t="n">
        <v>97.14</v>
      </c>
      <c r="G7" t="n">
        <v>47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122</v>
      </c>
      <c r="N7" t="n">
        <v>22.49</v>
      </c>
      <c r="O7" t="n">
        <v>17494.97</v>
      </c>
      <c r="P7" t="n">
        <v>1024.29</v>
      </c>
      <c r="Q7" t="n">
        <v>2364.48</v>
      </c>
      <c r="R7" t="n">
        <v>341.83</v>
      </c>
      <c r="S7" t="n">
        <v>184.9</v>
      </c>
      <c r="T7" t="n">
        <v>76084.50999999999</v>
      </c>
      <c r="U7" t="n">
        <v>0.54</v>
      </c>
      <c r="V7" t="n">
        <v>0.87</v>
      </c>
      <c r="W7" t="n">
        <v>36.87</v>
      </c>
      <c r="X7" t="n">
        <v>4.58</v>
      </c>
      <c r="Y7" t="n">
        <v>1</v>
      </c>
      <c r="Z7" t="n">
        <v>10</v>
      </c>
      <c r="AA7" t="n">
        <v>3213.052303041338</v>
      </c>
      <c r="AB7" t="n">
        <v>4396.239910884817</v>
      </c>
      <c r="AC7" t="n">
        <v>3976.668943951271</v>
      </c>
      <c r="AD7" t="n">
        <v>3213052.303041338</v>
      </c>
      <c r="AE7" t="n">
        <v>4396239.910884817</v>
      </c>
      <c r="AF7" t="n">
        <v>2.792850677744813e-06</v>
      </c>
      <c r="AG7" t="n">
        <v>66.86197916666667</v>
      </c>
      <c r="AH7" t="n">
        <v>3976668.943951271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0.9863</v>
      </c>
      <c r="E8" t="n">
        <v>101.39</v>
      </c>
      <c r="F8" t="n">
        <v>96.38</v>
      </c>
      <c r="G8" t="n">
        <v>55.61</v>
      </c>
      <c r="H8" t="n">
        <v>0.88</v>
      </c>
      <c r="I8" t="n">
        <v>104</v>
      </c>
      <c r="J8" t="n">
        <v>141.31</v>
      </c>
      <c r="K8" t="n">
        <v>46.47</v>
      </c>
      <c r="L8" t="n">
        <v>7</v>
      </c>
      <c r="M8" t="n">
        <v>102</v>
      </c>
      <c r="N8" t="n">
        <v>22.85</v>
      </c>
      <c r="O8" t="n">
        <v>17662.75</v>
      </c>
      <c r="P8" t="n">
        <v>1004.28</v>
      </c>
      <c r="Q8" t="n">
        <v>2364.53</v>
      </c>
      <c r="R8" t="n">
        <v>316.68</v>
      </c>
      <c r="S8" t="n">
        <v>184.9</v>
      </c>
      <c r="T8" t="n">
        <v>63610.12</v>
      </c>
      <c r="U8" t="n">
        <v>0.58</v>
      </c>
      <c r="V8" t="n">
        <v>0.87</v>
      </c>
      <c r="W8" t="n">
        <v>36.83</v>
      </c>
      <c r="X8" t="n">
        <v>3.82</v>
      </c>
      <c r="Y8" t="n">
        <v>1</v>
      </c>
      <c r="Z8" t="n">
        <v>10</v>
      </c>
      <c r="AA8" t="n">
        <v>3141.221503314459</v>
      </c>
      <c r="AB8" t="n">
        <v>4297.957841747265</v>
      </c>
      <c r="AC8" t="n">
        <v>3887.76677755246</v>
      </c>
      <c r="AD8" t="n">
        <v>3141221.503314459</v>
      </c>
      <c r="AE8" t="n">
        <v>4297957.841747265</v>
      </c>
      <c r="AF8" t="n">
        <v>2.828991089103121e-06</v>
      </c>
      <c r="AG8" t="n">
        <v>66.00911458333333</v>
      </c>
      <c r="AH8" t="n">
        <v>3887766.77755246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0.9949</v>
      </c>
      <c r="E9" t="n">
        <v>100.51</v>
      </c>
      <c r="F9" t="n">
        <v>95.88</v>
      </c>
      <c r="G9" t="n">
        <v>63.92</v>
      </c>
      <c r="H9" t="n">
        <v>0.99</v>
      </c>
      <c r="I9" t="n">
        <v>90</v>
      </c>
      <c r="J9" t="n">
        <v>142.68</v>
      </c>
      <c r="K9" t="n">
        <v>46.47</v>
      </c>
      <c r="L9" t="n">
        <v>8</v>
      </c>
      <c r="M9" t="n">
        <v>88</v>
      </c>
      <c r="N9" t="n">
        <v>23.21</v>
      </c>
      <c r="O9" t="n">
        <v>17831.04</v>
      </c>
      <c r="P9" t="n">
        <v>987.17</v>
      </c>
      <c r="Q9" t="n">
        <v>2364.28</v>
      </c>
      <c r="R9" t="n">
        <v>299.77</v>
      </c>
      <c r="S9" t="n">
        <v>184.9</v>
      </c>
      <c r="T9" t="n">
        <v>55226.1</v>
      </c>
      <c r="U9" t="n">
        <v>0.62</v>
      </c>
      <c r="V9" t="n">
        <v>0.88</v>
      </c>
      <c r="W9" t="n">
        <v>36.82</v>
      </c>
      <c r="X9" t="n">
        <v>3.32</v>
      </c>
      <c r="Y9" t="n">
        <v>1</v>
      </c>
      <c r="Z9" t="n">
        <v>10</v>
      </c>
      <c r="AA9" t="n">
        <v>3085.372215522185</v>
      </c>
      <c r="AB9" t="n">
        <v>4221.542382293187</v>
      </c>
      <c r="AC9" t="n">
        <v>3818.644302298912</v>
      </c>
      <c r="AD9" t="n">
        <v>3085372.215522185</v>
      </c>
      <c r="AE9" t="n">
        <v>4221542.382293187</v>
      </c>
      <c r="AF9" t="n">
        <v>2.853658353998474e-06</v>
      </c>
      <c r="AG9" t="n">
        <v>65.43619791666667</v>
      </c>
      <c r="AH9" t="n">
        <v>3818644.302298912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1.002</v>
      </c>
      <c r="E10" t="n">
        <v>99.8</v>
      </c>
      <c r="F10" t="n">
        <v>95.47</v>
      </c>
      <c r="G10" t="n">
        <v>72.51000000000001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971.4400000000001</v>
      </c>
      <c r="Q10" t="n">
        <v>2364.15</v>
      </c>
      <c r="R10" t="n">
        <v>286.25</v>
      </c>
      <c r="S10" t="n">
        <v>184.9</v>
      </c>
      <c r="T10" t="n">
        <v>48521.31</v>
      </c>
      <c r="U10" t="n">
        <v>0.65</v>
      </c>
      <c r="V10" t="n">
        <v>0.88</v>
      </c>
      <c r="W10" t="n">
        <v>36.79</v>
      </c>
      <c r="X10" t="n">
        <v>2.91</v>
      </c>
      <c r="Y10" t="n">
        <v>1</v>
      </c>
      <c r="Z10" t="n">
        <v>10</v>
      </c>
      <c r="AA10" t="n">
        <v>3036.110310416998</v>
      </c>
      <c r="AB10" t="n">
        <v>4154.140070446395</v>
      </c>
      <c r="AC10" t="n">
        <v>3757.674772495041</v>
      </c>
      <c r="AD10" t="n">
        <v>3036110.310416998</v>
      </c>
      <c r="AE10" t="n">
        <v>4154140.070446395</v>
      </c>
      <c r="AF10" t="n">
        <v>2.874023188970219e-06</v>
      </c>
      <c r="AG10" t="n">
        <v>64.97395833333333</v>
      </c>
      <c r="AH10" t="n">
        <v>3757674.772495042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1.0083</v>
      </c>
      <c r="E11" t="n">
        <v>99.18000000000001</v>
      </c>
      <c r="F11" t="n">
        <v>95.09</v>
      </c>
      <c r="G11" t="n">
        <v>81.51000000000001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956.24</v>
      </c>
      <c r="Q11" t="n">
        <v>2364.4</v>
      </c>
      <c r="R11" t="n">
        <v>273.7</v>
      </c>
      <c r="S11" t="n">
        <v>184.9</v>
      </c>
      <c r="T11" t="n">
        <v>42288.82</v>
      </c>
      <c r="U11" t="n">
        <v>0.68</v>
      </c>
      <c r="V11" t="n">
        <v>0.88</v>
      </c>
      <c r="W11" t="n">
        <v>36.77</v>
      </c>
      <c r="X11" t="n">
        <v>2.54</v>
      </c>
      <c r="Y11" t="n">
        <v>1</v>
      </c>
      <c r="Z11" t="n">
        <v>10</v>
      </c>
      <c r="AA11" t="n">
        <v>2990.079273694089</v>
      </c>
      <c r="AB11" t="n">
        <v>4091.15837525609</v>
      </c>
      <c r="AC11" t="n">
        <v>3700.703961898337</v>
      </c>
      <c r="AD11" t="n">
        <v>2990079.273694089</v>
      </c>
      <c r="AE11" t="n">
        <v>4091158.37525609</v>
      </c>
      <c r="AF11" t="n">
        <v>2.892093394649373e-06</v>
      </c>
      <c r="AG11" t="n">
        <v>64.5703125</v>
      </c>
      <c r="AH11" t="n">
        <v>3700703.961898337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1.0122</v>
      </c>
      <c r="E12" t="n">
        <v>98.79000000000001</v>
      </c>
      <c r="F12" t="n">
        <v>94.89</v>
      </c>
      <c r="G12" t="n">
        <v>90.38</v>
      </c>
      <c r="H12" t="n">
        <v>1.33</v>
      </c>
      <c r="I12" t="n">
        <v>63</v>
      </c>
      <c r="J12" t="n">
        <v>146.8</v>
      </c>
      <c r="K12" t="n">
        <v>46.47</v>
      </c>
      <c r="L12" t="n">
        <v>11</v>
      </c>
      <c r="M12" t="n">
        <v>61</v>
      </c>
      <c r="N12" t="n">
        <v>24.33</v>
      </c>
      <c r="O12" t="n">
        <v>18338.99</v>
      </c>
      <c r="P12" t="n">
        <v>939.96</v>
      </c>
      <c r="Q12" t="n">
        <v>2364.25</v>
      </c>
      <c r="R12" t="n">
        <v>266.97</v>
      </c>
      <c r="S12" t="n">
        <v>184.9</v>
      </c>
      <c r="T12" t="n">
        <v>38961.07</v>
      </c>
      <c r="U12" t="n">
        <v>0.6899999999999999</v>
      </c>
      <c r="V12" t="n">
        <v>0.89</v>
      </c>
      <c r="W12" t="n">
        <v>36.77</v>
      </c>
      <c r="X12" t="n">
        <v>2.34</v>
      </c>
      <c r="Y12" t="n">
        <v>1</v>
      </c>
      <c r="Z12" t="n">
        <v>10</v>
      </c>
      <c r="AA12" t="n">
        <v>2958.646894376469</v>
      </c>
      <c r="AB12" t="n">
        <v>4048.151207175013</v>
      </c>
      <c r="AC12" t="n">
        <v>3661.80133757798</v>
      </c>
      <c r="AD12" t="n">
        <v>2958646.894376469</v>
      </c>
      <c r="AE12" t="n">
        <v>4048151.207175013</v>
      </c>
      <c r="AF12" t="n">
        <v>2.903279712450754e-06</v>
      </c>
      <c r="AG12" t="n">
        <v>64.31640625</v>
      </c>
      <c r="AH12" t="n">
        <v>3661801.33757798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1.0165</v>
      </c>
      <c r="E13" t="n">
        <v>98.38</v>
      </c>
      <c r="F13" t="n">
        <v>94.64</v>
      </c>
      <c r="G13" t="n">
        <v>99.63</v>
      </c>
      <c r="H13" t="n">
        <v>1.43</v>
      </c>
      <c r="I13" t="n">
        <v>57</v>
      </c>
      <c r="J13" t="n">
        <v>148.18</v>
      </c>
      <c r="K13" t="n">
        <v>46.47</v>
      </c>
      <c r="L13" t="n">
        <v>12</v>
      </c>
      <c r="M13" t="n">
        <v>55</v>
      </c>
      <c r="N13" t="n">
        <v>24.71</v>
      </c>
      <c r="O13" t="n">
        <v>18509.36</v>
      </c>
      <c r="P13" t="n">
        <v>924.65</v>
      </c>
      <c r="Q13" t="n">
        <v>2364.28</v>
      </c>
      <c r="R13" t="n">
        <v>258.85</v>
      </c>
      <c r="S13" t="n">
        <v>184.9</v>
      </c>
      <c r="T13" t="n">
        <v>34933.35</v>
      </c>
      <c r="U13" t="n">
        <v>0.71</v>
      </c>
      <c r="V13" t="n">
        <v>0.89</v>
      </c>
      <c r="W13" t="n">
        <v>36.75</v>
      </c>
      <c r="X13" t="n">
        <v>2.09</v>
      </c>
      <c r="Y13" t="n">
        <v>1</v>
      </c>
      <c r="Z13" t="n">
        <v>10</v>
      </c>
      <c r="AA13" t="n">
        <v>2927.682730982617</v>
      </c>
      <c r="AB13" t="n">
        <v>4005.784672777064</v>
      </c>
      <c r="AC13" t="n">
        <v>3623.478205761168</v>
      </c>
      <c r="AD13" t="n">
        <v>2927682.730982617</v>
      </c>
      <c r="AE13" t="n">
        <v>4005784.672777064</v>
      </c>
      <c r="AF13" t="n">
        <v>2.915613344898431e-06</v>
      </c>
      <c r="AG13" t="n">
        <v>64.04947916666667</v>
      </c>
      <c r="AH13" t="n">
        <v>3623478.205761168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1.0199</v>
      </c>
      <c r="E14" t="n">
        <v>98.05</v>
      </c>
      <c r="F14" t="n">
        <v>94.45</v>
      </c>
      <c r="G14" t="n">
        <v>108.98</v>
      </c>
      <c r="H14" t="n">
        <v>1.54</v>
      </c>
      <c r="I14" t="n">
        <v>52</v>
      </c>
      <c r="J14" t="n">
        <v>149.56</v>
      </c>
      <c r="K14" t="n">
        <v>46.47</v>
      </c>
      <c r="L14" t="n">
        <v>13</v>
      </c>
      <c r="M14" t="n">
        <v>50</v>
      </c>
      <c r="N14" t="n">
        <v>25.1</v>
      </c>
      <c r="O14" t="n">
        <v>18680.25</v>
      </c>
      <c r="P14" t="n">
        <v>910.53</v>
      </c>
      <c r="Q14" t="n">
        <v>2364.24</v>
      </c>
      <c r="R14" t="n">
        <v>252.37</v>
      </c>
      <c r="S14" t="n">
        <v>184.9</v>
      </c>
      <c r="T14" t="n">
        <v>31718.5</v>
      </c>
      <c r="U14" t="n">
        <v>0.73</v>
      </c>
      <c r="V14" t="n">
        <v>0.89</v>
      </c>
      <c r="W14" t="n">
        <v>36.75</v>
      </c>
      <c r="X14" t="n">
        <v>1.9</v>
      </c>
      <c r="Y14" t="n">
        <v>1</v>
      </c>
      <c r="Z14" t="n">
        <v>10</v>
      </c>
      <c r="AA14" t="n">
        <v>2891.135626982125</v>
      </c>
      <c r="AB14" t="n">
        <v>3955.779312739154</v>
      </c>
      <c r="AC14" t="n">
        <v>3578.245287102315</v>
      </c>
      <c r="AD14" t="n">
        <v>2891135.626982125</v>
      </c>
      <c r="AE14" t="n">
        <v>3955779.312739154</v>
      </c>
      <c r="AF14" t="n">
        <v>2.925365519391942e-06</v>
      </c>
      <c r="AG14" t="n">
        <v>63.83463541666666</v>
      </c>
      <c r="AH14" t="n">
        <v>3578245.287102315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1.0236</v>
      </c>
      <c r="E15" t="n">
        <v>97.7</v>
      </c>
      <c r="F15" t="n">
        <v>94.23999999999999</v>
      </c>
      <c r="G15" t="n">
        <v>120.3</v>
      </c>
      <c r="H15" t="n">
        <v>1.64</v>
      </c>
      <c r="I15" t="n">
        <v>47</v>
      </c>
      <c r="J15" t="n">
        <v>150.95</v>
      </c>
      <c r="K15" t="n">
        <v>46.47</v>
      </c>
      <c r="L15" t="n">
        <v>14</v>
      </c>
      <c r="M15" t="n">
        <v>45</v>
      </c>
      <c r="N15" t="n">
        <v>25.49</v>
      </c>
      <c r="O15" t="n">
        <v>18851.69</v>
      </c>
      <c r="P15" t="n">
        <v>894.27</v>
      </c>
      <c r="Q15" t="n">
        <v>2364.04</v>
      </c>
      <c r="R15" t="n">
        <v>245.29</v>
      </c>
      <c r="S15" t="n">
        <v>184.9</v>
      </c>
      <c r="T15" t="n">
        <v>28201.41</v>
      </c>
      <c r="U15" t="n">
        <v>0.75</v>
      </c>
      <c r="V15" t="n">
        <v>0.89</v>
      </c>
      <c r="W15" t="n">
        <v>36.74</v>
      </c>
      <c r="X15" t="n">
        <v>1.69</v>
      </c>
      <c r="Y15" t="n">
        <v>1</v>
      </c>
      <c r="Z15" t="n">
        <v>10</v>
      </c>
      <c r="AA15" t="n">
        <v>2860.823962045702</v>
      </c>
      <c r="AB15" t="n">
        <v>3914.305555516859</v>
      </c>
      <c r="AC15" t="n">
        <v>3540.729727060534</v>
      </c>
      <c r="AD15" t="n">
        <v>2860823.962045702</v>
      </c>
      <c r="AE15" t="n">
        <v>3914305.555516859</v>
      </c>
      <c r="AF15" t="n">
        <v>2.935978179870176e-06</v>
      </c>
      <c r="AG15" t="n">
        <v>63.60677083333334</v>
      </c>
      <c r="AH15" t="n">
        <v>3540729.727060534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1.0261</v>
      </c>
      <c r="E16" t="n">
        <v>97.45999999999999</v>
      </c>
      <c r="F16" t="n">
        <v>94.11</v>
      </c>
      <c r="G16" t="n">
        <v>131.31</v>
      </c>
      <c r="H16" t="n">
        <v>1.74</v>
      </c>
      <c r="I16" t="n">
        <v>43</v>
      </c>
      <c r="J16" t="n">
        <v>152.35</v>
      </c>
      <c r="K16" t="n">
        <v>46.47</v>
      </c>
      <c r="L16" t="n">
        <v>15</v>
      </c>
      <c r="M16" t="n">
        <v>41</v>
      </c>
      <c r="N16" t="n">
        <v>25.88</v>
      </c>
      <c r="O16" t="n">
        <v>19023.66</v>
      </c>
      <c r="P16" t="n">
        <v>879.12</v>
      </c>
      <c r="Q16" t="n">
        <v>2364.1</v>
      </c>
      <c r="R16" t="n">
        <v>240.98</v>
      </c>
      <c r="S16" t="n">
        <v>184.9</v>
      </c>
      <c r="T16" t="n">
        <v>26065.83</v>
      </c>
      <c r="U16" t="n">
        <v>0.77</v>
      </c>
      <c r="V16" t="n">
        <v>0.89</v>
      </c>
      <c r="W16" t="n">
        <v>36.73</v>
      </c>
      <c r="X16" t="n">
        <v>1.55</v>
      </c>
      <c r="Y16" t="n">
        <v>1</v>
      </c>
      <c r="Z16" t="n">
        <v>10</v>
      </c>
      <c r="AA16" t="n">
        <v>2834.937548763085</v>
      </c>
      <c r="AB16" t="n">
        <v>3878.886622835626</v>
      </c>
      <c r="AC16" t="n">
        <v>3508.691127603614</v>
      </c>
      <c r="AD16" t="n">
        <v>2834937.548763085</v>
      </c>
      <c r="AE16" t="n">
        <v>3878886.622835625</v>
      </c>
      <c r="AF16" t="n">
        <v>2.943148896409523e-06</v>
      </c>
      <c r="AG16" t="n">
        <v>63.45052083333334</v>
      </c>
      <c r="AH16" t="n">
        <v>3508691.127603614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1.0279</v>
      </c>
      <c r="E17" t="n">
        <v>97.28</v>
      </c>
      <c r="F17" t="n">
        <v>94.02</v>
      </c>
      <c r="G17" t="n">
        <v>141.02</v>
      </c>
      <c r="H17" t="n">
        <v>1.84</v>
      </c>
      <c r="I17" t="n">
        <v>40</v>
      </c>
      <c r="J17" t="n">
        <v>153.75</v>
      </c>
      <c r="K17" t="n">
        <v>46.47</v>
      </c>
      <c r="L17" t="n">
        <v>16</v>
      </c>
      <c r="M17" t="n">
        <v>36</v>
      </c>
      <c r="N17" t="n">
        <v>26.28</v>
      </c>
      <c r="O17" t="n">
        <v>19196.18</v>
      </c>
      <c r="P17" t="n">
        <v>864.4400000000001</v>
      </c>
      <c r="Q17" t="n">
        <v>2364.11</v>
      </c>
      <c r="R17" t="n">
        <v>237.59</v>
      </c>
      <c r="S17" t="n">
        <v>184.9</v>
      </c>
      <c r="T17" t="n">
        <v>24384.99</v>
      </c>
      <c r="U17" t="n">
        <v>0.78</v>
      </c>
      <c r="V17" t="n">
        <v>0.89</v>
      </c>
      <c r="W17" t="n">
        <v>36.74</v>
      </c>
      <c r="X17" t="n">
        <v>1.46</v>
      </c>
      <c r="Y17" t="n">
        <v>1</v>
      </c>
      <c r="Z17" t="n">
        <v>10</v>
      </c>
      <c r="AA17" t="n">
        <v>2801.965430826371</v>
      </c>
      <c r="AB17" t="n">
        <v>3833.772716447431</v>
      </c>
      <c r="AC17" t="n">
        <v>3467.882829123345</v>
      </c>
      <c r="AD17" t="n">
        <v>2801965.430826371</v>
      </c>
      <c r="AE17" t="n">
        <v>3833772.716447431</v>
      </c>
      <c r="AF17" t="n">
        <v>2.948311812317852e-06</v>
      </c>
      <c r="AG17" t="n">
        <v>63.33333333333334</v>
      </c>
      <c r="AH17" t="n">
        <v>3467882.829123345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1.0291</v>
      </c>
      <c r="E18" t="n">
        <v>97.18000000000001</v>
      </c>
      <c r="F18" t="n">
        <v>93.95999999999999</v>
      </c>
      <c r="G18" t="n">
        <v>148.36</v>
      </c>
      <c r="H18" t="n">
        <v>1.94</v>
      </c>
      <c r="I18" t="n">
        <v>38</v>
      </c>
      <c r="J18" t="n">
        <v>155.15</v>
      </c>
      <c r="K18" t="n">
        <v>46.47</v>
      </c>
      <c r="L18" t="n">
        <v>17</v>
      </c>
      <c r="M18" t="n">
        <v>13</v>
      </c>
      <c r="N18" t="n">
        <v>26.68</v>
      </c>
      <c r="O18" t="n">
        <v>19369.26</v>
      </c>
      <c r="P18" t="n">
        <v>859.3</v>
      </c>
      <c r="Q18" t="n">
        <v>2364.19</v>
      </c>
      <c r="R18" t="n">
        <v>234.76</v>
      </c>
      <c r="S18" t="n">
        <v>184.9</v>
      </c>
      <c r="T18" t="n">
        <v>22981.07</v>
      </c>
      <c r="U18" t="n">
        <v>0.79</v>
      </c>
      <c r="V18" t="n">
        <v>0.9</v>
      </c>
      <c r="W18" t="n">
        <v>36.76</v>
      </c>
      <c r="X18" t="n">
        <v>1.41</v>
      </c>
      <c r="Y18" t="n">
        <v>1</v>
      </c>
      <c r="Z18" t="n">
        <v>10</v>
      </c>
      <c r="AA18" t="n">
        <v>2792.519319649607</v>
      </c>
      <c r="AB18" t="n">
        <v>3820.848130402368</v>
      </c>
      <c r="AC18" t="n">
        <v>3456.191747430652</v>
      </c>
      <c r="AD18" t="n">
        <v>2792519.319649606</v>
      </c>
      <c r="AE18" t="n">
        <v>3820848.130402368</v>
      </c>
      <c r="AF18" t="n">
        <v>2.951753756256739e-06</v>
      </c>
      <c r="AG18" t="n">
        <v>63.26822916666666</v>
      </c>
      <c r="AH18" t="n">
        <v>3456191.747430652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1.029</v>
      </c>
      <c r="E19" t="n">
        <v>97.18000000000001</v>
      </c>
      <c r="F19" t="n">
        <v>93.95999999999999</v>
      </c>
      <c r="G19" t="n">
        <v>148.36</v>
      </c>
      <c r="H19" t="n">
        <v>2.04</v>
      </c>
      <c r="I19" t="n">
        <v>38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863.8</v>
      </c>
      <c r="Q19" t="n">
        <v>2364.43</v>
      </c>
      <c r="R19" t="n">
        <v>234.58</v>
      </c>
      <c r="S19" t="n">
        <v>184.9</v>
      </c>
      <c r="T19" t="n">
        <v>22890.99</v>
      </c>
      <c r="U19" t="n">
        <v>0.79</v>
      </c>
      <c r="V19" t="n">
        <v>0.9</v>
      </c>
      <c r="W19" t="n">
        <v>36.77</v>
      </c>
      <c r="X19" t="n">
        <v>1.41</v>
      </c>
      <c r="Y19" t="n">
        <v>1</v>
      </c>
      <c r="Z19" t="n">
        <v>10</v>
      </c>
      <c r="AA19" t="n">
        <v>2798.650210209177</v>
      </c>
      <c r="AB19" t="n">
        <v>3829.236685341774</v>
      </c>
      <c r="AC19" t="n">
        <v>3463.779710460053</v>
      </c>
      <c r="AD19" t="n">
        <v>2798650.210209177</v>
      </c>
      <c r="AE19" t="n">
        <v>3829236.685341774</v>
      </c>
      <c r="AF19" t="n">
        <v>2.951466927595165e-06</v>
      </c>
      <c r="AG19" t="n">
        <v>63.26822916666666</v>
      </c>
      <c r="AH19" t="n">
        <v>3463779.710460053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180.34</v>
      </c>
      <c r="F2" t="n">
        <v>140.66</v>
      </c>
      <c r="G2" t="n">
        <v>6.9</v>
      </c>
      <c r="H2" t="n">
        <v>0.12</v>
      </c>
      <c r="I2" t="n">
        <v>1224</v>
      </c>
      <c r="J2" t="n">
        <v>150.44</v>
      </c>
      <c r="K2" t="n">
        <v>49.1</v>
      </c>
      <c r="L2" t="n">
        <v>1</v>
      </c>
      <c r="M2" t="n">
        <v>1222</v>
      </c>
      <c r="N2" t="n">
        <v>25.34</v>
      </c>
      <c r="O2" t="n">
        <v>18787.76</v>
      </c>
      <c r="P2" t="n">
        <v>1684.25</v>
      </c>
      <c r="Q2" t="n">
        <v>2369.01</v>
      </c>
      <c r="R2" t="n">
        <v>1793.53</v>
      </c>
      <c r="S2" t="n">
        <v>184.9</v>
      </c>
      <c r="T2" t="n">
        <v>796434.21</v>
      </c>
      <c r="U2" t="n">
        <v>0.1</v>
      </c>
      <c r="V2" t="n">
        <v>0.6</v>
      </c>
      <c r="W2" t="n">
        <v>38.74</v>
      </c>
      <c r="X2" t="n">
        <v>47.99</v>
      </c>
      <c r="Y2" t="n">
        <v>1</v>
      </c>
      <c r="Z2" t="n">
        <v>10</v>
      </c>
      <c r="AA2" t="n">
        <v>8008.050280180049</v>
      </c>
      <c r="AB2" t="n">
        <v>10956.96768358736</v>
      </c>
      <c r="AC2" t="n">
        <v>9911.250066066093</v>
      </c>
      <c r="AD2" t="n">
        <v>8008050.280180049</v>
      </c>
      <c r="AE2" t="n">
        <v>10956967.68358736</v>
      </c>
      <c r="AF2" t="n">
        <v>1.501258983946518e-06</v>
      </c>
      <c r="AG2" t="n">
        <v>117.4088541666667</v>
      </c>
      <c r="AH2" t="n">
        <v>9911250.066066094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0.7848000000000001</v>
      </c>
      <c r="E3" t="n">
        <v>127.42</v>
      </c>
      <c r="F3" t="n">
        <v>110.6</v>
      </c>
      <c r="G3" t="n">
        <v>13.94</v>
      </c>
      <c r="H3" t="n">
        <v>0.23</v>
      </c>
      <c r="I3" t="n">
        <v>476</v>
      </c>
      <c r="J3" t="n">
        <v>151.83</v>
      </c>
      <c r="K3" t="n">
        <v>49.1</v>
      </c>
      <c r="L3" t="n">
        <v>2</v>
      </c>
      <c r="M3" t="n">
        <v>474</v>
      </c>
      <c r="N3" t="n">
        <v>25.73</v>
      </c>
      <c r="O3" t="n">
        <v>18959.54</v>
      </c>
      <c r="P3" t="n">
        <v>1318.23</v>
      </c>
      <c r="Q3" t="n">
        <v>2366.3</v>
      </c>
      <c r="R3" t="n">
        <v>789.86</v>
      </c>
      <c r="S3" t="n">
        <v>184.9</v>
      </c>
      <c r="T3" t="n">
        <v>298339.44</v>
      </c>
      <c r="U3" t="n">
        <v>0.23</v>
      </c>
      <c r="V3" t="n">
        <v>0.76</v>
      </c>
      <c r="W3" t="n">
        <v>37.45</v>
      </c>
      <c r="X3" t="n">
        <v>18</v>
      </c>
      <c r="Y3" t="n">
        <v>1</v>
      </c>
      <c r="Z3" t="n">
        <v>10</v>
      </c>
      <c r="AA3" t="n">
        <v>4702.148926182598</v>
      </c>
      <c r="AB3" t="n">
        <v>6433.687604973347</v>
      </c>
      <c r="AC3" t="n">
        <v>5819.665489691713</v>
      </c>
      <c r="AD3" t="n">
        <v>4702148.926182598</v>
      </c>
      <c r="AE3" t="n">
        <v>6433687.604973347</v>
      </c>
      <c r="AF3" t="n">
        <v>2.124775564655054e-06</v>
      </c>
      <c r="AG3" t="n">
        <v>82.95572916666667</v>
      </c>
      <c r="AH3" t="n">
        <v>5819665.489691714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0.8704</v>
      </c>
      <c r="E4" t="n">
        <v>114.89</v>
      </c>
      <c r="F4" t="n">
        <v>103.6</v>
      </c>
      <c r="G4" t="n">
        <v>21.07</v>
      </c>
      <c r="H4" t="n">
        <v>0.35</v>
      </c>
      <c r="I4" t="n">
        <v>295</v>
      </c>
      <c r="J4" t="n">
        <v>153.23</v>
      </c>
      <c r="K4" t="n">
        <v>49.1</v>
      </c>
      <c r="L4" t="n">
        <v>3</v>
      </c>
      <c r="M4" t="n">
        <v>293</v>
      </c>
      <c r="N4" t="n">
        <v>26.13</v>
      </c>
      <c r="O4" t="n">
        <v>19131.85</v>
      </c>
      <c r="P4" t="n">
        <v>1226.05</v>
      </c>
      <c r="Q4" t="n">
        <v>2365.45</v>
      </c>
      <c r="R4" t="n">
        <v>557.34</v>
      </c>
      <c r="S4" t="n">
        <v>184.9</v>
      </c>
      <c r="T4" t="n">
        <v>182986.16</v>
      </c>
      <c r="U4" t="n">
        <v>0.33</v>
      </c>
      <c r="V4" t="n">
        <v>0.8100000000000001</v>
      </c>
      <c r="W4" t="n">
        <v>37.14</v>
      </c>
      <c r="X4" t="n">
        <v>11.02</v>
      </c>
      <c r="Y4" t="n">
        <v>1</v>
      </c>
      <c r="Z4" t="n">
        <v>10</v>
      </c>
      <c r="AA4" t="n">
        <v>4031.489418526119</v>
      </c>
      <c r="AB4" t="n">
        <v>5516.061679188396</v>
      </c>
      <c r="AC4" t="n">
        <v>4989.616494367637</v>
      </c>
      <c r="AD4" t="n">
        <v>4031489.418526119</v>
      </c>
      <c r="AE4" t="n">
        <v>5516061.679188396</v>
      </c>
      <c r="AF4" t="n">
        <v>2.356529882104687e-06</v>
      </c>
      <c r="AG4" t="n">
        <v>74.79817708333333</v>
      </c>
      <c r="AH4" t="n">
        <v>4989616.494367637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0.915</v>
      </c>
      <c r="E5" t="n">
        <v>109.3</v>
      </c>
      <c r="F5" t="n">
        <v>100.51</v>
      </c>
      <c r="G5" t="n">
        <v>28.31</v>
      </c>
      <c r="H5" t="n">
        <v>0.46</v>
      </c>
      <c r="I5" t="n">
        <v>213</v>
      </c>
      <c r="J5" t="n">
        <v>154.63</v>
      </c>
      <c r="K5" t="n">
        <v>49.1</v>
      </c>
      <c r="L5" t="n">
        <v>4</v>
      </c>
      <c r="M5" t="n">
        <v>211</v>
      </c>
      <c r="N5" t="n">
        <v>26.53</v>
      </c>
      <c r="O5" t="n">
        <v>19304.72</v>
      </c>
      <c r="P5" t="n">
        <v>1180.39</v>
      </c>
      <c r="Q5" t="n">
        <v>2365.22</v>
      </c>
      <c r="R5" t="n">
        <v>454.31</v>
      </c>
      <c r="S5" t="n">
        <v>184.9</v>
      </c>
      <c r="T5" t="n">
        <v>131879.21</v>
      </c>
      <c r="U5" t="n">
        <v>0.41</v>
      </c>
      <c r="V5" t="n">
        <v>0.84</v>
      </c>
      <c r="W5" t="n">
        <v>37</v>
      </c>
      <c r="X5" t="n">
        <v>7.94</v>
      </c>
      <c r="Y5" t="n">
        <v>1</v>
      </c>
      <c r="Z5" t="n">
        <v>10</v>
      </c>
      <c r="AA5" t="n">
        <v>3734.358544375908</v>
      </c>
      <c r="AB5" t="n">
        <v>5109.514108687039</v>
      </c>
      <c r="AC5" t="n">
        <v>4621.869253401846</v>
      </c>
      <c r="AD5" t="n">
        <v>3734358.544375909</v>
      </c>
      <c r="AE5" t="n">
        <v>5109514.108687039</v>
      </c>
      <c r="AF5" t="n">
        <v>2.477280379280548e-06</v>
      </c>
      <c r="AG5" t="n">
        <v>71.15885416666667</v>
      </c>
      <c r="AH5" t="n">
        <v>4621869.253401846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0.9428</v>
      </c>
      <c r="E6" t="n">
        <v>106.07</v>
      </c>
      <c r="F6" t="n">
        <v>98.72</v>
      </c>
      <c r="G6" t="n">
        <v>35.68</v>
      </c>
      <c r="H6" t="n">
        <v>0.57</v>
      </c>
      <c r="I6" t="n">
        <v>166</v>
      </c>
      <c r="J6" t="n">
        <v>156.03</v>
      </c>
      <c r="K6" t="n">
        <v>49.1</v>
      </c>
      <c r="L6" t="n">
        <v>5</v>
      </c>
      <c r="M6" t="n">
        <v>164</v>
      </c>
      <c r="N6" t="n">
        <v>26.94</v>
      </c>
      <c r="O6" t="n">
        <v>19478.15</v>
      </c>
      <c r="P6" t="n">
        <v>1150.09</v>
      </c>
      <c r="Q6" t="n">
        <v>2364.75</v>
      </c>
      <c r="R6" t="n">
        <v>394.31</v>
      </c>
      <c r="S6" t="n">
        <v>184.9</v>
      </c>
      <c r="T6" t="n">
        <v>102114.83</v>
      </c>
      <c r="U6" t="n">
        <v>0.47</v>
      </c>
      <c r="V6" t="n">
        <v>0.85</v>
      </c>
      <c r="W6" t="n">
        <v>36.94</v>
      </c>
      <c r="X6" t="n">
        <v>6.15</v>
      </c>
      <c r="Y6" t="n">
        <v>1</v>
      </c>
      <c r="Z6" t="n">
        <v>10</v>
      </c>
      <c r="AA6" t="n">
        <v>3566.281267290416</v>
      </c>
      <c r="AB6" t="n">
        <v>4879.543363132518</v>
      </c>
      <c r="AC6" t="n">
        <v>4413.846593037088</v>
      </c>
      <c r="AD6" t="n">
        <v>3566281.267290416</v>
      </c>
      <c r="AE6" t="n">
        <v>4879543.363132518</v>
      </c>
      <c r="AF6" t="n">
        <v>2.552546384246667e-06</v>
      </c>
      <c r="AG6" t="n">
        <v>69.05598958333333</v>
      </c>
      <c r="AH6" t="n">
        <v>4413846.593037088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0.9612000000000001</v>
      </c>
      <c r="E7" t="n">
        <v>104.03</v>
      </c>
      <c r="F7" t="n">
        <v>97.59999999999999</v>
      </c>
      <c r="G7" t="n">
        <v>43.06</v>
      </c>
      <c r="H7" t="n">
        <v>0.67</v>
      </c>
      <c r="I7" t="n">
        <v>136</v>
      </c>
      <c r="J7" t="n">
        <v>157.44</v>
      </c>
      <c r="K7" t="n">
        <v>49.1</v>
      </c>
      <c r="L7" t="n">
        <v>6</v>
      </c>
      <c r="M7" t="n">
        <v>134</v>
      </c>
      <c r="N7" t="n">
        <v>27.35</v>
      </c>
      <c r="O7" t="n">
        <v>19652.13</v>
      </c>
      <c r="P7" t="n">
        <v>1127.6</v>
      </c>
      <c r="Q7" t="n">
        <v>2364.77</v>
      </c>
      <c r="R7" t="n">
        <v>357.18</v>
      </c>
      <c r="S7" t="n">
        <v>184.9</v>
      </c>
      <c r="T7" t="n">
        <v>83703.31</v>
      </c>
      <c r="U7" t="n">
        <v>0.52</v>
      </c>
      <c r="V7" t="n">
        <v>0.86</v>
      </c>
      <c r="W7" t="n">
        <v>36.88</v>
      </c>
      <c r="X7" t="n">
        <v>5.04</v>
      </c>
      <c r="Y7" t="n">
        <v>1</v>
      </c>
      <c r="Z7" t="n">
        <v>10</v>
      </c>
      <c r="AA7" t="n">
        <v>3456.40442923875</v>
      </c>
      <c r="AB7" t="n">
        <v>4729.205025886238</v>
      </c>
      <c r="AC7" t="n">
        <v>4277.856335696419</v>
      </c>
      <c r="AD7" t="n">
        <v>3456404.42923875</v>
      </c>
      <c r="AE7" t="n">
        <v>4729205.025886239</v>
      </c>
      <c r="AF7" t="n">
        <v>2.602362732857336e-06</v>
      </c>
      <c r="AG7" t="n">
        <v>67.72786458333333</v>
      </c>
      <c r="AH7" t="n">
        <v>4277856.335696419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0.9749</v>
      </c>
      <c r="E8" t="n">
        <v>102.57</v>
      </c>
      <c r="F8" t="n">
        <v>96.78</v>
      </c>
      <c r="G8" t="n">
        <v>50.49</v>
      </c>
      <c r="H8" t="n">
        <v>0.78</v>
      </c>
      <c r="I8" t="n">
        <v>115</v>
      </c>
      <c r="J8" t="n">
        <v>158.86</v>
      </c>
      <c r="K8" t="n">
        <v>49.1</v>
      </c>
      <c r="L8" t="n">
        <v>7</v>
      </c>
      <c r="M8" t="n">
        <v>113</v>
      </c>
      <c r="N8" t="n">
        <v>27.77</v>
      </c>
      <c r="O8" t="n">
        <v>19826.68</v>
      </c>
      <c r="P8" t="n">
        <v>1108.97</v>
      </c>
      <c r="Q8" t="n">
        <v>2364.52</v>
      </c>
      <c r="R8" t="n">
        <v>330</v>
      </c>
      <c r="S8" t="n">
        <v>184.9</v>
      </c>
      <c r="T8" t="n">
        <v>70215.71000000001</v>
      </c>
      <c r="U8" t="n">
        <v>0.5600000000000001</v>
      </c>
      <c r="V8" t="n">
        <v>0.87</v>
      </c>
      <c r="W8" t="n">
        <v>36.84</v>
      </c>
      <c r="X8" t="n">
        <v>4.22</v>
      </c>
      <c r="Y8" t="n">
        <v>1</v>
      </c>
      <c r="Z8" t="n">
        <v>10</v>
      </c>
      <c r="AA8" t="n">
        <v>3379.01181604562</v>
      </c>
      <c r="AB8" t="n">
        <v>4623.313038194269</v>
      </c>
      <c r="AC8" t="n">
        <v>4182.070530689436</v>
      </c>
      <c r="AD8" t="n">
        <v>3379011.81604562</v>
      </c>
      <c r="AE8" t="n">
        <v>4623313.038194269</v>
      </c>
      <c r="AF8" t="n">
        <v>2.63945425329028e-06</v>
      </c>
      <c r="AG8" t="n">
        <v>66.77734375</v>
      </c>
      <c r="AH8" t="n">
        <v>4182070.530689436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0.9849</v>
      </c>
      <c r="E9" t="n">
        <v>101.53</v>
      </c>
      <c r="F9" t="n">
        <v>96.23</v>
      </c>
      <c r="G9" t="n">
        <v>58.32</v>
      </c>
      <c r="H9" t="n">
        <v>0.88</v>
      </c>
      <c r="I9" t="n">
        <v>99</v>
      </c>
      <c r="J9" t="n">
        <v>160.28</v>
      </c>
      <c r="K9" t="n">
        <v>49.1</v>
      </c>
      <c r="L9" t="n">
        <v>8</v>
      </c>
      <c r="M9" t="n">
        <v>97</v>
      </c>
      <c r="N9" t="n">
        <v>28.19</v>
      </c>
      <c r="O9" t="n">
        <v>20001.93</v>
      </c>
      <c r="P9" t="n">
        <v>1092.43</v>
      </c>
      <c r="Q9" t="n">
        <v>2364.47</v>
      </c>
      <c r="R9" t="n">
        <v>311.25</v>
      </c>
      <c r="S9" t="n">
        <v>184.9</v>
      </c>
      <c r="T9" t="n">
        <v>60923.6</v>
      </c>
      <c r="U9" t="n">
        <v>0.59</v>
      </c>
      <c r="V9" t="n">
        <v>0.87</v>
      </c>
      <c r="W9" t="n">
        <v>36.83</v>
      </c>
      <c r="X9" t="n">
        <v>3.67</v>
      </c>
      <c r="Y9" t="n">
        <v>1</v>
      </c>
      <c r="Z9" t="n">
        <v>10</v>
      </c>
      <c r="AA9" t="n">
        <v>3317.52056704317</v>
      </c>
      <c r="AB9" t="n">
        <v>4539.177998506665</v>
      </c>
      <c r="AC9" t="n">
        <v>4105.965221105351</v>
      </c>
      <c r="AD9" t="n">
        <v>3317520.56704317</v>
      </c>
      <c r="AE9" t="n">
        <v>4539177.998506665</v>
      </c>
      <c r="AF9" t="n">
        <v>2.666528355796078e-06</v>
      </c>
      <c r="AG9" t="n">
        <v>66.10026041666667</v>
      </c>
      <c r="AH9" t="n">
        <v>4105965.221105351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0.9932</v>
      </c>
      <c r="E10" t="n">
        <v>100.69</v>
      </c>
      <c r="F10" t="n">
        <v>95.75</v>
      </c>
      <c r="G10" t="n">
        <v>66.04000000000001</v>
      </c>
      <c r="H10" t="n">
        <v>0.99</v>
      </c>
      <c r="I10" t="n">
        <v>87</v>
      </c>
      <c r="J10" t="n">
        <v>161.71</v>
      </c>
      <c r="K10" t="n">
        <v>49.1</v>
      </c>
      <c r="L10" t="n">
        <v>9</v>
      </c>
      <c r="M10" t="n">
        <v>85</v>
      </c>
      <c r="N10" t="n">
        <v>28.61</v>
      </c>
      <c r="O10" t="n">
        <v>20177.64</v>
      </c>
      <c r="P10" t="n">
        <v>1077.94</v>
      </c>
      <c r="Q10" t="n">
        <v>2364.37</v>
      </c>
      <c r="R10" t="n">
        <v>295.59</v>
      </c>
      <c r="S10" t="n">
        <v>184.9</v>
      </c>
      <c r="T10" t="n">
        <v>53151</v>
      </c>
      <c r="U10" t="n">
        <v>0.63</v>
      </c>
      <c r="V10" t="n">
        <v>0.88</v>
      </c>
      <c r="W10" t="n">
        <v>36.8</v>
      </c>
      <c r="X10" t="n">
        <v>3.19</v>
      </c>
      <c r="Y10" t="n">
        <v>1</v>
      </c>
      <c r="Z10" t="n">
        <v>10</v>
      </c>
      <c r="AA10" t="n">
        <v>3264.385181989099</v>
      </c>
      <c r="AB10" t="n">
        <v>4466.475820507936</v>
      </c>
      <c r="AC10" t="n">
        <v>4040.201636936675</v>
      </c>
      <c r="AD10" t="n">
        <v>3264385.181989099</v>
      </c>
      <c r="AE10" t="n">
        <v>4466475.820507936</v>
      </c>
      <c r="AF10" t="n">
        <v>2.688999860875891e-06</v>
      </c>
      <c r="AG10" t="n">
        <v>65.55338541666667</v>
      </c>
      <c r="AH10" t="n">
        <v>4040201.636936675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0.9993</v>
      </c>
      <c r="E11" t="n">
        <v>100.08</v>
      </c>
      <c r="F11" t="n">
        <v>95.42</v>
      </c>
      <c r="G11" t="n">
        <v>73.40000000000001</v>
      </c>
      <c r="H11" t="n">
        <v>1.09</v>
      </c>
      <c r="I11" t="n">
        <v>78</v>
      </c>
      <c r="J11" t="n">
        <v>163.13</v>
      </c>
      <c r="K11" t="n">
        <v>49.1</v>
      </c>
      <c r="L11" t="n">
        <v>10</v>
      </c>
      <c r="M11" t="n">
        <v>76</v>
      </c>
      <c r="N11" t="n">
        <v>29.04</v>
      </c>
      <c r="O11" t="n">
        <v>20353.94</v>
      </c>
      <c r="P11" t="n">
        <v>1064.6</v>
      </c>
      <c r="Q11" t="n">
        <v>2364.21</v>
      </c>
      <c r="R11" t="n">
        <v>284.39</v>
      </c>
      <c r="S11" t="n">
        <v>184.9</v>
      </c>
      <c r="T11" t="n">
        <v>47597.35</v>
      </c>
      <c r="U11" t="n">
        <v>0.65</v>
      </c>
      <c r="V11" t="n">
        <v>0.88</v>
      </c>
      <c r="W11" t="n">
        <v>36.79</v>
      </c>
      <c r="X11" t="n">
        <v>2.86</v>
      </c>
      <c r="Y11" t="n">
        <v>1</v>
      </c>
      <c r="Z11" t="n">
        <v>10</v>
      </c>
      <c r="AA11" t="n">
        <v>3219.756576984806</v>
      </c>
      <c r="AB11" t="n">
        <v>4405.412994265962</v>
      </c>
      <c r="AC11" t="n">
        <v>3984.966561129022</v>
      </c>
      <c r="AD11" t="n">
        <v>3219756.576984806</v>
      </c>
      <c r="AE11" t="n">
        <v>4405412.994265962</v>
      </c>
      <c r="AF11" t="n">
        <v>2.705515063404428e-06</v>
      </c>
      <c r="AG11" t="n">
        <v>65.15625</v>
      </c>
      <c r="AH11" t="n">
        <v>3984966.561129022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1.0049</v>
      </c>
      <c r="E12" t="n">
        <v>99.51000000000001</v>
      </c>
      <c r="F12" t="n">
        <v>95.09</v>
      </c>
      <c r="G12" t="n">
        <v>81.51000000000001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1051.32</v>
      </c>
      <c r="Q12" t="n">
        <v>2364.28</v>
      </c>
      <c r="R12" t="n">
        <v>273.7</v>
      </c>
      <c r="S12" t="n">
        <v>184.9</v>
      </c>
      <c r="T12" t="n">
        <v>42289.43</v>
      </c>
      <c r="U12" t="n">
        <v>0.68</v>
      </c>
      <c r="V12" t="n">
        <v>0.88</v>
      </c>
      <c r="W12" t="n">
        <v>36.77</v>
      </c>
      <c r="X12" t="n">
        <v>2.54</v>
      </c>
      <c r="Y12" t="n">
        <v>1</v>
      </c>
      <c r="Z12" t="n">
        <v>10</v>
      </c>
      <c r="AA12" t="n">
        <v>3186.321765372889</v>
      </c>
      <c r="AB12" t="n">
        <v>4359.666009978749</v>
      </c>
      <c r="AC12" t="n">
        <v>3943.585604815887</v>
      </c>
      <c r="AD12" t="n">
        <v>3186321.765372889</v>
      </c>
      <c r="AE12" t="n">
        <v>4359666.009978749</v>
      </c>
      <c r="AF12" t="n">
        <v>2.720676560807674e-06</v>
      </c>
      <c r="AG12" t="n">
        <v>64.78515625</v>
      </c>
      <c r="AH12" t="n">
        <v>3943585.604815887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1.0094</v>
      </c>
      <c r="E13" t="n">
        <v>99.06999999999999</v>
      </c>
      <c r="F13" t="n">
        <v>94.86</v>
      </c>
      <c r="G13" t="n">
        <v>90.34999999999999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1038.39</v>
      </c>
      <c r="Q13" t="n">
        <v>2364.24</v>
      </c>
      <c r="R13" t="n">
        <v>266.33</v>
      </c>
      <c r="S13" t="n">
        <v>184.9</v>
      </c>
      <c r="T13" t="n">
        <v>38643.57</v>
      </c>
      <c r="U13" t="n">
        <v>0.6899999999999999</v>
      </c>
      <c r="V13" t="n">
        <v>0.89</v>
      </c>
      <c r="W13" t="n">
        <v>36.76</v>
      </c>
      <c r="X13" t="n">
        <v>2.31</v>
      </c>
      <c r="Y13" t="n">
        <v>1</v>
      </c>
      <c r="Z13" t="n">
        <v>10</v>
      </c>
      <c r="AA13" t="n">
        <v>3147.370405614609</v>
      </c>
      <c r="AB13" t="n">
        <v>4306.371041144755</v>
      </c>
      <c r="AC13" t="n">
        <v>3895.377033007453</v>
      </c>
      <c r="AD13" t="n">
        <v>3147370.405614609</v>
      </c>
      <c r="AE13" t="n">
        <v>4306371.041144755</v>
      </c>
      <c r="AF13" t="n">
        <v>2.732859906935284e-06</v>
      </c>
      <c r="AG13" t="n">
        <v>64.49869791666667</v>
      </c>
      <c r="AH13" t="n">
        <v>3895377.033007453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1.013</v>
      </c>
      <c r="E14" t="n">
        <v>98.72</v>
      </c>
      <c r="F14" t="n">
        <v>94.67</v>
      </c>
      <c r="G14" t="n">
        <v>97.93000000000001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1024.67</v>
      </c>
      <c r="Q14" t="n">
        <v>2364.37</v>
      </c>
      <c r="R14" t="n">
        <v>259.78</v>
      </c>
      <c r="S14" t="n">
        <v>184.9</v>
      </c>
      <c r="T14" t="n">
        <v>35392.69</v>
      </c>
      <c r="U14" t="n">
        <v>0.71</v>
      </c>
      <c r="V14" t="n">
        <v>0.89</v>
      </c>
      <c r="W14" t="n">
        <v>36.75</v>
      </c>
      <c r="X14" t="n">
        <v>2.11</v>
      </c>
      <c r="Y14" t="n">
        <v>1</v>
      </c>
      <c r="Z14" t="n">
        <v>10</v>
      </c>
      <c r="AA14" t="n">
        <v>3119.559771368476</v>
      </c>
      <c r="AB14" t="n">
        <v>4268.319304450602</v>
      </c>
      <c r="AC14" t="n">
        <v>3860.956900657443</v>
      </c>
      <c r="AD14" t="n">
        <v>3119559.771368476</v>
      </c>
      <c r="AE14" t="n">
        <v>4268319.304450601</v>
      </c>
      <c r="AF14" t="n">
        <v>2.742606583837371e-06</v>
      </c>
      <c r="AG14" t="n">
        <v>64.27083333333333</v>
      </c>
      <c r="AH14" t="n">
        <v>3860956.900657443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1.0166</v>
      </c>
      <c r="E15" t="n">
        <v>98.36</v>
      </c>
      <c r="F15" t="n">
        <v>94.47</v>
      </c>
      <c r="G15" t="n">
        <v>106.94</v>
      </c>
      <c r="H15" t="n">
        <v>1.47</v>
      </c>
      <c r="I15" t="n">
        <v>53</v>
      </c>
      <c r="J15" t="n">
        <v>168.9</v>
      </c>
      <c r="K15" t="n">
        <v>49.1</v>
      </c>
      <c r="L15" t="n">
        <v>14</v>
      </c>
      <c r="M15" t="n">
        <v>51</v>
      </c>
      <c r="N15" t="n">
        <v>30.81</v>
      </c>
      <c r="O15" t="n">
        <v>21065.06</v>
      </c>
      <c r="P15" t="n">
        <v>1012.99</v>
      </c>
      <c r="Q15" t="n">
        <v>2364.21</v>
      </c>
      <c r="R15" t="n">
        <v>253</v>
      </c>
      <c r="S15" t="n">
        <v>184.9</v>
      </c>
      <c r="T15" t="n">
        <v>32026.32</v>
      </c>
      <c r="U15" t="n">
        <v>0.73</v>
      </c>
      <c r="V15" t="n">
        <v>0.89</v>
      </c>
      <c r="W15" t="n">
        <v>36.74</v>
      </c>
      <c r="X15" t="n">
        <v>1.91</v>
      </c>
      <c r="Y15" t="n">
        <v>1</v>
      </c>
      <c r="Z15" t="n">
        <v>10</v>
      </c>
      <c r="AA15" t="n">
        <v>3094.592997112996</v>
      </c>
      <c r="AB15" t="n">
        <v>4234.158662457909</v>
      </c>
      <c r="AC15" t="n">
        <v>3830.056502391772</v>
      </c>
      <c r="AD15" t="n">
        <v>3094592.997112996</v>
      </c>
      <c r="AE15" t="n">
        <v>4234158.662457909</v>
      </c>
      <c r="AF15" t="n">
        <v>2.752353260739459e-06</v>
      </c>
      <c r="AG15" t="n">
        <v>64.03645833333333</v>
      </c>
      <c r="AH15" t="n">
        <v>3830056.502391772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1.0191</v>
      </c>
      <c r="E16" t="n">
        <v>98.12</v>
      </c>
      <c r="F16" t="n">
        <v>94.34999999999999</v>
      </c>
      <c r="G16" t="n">
        <v>115.53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47</v>
      </c>
      <c r="N16" t="n">
        <v>31.26</v>
      </c>
      <c r="O16" t="n">
        <v>21244.37</v>
      </c>
      <c r="P16" t="n">
        <v>999.3</v>
      </c>
      <c r="Q16" t="n">
        <v>2364.17</v>
      </c>
      <c r="R16" t="n">
        <v>248.94</v>
      </c>
      <c r="S16" t="n">
        <v>184.9</v>
      </c>
      <c r="T16" t="n">
        <v>30017.09</v>
      </c>
      <c r="U16" t="n">
        <v>0.74</v>
      </c>
      <c r="V16" t="n">
        <v>0.89</v>
      </c>
      <c r="W16" t="n">
        <v>36.74</v>
      </c>
      <c r="X16" t="n">
        <v>1.79</v>
      </c>
      <c r="Y16" t="n">
        <v>1</v>
      </c>
      <c r="Z16" t="n">
        <v>10</v>
      </c>
      <c r="AA16" t="n">
        <v>3060.383470817882</v>
      </c>
      <c r="AB16" t="n">
        <v>4187.351679363147</v>
      </c>
      <c r="AC16" t="n">
        <v>3787.716712069564</v>
      </c>
      <c r="AD16" t="n">
        <v>3060383.470817883</v>
      </c>
      <c r="AE16" t="n">
        <v>4187351.679363147</v>
      </c>
      <c r="AF16" t="n">
        <v>2.759121786365908e-06</v>
      </c>
      <c r="AG16" t="n">
        <v>63.88020833333334</v>
      </c>
      <c r="AH16" t="n">
        <v>3787716.712069564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1.0213</v>
      </c>
      <c r="E17" t="n">
        <v>97.91</v>
      </c>
      <c r="F17" t="n">
        <v>94.23</v>
      </c>
      <c r="G17" t="n">
        <v>122.91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44</v>
      </c>
      <c r="N17" t="n">
        <v>31.72</v>
      </c>
      <c r="O17" t="n">
        <v>21424.29</v>
      </c>
      <c r="P17" t="n">
        <v>988.35</v>
      </c>
      <c r="Q17" t="n">
        <v>2364.14</v>
      </c>
      <c r="R17" t="n">
        <v>245.13</v>
      </c>
      <c r="S17" t="n">
        <v>184.9</v>
      </c>
      <c r="T17" t="n">
        <v>28125.86</v>
      </c>
      <c r="U17" t="n">
        <v>0.75</v>
      </c>
      <c r="V17" t="n">
        <v>0.89</v>
      </c>
      <c r="W17" t="n">
        <v>36.73</v>
      </c>
      <c r="X17" t="n">
        <v>1.67</v>
      </c>
      <c r="Y17" t="n">
        <v>1</v>
      </c>
      <c r="Z17" t="n">
        <v>10</v>
      </c>
      <c r="AA17" t="n">
        <v>3040.242904104337</v>
      </c>
      <c r="AB17" t="n">
        <v>4159.79446744658</v>
      </c>
      <c r="AC17" t="n">
        <v>3762.789521781525</v>
      </c>
      <c r="AD17" t="n">
        <v>3040242.904104338</v>
      </c>
      <c r="AE17" t="n">
        <v>4159794.46744658</v>
      </c>
      <c r="AF17" t="n">
        <v>2.765078088917184e-06</v>
      </c>
      <c r="AG17" t="n">
        <v>63.74348958333334</v>
      </c>
      <c r="AH17" t="n">
        <v>3762789.521781525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1.0234</v>
      </c>
      <c r="E18" t="n">
        <v>97.70999999999999</v>
      </c>
      <c r="F18" t="n">
        <v>94.12</v>
      </c>
      <c r="G18" t="n">
        <v>131.33</v>
      </c>
      <c r="H18" t="n">
        <v>1.74</v>
      </c>
      <c r="I18" t="n">
        <v>43</v>
      </c>
      <c r="J18" t="n">
        <v>173.28</v>
      </c>
      <c r="K18" t="n">
        <v>49.1</v>
      </c>
      <c r="L18" t="n">
        <v>17</v>
      </c>
      <c r="M18" t="n">
        <v>41</v>
      </c>
      <c r="N18" t="n">
        <v>32.18</v>
      </c>
      <c r="O18" t="n">
        <v>21604.83</v>
      </c>
      <c r="P18" t="n">
        <v>976.36</v>
      </c>
      <c r="Q18" t="n">
        <v>2364.09</v>
      </c>
      <c r="R18" t="n">
        <v>241.37</v>
      </c>
      <c r="S18" t="n">
        <v>184.9</v>
      </c>
      <c r="T18" t="n">
        <v>26259.9</v>
      </c>
      <c r="U18" t="n">
        <v>0.77</v>
      </c>
      <c r="V18" t="n">
        <v>0.89</v>
      </c>
      <c r="W18" t="n">
        <v>36.74</v>
      </c>
      <c r="X18" t="n">
        <v>1.57</v>
      </c>
      <c r="Y18" t="n">
        <v>1</v>
      </c>
      <c r="Z18" t="n">
        <v>10</v>
      </c>
      <c r="AA18" t="n">
        <v>3019.09192904877</v>
      </c>
      <c r="AB18" t="n">
        <v>4130.854770260388</v>
      </c>
      <c r="AC18" t="n">
        <v>3736.611788677664</v>
      </c>
      <c r="AD18" t="n">
        <v>3019091.929048771</v>
      </c>
      <c r="AE18" t="n">
        <v>4130854.770260388</v>
      </c>
      <c r="AF18" t="n">
        <v>2.770763650443402e-06</v>
      </c>
      <c r="AG18" t="n">
        <v>63.61328125</v>
      </c>
      <c r="AH18" t="n">
        <v>3736611.788677664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1.0255</v>
      </c>
      <c r="E19" t="n">
        <v>97.51000000000001</v>
      </c>
      <c r="F19" t="n">
        <v>94.01000000000001</v>
      </c>
      <c r="G19" t="n">
        <v>141.02</v>
      </c>
      <c r="H19" t="n">
        <v>1.83</v>
      </c>
      <c r="I19" t="n">
        <v>40</v>
      </c>
      <c r="J19" t="n">
        <v>174.75</v>
      </c>
      <c r="K19" t="n">
        <v>49.1</v>
      </c>
      <c r="L19" t="n">
        <v>18</v>
      </c>
      <c r="M19" t="n">
        <v>38</v>
      </c>
      <c r="N19" t="n">
        <v>32.65</v>
      </c>
      <c r="O19" t="n">
        <v>21786.02</v>
      </c>
      <c r="P19" t="n">
        <v>964.16</v>
      </c>
      <c r="Q19" t="n">
        <v>2364.1</v>
      </c>
      <c r="R19" t="n">
        <v>237.78</v>
      </c>
      <c r="S19" t="n">
        <v>184.9</v>
      </c>
      <c r="T19" t="n">
        <v>24479.45</v>
      </c>
      <c r="U19" t="n">
        <v>0.78</v>
      </c>
      <c r="V19" t="n">
        <v>0.89</v>
      </c>
      <c r="W19" t="n">
        <v>36.73</v>
      </c>
      <c r="X19" t="n">
        <v>1.46</v>
      </c>
      <c r="Y19" t="n">
        <v>1</v>
      </c>
      <c r="Z19" t="n">
        <v>10</v>
      </c>
      <c r="AA19" t="n">
        <v>2997.647495359081</v>
      </c>
      <c r="AB19" t="n">
        <v>4101.513550024509</v>
      </c>
      <c r="AC19" t="n">
        <v>3710.070853320437</v>
      </c>
      <c r="AD19" t="n">
        <v>2997647.495359081</v>
      </c>
      <c r="AE19" t="n">
        <v>4101513.550024509</v>
      </c>
      <c r="AF19" t="n">
        <v>2.776449211969619e-06</v>
      </c>
      <c r="AG19" t="n">
        <v>63.48307291666666</v>
      </c>
      <c r="AH19" t="n">
        <v>3710070.853320437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1.0277</v>
      </c>
      <c r="E20" t="n">
        <v>97.3</v>
      </c>
      <c r="F20" t="n">
        <v>93.89</v>
      </c>
      <c r="G20" t="n">
        <v>152.26</v>
      </c>
      <c r="H20" t="n">
        <v>1.91</v>
      </c>
      <c r="I20" t="n">
        <v>37</v>
      </c>
      <c r="J20" t="n">
        <v>176.22</v>
      </c>
      <c r="K20" t="n">
        <v>49.1</v>
      </c>
      <c r="L20" t="n">
        <v>19</v>
      </c>
      <c r="M20" t="n">
        <v>35</v>
      </c>
      <c r="N20" t="n">
        <v>33.13</v>
      </c>
      <c r="O20" t="n">
        <v>21967.84</v>
      </c>
      <c r="P20" t="n">
        <v>951.14</v>
      </c>
      <c r="Q20" t="n">
        <v>2364.25</v>
      </c>
      <c r="R20" t="n">
        <v>233.85</v>
      </c>
      <c r="S20" t="n">
        <v>184.9</v>
      </c>
      <c r="T20" t="n">
        <v>22531.9</v>
      </c>
      <c r="U20" t="n">
        <v>0.79</v>
      </c>
      <c r="V20" t="n">
        <v>0.9</v>
      </c>
      <c r="W20" t="n">
        <v>36.72</v>
      </c>
      <c r="X20" t="n">
        <v>1.34</v>
      </c>
      <c r="Y20" t="n">
        <v>1</v>
      </c>
      <c r="Z20" t="n">
        <v>10</v>
      </c>
      <c r="AA20" t="n">
        <v>2965.443369153859</v>
      </c>
      <c r="AB20" t="n">
        <v>4057.450443804743</v>
      </c>
      <c r="AC20" t="n">
        <v>3670.213068115329</v>
      </c>
      <c r="AD20" t="n">
        <v>2965443.369153859</v>
      </c>
      <c r="AE20" t="n">
        <v>4057450.443804743</v>
      </c>
      <c r="AF20" t="n">
        <v>2.782405514520895e-06</v>
      </c>
      <c r="AG20" t="n">
        <v>63.34635416666666</v>
      </c>
      <c r="AH20" t="n">
        <v>3670213.068115329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1.0294</v>
      </c>
      <c r="E21" t="n">
        <v>97.15000000000001</v>
      </c>
      <c r="F21" t="n">
        <v>93.8</v>
      </c>
      <c r="G21" t="n">
        <v>160.8</v>
      </c>
      <c r="H21" t="n">
        <v>2</v>
      </c>
      <c r="I21" t="n">
        <v>35</v>
      </c>
      <c r="J21" t="n">
        <v>177.7</v>
      </c>
      <c r="K21" t="n">
        <v>49.1</v>
      </c>
      <c r="L21" t="n">
        <v>20</v>
      </c>
      <c r="M21" t="n">
        <v>31</v>
      </c>
      <c r="N21" t="n">
        <v>33.61</v>
      </c>
      <c r="O21" t="n">
        <v>22150.3</v>
      </c>
      <c r="P21" t="n">
        <v>938.09</v>
      </c>
      <c r="Q21" t="n">
        <v>2364.02</v>
      </c>
      <c r="R21" t="n">
        <v>230.79</v>
      </c>
      <c r="S21" t="n">
        <v>184.9</v>
      </c>
      <c r="T21" t="n">
        <v>21010.99</v>
      </c>
      <c r="U21" t="n">
        <v>0.8</v>
      </c>
      <c r="V21" t="n">
        <v>0.9</v>
      </c>
      <c r="W21" t="n">
        <v>36.72</v>
      </c>
      <c r="X21" t="n">
        <v>1.25</v>
      </c>
      <c r="Y21" t="n">
        <v>1</v>
      </c>
      <c r="Z21" t="n">
        <v>10</v>
      </c>
      <c r="AA21" t="n">
        <v>2944.101369868765</v>
      </c>
      <c r="AB21" t="n">
        <v>4028.24937884032</v>
      </c>
      <c r="AC21" t="n">
        <v>3643.798911807159</v>
      </c>
      <c r="AD21" t="n">
        <v>2944101.369868765</v>
      </c>
      <c r="AE21" t="n">
        <v>4028249.37884032</v>
      </c>
      <c r="AF21" t="n">
        <v>2.787008111946881e-06</v>
      </c>
      <c r="AG21" t="n">
        <v>63.24869791666666</v>
      </c>
      <c r="AH21" t="n">
        <v>3643798.911807159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1.0298</v>
      </c>
      <c r="E22" t="n">
        <v>97.11</v>
      </c>
      <c r="F22" t="n">
        <v>93.79000000000001</v>
      </c>
      <c r="G22" t="n">
        <v>165.51</v>
      </c>
      <c r="H22" t="n">
        <v>2.08</v>
      </c>
      <c r="I22" t="n">
        <v>34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932.23</v>
      </c>
      <c r="Q22" t="n">
        <v>2364.19</v>
      </c>
      <c r="R22" t="n">
        <v>229.63</v>
      </c>
      <c r="S22" t="n">
        <v>184.9</v>
      </c>
      <c r="T22" t="n">
        <v>20437.72</v>
      </c>
      <c r="U22" t="n">
        <v>0.8100000000000001</v>
      </c>
      <c r="V22" t="n">
        <v>0.9</v>
      </c>
      <c r="W22" t="n">
        <v>36.74</v>
      </c>
      <c r="X22" t="n">
        <v>1.24</v>
      </c>
      <c r="Y22" t="n">
        <v>1</v>
      </c>
      <c r="Z22" t="n">
        <v>10</v>
      </c>
      <c r="AA22" t="n">
        <v>2935.496596271536</v>
      </c>
      <c r="AB22" t="n">
        <v>4016.47594798877</v>
      </c>
      <c r="AC22" t="n">
        <v>3633.149120671968</v>
      </c>
      <c r="AD22" t="n">
        <v>2935496.596271536</v>
      </c>
      <c r="AE22" t="n">
        <v>4016475.94798877</v>
      </c>
      <c r="AF22" t="n">
        <v>2.788091076047113e-06</v>
      </c>
      <c r="AG22" t="n">
        <v>63.22265625</v>
      </c>
      <c r="AH22" t="n">
        <v>3633149.120671968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1.0303</v>
      </c>
      <c r="E23" t="n">
        <v>97.06</v>
      </c>
      <c r="F23" t="n">
        <v>93.77</v>
      </c>
      <c r="G23" t="n">
        <v>170.5</v>
      </c>
      <c r="H23" t="n">
        <v>2.16</v>
      </c>
      <c r="I23" t="n">
        <v>33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933.67</v>
      </c>
      <c r="Q23" t="n">
        <v>2364.31</v>
      </c>
      <c r="R23" t="n">
        <v>228.3</v>
      </c>
      <c r="S23" t="n">
        <v>184.9</v>
      </c>
      <c r="T23" t="n">
        <v>19777.84</v>
      </c>
      <c r="U23" t="n">
        <v>0.8100000000000001</v>
      </c>
      <c r="V23" t="n">
        <v>0.9</v>
      </c>
      <c r="W23" t="n">
        <v>36.76</v>
      </c>
      <c r="X23" t="n">
        <v>1.22</v>
      </c>
      <c r="Y23" t="n">
        <v>1</v>
      </c>
      <c r="Z23" t="n">
        <v>10</v>
      </c>
      <c r="AA23" t="n">
        <v>2936.262464229118</v>
      </c>
      <c r="AB23" t="n">
        <v>4017.523842316044</v>
      </c>
      <c r="AC23" t="n">
        <v>3634.097005435376</v>
      </c>
      <c r="AD23" t="n">
        <v>2936262.464229118</v>
      </c>
      <c r="AE23" t="n">
        <v>4017523.842316044</v>
      </c>
      <c r="AF23" t="n">
        <v>2.789444781172403e-06</v>
      </c>
      <c r="AG23" t="n">
        <v>63.19010416666666</v>
      </c>
      <c r="AH23" t="n">
        <v>3634097.005435375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0.4688</v>
      </c>
      <c r="E2" t="n">
        <v>213.32</v>
      </c>
      <c r="F2" t="n">
        <v>153.72</v>
      </c>
      <c r="G2" t="n">
        <v>6.01</v>
      </c>
      <c r="H2" t="n">
        <v>0.1</v>
      </c>
      <c r="I2" t="n">
        <v>1535</v>
      </c>
      <c r="J2" t="n">
        <v>185.69</v>
      </c>
      <c r="K2" t="n">
        <v>53.44</v>
      </c>
      <c r="L2" t="n">
        <v>1</v>
      </c>
      <c r="M2" t="n">
        <v>1533</v>
      </c>
      <c r="N2" t="n">
        <v>36.26</v>
      </c>
      <c r="O2" t="n">
        <v>23136.14</v>
      </c>
      <c r="P2" t="n">
        <v>2105.89</v>
      </c>
      <c r="Q2" t="n">
        <v>2371.95</v>
      </c>
      <c r="R2" t="n">
        <v>2231.72</v>
      </c>
      <c r="S2" t="n">
        <v>184.9</v>
      </c>
      <c r="T2" t="n">
        <v>1013977.84</v>
      </c>
      <c r="U2" t="n">
        <v>0.08</v>
      </c>
      <c r="V2" t="n">
        <v>0.55</v>
      </c>
      <c r="W2" t="n">
        <v>39.22</v>
      </c>
      <c r="X2" t="n">
        <v>61</v>
      </c>
      <c r="Y2" t="n">
        <v>1</v>
      </c>
      <c r="Z2" t="n">
        <v>10</v>
      </c>
      <c r="AA2" t="n">
        <v>11236.45638134116</v>
      </c>
      <c r="AB2" t="n">
        <v>15374.21533842142</v>
      </c>
      <c r="AC2" t="n">
        <v>13906.92180436865</v>
      </c>
      <c r="AD2" t="n">
        <v>11236456.38134116</v>
      </c>
      <c r="AE2" t="n">
        <v>15374215.33842142</v>
      </c>
      <c r="AF2" t="n">
        <v>1.153801149444213e-06</v>
      </c>
      <c r="AG2" t="n">
        <v>138.8802083333333</v>
      </c>
      <c r="AH2" t="n">
        <v>13906921.80436865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0.7274</v>
      </c>
      <c r="E3" t="n">
        <v>137.47</v>
      </c>
      <c r="F3" t="n">
        <v>114.01</v>
      </c>
      <c r="G3" t="n">
        <v>12.13</v>
      </c>
      <c r="H3" t="n">
        <v>0.19</v>
      </c>
      <c r="I3" t="n">
        <v>564</v>
      </c>
      <c r="J3" t="n">
        <v>187.21</v>
      </c>
      <c r="K3" t="n">
        <v>53.44</v>
      </c>
      <c r="L3" t="n">
        <v>2</v>
      </c>
      <c r="M3" t="n">
        <v>562</v>
      </c>
      <c r="N3" t="n">
        <v>36.77</v>
      </c>
      <c r="O3" t="n">
        <v>23322.88</v>
      </c>
      <c r="P3" t="n">
        <v>1559.73</v>
      </c>
      <c r="Q3" t="n">
        <v>2366.44</v>
      </c>
      <c r="R3" t="n">
        <v>904.17</v>
      </c>
      <c r="S3" t="n">
        <v>184.9</v>
      </c>
      <c r="T3" t="n">
        <v>355054.44</v>
      </c>
      <c r="U3" t="n">
        <v>0.2</v>
      </c>
      <c r="V3" t="n">
        <v>0.74</v>
      </c>
      <c r="W3" t="n">
        <v>37.58</v>
      </c>
      <c r="X3" t="n">
        <v>21.4</v>
      </c>
      <c r="Y3" t="n">
        <v>1</v>
      </c>
      <c r="Z3" t="n">
        <v>10</v>
      </c>
      <c r="AA3" t="n">
        <v>5712.809089616317</v>
      </c>
      <c r="AB3" t="n">
        <v>7816.517427763045</v>
      </c>
      <c r="AC3" t="n">
        <v>7070.519975008157</v>
      </c>
      <c r="AD3" t="n">
        <v>5712809.089616316</v>
      </c>
      <c r="AE3" t="n">
        <v>7816517.427763045</v>
      </c>
      <c r="AF3" t="n">
        <v>1.790262278382511e-06</v>
      </c>
      <c r="AG3" t="n">
        <v>89.49869791666667</v>
      </c>
      <c r="AH3" t="n">
        <v>7070519.975008156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0.827</v>
      </c>
      <c r="E4" t="n">
        <v>120.92</v>
      </c>
      <c r="F4" t="n">
        <v>105.58</v>
      </c>
      <c r="G4" t="n">
        <v>18.31</v>
      </c>
      <c r="H4" t="n">
        <v>0.28</v>
      </c>
      <c r="I4" t="n">
        <v>346</v>
      </c>
      <c r="J4" t="n">
        <v>188.73</v>
      </c>
      <c r="K4" t="n">
        <v>53.44</v>
      </c>
      <c r="L4" t="n">
        <v>3</v>
      </c>
      <c r="M4" t="n">
        <v>344</v>
      </c>
      <c r="N4" t="n">
        <v>37.29</v>
      </c>
      <c r="O4" t="n">
        <v>23510.33</v>
      </c>
      <c r="P4" t="n">
        <v>1438.5</v>
      </c>
      <c r="Q4" t="n">
        <v>2365.44</v>
      </c>
      <c r="R4" t="n">
        <v>622.39</v>
      </c>
      <c r="S4" t="n">
        <v>184.9</v>
      </c>
      <c r="T4" t="n">
        <v>215256.77</v>
      </c>
      <c r="U4" t="n">
        <v>0.3</v>
      </c>
      <c r="V4" t="n">
        <v>0.8</v>
      </c>
      <c r="W4" t="n">
        <v>37.24</v>
      </c>
      <c r="X4" t="n">
        <v>12.99</v>
      </c>
      <c r="Y4" t="n">
        <v>1</v>
      </c>
      <c r="Z4" t="n">
        <v>10</v>
      </c>
      <c r="AA4" t="n">
        <v>4734.360651054662</v>
      </c>
      <c r="AB4" t="n">
        <v>6477.761108024314</v>
      </c>
      <c r="AC4" t="n">
        <v>5859.532679469045</v>
      </c>
      <c r="AD4" t="n">
        <v>4734360.651054662</v>
      </c>
      <c r="AE4" t="n">
        <v>6477761.108024314</v>
      </c>
      <c r="AF4" t="n">
        <v>2.03539579904088e-06</v>
      </c>
      <c r="AG4" t="n">
        <v>78.72395833333333</v>
      </c>
      <c r="AH4" t="n">
        <v>5859532.679469045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0.8803</v>
      </c>
      <c r="E5" t="n">
        <v>113.59</v>
      </c>
      <c r="F5" t="n">
        <v>101.85</v>
      </c>
      <c r="G5" t="n">
        <v>24.54</v>
      </c>
      <c r="H5" t="n">
        <v>0.37</v>
      </c>
      <c r="I5" t="n">
        <v>249</v>
      </c>
      <c r="J5" t="n">
        <v>190.25</v>
      </c>
      <c r="K5" t="n">
        <v>53.44</v>
      </c>
      <c r="L5" t="n">
        <v>4</v>
      </c>
      <c r="M5" t="n">
        <v>247</v>
      </c>
      <c r="N5" t="n">
        <v>37.82</v>
      </c>
      <c r="O5" t="n">
        <v>23698.48</v>
      </c>
      <c r="P5" t="n">
        <v>1381.37</v>
      </c>
      <c r="Q5" t="n">
        <v>2365.22</v>
      </c>
      <c r="R5" t="n">
        <v>498.7</v>
      </c>
      <c r="S5" t="n">
        <v>184.9</v>
      </c>
      <c r="T5" t="n">
        <v>153898.09</v>
      </c>
      <c r="U5" t="n">
        <v>0.37</v>
      </c>
      <c r="V5" t="n">
        <v>0.83</v>
      </c>
      <c r="W5" t="n">
        <v>37.06</v>
      </c>
      <c r="X5" t="n">
        <v>9.279999999999999</v>
      </c>
      <c r="Y5" t="n">
        <v>1</v>
      </c>
      <c r="Z5" t="n">
        <v>10</v>
      </c>
      <c r="AA5" t="n">
        <v>4322.580070328199</v>
      </c>
      <c r="AB5" t="n">
        <v>5914.344750997238</v>
      </c>
      <c r="AC5" t="n">
        <v>5349.887988796831</v>
      </c>
      <c r="AD5" t="n">
        <v>4322580.070328199</v>
      </c>
      <c r="AE5" t="n">
        <v>5914344.750997239</v>
      </c>
      <c r="AF5" t="n">
        <v>2.166576689112076e-06</v>
      </c>
      <c r="AG5" t="n">
        <v>73.95182291666667</v>
      </c>
      <c r="AH5" t="n">
        <v>5349887.988796831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0.9132</v>
      </c>
      <c r="E6" t="n">
        <v>109.51</v>
      </c>
      <c r="F6" t="n">
        <v>99.78</v>
      </c>
      <c r="G6" t="n">
        <v>30.7</v>
      </c>
      <c r="H6" t="n">
        <v>0.46</v>
      </c>
      <c r="I6" t="n">
        <v>195</v>
      </c>
      <c r="J6" t="n">
        <v>191.78</v>
      </c>
      <c r="K6" t="n">
        <v>53.44</v>
      </c>
      <c r="L6" t="n">
        <v>5</v>
      </c>
      <c r="M6" t="n">
        <v>193</v>
      </c>
      <c r="N6" t="n">
        <v>38.35</v>
      </c>
      <c r="O6" t="n">
        <v>23887.36</v>
      </c>
      <c r="P6" t="n">
        <v>1346.89</v>
      </c>
      <c r="Q6" t="n">
        <v>2364.85</v>
      </c>
      <c r="R6" t="n">
        <v>429.42</v>
      </c>
      <c r="S6" t="n">
        <v>184.9</v>
      </c>
      <c r="T6" t="n">
        <v>119526.83</v>
      </c>
      <c r="U6" t="n">
        <v>0.43</v>
      </c>
      <c r="V6" t="n">
        <v>0.84</v>
      </c>
      <c r="W6" t="n">
        <v>36.99</v>
      </c>
      <c r="X6" t="n">
        <v>7.21</v>
      </c>
      <c r="Y6" t="n">
        <v>1</v>
      </c>
      <c r="Z6" t="n">
        <v>10</v>
      </c>
      <c r="AA6" t="n">
        <v>4095.148189434553</v>
      </c>
      <c r="AB6" t="n">
        <v>5603.162417972085</v>
      </c>
      <c r="AC6" t="n">
        <v>5068.404460888462</v>
      </c>
      <c r="AD6" t="n">
        <v>4095148.189434553</v>
      </c>
      <c r="AE6" t="n">
        <v>5603162.417972085</v>
      </c>
      <c r="AF6" t="n">
        <v>2.247549508686979e-06</v>
      </c>
      <c r="AG6" t="n">
        <v>71.29557291666667</v>
      </c>
      <c r="AH6" t="n">
        <v>5068404.460888462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98.48</v>
      </c>
      <c r="G7" t="n">
        <v>37.16</v>
      </c>
      <c r="H7" t="n">
        <v>0.55</v>
      </c>
      <c r="I7" t="n">
        <v>159</v>
      </c>
      <c r="J7" t="n">
        <v>193.32</v>
      </c>
      <c r="K7" t="n">
        <v>53.44</v>
      </c>
      <c r="L7" t="n">
        <v>6</v>
      </c>
      <c r="M7" t="n">
        <v>157</v>
      </c>
      <c r="N7" t="n">
        <v>38.89</v>
      </c>
      <c r="O7" t="n">
        <v>24076.95</v>
      </c>
      <c r="P7" t="n">
        <v>1322.56</v>
      </c>
      <c r="Q7" t="n">
        <v>2364.53</v>
      </c>
      <c r="R7" t="n">
        <v>386.13</v>
      </c>
      <c r="S7" t="n">
        <v>184.9</v>
      </c>
      <c r="T7" t="n">
        <v>98058.92999999999</v>
      </c>
      <c r="U7" t="n">
        <v>0.48</v>
      </c>
      <c r="V7" t="n">
        <v>0.85</v>
      </c>
      <c r="W7" t="n">
        <v>36.93</v>
      </c>
      <c r="X7" t="n">
        <v>5.92</v>
      </c>
      <c r="Y7" t="n">
        <v>1</v>
      </c>
      <c r="Z7" t="n">
        <v>10</v>
      </c>
      <c r="AA7" t="n">
        <v>3944.767049865608</v>
      </c>
      <c r="AB7" t="n">
        <v>5397.404308466193</v>
      </c>
      <c r="AC7" t="n">
        <v>4882.2836165705</v>
      </c>
      <c r="AD7" t="n">
        <v>3944767.049865608</v>
      </c>
      <c r="AE7" t="n">
        <v>5397404.308466192</v>
      </c>
      <c r="AF7" t="n">
        <v>2.302926057028478e-06</v>
      </c>
      <c r="AG7" t="n">
        <v>69.57682291666667</v>
      </c>
      <c r="AH7" t="n">
        <v>4882283.616570501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0.9519</v>
      </c>
      <c r="E8" t="n">
        <v>105.06</v>
      </c>
      <c r="F8" t="n">
        <v>97.56</v>
      </c>
      <c r="G8" t="n">
        <v>43.36</v>
      </c>
      <c r="H8" t="n">
        <v>0.64</v>
      </c>
      <c r="I8" t="n">
        <v>135</v>
      </c>
      <c r="J8" t="n">
        <v>194.86</v>
      </c>
      <c r="K8" t="n">
        <v>53.44</v>
      </c>
      <c r="L8" t="n">
        <v>7</v>
      </c>
      <c r="M8" t="n">
        <v>133</v>
      </c>
      <c r="N8" t="n">
        <v>39.43</v>
      </c>
      <c r="O8" t="n">
        <v>24267.28</v>
      </c>
      <c r="P8" t="n">
        <v>1303.86</v>
      </c>
      <c r="Q8" t="n">
        <v>2364.29</v>
      </c>
      <c r="R8" t="n">
        <v>356.15</v>
      </c>
      <c r="S8" t="n">
        <v>184.9</v>
      </c>
      <c r="T8" t="n">
        <v>83192.10000000001</v>
      </c>
      <c r="U8" t="n">
        <v>0.52</v>
      </c>
      <c r="V8" t="n">
        <v>0.86</v>
      </c>
      <c r="W8" t="n">
        <v>36.88</v>
      </c>
      <c r="X8" t="n">
        <v>5</v>
      </c>
      <c r="Y8" t="n">
        <v>1</v>
      </c>
      <c r="Z8" t="n">
        <v>10</v>
      </c>
      <c r="AA8" t="n">
        <v>3839.966649861548</v>
      </c>
      <c r="AB8" t="n">
        <v>5254.01177771329</v>
      </c>
      <c r="AC8" t="n">
        <v>4752.576267699979</v>
      </c>
      <c r="AD8" t="n">
        <v>3839966.649861548</v>
      </c>
      <c r="AE8" t="n">
        <v>5254011.77771329</v>
      </c>
      <c r="AF8" t="n">
        <v>2.342797171834357e-06</v>
      </c>
      <c r="AG8" t="n">
        <v>68.3984375</v>
      </c>
      <c r="AH8" t="n">
        <v>4752576.267699979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0.9641</v>
      </c>
      <c r="E9" t="n">
        <v>103.72</v>
      </c>
      <c r="F9" t="n">
        <v>96.90000000000001</v>
      </c>
      <c r="G9" t="n">
        <v>49.69</v>
      </c>
      <c r="H9" t="n">
        <v>0.72</v>
      </c>
      <c r="I9" t="n">
        <v>117</v>
      </c>
      <c r="J9" t="n">
        <v>196.41</v>
      </c>
      <c r="K9" t="n">
        <v>53.44</v>
      </c>
      <c r="L9" t="n">
        <v>8</v>
      </c>
      <c r="M9" t="n">
        <v>115</v>
      </c>
      <c r="N9" t="n">
        <v>39.98</v>
      </c>
      <c r="O9" t="n">
        <v>24458.36</v>
      </c>
      <c r="P9" t="n">
        <v>1288.47</v>
      </c>
      <c r="Q9" t="n">
        <v>2364.76</v>
      </c>
      <c r="R9" t="n">
        <v>333.3</v>
      </c>
      <c r="S9" t="n">
        <v>184.9</v>
      </c>
      <c r="T9" t="n">
        <v>71856.91</v>
      </c>
      <c r="U9" t="n">
        <v>0.55</v>
      </c>
      <c r="V9" t="n">
        <v>0.87</v>
      </c>
      <c r="W9" t="n">
        <v>36.86</v>
      </c>
      <c r="X9" t="n">
        <v>4.33</v>
      </c>
      <c r="Y9" t="n">
        <v>1</v>
      </c>
      <c r="Z9" t="n">
        <v>10</v>
      </c>
      <c r="AA9" t="n">
        <v>3766.437901704709</v>
      </c>
      <c r="AB9" t="n">
        <v>5153.406500625668</v>
      </c>
      <c r="AC9" t="n">
        <v>4661.572617057211</v>
      </c>
      <c r="AD9" t="n">
        <v>3766437.901704709</v>
      </c>
      <c r="AE9" t="n">
        <v>5153406.500625668</v>
      </c>
      <c r="AF9" t="n">
        <v>2.372823566935081e-06</v>
      </c>
      <c r="AG9" t="n">
        <v>67.52604166666667</v>
      </c>
      <c r="AH9" t="n">
        <v>4661572.617057211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0.9744</v>
      </c>
      <c r="E10" t="n">
        <v>102.63</v>
      </c>
      <c r="F10" t="n">
        <v>96.33</v>
      </c>
      <c r="G10" t="n">
        <v>56.11</v>
      </c>
      <c r="H10" t="n">
        <v>0.8100000000000001</v>
      </c>
      <c r="I10" t="n">
        <v>103</v>
      </c>
      <c r="J10" t="n">
        <v>197.97</v>
      </c>
      <c r="K10" t="n">
        <v>53.44</v>
      </c>
      <c r="L10" t="n">
        <v>9</v>
      </c>
      <c r="M10" t="n">
        <v>101</v>
      </c>
      <c r="N10" t="n">
        <v>40.53</v>
      </c>
      <c r="O10" t="n">
        <v>24650.18</v>
      </c>
      <c r="P10" t="n">
        <v>1274.29</v>
      </c>
      <c r="Q10" t="n">
        <v>2364.39</v>
      </c>
      <c r="R10" t="n">
        <v>314.55</v>
      </c>
      <c r="S10" t="n">
        <v>184.9</v>
      </c>
      <c r="T10" t="n">
        <v>62550.98</v>
      </c>
      <c r="U10" t="n">
        <v>0.59</v>
      </c>
      <c r="V10" t="n">
        <v>0.87</v>
      </c>
      <c r="W10" t="n">
        <v>36.83</v>
      </c>
      <c r="X10" t="n">
        <v>3.77</v>
      </c>
      <c r="Y10" t="n">
        <v>1</v>
      </c>
      <c r="Z10" t="n">
        <v>10</v>
      </c>
      <c r="AA10" t="n">
        <v>3702.196597143022</v>
      </c>
      <c r="AB10" t="n">
        <v>5065.508713598028</v>
      </c>
      <c r="AC10" t="n">
        <v>4582.063671458172</v>
      </c>
      <c r="AD10" t="n">
        <v>3702196.597143022</v>
      </c>
      <c r="AE10" t="n">
        <v>5065508.713598029</v>
      </c>
      <c r="AF10" t="n">
        <v>2.398173720175857e-06</v>
      </c>
      <c r="AG10" t="n">
        <v>66.81640625</v>
      </c>
      <c r="AH10" t="n">
        <v>4582063.671458173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0.9821</v>
      </c>
      <c r="E11" t="n">
        <v>101.83</v>
      </c>
      <c r="F11" t="n">
        <v>95.93000000000001</v>
      </c>
      <c r="G11" t="n">
        <v>62.57</v>
      </c>
      <c r="H11" t="n">
        <v>0.89</v>
      </c>
      <c r="I11" t="n">
        <v>92</v>
      </c>
      <c r="J11" t="n">
        <v>199.53</v>
      </c>
      <c r="K11" t="n">
        <v>53.44</v>
      </c>
      <c r="L11" t="n">
        <v>10</v>
      </c>
      <c r="M11" t="n">
        <v>90</v>
      </c>
      <c r="N11" t="n">
        <v>41.1</v>
      </c>
      <c r="O11" t="n">
        <v>24842.77</v>
      </c>
      <c r="P11" t="n">
        <v>1262.26</v>
      </c>
      <c r="Q11" t="n">
        <v>2364.39</v>
      </c>
      <c r="R11" t="n">
        <v>301.5</v>
      </c>
      <c r="S11" t="n">
        <v>184.9</v>
      </c>
      <c r="T11" t="n">
        <v>56082.31</v>
      </c>
      <c r="U11" t="n">
        <v>0.61</v>
      </c>
      <c r="V11" t="n">
        <v>0.88</v>
      </c>
      <c r="W11" t="n">
        <v>36.81</v>
      </c>
      <c r="X11" t="n">
        <v>3.37</v>
      </c>
      <c r="Y11" t="n">
        <v>1</v>
      </c>
      <c r="Z11" t="n">
        <v>10</v>
      </c>
      <c r="AA11" t="n">
        <v>3650.786465844599</v>
      </c>
      <c r="AB11" t="n">
        <v>4995.167103900601</v>
      </c>
      <c r="AC11" t="n">
        <v>4518.435366265202</v>
      </c>
      <c r="AD11" t="n">
        <v>3650786.465844599</v>
      </c>
      <c r="AE11" t="n">
        <v>4995167.103900601</v>
      </c>
      <c r="AF11" t="n">
        <v>2.417124805608281e-06</v>
      </c>
      <c r="AG11" t="n">
        <v>66.29557291666667</v>
      </c>
      <c r="AH11" t="n">
        <v>4518435.366265202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0.9885</v>
      </c>
      <c r="E12" t="n">
        <v>101.16</v>
      </c>
      <c r="F12" t="n">
        <v>95.61</v>
      </c>
      <c r="G12" t="n">
        <v>69.11</v>
      </c>
      <c r="H12" t="n">
        <v>0.97</v>
      </c>
      <c r="I12" t="n">
        <v>83</v>
      </c>
      <c r="J12" t="n">
        <v>201.1</v>
      </c>
      <c r="K12" t="n">
        <v>53.44</v>
      </c>
      <c r="L12" t="n">
        <v>11</v>
      </c>
      <c r="M12" t="n">
        <v>81</v>
      </c>
      <c r="N12" t="n">
        <v>41.66</v>
      </c>
      <c r="O12" t="n">
        <v>25036.12</v>
      </c>
      <c r="P12" t="n">
        <v>1251.28</v>
      </c>
      <c r="Q12" t="n">
        <v>2364.2</v>
      </c>
      <c r="R12" t="n">
        <v>290.77</v>
      </c>
      <c r="S12" t="n">
        <v>184.9</v>
      </c>
      <c r="T12" t="n">
        <v>50760.39</v>
      </c>
      <c r="U12" t="n">
        <v>0.64</v>
      </c>
      <c r="V12" t="n">
        <v>0.88</v>
      </c>
      <c r="W12" t="n">
        <v>36.8</v>
      </c>
      <c r="X12" t="n">
        <v>3.05</v>
      </c>
      <c r="Y12" t="n">
        <v>1</v>
      </c>
      <c r="Z12" t="n">
        <v>10</v>
      </c>
      <c r="AA12" t="n">
        <v>3605.662580002394</v>
      </c>
      <c r="AB12" t="n">
        <v>4933.426612565948</v>
      </c>
      <c r="AC12" t="n">
        <v>4462.587300770206</v>
      </c>
      <c r="AD12" t="n">
        <v>3605662.580002395</v>
      </c>
      <c r="AE12" t="n">
        <v>4933426.612565948</v>
      </c>
      <c r="AF12" t="n">
        <v>2.43287635713653e-06</v>
      </c>
      <c r="AG12" t="n">
        <v>65.859375</v>
      </c>
      <c r="AH12" t="n">
        <v>4462587.300770205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0.9946</v>
      </c>
      <c r="E13" t="n">
        <v>100.54</v>
      </c>
      <c r="F13" t="n">
        <v>95.28</v>
      </c>
      <c r="G13" t="n">
        <v>76.22</v>
      </c>
      <c r="H13" t="n">
        <v>1.05</v>
      </c>
      <c r="I13" t="n">
        <v>75</v>
      </c>
      <c r="J13" t="n">
        <v>202.67</v>
      </c>
      <c r="K13" t="n">
        <v>53.44</v>
      </c>
      <c r="L13" t="n">
        <v>12</v>
      </c>
      <c r="M13" t="n">
        <v>73</v>
      </c>
      <c r="N13" t="n">
        <v>42.24</v>
      </c>
      <c r="O13" t="n">
        <v>25230.25</v>
      </c>
      <c r="P13" t="n">
        <v>1240.05</v>
      </c>
      <c r="Q13" t="n">
        <v>2364.32</v>
      </c>
      <c r="R13" t="n">
        <v>279.61</v>
      </c>
      <c r="S13" t="n">
        <v>184.9</v>
      </c>
      <c r="T13" t="n">
        <v>45223.06</v>
      </c>
      <c r="U13" t="n">
        <v>0.66</v>
      </c>
      <c r="V13" t="n">
        <v>0.88</v>
      </c>
      <c r="W13" t="n">
        <v>36.79</v>
      </c>
      <c r="X13" t="n">
        <v>2.72</v>
      </c>
      <c r="Y13" t="n">
        <v>1</v>
      </c>
      <c r="Z13" t="n">
        <v>10</v>
      </c>
      <c r="AA13" t="n">
        <v>3571.032546984753</v>
      </c>
      <c r="AB13" t="n">
        <v>4886.044273621975</v>
      </c>
      <c r="AC13" t="n">
        <v>4419.727065753517</v>
      </c>
      <c r="AD13" t="n">
        <v>3571032.546984753</v>
      </c>
      <c r="AE13" t="n">
        <v>4886044.273621975</v>
      </c>
      <c r="AF13" t="n">
        <v>2.447889554686892e-06</v>
      </c>
      <c r="AG13" t="n">
        <v>65.45572916666667</v>
      </c>
      <c r="AH13" t="n">
        <v>4419727.065753518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0.999</v>
      </c>
      <c r="E14" t="n">
        <v>100.1</v>
      </c>
      <c r="F14" t="n">
        <v>95.06999999999999</v>
      </c>
      <c r="G14" t="n">
        <v>82.67</v>
      </c>
      <c r="H14" t="n">
        <v>1.13</v>
      </c>
      <c r="I14" t="n">
        <v>69</v>
      </c>
      <c r="J14" t="n">
        <v>204.25</v>
      </c>
      <c r="K14" t="n">
        <v>53.44</v>
      </c>
      <c r="L14" t="n">
        <v>13</v>
      </c>
      <c r="M14" t="n">
        <v>67</v>
      </c>
      <c r="N14" t="n">
        <v>42.82</v>
      </c>
      <c r="O14" t="n">
        <v>25425.3</v>
      </c>
      <c r="P14" t="n">
        <v>1231.55</v>
      </c>
      <c r="Q14" t="n">
        <v>2364.24</v>
      </c>
      <c r="R14" t="n">
        <v>273.06</v>
      </c>
      <c r="S14" t="n">
        <v>184.9</v>
      </c>
      <c r="T14" t="n">
        <v>41975.1</v>
      </c>
      <c r="U14" t="n">
        <v>0.68</v>
      </c>
      <c r="V14" t="n">
        <v>0.88</v>
      </c>
      <c r="W14" t="n">
        <v>36.77</v>
      </c>
      <c r="X14" t="n">
        <v>2.51</v>
      </c>
      <c r="Y14" t="n">
        <v>1</v>
      </c>
      <c r="Z14" t="n">
        <v>10</v>
      </c>
      <c r="AA14" t="n">
        <v>3536.410728434035</v>
      </c>
      <c r="AB14" t="n">
        <v>4838.673174074046</v>
      </c>
      <c r="AC14" t="n">
        <v>4376.876997460688</v>
      </c>
      <c r="AD14" t="n">
        <v>3536410.728434035</v>
      </c>
      <c r="AE14" t="n">
        <v>4838673.174074046</v>
      </c>
      <c r="AF14" t="n">
        <v>2.458718746362563e-06</v>
      </c>
      <c r="AG14" t="n">
        <v>65.16927083333333</v>
      </c>
      <c r="AH14" t="n">
        <v>4376876.997460688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1.0022</v>
      </c>
      <c r="E15" t="n">
        <v>99.78</v>
      </c>
      <c r="F15" t="n">
        <v>94.92</v>
      </c>
      <c r="G15" t="n">
        <v>88.98999999999999</v>
      </c>
      <c r="H15" t="n">
        <v>1.21</v>
      </c>
      <c r="I15" t="n">
        <v>64</v>
      </c>
      <c r="J15" t="n">
        <v>205.84</v>
      </c>
      <c r="K15" t="n">
        <v>53.44</v>
      </c>
      <c r="L15" t="n">
        <v>14</v>
      </c>
      <c r="M15" t="n">
        <v>62</v>
      </c>
      <c r="N15" t="n">
        <v>43.4</v>
      </c>
      <c r="O15" t="n">
        <v>25621.03</v>
      </c>
      <c r="P15" t="n">
        <v>1222.36</v>
      </c>
      <c r="Q15" t="n">
        <v>2364.36</v>
      </c>
      <c r="R15" t="n">
        <v>268.02</v>
      </c>
      <c r="S15" t="n">
        <v>184.9</v>
      </c>
      <c r="T15" t="n">
        <v>39483.54</v>
      </c>
      <c r="U15" t="n">
        <v>0.6899999999999999</v>
      </c>
      <c r="V15" t="n">
        <v>0.89</v>
      </c>
      <c r="W15" t="n">
        <v>36.77</v>
      </c>
      <c r="X15" t="n">
        <v>2.37</v>
      </c>
      <c r="Y15" t="n">
        <v>1</v>
      </c>
      <c r="Z15" t="n">
        <v>10</v>
      </c>
      <c r="AA15" t="n">
        <v>3514.259464207088</v>
      </c>
      <c r="AB15" t="n">
        <v>4808.364837113927</v>
      </c>
      <c r="AC15" t="n">
        <v>4349.461245642026</v>
      </c>
      <c r="AD15" t="n">
        <v>3514259.464207088</v>
      </c>
      <c r="AE15" t="n">
        <v>4808364.837113927</v>
      </c>
      <c r="AF15" t="n">
        <v>2.466594522126687e-06</v>
      </c>
      <c r="AG15" t="n">
        <v>64.9609375</v>
      </c>
      <c r="AH15" t="n">
        <v>4349461.245642026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1.0061</v>
      </c>
      <c r="E16" t="n">
        <v>99.40000000000001</v>
      </c>
      <c r="F16" t="n">
        <v>94.73</v>
      </c>
      <c r="G16" t="n">
        <v>96.34</v>
      </c>
      <c r="H16" t="n">
        <v>1.28</v>
      </c>
      <c r="I16" t="n">
        <v>59</v>
      </c>
      <c r="J16" t="n">
        <v>207.43</v>
      </c>
      <c r="K16" t="n">
        <v>53.44</v>
      </c>
      <c r="L16" t="n">
        <v>15</v>
      </c>
      <c r="M16" t="n">
        <v>57</v>
      </c>
      <c r="N16" t="n">
        <v>44</v>
      </c>
      <c r="O16" t="n">
        <v>25817.56</v>
      </c>
      <c r="P16" t="n">
        <v>1212.26</v>
      </c>
      <c r="Q16" t="n">
        <v>2364.12</v>
      </c>
      <c r="R16" t="n">
        <v>261.7</v>
      </c>
      <c r="S16" t="n">
        <v>184.9</v>
      </c>
      <c r="T16" t="n">
        <v>36346.2</v>
      </c>
      <c r="U16" t="n">
        <v>0.71</v>
      </c>
      <c r="V16" t="n">
        <v>0.89</v>
      </c>
      <c r="W16" t="n">
        <v>36.76</v>
      </c>
      <c r="X16" t="n">
        <v>2.18</v>
      </c>
      <c r="Y16" t="n">
        <v>1</v>
      </c>
      <c r="Z16" t="n">
        <v>10</v>
      </c>
      <c r="AA16" t="n">
        <v>3488.997367914243</v>
      </c>
      <c r="AB16" t="n">
        <v>4773.800122481022</v>
      </c>
      <c r="AC16" t="n">
        <v>4318.195338861807</v>
      </c>
      <c r="AD16" t="n">
        <v>3488997.367914243</v>
      </c>
      <c r="AE16" t="n">
        <v>4773800.122481022</v>
      </c>
      <c r="AF16" t="n">
        <v>2.476193123839213e-06</v>
      </c>
      <c r="AG16" t="n">
        <v>64.71354166666667</v>
      </c>
      <c r="AH16" t="n">
        <v>4318195.338861806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1.0094</v>
      </c>
      <c r="E17" t="n">
        <v>99.06999999999999</v>
      </c>
      <c r="F17" t="n">
        <v>94.55</v>
      </c>
      <c r="G17" t="n">
        <v>103.15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1203.91</v>
      </c>
      <c r="Q17" t="n">
        <v>2364.24</v>
      </c>
      <c r="R17" t="n">
        <v>255.48</v>
      </c>
      <c r="S17" t="n">
        <v>184.9</v>
      </c>
      <c r="T17" t="n">
        <v>33254.44</v>
      </c>
      <c r="U17" t="n">
        <v>0.72</v>
      </c>
      <c r="V17" t="n">
        <v>0.89</v>
      </c>
      <c r="W17" t="n">
        <v>36.76</v>
      </c>
      <c r="X17" t="n">
        <v>2</v>
      </c>
      <c r="Y17" t="n">
        <v>1</v>
      </c>
      <c r="Z17" t="n">
        <v>10</v>
      </c>
      <c r="AA17" t="n">
        <v>3458.065376009872</v>
      </c>
      <c r="AB17" t="n">
        <v>4731.477606534289</v>
      </c>
      <c r="AC17" t="n">
        <v>4279.912024437006</v>
      </c>
      <c r="AD17" t="n">
        <v>3458065.376009872</v>
      </c>
      <c r="AE17" t="n">
        <v>4731477.606534289</v>
      </c>
      <c r="AF17" t="n">
        <v>2.484315017595967e-06</v>
      </c>
      <c r="AG17" t="n">
        <v>64.49869791666667</v>
      </c>
      <c r="AH17" t="n">
        <v>4279912.024437006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1.0117</v>
      </c>
      <c r="E18" t="n">
        <v>98.84</v>
      </c>
      <c r="F18" t="n">
        <v>94.43000000000001</v>
      </c>
      <c r="G18" t="n">
        <v>108.96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1195.34</v>
      </c>
      <c r="Q18" t="n">
        <v>2364.3</v>
      </c>
      <c r="R18" t="n">
        <v>251.77</v>
      </c>
      <c r="S18" t="n">
        <v>184.9</v>
      </c>
      <c r="T18" t="n">
        <v>31415.86</v>
      </c>
      <c r="U18" t="n">
        <v>0.73</v>
      </c>
      <c r="V18" t="n">
        <v>0.89</v>
      </c>
      <c r="W18" t="n">
        <v>36.75</v>
      </c>
      <c r="X18" t="n">
        <v>1.88</v>
      </c>
      <c r="Y18" t="n">
        <v>1</v>
      </c>
      <c r="Z18" t="n">
        <v>10</v>
      </c>
      <c r="AA18" t="n">
        <v>3439.767432373343</v>
      </c>
      <c r="AB18" t="n">
        <v>4706.441552802487</v>
      </c>
      <c r="AC18" t="n">
        <v>4257.265376535046</v>
      </c>
      <c r="AD18" t="n">
        <v>3439767.432373343</v>
      </c>
      <c r="AE18" t="n">
        <v>4706441.552802486</v>
      </c>
      <c r="AF18" t="n">
        <v>2.489975731426431e-06</v>
      </c>
      <c r="AG18" t="n">
        <v>64.34895833333333</v>
      </c>
      <c r="AH18" t="n">
        <v>4257265.376535046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1.0139</v>
      </c>
      <c r="E19" t="n">
        <v>98.63</v>
      </c>
      <c r="F19" t="n">
        <v>94.34</v>
      </c>
      <c r="G19" t="n">
        <v>115.52</v>
      </c>
      <c r="H19" t="n">
        <v>1.51</v>
      </c>
      <c r="I19" t="n">
        <v>49</v>
      </c>
      <c r="J19" t="n">
        <v>212.25</v>
      </c>
      <c r="K19" t="n">
        <v>53.44</v>
      </c>
      <c r="L19" t="n">
        <v>18</v>
      </c>
      <c r="M19" t="n">
        <v>47</v>
      </c>
      <c r="N19" t="n">
        <v>45.82</v>
      </c>
      <c r="O19" t="n">
        <v>26412.11</v>
      </c>
      <c r="P19" t="n">
        <v>1187.07</v>
      </c>
      <c r="Q19" t="n">
        <v>2364.25</v>
      </c>
      <c r="R19" t="n">
        <v>248.65</v>
      </c>
      <c r="S19" t="n">
        <v>184.9</v>
      </c>
      <c r="T19" t="n">
        <v>29871.15</v>
      </c>
      <c r="U19" t="n">
        <v>0.74</v>
      </c>
      <c r="V19" t="n">
        <v>0.89</v>
      </c>
      <c r="W19" t="n">
        <v>36.74</v>
      </c>
      <c r="X19" t="n">
        <v>1.78</v>
      </c>
      <c r="Y19" t="n">
        <v>1</v>
      </c>
      <c r="Z19" t="n">
        <v>10</v>
      </c>
      <c r="AA19" t="n">
        <v>3422.472690228621</v>
      </c>
      <c r="AB19" t="n">
        <v>4682.778123609903</v>
      </c>
      <c r="AC19" t="n">
        <v>4235.86035181277</v>
      </c>
      <c r="AD19" t="n">
        <v>3422472.690228621</v>
      </c>
      <c r="AE19" t="n">
        <v>4682778.123609902</v>
      </c>
      <c r="AF19" t="n">
        <v>2.495390327264266e-06</v>
      </c>
      <c r="AG19" t="n">
        <v>64.21223958333333</v>
      </c>
      <c r="AH19" t="n">
        <v>4235860.351812771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1.016</v>
      </c>
      <c r="E20" t="n">
        <v>98.42</v>
      </c>
      <c r="F20" t="n">
        <v>94.23999999999999</v>
      </c>
      <c r="G20" t="n">
        <v>122.92</v>
      </c>
      <c r="H20" t="n">
        <v>1.58</v>
      </c>
      <c r="I20" t="n">
        <v>46</v>
      </c>
      <c r="J20" t="n">
        <v>213.87</v>
      </c>
      <c r="K20" t="n">
        <v>53.44</v>
      </c>
      <c r="L20" t="n">
        <v>19</v>
      </c>
      <c r="M20" t="n">
        <v>44</v>
      </c>
      <c r="N20" t="n">
        <v>46.44</v>
      </c>
      <c r="O20" t="n">
        <v>26611.98</v>
      </c>
      <c r="P20" t="n">
        <v>1179.84</v>
      </c>
      <c r="Q20" t="n">
        <v>2364.15</v>
      </c>
      <c r="R20" t="n">
        <v>245.4</v>
      </c>
      <c r="S20" t="n">
        <v>184.9</v>
      </c>
      <c r="T20" t="n">
        <v>28263.65</v>
      </c>
      <c r="U20" t="n">
        <v>0.75</v>
      </c>
      <c r="V20" t="n">
        <v>0.89</v>
      </c>
      <c r="W20" t="n">
        <v>36.74</v>
      </c>
      <c r="X20" t="n">
        <v>1.69</v>
      </c>
      <c r="Y20" t="n">
        <v>1</v>
      </c>
      <c r="Z20" t="n">
        <v>10</v>
      </c>
      <c r="AA20" t="n">
        <v>3406.794181976042</v>
      </c>
      <c r="AB20" t="n">
        <v>4661.326096931755</v>
      </c>
      <c r="AC20" t="n">
        <v>4216.455676452679</v>
      </c>
      <c r="AD20" t="n">
        <v>3406794.181976042</v>
      </c>
      <c r="AE20" t="n">
        <v>4661326.096931756</v>
      </c>
      <c r="AF20" t="n">
        <v>2.500558805109473e-06</v>
      </c>
      <c r="AG20" t="n">
        <v>64.07552083333333</v>
      </c>
      <c r="AH20" t="n">
        <v>4216455.676452679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1.0185</v>
      </c>
      <c r="E21" t="n">
        <v>98.18000000000001</v>
      </c>
      <c r="F21" t="n">
        <v>94.11</v>
      </c>
      <c r="G21" t="n">
        <v>131.32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1169.41</v>
      </c>
      <c r="Q21" t="n">
        <v>2364.19</v>
      </c>
      <c r="R21" t="n">
        <v>241.15</v>
      </c>
      <c r="S21" t="n">
        <v>184.9</v>
      </c>
      <c r="T21" t="n">
        <v>26150.78</v>
      </c>
      <c r="U21" t="n">
        <v>0.77</v>
      </c>
      <c r="V21" t="n">
        <v>0.89</v>
      </c>
      <c r="W21" t="n">
        <v>36.73</v>
      </c>
      <c r="X21" t="n">
        <v>1.56</v>
      </c>
      <c r="Y21" t="n">
        <v>1</v>
      </c>
      <c r="Z21" t="n">
        <v>10</v>
      </c>
      <c r="AA21" t="n">
        <v>3375.88263169518</v>
      </c>
      <c r="AB21" t="n">
        <v>4619.031550116125</v>
      </c>
      <c r="AC21" t="n">
        <v>4178.197661824364</v>
      </c>
      <c r="AD21" t="n">
        <v>3375882.63169518</v>
      </c>
      <c r="AE21" t="n">
        <v>4619031.550116125</v>
      </c>
      <c r="AF21" t="n">
        <v>2.506711754925195e-06</v>
      </c>
      <c r="AG21" t="n">
        <v>63.91927083333334</v>
      </c>
      <c r="AH21" t="n">
        <v>4178197.661824364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1.0201</v>
      </c>
      <c r="E22" t="n">
        <v>98.03</v>
      </c>
      <c r="F22" t="n">
        <v>94.03</v>
      </c>
      <c r="G22" t="n">
        <v>137.61</v>
      </c>
      <c r="H22" t="n">
        <v>1.72</v>
      </c>
      <c r="I22" t="n">
        <v>41</v>
      </c>
      <c r="J22" t="n">
        <v>217.14</v>
      </c>
      <c r="K22" t="n">
        <v>53.44</v>
      </c>
      <c r="L22" t="n">
        <v>21</v>
      </c>
      <c r="M22" t="n">
        <v>39</v>
      </c>
      <c r="N22" t="n">
        <v>47.7</v>
      </c>
      <c r="O22" t="n">
        <v>27014.3</v>
      </c>
      <c r="P22" t="n">
        <v>1162.41</v>
      </c>
      <c r="Q22" t="n">
        <v>2364.09</v>
      </c>
      <c r="R22" t="n">
        <v>238.59</v>
      </c>
      <c r="S22" t="n">
        <v>184.9</v>
      </c>
      <c r="T22" t="n">
        <v>24880.75</v>
      </c>
      <c r="U22" t="n">
        <v>0.77</v>
      </c>
      <c r="V22" t="n">
        <v>0.89</v>
      </c>
      <c r="W22" t="n">
        <v>36.73</v>
      </c>
      <c r="X22" t="n">
        <v>1.48</v>
      </c>
      <c r="Y22" t="n">
        <v>1</v>
      </c>
      <c r="Z22" t="n">
        <v>10</v>
      </c>
      <c r="AA22" t="n">
        <v>3362.018990467826</v>
      </c>
      <c r="AB22" t="n">
        <v>4600.062704568174</v>
      </c>
      <c r="AC22" t="n">
        <v>4161.039176272569</v>
      </c>
      <c r="AD22" t="n">
        <v>3362018.990467826</v>
      </c>
      <c r="AE22" t="n">
        <v>4600062.704568174</v>
      </c>
      <c r="AF22" t="n">
        <v>2.510649642807257e-06</v>
      </c>
      <c r="AG22" t="n">
        <v>63.82161458333334</v>
      </c>
      <c r="AH22" t="n">
        <v>4161039.176272568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1.0217</v>
      </c>
      <c r="E23" t="n">
        <v>97.88</v>
      </c>
      <c r="F23" t="n">
        <v>93.95999999999999</v>
      </c>
      <c r="G23" t="n">
        <v>144.55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37</v>
      </c>
      <c r="N23" t="n">
        <v>48.34</v>
      </c>
      <c r="O23" t="n">
        <v>27216.79</v>
      </c>
      <c r="P23" t="n">
        <v>1155.89</v>
      </c>
      <c r="Q23" t="n">
        <v>2364.03</v>
      </c>
      <c r="R23" t="n">
        <v>235.99</v>
      </c>
      <c r="S23" t="n">
        <v>184.9</v>
      </c>
      <c r="T23" t="n">
        <v>23588.79</v>
      </c>
      <c r="U23" t="n">
        <v>0.78</v>
      </c>
      <c r="V23" t="n">
        <v>0.9</v>
      </c>
      <c r="W23" t="n">
        <v>36.73</v>
      </c>
      <c r="X23" t="n">
        <v>1.41</v>
      </c>
      <c r="Y23" t="n">
        <v>1</v>
      </c>
      <c r="Z23" t="n">
        <v>10</v>
      </c>
      <c r="AA23" t="n">
        <v>3348.928987926854</v>
      </c>
      <c r="AB23" t="n">
        <v>4582.152385601461</v>
      </c>
      <c r="AC23" t="n">
        <v>4144.838193010749</v>
      </c>
      <c r="AD23" t="n">
        <v>3348928.987926854</v>
      </c>
      <c r="AE23" t="n">
        <v>4582152.385601461</v>
      </c>
      <c r="AF23" t="n">
        <v>2.514587530689319e-06</v>
      </c>
      <c r="AG23" t="n">
        <v>63.72395833333334</v>
      </c>
      <c r="AH23" t="n">
        <v>4144838.193010749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1.0232</v>
      </c>
      <c r="E24" t="n">
        <v>97.73999999999999</v>
      </c>
      <c r="F24" t="n">
        <v>93.89</v>
      </c>
      <c r="G24" t="n">
        <v>152.26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35</v>
      </c>
      <c r="N24" t="n">
        <v>48.99</v>
      </c>
      <c r="O24" t="n">
        <v>27420.16</v>
      </c>
      <c r="P24" t="n">
        <v>1146.82</v>
      </c>
      <c r="Q24" t="n">
        <v>2364.07</v>
      </c>
      <c r="R24" t="n">
        <v>233.76</v>
      </c>
      <c r="S24" t="n">
        <v>184.9</v>
      </c>
      <c r="T24" t="n">
        <v>22487.4</v>
      </c>
      <c r="U24" t="n">
        <v>0.79</v>
      </c>
      <c r="V24" t="n">
        <v>0.9</v>
      </c>
      <c r="W24" t="n">
        <v>36.72</v>
      </c>
      <c r="X24" t="n">
        <v>1.34</v>
      </c>
      <c r="Y24" t="n">
        <v>1</v>
      </c>
      <c r="Z24" t="n">
        <v>10</v>
      </c>
      <c r="AA24" t="n">
        <v>3332.722097809502</v>
      </c>
      <c r="AB24" t="n">
        <v>4559.977403545367</v>
      </c>
      <c r="AC24" t="n">
        <v>4124.779560119307</v>
      </c>
      <c r="AD24" t="n">
        <v>3332722.097809502</v>
      </c>
      <c r="AE24" t="n">
        <v>4559977.403545368</v>
      </c>
      <c r="AF24" t="n">
        <v>2.518279300578753e-06</v>
      </c>
      <c r="AG24" t="n">
        <v>63.6328125</v>
      </c>
      <c r="AH24" t="n">
        <v>4124779.560119307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1.0248</v>
      </c>
      <c r="E25" t="n">
        <v>97.58</v>
      </c>
      <c r="F25" t="n">
        <v>93.81</v>
      </c>
      <c r="G25" t="n">
        <v>160.82</v>
      </c>
      <c r="H25" t="n">
        <v>1.92</v>
      </c>
      <c r="I25" t="n">
        <v>35</v>
      </c>
      <c r="J25" t="n">
        <v>222.08</v>
      </c>
      <c r="K25" t="n">
        <v>53.44</v>
      </c>
      <c r="L25" t="n">
        <v>24</v>
      </c>
      <c r="M25" t="n">
        <v>33</v>
      </c>
      <c r="N25" t="n">
        <v>49.65</v>
      </c>
      <c r="O25" t="n">
        <v>27624.44</v>
      </c>
      <c r="P25" t="n">
        <v>1137.55</v>
      </c>
      <c r="Q25" t="n">
        <v>2364.07</v>
      </c>
      <c r="R25" t="n">
        <v>231.12</v>
      </c>
      <c r="S25" t="n">
        <v>184.9</v>
      </c>
      <c r="T25" t="n">
        <v>21177.82</v>
      </c>
      <c r="U25" t="n">
        <v>0.8</v>
      </c>
      <c r="V25" t="n">
        <v>0.9</v>
      </c>
      <c r="W25" t="n">
        <v>36.72</v>
      </c>
      <c r="X25" t="n">
        <v>1.26</v>
      </c>
      <c r="Y25" t="n">
        <v>1</v>
      </c>
      <c r="Z25" t="n">
        <v>10</v>
      </c>
      <c r="AA25" t="n">
        <v>3315.975849713722</v>
      </c>
      <c r="AB25" t="n">
        <v>4537.064448108395</v>
      </c>
      <c r="AC25" t="n">
        <v>4104.053384990706</v>
      </c>
      <c r="AD25" t="n">
        <v>3315975.849713722</v>
      </c>
      <c r="AE25" t="n">
        <v>4537064.448108396</v>
      </c>
      <c r="AF25" t="n">
        <v>2.522217188460815e-06</v>
      </c>
      <c r="AG25" t="n">
        <v>63.52864583333334</v>
      </c>
      <c r="AH25" t="n">
        <v>4104053.384990706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1.0255</v>
      </c>
      <c r="E26" t="n">
        <v>97.51000000000001</v>
      </c>
      <c r="F26" t="n">
        <v>93.78</v>
      </c>
      <c r="G26" t="n">
        <v>165.49</v>
      </c>
      <c r="H26" t="n">
        <v>1.99</v>
      </c>
      <c r="I26" t="n">
        <v>34</v>
      </c>
      <c r="J26" t="n">
        <v>223.75</v>
      </c>
      <c r="K26" t="n">
        <v>53.44</v>
      </c>
      <c r="L26" t="n">
        <v>25</v>
      </c>
      <c r="M26" t="n">
        <v>32</v>
      </c>
      <c r="N26" t="n">
        <v>50.31</v>
      </c>
      <c r="O26" t="n">
        <v>27829.77</v>
      </c>
      <c r="P26" t="n">
        <v>1131.54</v>
      </c>
      <c r="Q26" t="n">
        <v>2364.07</v>
      </c>
      <c r="R26" t="n">
        <v>230.13</v>
      </c>
      <c r="S26" t="n">
        <v>184.9</v>
      </c>
      <c r="T26" t="n">
        <v>20687.07</v>
      </c>
      <c r="U26" t="n">
        <v>0.8</v>
      </c>
      <c r="V26" t="n">
        <v>0.9</v>
      </c>
      <c r="W26" t="n">
        <v>36.72</v>
      </c>
      <c r="X26" t="n">
        <v>1.23</v>
      </c>
      <c r="Y26" t="n">
        <v>1</v>
      </c>
      <c r="Z26" t="n">
        <v>10</v>
      </c>
      <c r="AA26" t="n">
        <v>3306.016879435366</v>
      </c>
      <c r="AB26" t="n">
        <v>4523.438145614788</v>
      </c>
      <c r="AC26" t="n">
        <v>4091.727557682453</v>
      </c>
      <c r="AD26" t="n">
        <v>3306016.879435366</v>
      </c>
      <c r="AE26" t="n">
        <v>4523438.145614788</v>
      </c>
      <c r="AF26" t="n">
        <v>2.523940014409217e-06</v>
      </c>
      <c r="AG26" t="n">
        <v>63.48307291666666</v>
      </c>
      <c r="AH26" t="n">
        <v>4091727.557682453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1.0272</v>
      </c>
      <c r="E27" t="n">
        <v>97.34999999999999</v>
      </c>
      <c r="F27" t="n">
        <v>93.69</v>
      </c>
      <c r="G27" t="n">
        <v>175.68</v>
      </c>
      <c r="H27" t="n">
        <v>2.05</v>
      </c>
      <c r="I27" t="n">
        <v>32</v>
      </c>
      <c r="J27" t="n">
        <v>225.42</v>
      </c>
      <c r="K27" t="n">
        <v>53.44</v>
      </c>
      <c r="L27" t="n">
        <v>26</v>
      </c>
      <c r="M27" t="n">
        <v>30</v>
      </c>
      <c r="N27" t="n">
        <v>50.98</v>
      </c>
      <c r="O27" t="n">
        <v>28035.92</v>
      </c>
      <c r="P27" t="n">
        <v>1122.27</v>
      </c>
      <c r="Q27" t="n">
        <v>2364.1</v>
      </c>
      <c r="R27" t="n">
        <v>227.22</v>
      </c>
      <c r="S27" t="n">
        <v>184.9</v>
      </c>
      <c r="T27" t="n">
        <v>19242.15</v>
      </c>
      <c r="U27" t="n">
        <v>0.8100000000000001</v>
      </c>
      <c r="V27" t="n">
        <v>0.9</v>
      </c>
      <c r="W27" t="n">
        <v>36.71</v>
      </c>
      <c r="X27" t="n">
        <v>1.14</v>
      </c>
      <c r="Y27" t="n">
        <v>1</v>
      </c>
      <c r="Z27" t="n">
        <v>10</v>
      </c>
      <c r="AA27" t="n">
        <v>3289.031670917539</v>
      </c>
      <c r="AB27" t="n">
        <v>4500.198233986181</v>
      </c>
      <c r="AC27" t="n">
        <v>4070.70563060226</v>
      </c>
      <c r="AD27" t="n">
        <v>3289031.670917538</v>
      </c>
      <c r="AE27" t="n">
        <v>4500198.23398618</v>
      </c>
      <c r="AF27" t="n">
        <v>2.528124020283908e-06</v>
      </c>
      <c r="AG27" t="n">
        <v>63.37890625</v>
      </c>
      <c r="AH27" t="n">
        <v>4070705.63060226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1.0278</v>
      </c>
      <c r="E28" t="n">
        <v>97.29000000000001</v>
      </c>
      <c r="F28" t="n">
        <v>93.67</v>
      </c>
      <c r="G28" t="n">
        <v>181.29</v>
      </c>
      <c r="H28" t="n">
        <v>2.11</v>
      </c>
      <c r="I28" t="n">
        <v>31</v>
      </c>
      <c r="J28" t="n">
        <v>227.1</v>
      </c>
      <c r="K28" t="n">
        <v>53.44</v>
      </c>
      <c r="L28" t="n">
        <v>27</v>
      </c>
      <c r="M28" t="n">
        <v>29</v>
      </c>
      <c r="N28" t="n">
        <v>51.66</v>
      </c>
      <c r="O28" t="n">
        <v>28243</v>
      </c>
      <c r="P28" t="n">
        <v>1115.36</v>
      </c>
      <c r="Q28" t="n">
        <v>2364.02</v>
      </c>
      <c r="R28" t="n">
        <v>226.34</v>
      </c>
      <c r="S28" t="n">
        <v>184.9</v>
      </c>
      <c r="T28" t="n">
        <v>18805.53</v>
      </c>
      <c r="U28" t="n">
        <v>0.82</v>
      </c>
      <c r="V28" t="n">
        <v>0.9</v>
      </c>
      <c r="W28" t="n">
        <v>36.71</v>
      </c>
      <c r="X28" t="n">
        <v>1.12</v>
      </c>
      <c r="Y28" t="n">
        <v>1</v>
      </c>
      <c r="Z28" t="n">
        <v>10</v>
      </c>
      <c r="AA28" t="n">
        <v>3268.646387327445</v>
      </c>
      <c r="AB28" t="n">
        <v>4472.306189642974</v>
      </c>
      <c r="AC28" t="n">
        <v>4045.47556382444</v>
      </c>
      <c r="AD28" t="n">
        <v>3268646.387327445</v>
      </c>
      <c r="AE28" t="n">
        <v>4472306.189642973</v>
      </c>
      <c r="AF28" t="n">
        <v>2.529600728239682e-06</v>
      </c>
      <c r="AG28" t="n">
        <v>63.33984375</v>
      </c>
      <c r="AH28" t="n">
        <v>4045475.563824439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1.0286</v>
      </c>
      <c r="E29" t="n">
        <v>97.22</v>
      </c>
      <c r="F29" t="n">
        <v>93.63</v>
      </c>
      <c r="G29" t="n">
        <v>187.27</v>
      </c>
      <c r="H29" t="n">
        <v>2.18</v>
      </c>
      <c r="I29" t="n">
        <v>30</v>
      </c>
      <c r="J29" t="n">
        <v>228.79</v>
      </c>
      <c r="K29" t="n">
        <v>53.44</v>
      </c>
      <c r="L29" t="n">
        <v>28</v>
      </c>
      <c r="M29" t="n">
        <v>28</v>
      </c>
      <c r="N29" t="n">
        <v>52.35</v>
      </c>
      <c r="O29" t="n">
        <v>28451.04</v>
      </c>
      <c r="P29" t="n">
        <v>1106.34</v>
      </c>
      <c r="Q29" t="n">
        <v>2364.07</v>
      </c>
      <c r="R29" t="n">
        <v>225.08</v>
      </c>
      <c r="S29" t="n">
        <v>184.9</v>
      </c>
      <c r="T29" t="n">
        <v>18183.07</v>
      </c>
      <c r="U29" t="n">
        <v>0.82</v>
      </c>
      <c r="V29" t="n">
        <v>0.9</v>
      </c>
      <c r="W29" t="n">
        <v>36.71</v>
      </c>
      <c r="X29" t="n">
        <v>1.08</v>
      </c>
      <c r="Y29" t="n">
        <v>1</v>
      </c>
      <c r="Z29" t="n">
        <v>10</v>
      </c>
      <c r="AA29" t="n">
        <v>3254.546542075245</v>
      </c>
      <c r="AB29" t="n">
        <v>4453.014159327641</v>
      </c>
      <c r="AC29" t="n">
        <v>4028.024737805868</v>
      </c>
      <c r="AD29" t="n">
        <v>3254546.542075245</v>
      </c>
      <c r="AE29" t="n">
        <v>4453014.159327641</v>
      </c>
      <c r="AF29" t="n">
        <v>2.531569672180712e-06</v>
      </c>
      <c r="AG29" t="n">
        <v>63.29427083333334</v>
      </c>
      <c r="AH29" t="n">
        <v>4028024.737805868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1.0296</v>
      </c>
      <c r="E30" t="n">
        <v>97.13</v>
      </c>
      <c r="F30" t="n">
        <v>93.58</v>
      </c>
      <c r="G30" t="n">
        <v>193.62</v>
      </c>
      <c r="H30" t="n">
        <v>2.24</v>
      </c>
      <c r="I30" t="n">
        <v>29</v>
      </c>
      <c r="J30" t="n">
        <v>230.48</v>
      </c>
      <c r="K30" t="n">
        <v>53.44</v>
      </c>
      <c r="L30" t="n">
        <v>29</v>
      </c>
      <c r="M30" t="n">
        <v>27</v>
      </c>
      <c r="N30" t="n">
        <v>53.05</v>
      </c>
      <c r="O30" t="n">
        <v>28660.06</v>
      </c>
      <c r="P30" t="n">
        <v>1097.34</v>
      </c>
      <c r="Q30" t="n">
        <v>2364.2</v>
      </c>
      <c r="R30" t="n">
        <v>223.64</v>
      </c>
      <c r="S30" t="n">
        <v>184.9</v>
      </c>
      <c r="T30" t="n">
        <v>17467.21</v>
      </c>
      <c r="U30" t="n">
        <v>0.83</v>
      </c>
      <c r="V30" t="n">
        <v>0.9</v>
      </c>
      <c r="W30" t="n">
        <v>36.7</v>
      </c>
      <c r="X30" t="n">
        <v>1.03</v>
      </c>
      <c r="Y30" t="n">
        <v>1</v>
      </c>
      <c r="Z30" t="n">
        <v>10</v>
      </c>
      <c r="AA30" t="n">
        <v>3239.958680524346</v>
      </c>
      <c r="AB30" t="n">
        <v>4433.054403582668</v>
      </c>
      <c r="AC30" t="n">
        <v>4009.969913135503</v>
      </c>
      <c r="AD30" t="n">
        <v>3239958.680524345</v>
      </c>
      <c r="AE30" t="n">
        <v>4433054.403582668</v>
      </c>
      <c r="AF30" t="n">
        <v>2.534030852107001e-06</v>
      </c>
      <c r="AG30" t="n">
        <v>63.23567708333334</v>
      </c>
      <c r="AH30" t="n">
        <v>4009969.913135503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1.0311</v>
      </c>
      <c r="E31" t="n">
        <v>96.98</v>
      </c>
      <c r="F31" t="n">
        <v>93.51000000000001</v>
      </c>
      <c r="G31" t="n">
        <v>207.8</v>
      </c>
      <c r="H31" t="n">
        <v>2.3</v>
      </c>
      <c r="I31" t="n">
        <v>27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1089.58</v>
      </c>
      <c r="Q31" t="n">
        <v>2364.04</v>
      </c>
      <c r="R31" t="n">
        <v>221.13</v>
      </c>
      <c r="S31" t="n">
        <v>184.9</v>
      </c>
      <c r="T31" t="n">
        <v>16220.51</v>
      </c>
      <c r="U31" t="n">
        <v>0.84</v>
      </c>
      <c r="V31" t="n">
        <v>0.9</v>
      </c>
      <c r="W31" t="n">
        <v>36.7</v>
      </c>
      <c r="X31" t="n">
        <v>0.96</v>
      </c>
      <c r="Y31" t="n">
        <v>1</v>
      </c>
      <c r="Z31" t="n">
        <v>10</v>
      </c>
      <c r="AA31" t="n">
        <v>3225.748723138699</v>
      </c>
      <c r="AB31" t="n">
        <v>4413.61171298855</v>
      </c>
      <c r="AC31" t="n">
        <v>3992.382805643701</v>
      </c>
      <c r="AD31" t="n">
        <v>3225748.723138699</v>
      </c>
      <c r="AE31" t="n">
        <v>4413611.71298855</v>
      </c>
      <c r="AF31" t="n">
        <v>2.537722621996434e-06</v>
      </c>
      <c r="AG31" t="n">
        <v>63.13802083333334</v>
      </c>
      <c r="AH31" t="n">
        <v>3992382.805643701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1.0308</v>
      </c>
      <c r="E32" t="n">
        <v>97.01000000000001</v>
      </c>
      <c r="F32" t="n">
        <v>93.54000000000001</v>
      </c>
      <c r="G32" t="n">
        <v>207.86</v>
      </c>
      <c r="H32" t="n">
        <v>2.36</v>
      </c>
      <c r="I32" t="n">
        <v>27</v>
      </c>
      <c r="J32" t="n">
        <v>233.89</v>
      </c>
      <c r="K32" t="n">
        <v>53.44</v>
      </c>
      <c r="L32" t="n">
        <v>31</v>
      </c>
      <c r="M32" t="n">
        <v>14</v>
      </c>
      <c r="N32" t="n">
        <v>54.46</v>
      </c>
      <c r="O32" t="n">
        <v>29081.05</v>
      </c>
      <c r="P32" t="n">
        <v>1088.99</v>
      </c>
      <c r="Q32" t="n">
        <v>2364.04</v>
      </c>
      <c r="R32" t="n">
        <v>221.39</v>
      </c>
      <c r="S32" t="n">
        <v>184.9</v>
      </c>
      <c r="T32" t="n">
        <v>16348.87</v>
      </c>
      <c r="U32" t="n">
        <v>0.84</v>
      </c>
      <c r="V32" t="n">
        <v>0.9</v>
      </c>
      <c r="W32" t="n">
        <v>36.73</v>
      </c>
      <c r="X32" t="n">
        <v>0.98</v>
      </c>
      <c r="Y32" t="n">
        <v>1</v>
      </c>
      <c r="Z32" t="n">
        <v>10</v>
      </c>
      <c r="AA32" t="n">
        <v>3225.904709127939</v>
      </c>
      <c r="AB32" t="n">
        <v>4413.825139900645</v>
      </c>
      <c r="AC32" t="n">
        <v>3992.575863390852</v>
      </c>
      <c r="AD32" t="n">
        <v>3225904.709127939</v>
      </c>
      <c r="AE32" t="n">
        <v>4413825.139900645</v>
      </c>
      <c r="AF32" t="n">
        <v>2.536984268018548e-06</v>
      </c>
      <c r="AG32" t="n">
        <v>63.15755208333334</v>
      </c>
      <c r="AH32" t="n">
        <v>3992575.863390852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1.0315</v>
      </c>
      <c r="E33" t="n">
        <v>96.94</v>
      </c>
      <c r="F33" t="n">
        <v>93.51000000000001</v>
      </c>
      <c r="G33" t="n">
        <v>215.79</v>
      </c>
      <c r="H33" t="n">
        <v>2.41</v>
      </c>
      <c r="I33" t="n">
        <v>26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1088.8</v>
      </c>
      <c r="Q33" t="n">
        <v>2364.06</v>
      </c>
      <c r="R33" t="n">
        <v>219.84</v>
      </c>
      <c r="S33" t="n">
        <v>184.9</v>
      </c>
      <c r="T33" t="n">
        <v>15580.14</v>
      </c>
      <c r="U33" t="n">
        <v>0.84</v>
      </c>
      <c r="V33" t="n">
        <v>0.9</v>
      </c>
      <c r="W33" t="n">
        <v>36.74</v>
      </c>
      <c r="X33" t="n">
        <v>0.96</v>
      </c>
      <c r="Y33" t="n">
        <v>1</v>
      </c>
      <c r="Z33" t="n">
        <v>10</v>
      </c>
      <c r="AA33" t="n">
        <v>3223.835287315128</v>
      </c>
      <c r="AB33" t="n">
        <v>4410.993665679909</v>
      </c>
      <c r="AC33" t="n">
        <v>3990.014621095745</v>
      </c>
      <c r="AD33" t="n">
        <v>3223835.287315127</v>
      </c>
      <c r="AE33" t="n">
        <v>4410993.665679909</v>
      </c>
      <c r="AF33" t="n">
        <v>2.53870709396695e-06</v>
      </c>
      <c r="AG33" t="n">
        <v>63.11197916666666</v>
      </c>
      <c r="AH33" t="n">
        <v>3990014.621095744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1.0315</v>
      </c>
      <c r="E34" t="n">
        <v>96.95</v>
      </c>
      <c r="F34" t="n">
        <v>93.51000000000001</v>
      </c>
      <c r="G34" t="n">
        <v>215.79</v>
      </c>
      <c r="H34" t="n">
        <v>2.47</v>
      </c>
      <c r="I34" t="n">
        <v>26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1095.97</v>
      </c>
      <c r="Q34" t="n">
        <v>2364.05</v>
      </c>
      <c r="R34" t="n">
        <v>219.88</v>
      </c>
      <c r="S34" t="n">
        <v>184.9</v>
      </c>
      <c r="T34" t="n">
        <v>15602.18</v>
      </c>
      <c r="U34" t="n">
        <v>0.84</v>
      </c>
      <c r="V34" t="n">
        <v>0.9</v>
      </c>
      <c r="W34" t="n">
        <v>36.74</v>
      </c>
      <c r="X34" t="n">
        <v>0.96</v>
      </c>
      <c r="Y34" t="n">
        <v>1</v>
      </c>
      <c r="Z34" t="n">
        <v>10</v>
      </c>
      <c r="AA34" t="n">
        <v>3233.292108188879</v>
      </c>
      <c r="AB34" t="n">
        <v>4423.932905204868</v>
      </c>
      <c r="AC34" t="n">
        <v>4001.718957760777</v>
      </c>
      <c r="AD34" t="n">
        <v>3233292.108188878</v>
      </c>
      <c r="AE34" t="n">
        <v>4423932.905204868</v>
      </c>
      <c r="AF34" t="n">
        <v>2.53870709396695e-06</v>
      </c>
      <c r="AG34" t="n">
        <v>63.11848958333334</v>
      </c>
      <c r="AH34" t="n">
        <v>4001718.957760777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0.6497000000000001</v>
      </c>
      <c r="E2" t="n">
        <v>153.91</v>
      </c>
      <c r="F2" t="n">
        <v>129.23</v>
      </c>
      <c r="G2" t="n">
        <v>8.199999999999999</v>
      </c>
      <c r="H2" t="n">
        <v>0.15</v>
      </c>
      <c r="I2" t="n">
        <v>946</v>
      </c>
      <c r="J2" t="n">
        <v>116.05</v>
      </c>
      <c r="K2" t="n">
        <v>43.4</v>
      </c>
      <c r="L2" t="n">
        <v>1</v>
      </c>
      <c r="M2" t="n">
        <v>944</v>
      </c>
      <c r="N2" t="n">
        <v>16.65</v>
      </c>
      <c r="O2" t="n">
        <v>14546.17</v>
      </c>
      <c r="P2" t="n">
        <v>1304.53</v>
      </c>
      <c r="Q2" t="n">
        <v>2368.88</v>
      </c>
      <c r="R2" t="n">
        <v>1412.64</v>
      </c>
      <c r="S2" t="n">
        <v>184.9</v>
      </c>
      <c r="T2" t="n">
        <v>607381.5</v>
      </c>
      <c r="U2" t="n">
        <v>0.13</v>
      </c>
      <c r="V2" t="n">
        <v>0.65</v>
      </c>
      <c r="W2" t="n">
        <v>38.21</v>
      </c>
      <c r="X2" t="n">
        <v>36.58</v>
      </c>
      <c r="Y2" t="n">
        <v>1</v>
      </c>
      <c r="Z2" t="n">
        <v>10</v>
      </c>
      <c r="AA2" t="n">
        <v>5673.899467336746</v>
      </c>
      <c r="AB2" t="n">
        <v>7763.279565988746</v>
      </c>
      <c r="AC2" t="n">
        <v>7022.363060041791</v>
      </c>
      <c r="AD2" t="n">
        <v>5673899.467336746</v>
      </c>
      <c r="AE2" t="n">
        <v>7763279.565988746</v>
      </c>
      <c r="AF2" t="n">
        <v>1.993425600655931e-06</v>
      </c>
      <c r="AG2" t="n">
        <v>100.2018229166667</v>
      </c>
      <c r="AH2" t="n">
        <v>7022363.060041791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0.8444</v>
      </c>
      <c r="E3" t="n">
        <v>118.43</v>
      </c>
      <c r="F3" t="n">
        <v>107.12</v>
      </c>
      <c r="G3" t="n">
        <v>16.65</v>
      </c>
      <c r="H3" t="n">
        <v>0.3</v>
      </c>
      <c r="I3" t="n">
        <v>386</v>
      </c>
      <c r="J3" t="n">
        <v>117.34</v>
      </c>
      <c r="K3" t="n">
        <v>43.4</v>
      </c>
      <c r="L3" t="n">
        <v>2</v>
      </c>
      <c r="M3" t="n">
        <v>384</v>
      </c>
      <c r="N3" t="n">
        <v>16.94</v>
      </c>
      <c r="O3" t="n">
        <v>14705.49</v>
      </c>
      <c r="P3" t="n">
        <v>1070.41</v>
      </c>
      <c r="Q3" t="n">
        <v>2365.9</v>
      </c>
      <c r="R3" t="n">
        <v>674.17</v>
      </c>
      <c r="S3" t="n">
        <v>184.9</v>
      </c>
      <c r="T3" t="n">
        <v>240946.31</v>
      </c>
      <c r="U3" t="n">
        <v>0.27</v>
      </c>
      <c r="V3" t="n">
        <v>0.79</v>
      </c>
      <c r="W3" t="n">
        <v>37.29</v>
      </c>
      <c r="X3" t="n">
        <v>14.53</v>
      </c>
      <c r="Y3" t="n">
        <v>1</v>
      </c>
      <c r="Z3" t="n">
        <v>10</v>
      </c>
      <c r="AA3" t="n">
        <v>3793.705819009246</v>
      </c>
      <c r="AB3" t="n">
        <v>5190.715668057347</v>
      </c>
      <c r="AC3" t="n">
        <v>4695.321049912954</v>
      </c>
      <c r="AD3" t="n">
        <v>3793705.819009246</v>
      </c>
      <c r="AE3" t="n">
        <v>5190715.668057347</v>
      </c>
      <c r="AF3" t="n">
        <v>2.590808953661487e-06</v>
      </c>
      <c r="AG3" t="n">
        <v>77.10286458333333</v>
      </c>
      <c r="AH3" t="n">
        <v>4695321.049912954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0.914</v>
      </c>
      <c r="E4" t="n">
        <v>109.41</v>
      </c>
      <c r="F4" t="n">
        <v>101.57</v>
      </c>
      <c r="G4" t="n">
        <v>25.29</v>
      </c>
      <c r="H4" t="n">
        <v>0.45</v>
      </c>
      <c r="I4" t="n">
        <v>241</v>
      </c>
      <c r="J4" t="n">
        <v>118.63</v>
      </c>
      <c r="K4" t="n">
        <v>43.4</v>
      </c>
      <c r="L4" t="n">
        <v>3</v>
      </c>
      <c r="M4" t="n">
        <v>239</v>
      </c>
      <c r="N4" t="n">
        <v>17.23</v>
      </c>
      <c r="O4" t="n">
        <v>14865.24</v>
      </c>
      <c r="P4" t="n">
        <v>1002.33</v>
      </c>
      <c r="Q4" t="n">
        <v>2364.94</v>
      </c>
      <c r="R4" t="n">
        <v>489.02</v>
      </c>
      <c r="S4" t="n">
        <v>184.9</v>
      </c>
      <c r="T4" t="n">
        <v>149095.44</v>
      </c>
      <c r="U4" t="n">
        <v>0.38</v>
      </c>
      <c r="V4" t="n">
        <v>0.83</v>
      </c>
      <c r="W4" t="n">
        <v>37.06</v>
      </c>
      <c r="X4" t="n">
        <v>8.99</v>
      </c>
      <c r="Y4" t="n">
        <v>1</v>
      </c>
      <c r="Z4" t="n">
        <v>10</v>
      </c>
      <c r="AA4" t="n">
        <v>3357.360259229877</v>
      </c>
      <c r="AB4" t="n">
        <v>4593.688422959694</v>
      </c>
      <c r="AC4" t="n">
        <v>4155.273247154442</v>
      </c>
      <c r="AD4" t="n">
        <v>3357360.259229877</v>
      </c>
      <c r="AE4" t="n">
        <v>4593688.422959695</v>
      </c>
      <c r="AF4" t="n">
        <v>2.804357394181193e-06</v>
      </c>
      <c r="AG4" t="n">
        <v>71.23046875</v>
      </c>
      <c r="AH4" t="n">
        <v>4155273.247154442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0.9502</v>
      </c>
      <c r="E5" t="n">
        <v>105.24</v>
      </c>
      <c r="F5" t="n">
        <v>99</v>
      </c>
      <c r="G5" t="n">
        <v>34.14</v>
      </c>
      <c r="H5" t="n">
        <v>0.59</v>
      </c>
      <c r="I5" t="n">
        <v>174</v>
      </c>
      <c r="J5" t="n">
        <v>119.93</v>
      </c>
      <c r="K5" t="n">
        <v>43.4</v>
      </c>
      <c r="L5" t="n">
        <v>4</v>
      </c>
      <c r="M5" t="n">
        <v>172</v>
      </c>
      <c r="N5" t="n">
        <v>17.53</v>
      </c>
      <c r="O5" t="n">
        <v>15025.44</v>
      </c>
      <c r="P5" t="n">
        <v>963.67</v>
      </c>
      <c r="Q5" t="n">
        <v>2364.79</v>
      </c>
      <c r="R5" t="n">
        <v>403.2</v>
      </c>
      <c r="S5" t="n">
        <v>184.9</v>
      </c>
      <c r="T5" t="n">
        <v>106519.16</v>
      </c>
      <c r="U5" t="n">
        <v>0.46</v>
      </c>
      <c r="V5" t="n">
        <v>0.85</v>
      </c>
      <c r="W5" t="n">
        <v>36.96</v>
      </c>
      <c r="X5" t="n">
        <v>6.43</v>
      </c>
      <c r="Y5" t="n">
        <v>1</v>
      </c>
      <c r="Z5" t="n">
        <v>10</v>
      </c>
      <c r="AA5" t="n">
        <v>3155.07868136987</v>
      </c>
      <c r="AB5" t="n">
        <v>4316.917844098228</v>
      </c>
      <c r="AC5" t="n">
        <v>3904.917263889577</v>
      </c>
      <c r="AD5" t="n">
        <v>3155078.68136987</v>
      </c>
      <c r="AE5" t="n">
        <v>4316917.844098228</v>
      </c>
      <c r="AF5" t="n">
        <v>2.915427129049201e-06</v>
      </c>
      <c r="AG5" t="n">
        <v>68.515625</v>
      </c>
      <c r="AH5" t="n">
        <v>3904917.263889577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0.9712</v>
      </c>
      <c r="E6" t="n">
        <v>102.97</v>
      </c>
      <c r="F6" t="n">
        <v>97.63</v>
      </c>
      <c r="G6" t="n">
        <v>43.07</v>
      </c>
      <c r="H6" t="n">
        <v>0.73</v>
      </c>
      <c r="I6" t="n">
        <v>136</v>
      </c>
      <c r="J6" t="n">
        <v>121.23</v>
      </c>
      <c r="K6" t="n">
        <v>43.4</v>
      </c>
      <c r="L6" t="n">
        <v>5</v>
      </c>
      <c r="M6" t="n">
        <v>134</v>
      </c>
      <c r="N6" t="n">
        <v>17.83</v>
      </c>
      <c r="O6" t="n">
        <v>15186.08</v>
      </c>
      <c r="P6" t="n">
        <v>936.16</v>
      </c>
      <c r="Q6" t="n">
        <v>2364.64</v>
      </c>
      <c r="R6" t="n">
        <v>358.14</v>
      </c>
      <c r="S6" t="n">
        <v>184.9</v>
      </c>
      <c r="T6" t="n">
        <v>84179.7</v>
      </c>
      <c r="U6" t="n">
        <v>0.52</v>
      </c>
      <c r="V6" t="n">
        <v>0.86</v>
      </c>
      <c r="W6" t="n">
        <v>36.89</v>
      </c>
      <c r="X6" t="n">
        <v>5.07</v>
      </c>
      <c r="Y6" t="n">
        <v>1</v>
      </c>
      <c r="Z6" t="n">
        <v>10</v>
      </c>
      <c r="AA6" t="n">
        <v>3040.162229454083</v>
      </c>
      <c r="AB6" t="n">
        <v>4159.684084830987</v>
      </c>
      <c r="AC6" t="n">
        <v>3762.68967392784</v>
      </c>
      <c r="AD6" t="n">
        <v>3040162.229454082</v>
      </c>
      <c r="AE6" t="n">
        <v>4159684.084830986</v>
      </c>
      <c r="AF6" t="n">
        <v>2.979859848171526e-06</v>
      </c>
      <c r="AG6" t="n">
        <v>67.03776041666667</v>
      </c>
      <c r="AH6" t="n">
        <v>3762689.67392784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0.9871</v>
      </c>
      <c r="E7" t="n">
        <v>101.31</v>
      </c>
      <c r="F7" t="n">
        <v>96.59</v>
      </c>
      <c r="G7" t="n">
        <v>52.69</v>
      </c>
      <c r="H7" t="n">
        <v>0.86</v>
      </c>
      <c r="I7" t="n">
        <v>110</v>
      </c>
      <c r="J7" t="n">
        <v>122.54</v>
      </c>
      <c r="K7" t="n">
        <v>43.4</v>
      </c>
      <c r="L7" t="n">
        <v>6</v>
      </c>
      <c r="M7" t="n">
        <v>108</v>
      </c>
      <c r="N7" t="n">
        <v>18.14</v>
      </c>
      <c r="O7" t="n">
        <v>15347.16</v>
      </c>
      <c r="P7" t="n">
        <v>912.79</v>
      </c>
      <c r="Q7" t="n">
        <v>2364.45</v>
      </c>
      <c r="R7" t="n">
        <v>323.95</v>
      </c>
      <c r="S7" t="n">
        <v>184.9</v>
      </c>
      <c r="T7" t="n">
        <v>67216.94</v>
      </c>
      <c r="U7" t="n">
        <v>0.57</v>
      </c>
      <c r="V7" t="n">
        <v>0.87</v>
      </c>
      <c r="W7" t="n">
        <v>36.83</v>
      </c>
      <c r="X7" t="n">
        <v>4.03</v>
      </c>
      <c r="Y7" t="n">
        <v>1</v>
      </c>
      <c r="Z7" t="n">
        <v>10</v>
      </c>
      <c r="AA7" t="n">
        <v>2947.675655052967</v>
      </c>
      <c r="AB7" t="n">
        <v>4033.139873515678</v>
      </c>
      <c r="AC7" t="n">
        <v>3648.222664534553</v>
      </c>
      <c r="AD7" t="n">
        <v>2947675.655052967</v>
      </c>
      <c r="AE7" t="n">
        <v>4033139.873515678</v>
      </c>
      <c r="AF7" t="n">
        <v>3.028644621221286e-06</v>
      </c>
      <c r="AG7" t="n">
        <v>65.95703125</v>
      </c>
      <c r="AH7" t="n">
        <v>3648222.664534553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0.9969</v>
      </c>
      <c r="E8" t="n">
        <v>100.31</v>
      </c>
      <c r="F8" t="n">
        <v>96.01000000000001</v>
      </c>
      <c r="G8" t="n">
        <v>61.94</v>
      </c>
      <c r="H8" t="n">
        <v>1</v>
      </c>
      <c r="I8" t="n">
        <v>93</v>
      </c>
      <c r="J8" t="n">
        <v>123.85</v>
      </c>
      <c r="K8" t="n">
        <v>43.4</v>
      </c>
      <c r="L8" t="n">
        <v>7</v>
      </c>
      <c r="M8" t="n">
        <v>91</v>
      </c>
      <c r="N8" t="n">
        <v>18.45</v>
      </c>
      <c r="O8" t="n">
        <v>15508.69</v>
      </c>
      <c r="P8" t="n">
        <v>892.61</v>
      </c>
      <c r="Q8" t="n">
        <v>2364.39</v>
      </c>
      <c r="R8" t="n">
        <v>303.76</v>
      </c>
      <c r="S8" t="n">
        <v>184.9</v>
      </c>
      <c r="T8" t="n">
        <v>57205.54</v>
      </c>
      <c r="U8" t="n">
        <v>0.61</v>
      </c>
      <c r="V8" t="n">
        <v>0.88</v>
      </c>
      <c r="W8" t="n">
        <v>36.83</v>
      </c>
      <c r="X8" t="n">
        <v>3.45</v>
      </c>
      <c r="Y8" t="n">
        <v>1</v>
      </c>
      <c r="Z8" t="n">
        <v>10</v>
      </c>
      <c r="AA8" t="n">
        <v>2886.695516508158</v>
      </c>
      <c r="AB8" t="n">
        <v>3949.704157704822</v>
      </c>
      <c r="AC8" t="n">
        <v>3572.749936337927</v>
      </c>
      <c r="AD8" t="n">
        <v>2886695.516508158</v>
      </c>
      <c r="AE8" t="n">
        <v>3949704.157704822</v>
      </c>
      <c r="AF8" t="n">
        <v>3.058713223478371e-06</v>
      </c>
      <c r="AG8" t="n">
        <v>65.30598958333333</v>
      </c>
      <c r="AH8" t="n">
        <v>3572749.936337926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1.0053</v>
      </c>
      <c r="E9" t="n">
        <v>99.48</v>
      </c>
      <c r="F9" t="n">
        <v>95.48</v>
      </c>
      <c r="G9" t="n">
        <v>71.61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872.65</v>
      </c>
      <c r="Q9" t="n">
        <v>2364.32</v>
      </c>
      <c r="R9" t="n">
        <v>286.91</v>
      </c>
      <c r="S9" t="n">
        <v>184.9</v>
      </c>
      <c r="T9" t="n">
        <v>48847.61</v>
      </c>
      <c r="U9" t="n">
        <v>0.64</v>
      </c>
      <c r="V9" t="n">
        <v>0.88</v>
      </c>
      <c r="W9" t="n">
        <v>36.79</v>
      </c>
      <c r="X9" t="n">
        <v>2.93</v>
      </c>
      <c r="Y9" t="n">
        <v>1</v>
      </c>
      <c r="Z9" t="n">
        <v>10</v>
      </c>
      <c r="AA9" t="n">
        <v>2839.463987854422</v>
      </c>
      <c r="AB9" t="n">
        <v>3885.079896492793</v>
      </c>
      <c r="AC9" t="n">
        <v>3514.293323915255</v>
      </c>
      <c r="AD9" t="n">
        <v>2839463.987854422</v>
      </c>
      <c r="AE9" t="n">
        <v>3885079.896492793</v>
      </c>
      <c r="AF9" t="n">
        <v>3.084486311127301e-06</v>
      </c>
      <c r="AG9" t="n">
        <v>64.765625</v>
      </c>
      <c r="AH9" t="n">
        <v>3514293.323915255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1.0121</v>
      </c>
      <c r="E10" t="n">
        <v>98.8</v>
      </c>
      <c r="F10" t="n">
        <v>95.06999999999999</v>
      </c>
      <c r="G10" t="n">
        <v>82.67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67</v>
      </c>
      <c r="N10" t="n">
        <v>19.08</v>
      </c>
      <c r="O10" t="n">
        <v>15833.12</v>
      </c>
      <c r="P10" t="n">
        <v>854.98</v>
      </c>
      <c r="Q10" t="n">
        <v>2364.3</v>
      </c>
      <c r="R10" t="n">
        <v>272.73</v>
      </c>
      <c r="S10" t="n">
        <v>184.9</v>
      </c>
      <c r="T10" t="n">
        <v>41810.9</v>
      </c>
      <c r="U10" t="n">
        <v>0.68</v>
      </c>
      <c r="V10" t="n">
        <v>0.88</v>
      </c>
      <c r="W10" t="n">
        <v>36.78</v>
      </c>
      <c r="X10" t="n">
        <v>2.52</v>
      </c>
      <c r="Y10" t="n">
        <v>1</v>
      </c>
      <c r="Z10" t="n">
        <v>10</v>
      </c>
      <c r="AA10" t="n">
        <v>2790.43928925551</v>
      </c>
      <c r="AB10" t="n">
        <v>3818.0021410527</v>
      </c>
      <c r="AC10" t="n">
        <v>3453.617375310146</v>
      </c>
      <c r="AD10" t="n">
        <v>2790439.28925551</v>
      </c>
      <c r="AE10" t="n">
        <v>3818002.1410527</v>
      </c>
      <c r="AF10" t="n">
        <v>3.105350239224054e-06</v>
      </c>
      <c r="AG10" t="n">
        <v>64.32291666666667</v>
      </c>
      <c r="AH10" t="n">
        <v>3453617.375310146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1.0173</v>
      </c>
      <c r="E11" t="n">
        <v>98.3</v>
      </c>
      <c r="F11" t="n">
        <v>94.75</v>
      </c>
      <c r="G11" t="n">
        <v>93.2</v>
      </c>
      <c r="H11" t="n">
        <v>1.38</v>
      </c>
      <c r="I11" t="n">
        <v>61</v>
      </c>
      <c r="J11" t="n">
        <v>127.8</v>
      </c>
      <c r="K11" t="n">
        <v>43.4</v>
      </c>
      <c r="L11" t="n">
        <v>10</v>
      </c>
      <c r="M11" t="n">
        <v>59</v>
      </c>
      <c r="N11" t="n">
        <v>19.4</v>
      </c>
      <c r="O11" t="n">
        <v>15996.02</v>
      </c>
      <c r="P11" t="n">
        <v>835.48</v>
      </c>
      <c r="Q11" t="n">
        <v>2364.2</v>
      </c>
      <c r="R11" t="n">
        <v>262.75</v>
      </c>
      <c r="S11" t="n">
        <v>184.9</v>
      </c>
      <c r="T11" t="n">
        <v>36859.95</v>
      </c>
      <c r="U11" t="n">
        <v>0.7</v>
      </c>
      <c r="V11" t="n">
        <v>0.89</v>
      </c>
      <c r="W11" t="n">
        <v>36.75</v>
      </c>
      <c r="X11" t="n">
        <v>2.2</v>
      </c>
      <c r="Y11" t="n">
        <v>1</v>
      </c>
      <c r="Z11" t="n">
        <v>10</v>
      </c>
      <c r="AA11" t="n">
        <v>2743.003061334043</v>
      </c>
      <c r="AB11" t="n">
        <v>3753.097801271867</v>
      </c>
      <c r="AC11" t="n">
        <v>3394.907414624185</v>
      </c>
      <c r="AD11" t="n">
        <v>2743003.061334043</v>
      </c>
      <c r="AE11" t="n">
        <v>3753097.801271867</v>
      </c>
      <c r="AF11" t="n">
        <v>3.12130500776863e-06</v>
      </c>
      <c r="AG11" t="n">
        <v>63.99739583333334</v>
      </c>
      <c r="AH11" t="n">
        <v>3394907.414624185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1.0207</v>
      </c>
      <c r="E12" t="n">
        <v>97.97</v>
      </c>
      <c r="F12" t="n">
        <v>94.56999999999999</v>
      </c>
      <c r="G12" t="n">
        <v>103.17</v>
      </c>
      <c r="H12" t="n">
        <v>1.5</v>
      </c>
      <c r="I12" t="n">
        <v>55</v>
      </c>
      <c r="J12" t="n">
        <v>129.13</v>
      </c>
      <c r="K12" t="n">
        <v>43.4</v>
      </c>
      <c r="L12" t="n">
        <v>11</v>
      </c>
      <c r="M12" t="n">
        <v>53</v>
      </c>
      <c r="N12" t="n">
        <v>19.73</v>
      </c>
      <c r="O12" t="n">
        <v>16159.39</v>
      </c>
      <c r="P12" t="n">
        <v>819.76</v>
      </c>
      <c r="Q12" t="n">
        <v>2364.18</v>
      </c>
      <c r="R12" t="n">
        <v>256.5</v>
      </c>
      <c r="S12" t="n">
        <v>184.9</v>
      </c>
      <c r="T12" t="n">
        <v>33768.09</v>
      </c>
      <c r="U12" t="n">
        <v>0.72</v>
      </c>
      <c r="V12" t="n">
        <v>0.89</v>
      </c>
      <c r="W12" t="n">
        <v>36.75</v>
      </c>
      <c r="X12" t="n">
        <v>2.02</v>
      </c>
      <c r="Y12" t="n">
        <v>1</v>
      </c>
      <c r="Z12" t="n">
        <v>10</v>
      </c>
      <c r="AA12" t="n">
        <v>2714.696886138138</v>
      </c>
      <c r="AB12" t="n">
        <v>3714.368043588513</v>
      </c>
      <c r="AC12" t="n">
        <v>3359.873970656576</v>
      </c>
      <c r="AD12" t="n">
        <v>2714696.886138138</v>
      </c>
      <c r="AE12" t="n">
        <v>3714368.043588513</v>
      </c>
      <c r="AF12" t="n">
        <v>3.131736971817006e-06</v>
      </c>
      <c r="AG12" t="n">
        <v>63.78255208333334</v>
      </c>
      <c r="AH12" t="n">
        <v>3359873.970656576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1.0247</v>
      </c>
      <c r="E13" t="n">
        <v>97.59</v>
      </c>
      <c r="F13" t="n">
        <v>94.33</v>
      </c>
      <c r="G13" t="n">
        <v>115.51</v>
      </c>
      <c r="H13" t="n">
        <v>1.63</v>
      </c>
      <c r="I13" t="n">
        <v>49</v>
      </c>
      <c r="J13" t="n">
        <v>130.45</v>
      </c>
      <c r="K13" t="n">
        <v>43.4</v>
      </c>
      <c r="L13" t="n">
        <v>12</v>
      </c>
      <c r="M13" t="n">
        <v>47</v>
      </c>
      <c r="N13" t="n">
        <v>20.05</v>
      </c>
      <c r="O13" t="n">
        <v>16323.22</v>
      </c>
      <c r="P13" t="n">
        <v>798.64</v>
      </c>
      <c r="Q13" t="n">
        <v>2364.25</v>
      </c>
      <c r="R13" t="n">
        <v>248.64</v>
      </c>
      <c r="S13" t="n">
        <v>184.9</v>
      </c>
      <c r="T13" t="n">
        <v>29865.83</v>
      </c>
      <c r="U13" t="n">
        <v>0.74</v>
      </c>
      <c r="V13" t="n">
        <v>0.89</v>
      </c>
      <c r="W13" t="n">
        <v>36.74</v>
      </c>
      <c r="X13" t="n">
        <v>1.78</v>
      </c>
      <c r="Y13" t="n">
        <v>1</v>
      </c>
      <c r="Z13" t="n">
        <v>10</v>
      </c>
      <c r="AA13" t="n">
        <v>2677.944001358886</v>
      </c>
      <c r="AB13" t="n">
        <v>3664.081125210694</v>
      </c>
      <c r="AC13" t="n">
        <v>3314.386365190604</v>
      </c>
      <c r="AD13" t="n">
        <v>2677944.001358885</v>
      </c>
      <c r="AE13" t="n">
        <v>3664081.125210694</v>
      </c>
      <c r="AF13" t="n">
        <v>3.144009870697449e-06</v>
      </c>
      <c r="AG13" t="n">
        <v>63.53515625</v>
      </c>
      <c r="AH13" t="n">
        <v>3314386.365190604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1.027</v>
      </c>
      <c r="E14" t="n">
        <v>97.37</v>
      </c>
      <c r="F14" t="n">
        <v>94.20999999999999</v>
      </c>
      <c r="G14" t="n">
        <v>125.62</v>
      </c>
      <c r="H14" t="n">
        <v>1.74</v>
      </c>
      <c r="I14" t="n">
        <v>45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784.45</v>
      </c>
      <c r="Q14" t="n">
        <v>2364.36</v>
      </c>
      <c r="R14" t="n">
        <v>243.31</v>
      </c>
      <c r="S14" t="n">
        <v>184.9</v>
      </c>
      <c r="T14" t="n">
        <v>27223.63</v>
      </c>
      <c r="U14" t="n">
        <v>0.76</v>
      </c>
      <c r="V14" t="n">
        <v>0.89</v>
      </c>
      <c r="W14" t="n">
        <v>36.77</v>
      </c>
      <c r="X14" t="n">
        <v>1.66</v>
      </c>
      <c r="Y14" t="n">
        <v>1</v>
      </c>
      <c r="Z14" t="n">
        <v>10</v>
      </c>
      <c r="AA14" t="n">
        <v>2654.259652171549</v>
      </c>
      <c r="AB14" t="n">
        <v>3631.675153772836</v>
      </c>
      <c r="AC14" t="n">
        <v>3285.073174184711</v>
      </c>
      <c r="AD14" t="n">
        <v>2654259.652171549</v>
      </c>
      <c r="AE14" t="n">
        <v>3631675.153772836</v>
      </c>
      <c r="AF14" t="n">
        <v>3.151066787553703e-06</v>
      </c>
      <c r="AG14" t="n">
        <v>63.39192708333334</v>
      </c>
      <c r="AH14" t="n">
        <v>3285073.174184711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1.0273</v>
      </c>
      <c r="E15" t="n">
        <v>97.34</v>
      </c>
      <c r="F15" t="n">
        <v>94.2</v>
      </c>
      <c r="G15" t="n">
        <v>128.46</v>
      </c>
      <c r="H15" t="n">
        <v>1.86</v>
      </c>
      <c r="I15" t="n">
        <v>44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787.91</v>
      </c>
      <c r="Q15" t="n">
        <v>2364.33</v>
      </c>
      <c r="R15" t="n">
        <v>242.15</v>
      </c>
      <c r="S15" t="n">
        <v>184.9</v>
      </c>
      <c r="T15" t="n">
        <v>26648.29</v>
      </c>
      <c r="U15" t="n">
        <v>0.76</v>
      </c>
      <c r="V15" t="n">
        <v>0.89</v>
      </c>
      <c r="W15" t="n">
        <v>36.79</v>
      </c>
      <c r="X15" t="n">
        <v>1.65</v>
      </c>
      <c r="Y15" t="n">
        <v>1</v>
      </c>
      <c r="Z15" t="n">
        <v>10</v>
      </c>
      <c r="AA15" t="n">
        <v>2658.265840617419</v>
      </c>
      <c r="AB15" t="n">
        <v>3637.156597545036</v>
      </c>
      <c r="AC15" t="n">
        <v>3290.031476656546</v>
      </c>
      <c r="AD15" t="n">
        <v>2658265.840617419</v>
      </c>
      <c r="AE15" t="n">
        <v>3637156.597545036</v>
      </c>
      <c r="AF15" t="n">
        <v>3.151987254969737e-06</v>
      </c>
      <c r="AG15" t="n">
        <v>63.37239583333334</v>
      </c>
      <c r="AH15" t="n">
        <v>3290031.476656546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0.7295</v>
      </c>
      <c r="E2" t="n">
        <v>137.08</v>
      </c>
      <c r="F2" t="n">
        <v>121.11</v>
      </c>
      <c r="G2" t="n">
        <v>9.779999999999999</v>
      </c>
      <c r="H2" t="n">
        <v>0.2</v>
      </c>
      <c r="I2" t="n">
        <v>743</v>
      </c>
      <c r="J2" t="n">
        <v>89.87</v>
      </c>
      <c r="K2" t="n">
        <v>37.55</v>
      </c>
      <c r="L2" t="n">
        <v>1</v>
      </c>
      <c r="M2" t="n">
        <v>741</v>
      </c>
      <c r="N2" t="n">
        <v>11.32</v>
      </c>
      <c r="O2" t="n">
        <v>11317.98</v>
      </c>
      <c r="P2" t="n">
        <v>1026.51</v>
      </c>
      <c r="Q2" t="n">
        <v>2367.25</v>
      </c>
      <c r="R2" t="n">
        <v>1140.55</v>
      </c>
      <c r="S2" t="n">
        <v>184.9</v>
      </c>
      <c r="T2" t="n">
        <v>472352.49</v>
      </c>
      <c r="U2" t="n">
        <v>0.16</v>
      </c>
      <c r="V2" t="n">
        <v>0.7</v>
      </c>
      <c r="W2" t="n">
        <v>37.89</v>
      </c>
      <c r="X2" t="n">
        <v>28.48</v>
      </c>
      <c r="Y2" t="n">
        <v>1</v>
      </c>
      <c r="Z2" t="n">
        <v>10</v>
      </c>
      <c r="AA2" t="n">
        <v>4292.197496838419</v>
      </c>
      <c r="AB2" t="n">
        <v>5872.773973563978</v>
      </c>
      <c r="AC2" t="n">
        <v>5312.28466801685</v>
      </c>
      <c r="AD2" t="n">
        <v>4292197.49683842</v>
      </c>
      <c r="AE2" t="n">
        <v>5872773.973563978</v>
      </c>
      <c r="AF2" t="n">
        <v>2.545067734063528e-06</v>
      </c>
      <c r="AG2" t="n">
        <v>89.24479166666667</v>
      </c>
      <c r="AH2" t="n">
        <v>5312284.668016849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0.8915999999999999</v>
      </c>
      <c r="E3" t="n">
        <v>112.16</v>
      </c>
      <c r="F3" t="n">
        <v>104.31</v>
      </c>
      <c r="G3" t="n">
        <v>20</v>
      </c>
      <c r="H3" t="n">
        <v>0.39</v>
      </c>
      <c r="I3" t="n">
        <v>313</v>
      </c>
      <c r="J3" t="n">
        <v>91.09999999999999</v>
      </c>
      <c r="K3" t="n">
        <v>37.55</v>
      </c>
      <c r="L3" t="n">
        <v>2</v>
      </c>
      <c r="M3" t="n">
        <v>311</v>
      </c>
      <c r="N3" t="n">
        <v>11.54</v>
      </c>
      <c r="O3" t="n">
        <v>11468.97</v>
      </c>
      <c r="P3" t="n">
        <v>867.62</v>
      </c>
      <c r="Q3" t="n">
        <v>2365.23</v>
      </c>
      <c r="R3" t="n">
        <v>580.6799999999999</v>
      </c>
      <c r="S3" t="n">
        <v>184.9</v>
      </c>
      <c r="T3" t="n">
        <v>194566.5</v>
      </c>
      <c r="U3" t="n">
        <v>0.32</v>
      </c>
      <c r="V3" t="n">
        <v>0.8100000000000001</v>
      </c>
      <c r="W3" t="n">
        <v>37.17</v>
      </c>
      <c r="X3" t="n">
        <v>11.73</v>
      </c>
      <c r="Y3" t="n">
        <v>1</v>
      </c>
      <c r="Z3" t="n">
        <v>10</v>
      </c>
      <c r="AA3" t="n">
        <v>3143.389131667534</v>
      </c>
      <c r="AB3" t="n">
        <v>4300.923686488956</v>
      </c>
      <c r="AC3" t="n">
        <v>3890.449566234593</v>
      </c>
      <c r="AD3" t="n">
        <v>3143389.131667534</v>
      </c>
      <c r="AE3" t="n">
        <v>4300923.686488956</v>
      </c>
      <c r="AF3" t="n">
        <v>3.110599577369488e-06</v>
      </c>
      <c r="AG3" t="n">
        <v>73.02083333333333</v>
      </c>
      <c r="AH3" t="n">
        <v>3890449.566234593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0.9481000000000001</v>
      </c>
      <c r="E4" t="n">
        <v>105.48</v>
      </c>
      <c r="F4" t="n">
        <v>99.83</v>
      </c>
      <c r="G4" t="n">
        <v>30.56</v>
      </c>
      <c r="H4" t="n">
        <v>0.57</v>
      </c>
      <c r="I4" t="n">
        <v>196</v>
      </c>
      <c r="J4" t="n">
        <v>92.31999999999999</v>
      </c>
      <c r="K4" t="n">
        <v>37.55</v>
      </c>
      <c r="L4" t="n">
        <v>3</v>
      </c>
      <c r="M4" t="n">
        <v>194</v>
      </c>
      <c r="N4" t="n">
        <v>11.77</v>
      </c>
      <c r="O4" t="n">
        <v>11620.34</v>
      </c>
      <c r="P4" t="n">
        <v>812.15</v>
      </c>
      <c r="Q4" t="n">
        <v>2364.75</v>
      </c>
      <c r="R4" t="n">
        <v>431.43</v>
      </c>
      <c r="S4" t="n">
        <v>184.9</v>
      </c>
      <c r="T4" t="n">
        <v>120527.47</v>
      </c>
      <c r="U4" t="n">
        <v>0.43</v>
      </c>
      <c r="V4" t="n">
        <v>0.84</v>
      </c>
      <c r="W4" t="n">
        <v>36.98</v>
      </c>
      <c r="X4" t="n">
        <v>7.27</v>
      </c>
      <c r="Y4" t="n">
        <v>1</v>
      </c>
      <c r="Z4" t="n">
        <v>10</v>
      </c>
      <c r="AA4" t="n">
        <v>2851.222991190028</v>
      </c>
      <c r="AB4" t="n">
        <v>3901.169083627184</v>
      </c>
      <c r="AC4" t="n">
        <v>3528.846981610855</v>
      </c>
      <c r="AD4" t="n">
        <v>2851222.991190028</v>
      </c>
      <c r="AE4" t="n">
        <v>3901169.083627184</v>
      </c>
      <c r="AF4" t="n">
        <v>3.307715858349048e-06</v>
      </c>
      <c r="AG4" t="n">
        <v>68.671875</v>
      </c>
      <c r="AH4" t="n">
        <v>3528846.981610855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0.9772999999999999</v>
      </c>
      <c r="E5" t="n">
        <v>102.33</v>
      </c>
      <c r="F5" t="n">
        <v>97.73999999999999</v>
      </c>
      <c r="G5" t="n">
        <v>41.89</v>
      </c>
      <c r="H5" t="n">
        <v>0.75</v>
      </c>
      <c r="I5" t="n">
        <v>140</v>
      </c>
      <c r="J5" t="n">
        <v>93.55</v>
      </c>
      <c r="K5" t="n">
        <v>37.55</v>
      </c>
      <c r="L5" t="n">
        <v>4</v>
      </c>
      <c r="M5" t="n">
        <v>138</v>
      </c>
      <c r="N5" t="n">
        <v>12</v>
      </c>
      <c r="O5" t="n">
        <v>11772.07</v>
      </c>
      <c r="P5" t="n">
        <v>775.8099999999999</v>
      </c>
      <c r="Q5" t="n">
        <v>2364.61</v>
      </c>
      <c r="R5" t="n">
        <v>361.72</v>
      </c>
      <c r="S5" t="n">
        <v>184.9</v>
      </c>
      <c r="T5" t="n">
        <v>85951.46000000001</v>
      </c>
      <c r="U5" t="n">
        <v>0.51</v>
      </c>
      <c r="V5" t="n">
        <v>0.86</v>
      </c>
      <c r="W5" t="n">
        <v>36.89</v>
      </c>
      <c r="X5" t="n">
        <v>5.18</v>
      </c>
      <c r="Y5" t="n">
        <v>1</v>
      </c>
      <c r="Z5" t="n">
        <v>10</v>
      </c>
      <c r="AA5" t="n">
        <v>2693.396747078609</v>
      </c>
      <c r="AB5" t="n">
        <v>3685.224253631448</v>
      </c>
      <c r="AC5" t="n">
        <v>3333.511623109448</v>
      </c>
      <c r="AD5" t="n">
        <v>2693396.747078609</v>
      </c>
      <c r="AE5" t="n">
        <v>3685224.253631448</v>
      </c>
      <c r="AF5" t="n">
        <v>3.409588343386272e-06</v>
      </c>
      <c r="AG5" t="n">
        <v>66.62109375</v>
      </c>
      <c r="AH5" t="n">
        <v>3333511.623109448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0.9947</v>
      </c>
      <c r="E6" t="n">
        <v>100.53</v>
      </c>
      <c r="F6" t="n">
        <v>96.55</v>
      </c>
      <c r="G6" t="n">
        <v>53.64</v>
      </c>
      <c r="H6" t="n">
        <v>0.93</v>
      </c>
      <c r="I6" t="n">
        <v>108</v>
      </c>
      <c r="J6" t="n">
        <v>94.79000000000001</v>
      </c>
      <c r="K6" t="n">
        <v>37.55</v>
      </c>
      <c r="L6" t="n">
        <v>5</v>
      </c>
      <c r="M6" t="n">
        <v>106</v>
      </c>
      <c r="N6" t="n">
        <v>12.23</v>
      </c>
      <c r="O6" t="n">
        <v>11924.18</v>
      </c>
      <c r="P6" t="n">
        <v>746.85</v>
      </c>
      <c r="Q6" t="n">
        <v>2364.38</v>
      </c>
      <c r="R6" t="n">
        <v>322.37</v>
      </c>
      <c r="S6" t="n">
        <v>184.9</v>
      </c>
      <c r="T6" t="n">
        <v>66434.11</v>
      </c>
      <c r="U6" t="n">
        <v>0.57</v>
      </c>
      <c r="V6" t="n">
        <v>0.87</v>
      </c>
      <c r="W6" t="n">
        <v>36.84</v>
      </c>
      <c r="X6" t="n">
        <v>3.99</v>
      </c>
      <c r="Y6" t="n">
        <v>1</v>
      </c>
      <c r="Z6" t="n">
        <v>10</v>
      </c>
      <c r="AA6" t="n">
        <v>2605.925540707268</v>
      </c>
      <c r="AB6" t="n">
        <v>3565.542290116898</v>
      </c>
      <c r="AC6" t="n">
        <v>3225.251938218041</v>
      </c>
      <c r="AD6" t="n">
        <v>2605925.540707268</v>
      </c>
      <c r="AE6" t="n">
        <v>3565542.290116898</v>
      </c>
      <c r="AF6" t="n">
        <v>3.470293180360509e-06</v>
      </c>
      <c r="AG6" t="n">
        <v>65.44921875</v>
      </c>
      <c r="AH6" t="n">
        <v>3225251.938218041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1.0068</v>
      </c>
      <c r="E7" t="n">
        <v>99.33</v>
      </c>
      <c r="F7" t="n">
        <v>95.73999999999999</v>
      </c>
      <c r="G7" t="n">
        <v>66.03</v>
      </c>
      <c r="H7" t="n">
        <v>1.1</v>
      </c>
      <c r="I7" t="n">
        <v>87</v>
      </c>
      <c r="J7" t="n">
        <v>96.02</v>
      </c>
      <c r="K7" t="n">
        <v>37.55</v>
      </c>
      <c r="L7" t="n">
        <v>6</v>
      </c>
      <c r="M7" t="n">
        <v>85</v>
      </c>
      <c r="N7" t="n">
        <v>12.47</v>
      </c>
      <c r="O7" t="n">
        <v>12076.67</v>
      </c>
      <c r="P7" t="n">
        <v>719.85</v>
      </c>
      <c r="Q7" t="n">
        <v>2364.34</v>
      </c>
      <c r="R7" t="n">
        <v>295.26</v>
      </c>
      <c r="S7" t="n">
        <v>184.9</v>
      </c>
      <c r="T7" t="n">
        <v>52985.36</v>
      </c>
      <c r="U7" t="n">
        <v>0.63</v>
      </c>
      <c r="V7" t="n">
        <v>0.88</v>
      </c>
      <c r="W7" t="n">
        <v>36.8</v>
      </c>
      <c r="X7" t="n">
        <v>3.19</v>
      </c>
      <c r="Y7" t="n">
        <v>1</v>
      </c>
      <c r="Z7" t="n">
        <v>10</v>
      </c>
      <c r="AA7" t="n">
        <v>2525.46152111823</v>
      </c>
      <c r="AB7" t="n">
        <v>3455.44786869316</v>
      </c>
      <c r="AC7" t="n">
        <v>3125.664773856498</v>
      </c>
      <c r="AD7" t="n">
        <v>2525461.52111823</v>
      </c>
      <c r="AE7" t="n">
        <v>3455447.86869316</v>
      </c>
      <c r="AF7" t="n">
        <v>3.512507463543741e-06</v>
      </c>
      <c r="AG7" t="n">
        <v>64.66796875</v>
      </c>
      <c r="AH7" t="n">
        <v>3125664.773856497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1.0154</v>
      </c>
      <c r="E8" t="n">
        <v>98.48999999999999</v>
      </c>
      <c r="F8" t="n">
        <v>95.19</v>
      </c>
      <c r="G8" t="n">
        <v>79.31999999999999</v>
      </c>
      <c r="H8" t="n">
        <v>1.27</v>
      </c>
      <c r="I8" t="n">
        <v>72</v>
      </c>
      <c r="J8" t="n">
        <v>97.26000000000001</v>
      </c>
      <c r="K8" t="n">
        <v>37.55</v>
      </c>
      <c r="L8" t="n">
        <v>7</v>
      </c>
      <c r="M8" t="n">
        <v>70</v>
      </c>
      <c r="N8" t="n">
        <v>12.71</v>
      </c>
      <c r="O8" t="n">
        <v>12229.54</v>
      </c>
      <c r="P8" t="n">
        <v>693.1900000000001</v>
      </c>
      <c r="Q8" t="n">
        <v>2364.34</v>
      </c>
      <c r="R8" t="n">
        <v>276.92</v>
      </c>
      <c r="S8" t="n">
        <v>184.9</v>
      </c>
      <c r="T8" t="n">
        <v>43891.31</v>
      </c>
      <c r="U8" t="n">
        <v>0.67</v>
      </c>
      <c r="V8" t="n">
        <v>0.88</v>
      </c>
      <c r="W8" t="n">
        <v>36.78</v>
      </c>
      <c r="X8" t="n">
        <v>2.63</v>
      </c>
      <c r="Y8" t="n">
        <v>1</v>
      </c>
      <c r="Z8" t="n">
        <v>10</v>
      </c>
      <c r="AA8" t="n">
        <v>2472.560497264653</v>
      </c>
      <c r="AB8" t="n">
        <v>3383.066354028233</v>
      </c>
      <c r="AC8" t="n">
        <v>3060.191249363101</v>
      </c>
      <c r="AD8" t="n">
        <v>2472560.497264653</v>
      </c>
      <c r="AE8" t="n">
        <v>3383066.354028233</v>
      </c>
      <c r="AF8" t="n">
        <v>3.542511003657445e-06</v>
      </c>
      <c r="AG8" t="n">
        <v>64.12109375</v>
      </c>
      <c r="AH8" t="n">
        <v>3060191.249363101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1.0207</v>
      </c>
      <c r="E9" t="n">
        <v>97.97</v>
      </c>
      <c r="F9" t="n">
        <v>94.86</v>
      </c>
      <c r="G9" t="n">
        <v>91.8</v>
      </c>
      <c r="H9" t="n">
        <v>1.43</v>
      </c>
      <c r="I9" t="n">
        <v>62</v>
      </c>
      <c r="J9" t="n">
        <v>98.5</v>
      </c>
      <c r="K9" t="n">
        <v>37.55</v>
      </c>
      <c r="L9" t="n">
        <v>8</v>
      </c>
      <c r="M9" t="n">
        <v>34</v>
      </c>
      <c r="N9" t="n">
        <v>12.95</v>
      </c>
      <c r="O9" t="n">
        <v>12382.79</v>
      </c>
      <c r="P9" t="n">
        <v>671.48</v>
      </c>
      <c r="Q9" t="n">
        <v>2364.35</v>
      </c>
      <c r="R9" t="n">
        <v>264.93</v>
      </c>
      <c r="S9" t="n">
        <v>184.9</v>
      </c>
      <c r="T9" t="n">
        <v>37945.16</v>
      </c>
      <c r="U9" t="n">
        <v>0.7</v>
      </c>
      <c r="V9" t="n">
        <v>0.89</v>
      </c>
      <c r="W9" t="n">
        <v>36.8</v>
      </c>
      <c r="X9" t="n">
        <v>2.31</v>
      </c>
      <c r="Y9" t="n">
        <v>1</v>
      </c>
      <c r="Z9" t="n">
        <v>10</v>
      </c>
      <c r="AA9" t="n">
        <v>2424.050144527969</v>
      </c>
      <c r="AB9" t="n">
        <v>3316.692349288179</v>
      </c>
      <c r="AC9" t="n">
        <v>3000.151886478938</v>
      </c>
      <c r="AD9" t="n">
        <v>2424050.144527969</v>
      </c>
      <c r="AE9" t="n">
        <v>3316692.349288179</v>
      </c>
      <c r="AF9" t="n">
        <v>3.561001557448447e-06</v>
      </c>
      <c r="AG9" t="n">
        <v>63.78255208333334</v>
      </c>
      <c r="AH9" t="n">
        <v>3000151.886478938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1.021</v>
      </c>
      <c r="E10" t="n">
        <v>97.94</v>
      </c>
      <c r="F10" t="n">
        <v>94.84999999999999</v>
      </c>
      <c r="G10" t="n">
        <v>93.29000000000001</v>
      </c>
      <c r="H10" t="n">
        <v>1.59</v>
      </c>
      <c r="I10" t="n">
        <v>61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674.13</v>
      </c>
      <c r="Q10" t="n">
        <v>2364.59</v>
      </c>
      <c r="R10" t="n">
        <v>262.81</v>
      </c>
      <c r="S10" t="n">
        <v>184.9</v>
      </c>
      <c r="T10" t="n">
        <v>36891.81</v>
      </c>
      <c r="U10" t="n">
        <v>0.7</v>
      </c>
      <c r="V10" t="n">
        <v>0.89</v>
      </c>
      <c r="W10" t="n">
        <v>36.84</v>
      </c>
      <c r="X10" t="n">
        <v>2.29</v>
      </c>
      <c r="Y10" t="n">
        <v>1</v>
      </c>
      <c r="Z10" t="n">
        <v>10</v>
      </c>
      <c r="AA10" t="n">
        <v>2427.074818565185</v>
      </c>
      <c r="AB10" t="n">
        <v>3320.830841745097</v>
      </c>
      <c r="AC10" t="n">
        <v>3003.895407024179</v>
      </c>
      <c r="AD10" t="n">
        <v>2427074.818565185</v>
      </c>
      <c r="AE10" t="n">
        <v>3320830.841745097</v>
      </c>
      <c r="AF10" t="n">
        <v>3.562048192568692e-06</v>
      </c>
      <c r="AG10" t="n">
        <v>63.76302083333334</v>
      </c>
      <c r="AH10" t="n">
        <v>3003895.407024179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</row>
    <row r="38">
      <c r="A38" t="n">
        <v>0</v>
      </c>
      <c r="B38" t="n">
        <v>40</v>
      </c>
      <c r="C38" t="inlineStr">
        <is>
          <t xml:space="preserve">CONCLUIDO	</t>
        </is>
      </c>
      <c r="D38" t="n">
        <v>0.7295</v>
      </c>
      <c r="E38" t="n">
        <v>137.08</v>
      </c>
      <c r="F38" t="n">
        <v>121.11</v>
      </c>
      <c r="G38" t="n">
        <v>9.779999999999999</v>
      </c>
      <c r="H38" t="n">
        <v>0.2</v>
      </c>
      <c r="I38" t="n">
        <v>743</v>
      </c>
      <c r="J38" t="n">
        <v>89.87</v>
      </c>
      <c r="K38" t="n">
        <v>37.55</v>
      </c>
      <c r="L38" t="n">
        <v>1</v>
      </c>
      <c r="M38" t="n">
        <v>741</v>
      </c>
      <c r="N38" t="n">
        <v>11.32</v>
      </c>
      <c r="O38" t="n">
        <v>11317.98</v>
      </c>
      <c r="P38" t="n">
        <v>1026.51</v>
      </c>
      <c r="Q38" t="n">
        <v>2367.25</v>
      </c>
      <c r="R38" t="n">
        <v>1140.55</v>
      </c>
      <c r="S38" t="n">
        <v>184.9</v>
      </c>
      <c r="T38" t="n">
        <v>472352.49</v>
      </c>
      <c r="U38" t="n">
        <v>0.16</v>
      </c>
      <c r="V38" t="n">
        <v>0.7</v>
      </c>
      <c r="W38" t="n">
        <v>37.89</v>
      </c>
      <c r="X38" t="n">
        <v>28.48</v>
      </c>
      <c r="Y38" t="n">
        <v>1</v>
      </c>
      <c r="Z38" t="n">
        <v>10</v>
      </c>
    </row>
    <row r="39">
      <c r="A39" t="n">
        <v>1</v>
      </c>
      <c r="B39" t="n">
        <v>40</v>
      </c>
      <c r="C39" t="inlineStr">
        <is>
          <t xml:space="preserve">CONCLUIDO	</t>
        </is>
      </c>
      <c r="D39" t="n">
        <v>0.8915999999999999</v>
      </c>
      <c r="E39" t="n">
        <v>112.16</v>
      </c>
      <c r="F39" t="n">
        <v>104.31</v>
      </c>
      <c r="G39" t="n">
        <v>20</v>
      </c>
      <c r="H39" t="n">
        <v>0.39</v>
      </c>
      <c r="I39" t="n">
        <v>313</v>
      </c>
      <c r="J39" t="n">
        <v>91.09999999999999</v>
      </c>
      <c r="K39" t="n">
        <v>37.55</v>
      </c>
      <c r="L39" t="n">
        <v>2</v>
      </c>
      <c r="M39" t="n">
        <v>311</v>
      </c>
      <c r="N39" t="n">
        <v>11.54</v>
      </c>
      <c r="O39" t="n">
        <v>11468.97</v>
      </c>
      <c r="P39" t="n">
        <v>867.62</v>
      </c>
      <c r="Q39" t="n">
        <v>2365.23</v>
      </c>
      <c r="R39" t="n">
        <v>580.6799999999999</v>
      </c>
      <c r="S39" t="n">
        <v>184.9</v>
      </c>
      <c r="T39" t="n">
        <v>194566.5</v>
      </c>
      <c r="U39" t="n">
        <v>0.32</v>
      </c>
      <c r="V39" t="n">
        <v>0.8100000000000001</v>
      </c>
      <c r="W39" t="n">
        <v>37.17</v>
      </c>
      <c r="X39" t="n">
        <v>11.73</v>
      </c>
      <c r="Y39" t="n">
        <v>1</v>
      </c>
      <c r="Z39" t="n">
        <v>10</v>
      </c>
    </row>
    <row r="40">
      <c r="A40" t="n">
        <v>2</v>
      </c>
      <c r="B40" t="n">
        <v>40</v>
      </c>
      <c r="C40" t="inlineStr">
        <is>
          <t xml:space="preserve">CONCLUIDO	</t>
        </is>
      </c>
      <c r="D40" t="n">
        <v>0.9481000000000001</v>
      </c>
      <c r="E40" t="n">
        <v>105.48</v>
      </c>
      <c r="F40" t="n">
        <v>99.83</v>
      </c>
      <c r="G40" t="n">
        <v>30.56</v>
      </c>
      <c r="H40" t="n">
        <v>0.57</v>
      </c>
      <c r="I40" t="n">
        <v>196</v>
      </c>
      <c r="J40" t="n">
        <v>92.31999999999999</v>
      </c>
      <c r="K40" t="n">
        <v>37.55</v>
      </c>
      <c r="L40" t="n">
        <v>3</v>
      </c>
      <c r="M40" t="n">
        <v>194</v>
      </c>
      <c r="N40" t="n">
        <v>11.77</v>
      </c>
      <c r="O40" t="n">
        <v>11620.34</v>
      </c>
      <c r="P40" t="n">
        <v>812.15</v>
      </c>
      <c r="Q40" t="n">
        <v>2364.75</v>
      </c>
      <c r="R40" t="n">
        <v>431.43</v>
      </c>
      <c r="S40" t="n">
        <v>184.9</v>
      </c>
      <c r="T40" t="n">
        <v>120527.47</v>
      </c>
      <c r="U40" t="n">
        <v>0.43</v>
      </c>
      <c r="V40" t="n">
        <v>0.84</v>
      </c>
      <c r="W40" t="n">
        <v>36.98</v>
      </c>
      <c r="X40" t="n">
        <v>7.27</v>
      </c>
      <c r="Y40" t="n">
        <v>1</v>
      </c>
      <c r="Z40" t="n">
        <v>10</v>
      </c>
    </row>
    <row r="41">
      <c r="A41" t="n">
        <v>3</v>
      </c>
      <c r="B41" t="n">
        <v>40</v>
      </c>
      <c r="C41" t="inlineStr">
        <is>
          <t xml:space="preserve">CONCLUIDO	</t>
        </is>
      </c>
      <c r="D41" t="n">
        <v>0.9772999999999999</v>
      </c>
      <c r="E41" t="n">
        <v>102.33</v>
      </c>
      <c r="F41" t="n">
        <v>97.73999999999999</v>
      </c>
      <c r="G41" t="n">
        <v>41.89</v>
      </c>
      <c r="H41" t="n">
        <v>0.75</v>
      </c>
      <c r="I41" t="n">
        <v>140</v>
      </c>
      <c r="J41" t="n">
        <v>93.55</v>
      </c>
      <c r="K41" t="n">
        <v>37.55</v>
      </c>
      <c r="L41" t="n">
        <v>4</v>
      </c>
      <c r="M41" t="n">
        <v>138</v>
      </c>
      <c r="N41" t="n">
        <v>12</v>
      </c>
      <c r="O41" t="n">
        <v>11772.07</v>
      </c>
      <c r="P41" t="n">
        <v>775.8099999999999</v>
      </c>
      <c r="Q41" t="n">
        <v>2364.61</v>
      </c>
      <c r="R41" t="n">
        <v>361.72</v>
      </c>
      <c r="S41" t="n">
        <v>184.9</v>
      </c>
      <c r="T41" t="n">
        <v>85951.46000000001</v>
      </c>
      <c r="U41" t="n">
        <v>0.51</v>
      </c>
      <c r="V41" t="n">
        <v>0.86</v>
      </c>
      <c r="W41" t="n">
        <v>36.89</v>
      </c>
      <c r="X41" t="n">
        <v>5.18</v>
      </c>
      <c r="Y41" t="n">
        <v>1</v>
      </c>
      <c r="Z41" t="n">
        <v>10</v>
      </c>
    </row>
    <row r="42">
      <c r="A42" t="n">
        <v>4</v>
      </c>
      <c r="B42" t="n">
        <v>40</v>
      </c>
      <c r="C42" t="inlineStr">
        <is>
          <t xml:space="preserve">CONCLUIDO	</t>
        </is>
      </c>
      <c r="D42" t="n">
        <v>0.9947</v>
      </c>
      <c r="E42" t="n">
        <v>100.53</v>
      </c>
      <c r="F42" t="n">
        <v>96.55</v>
      </c>
      <c r="G42" t="n">
        <v>53.64</v>
      </c>
      <c r="H42" t="n">
        <v>0.93</v>
      </c>
      <c r="I42" t="n">
        <v>108</v>
      </c>
      <c r="J42" t="n">
        <v>94.79000000000001</v>
      </c>
      <c r="K42" t="n">
        <v>37.55</v>
      </c>
      <c r="L42" t="n">
        <v>5</v>
      </c>
      <c r="M42" t="n">
        <v>106</v>
      </c>
      <c r="N42" t="n">
        <v>12.23</v>
      </c>
      <c r="O42" t="n">
        <v>11924.18</v>
      </c>
      <c r="P42" t="n">
        <v>746.85</v>
      </c>
      <c r="Q42" t="n">
        <v>2364.38</v>
      </c>
      <c r="R42" t="n">
        <v>322.37</v>
      </c>
      <c r="S42" t="n">
        <v>184.9</v>
      </c>
      <c r="T42" t="n">
        <v>66434.11</v>
      </c>
      <c r="U42" t="n">
        <v>0.57</v>
      </c>
      <c r="V42" t="n">
        <v>0.87</v>
      </c>
      <c r="W42" t="n">
        <v>36.84</v>
      </c>
      <c r="X42" t="n">
        <v>3.99</v>
      </c>
      <c r="Y42" t="n">
        <v>1</v>
      </c>
      <c r="Z42" t="n">
        <v>10</v>
      </c>
    </row>
    <row r="43">
      <c r="A43" t="n">
        <v>5</v>
      </c>
      <c r="B43" t="n">
        <v>40</v>
      </c>
      <c r="C43" t="inlineStr">
        <is>
          <t xml:space="preserve">CONCLUIDO	</t>
        </is>
      </c>
      <c r="D43" t="n">
        <v>1.0068</v>
      </c>
      <c r="E43" t="n">
        <v>99.33</v>
      </c>
      <c r="F43" t="n">
        <v>95.73999999999999</v>
      </c>
      <c r="G43" t="n">
        <v>66.03</v>
      </c>
      <c r="H43" t="n">
        <v>1.1</v>
      </c>
      <c r="I43" t="n">
        <v>87</v>
      </c>
      <c r="J43" t="n">
        <v>96.02</v>
      </c>
      <c r="K43" t="n">
        <v>37.55</v>
      </c>
      <c r="L43" t="n">
        <v>6</v>
      </c>
      <c r="M43" t="n">
        <v>85</v>
      </c>
      <c r="N43" t="n">
        <v>12.47</v>
      </c>
      <c r="O43" t="n">
        <v>12076.67</v>
      </c>
      <c r="P43" t="n">
        <v>719.85</v>
      </c>
      <c r="Q43" t="n">
        <v>2364.34</v>
      </c>
      <c r="R43" t="n">
        <v>295.26</v>
      </c>
      <c r="S43" t="n">
        <v>184.9</v>
      </c>
      <c r="T43" t="n">
        <v>52985.36</v>
      </c>
      <c r="U43" t="n">
        <v>0.63</v>
      </c>
      <c r="V43" t="n">
        <v>0.88</v>
      </c>
      <c r="W43" t="n">
        <v>36.8</v>
      </c>
      <c r="X43" t="n">
        <v>3.19</v>
      </c>
      <c r="Y43" t="n">
        <v>1</v>
      </c>
      <c r="Z43" t="n">
        <v>10</v>
      </c>
    </row>
    <row r="44">
      <c r="A44" t="n">
        <v>6</v>
      </c>
      <c r="B44" t="n">
        <v>40</v>
      </c>
      <c r="C44" t="inlineStr">
        <is>
          <t xml:space="preserve">CONCLUIDO	</t>
        </is>
      </c>
      <c r="D44" t="n">
        <v>1.0154</v>
      </c>
      <c r="E44" t="n">
        <v>98.48999999999999</v>
      </c>
      <c r="F44" t="n">
        <v>95.19</v>
      </c>
      <c r="G44" t="n">
        <v>79.31999999999999</v>
      </c>
      <c r="H44" t="n">
        <v>1.27</v>
      </c>
      <c r="I44" t="n">
        <v>72</v>
      </c>
      <c r="J44" t="n">
        <v>97.26000000000001</v>
      </c>
      <c r="K44" t="n">
        <v>37.55</v>
      </c>
      <c r="L44" t="n">
        <v>7</v>
      </c>
      <c r="M44" t="n">
        <v>70</v>
      </c>
      <c r="N44" t="n">
        <v>12.71</v>
      </c>
      <c r="O44" t="n">
        <v>12229.54</v>
      </c>
      <c r="P44" t="n">
        <v>693.1900000000001</v>
      </c>
      <c r="Q44" t="n">
        <v>2364.34</v>
      </c>
      <c r="R44" t="n">
        <v>276.92</v>
      </c>
      <c r="S44" t="n">
        <v>184.9</v>
      </c>
      <c r="T44" t="n">
        <v>43891.31</v>
      </c>
      <c r="U44" t="n">
        <v>0.67</v>
      </c>
      <c r="V44" t="n">
        <v>0.88</v>
      </c>
      <c r="W44" t="n">
        <v>36.78</v>
      </c>
      <c r="X44" t="n">
        <v>2.63</v>
      </c>
      <c r="Y44" t="n">
        <v>1</v>
      </c>
      <c r="Z44" t="n">
        <v>10</v>
      </c>
    </row>
    <row r="45">
      <c r="A45" t="n">
        <v>7</v>
      </c>
      <c r="B45" t="n">
        <v>40</v>
      </c>
      <c r="C45" t="inlineStr">
        <is>
          <t xml:space="preserve">CONCLUIDO	</t>
        </is>
      </c>
      <c r="D45" t="n">
        <v>1.0207</v>
      </c>
      <c r="E45" t="n">
        <v>97.97</v>
      </c>
      <c r="F45" t="n">
        <v>94.86</v>
      </c>
      <c r="G45" t="n">
        <v>91.8</v>
      </c>
      <c r="H45" t="n">
        <v>1.43</v>
      </c>
      <c r="I45" t="n">
        <v>62</v>
      </c>
      <c r="J45" t="n">
        <v>98.5</v>
      </c>
      <c r="K45" t="n">
        <v>37.55</v>
      </c>
      <c r="L45" t="n">
        <v>8</v>
      </c>
      <c r="M45" t="n">
        <v>34</v>
      </c>
      <c r="N45" t="n">
        <v>12.95</v>
      </c>
      <c r="O45" t="n">
        <v>12382.79</v>
      </c>
      <c r="P45" t="n">
        <v>671.48</v>
      </c>
      <c r="Q45" t="n">
        <v>2364.35</v>
      </c>
      <c r="R45" t="n">
        <v>264.93</v>
      </c>
      <c r="S45" t="n">
        <v>184.9</v>
      </c>
      <c r="T45" t="n">
        <v>37945.16</v>
      </c>
      <c r="U45" t="n">
        <v>0.7</v>
      </c>
      <c r="V45" t="n">
        <v>0.89</v>
      </c>
      <c r="W45" t="n">
        <v>36.8</v>
      </c>
      <c r="X45" t="n">
        <v>2.31</v>
      </c>
      <c r="Y45" t="n">
        <v>1</v>
      </c>
      <c r="Z45" t="n">
        <v>10</v>
      </c>
    </row>
    <row r="46">
      <c r="A46" t="n">
        <v>8</v>
      </c>
      <c r="B46" t="n">
        <v>40</v>
      </c>
      <c r="C46" t="inlineStr">
        <is>
          <t xml:space="preserve">CONCLUIDO	</t>
        </is>
      </c>
      <c r="D46" t="n">
        <v>1.021</v>
      </c>
      <c r="E46" t="n">
        <v>97.94</v>
      </c>
      <c r="F46" t="n">
        <v>94.84999999999999</v>
      </c>
      <c r="G46" t="n">
        <v>93.29000000000001</v>
      </c>
      <c r="H46" t="n">
        <v>1.59</v>
      </c>
      <c r="I46" t="n">
        <v>61</v>
      </c>
      <c r="J46" t="n">
        <v>99.75</v>
      </c>
      <c r="K46" t="n">
        <v>37.55</v>
      </c>
      <c r="L46" t="n">
        <v>9</v>
      </c>
      <c r="M46" t="n">
        <v>0</v>
      </c>
      <c r="N46" t="n">
        <v>13.2</v>
      </c>
      <c r="O46" t="n">
        <v>12536.43</v>
      </c>
      <c r="P46" t="n">
        <v>674.13</v>
      </c>
      <c r="Q46" t="n">
        <v>2364.59</v>
      </c>
      <c r="R46" t="n">
        <v>262.81</v>
      </c>
      <c r="S46" t="n">
        <v>184.9</v>
      </c>
      <c r="T46" t="n">
        <v>36891.81</v>
      </c>
      <c r="U46" t="n">
        <v>0.7</v>
      </c>
      <c r="V46" t="n">
        <v>0.89</v>
      </c>
      <c r="W46" t="n">
        <v>36.84</v>
      </c>
      <c r="X46" t="n">
        <v>2.29</v>
      </c>
      <c r="Y46" t="n">
        <v>1</v>
      </c>
      <c r="Z46" t="n">
        <v>10</v>
      </c>
    </row>
    <row r="47">
      <c r="A47" t="n">
        <v>0</v>
      </c>
      <c r="B47" t="n">
        <v>30</v>
      </c>
      <c r="C47" t="inlineStr">
        <is>
          <t xml:space="preserve">CONCLUIDO	</t>
        </is>
      </c>
      <c r="D47" t="n">
        <v>0.7891</v>
      </c>
      <c r="E47" t="n">
        <v>126.72</v>
      </c>
      <c r="F47" t="n">
        <v>115.53</v>
      </c>
      <c r="G47" t="n">
        <v>11.53</v>
      </c>
      <c r="H47" t="n">
        <v>0.24</v>
      </c>
      <c r="I47" t="n">
        <v>601</v>
      </c>
      <c r="J47" t="n">
        <v>71.52</v>
      </c>
      <c r="K47" t="n">
        <v>32.27</v>
      </c>
      <c r="L47" t="n">
        <v>1</v>
      </c>
      <c r="M47" t="n">
        <v>599</v>
      </c>
      <c r="N47" t="n">
        <v>8.25</v>
      </c>
      <c r="O47" t="n">
        <v>9054.6</v>
      </c>
      <c r="P47" t="n">
        <v>830.96</v>
      </c>
      <c r="Q47" t="n">
        <v>2366.77</v>
      </c>
      <c r="R47" t="n">
        <v>953.86</v>
      </c>
      <c r="S47" t="n">
        <v>184.9</v>
      </c>
      <c r="T47" t="n">
        <v>379716.89</v>
      </c>
      <c r="U47" t="n">
        <v>0.19</v>
      </c>
      <c r="V47" t="n">
        <v>0.73</v>
      </c>
      <c r="W47" t="n">
        <v>37.68</v>
      </c>
      <c r="X47" t="n">
        <v>22.92</v>
      </c>
      <c r="Y47" t="n">
        <v>1</v>
      </c>
      <c r="Z47" t="n">
        <v>10</v>
      </c>
    </row>
    <row r="48">
      <c r="A48" t="n">
        <v>1</v>
      </c>
      <c r="B48" t="n">
        <v>30</v>
      </c>
      <c r="C48" t="inlineStr">
        <is>
          <t xml:space="preserve">CONCLUIDO	</t>
        </is>
      </c>
      <c r="D48" t="n">
        <v>0.9258</v>
      </c>
      <c r="E48" t="n">
        <v>108.01</v>
      </c>
      <c r="F48" t="n">
        <v>102.17</v>
      </c>
      <c r="G48" t="n">
        <v>23.85</v>
      </c>
      <c r="H48" t="n">
        <v>0.48</v>
      </c>
      <c r="I48" t="n">
        <v>257</v>
      </c>
      <c r="J48" t="n">
        <v>72.7</v>
      </c>
      <c r="K48" t="n">
        <v>32.27</v>
      </c>
      <c r="L48" t="n">
        <v>2</v>
      </c>
      <c r="M48" t="n">
        <v>255</v>
      </c>
      <c r="N48" t="n">
        <v>8.43</v>
      </c>
      <c r="O48" t="n">
        <v>9200.25</v>
      </c>
      <c r="P48" t="n">
        <v>711.86</v>
      </c>
      <c r="Q48" t="n">
        <v>2365.33</v>
      </c>
      <c r="R48" t="n">
        <v>509.39</v>
      </c>
      <c r="S48" t="n">
        <v>184.9</v>
      </c>
      <c r="T48" t="n">
        <v>159199.6</v>
      </c>
      <c r="U48" t="n">
        <v>0.36</v>
      </c>
      <c r="V48" t="n">
        <v>0.82</v>
      </c>
      <c r="W48" t="n">
        <v>37.08</v>
      </c>
      <c r="X48" t="n">
        <v>9.59</v>
      </c>
      <c r="Y48" t="n">
        <v>1</v>
      </c>
      <c r="Z48" t="n">
        <v>10</v>
      </c>
    </row>
    <row r="49">
      <c r="A49" t="n">
        <v>2</v>
      </c>
      <c r="B49" t="n">
        <v>30</v>
      </c>
      <c r="C49" t="inlineStr">
        <is>
          <t xml:space="preserve">CONCLUIDO	</t>
        </is>
      </c>
      <c r="D49" t="n">
        <v>0.9732</v>
      </c>
      <c r="E49" t="n">
        <v>102.76</v>
      </c>
      <c r="F49" t="n">
        <v>98.44</v>
      </c>
      <c r="G49" t="n">
        <v>37.15</v>
      </c>
      <c r="H49" t="n">
        <v>0.71</v>
      </c>
      <c r="I49" t="n">
        <v>159</v>
      </c>
      <c r="J49" t="n">
        <v>73.88</v>
      </c>
      <c r="K49" t="n">
        <v>32.27</v>
      </c>
      <c r="L49" t="n">
        <v>3</v>
      </c>
      <c r="M49" t="n">
        <v>157</v>
      </c>
      <c r="N49" t="n">
        <v>8.609999999999999</v>
      </c>
      <c r="O49" t="n">
        <v>9346.23</v>
      </c>
      <c r="P49" t="n">
        <v>660.89</v>
      </c>
      <c r="Q49" t="n">
        <v>2364.82</v>
      </c>
      <c r="R49" t="n">
        <v>385.56</v>
      </c>
      <c r="S49" t="n">
        <v>184.9</v>
      </c>
      <c r="T49" t="n">
        <v>97778.39999999999</v>
      </c>
      <c r="U49" t="n">
        <v>0.48</v>
      </c>
      <c r="V49" t="n">
        <v>0.85</v>
      </c>
      <c r="W49" t="n">
        <v>36.91</v>
      </c>
      <c r="X49" t="n">
        <v>5.87</v>
      </c>
      <c r="Y49" t="n">
        <v>1</v>
      </c>
      <c r="Z49" t="n">
        <v>10</v>
      </c>
    </row>
    <row r="50">
      <c r="A50" t="n">
        <v>3</v>
      </c>
      <c r="B50" t="n">
        <v>30</v>
      </c>
      <c r="C50" t="inlineStr">
        <is>
          <t xml:space="preserve">CONCLUIDO	</t>
        </is>
      </c>
      <c r="D50" t="n">
        <v>0.9965000000000001</v>
      </c>
      <c r="E50" t="n">
        <v>100.35</v>
      </c>
      <c r="F50" t="n">
        <v>96.75</v>
      </c>
      <c r="G50" t="n">
        <v>51.37</v>
      </c>
      <c r="H50" t="n">
        <v>0.93</v>
      </c>
      <c r="I50" t="n">
        <v>113</v>
      </c>
      <c r="J50" t="n">
        <v>75.06999999999999</v>
      </c>
      <c r="K50" t="n">
        <v>32.27</v>
      </c>
      <c r="L50" t="n">
        <v>4</v>
      </c>
      <c r="M50" t="n">
        <v>111</v>
      </c>
      <c r="N50" t="n">
        <v>8.800000000000001</v>
      </c>
      <c r="O50" t="n">
        <v>9492.549999999999</v>
      </c>
      <c r="P50" t="n">
        <v>622.89</v>
      </c>
      <c r="Q50" t="n">
        <v>2364.57</v>
      </c>
      <c r="R50" t="n">
        <v>328.96</v>
      </c>
      <c r="S50" t="n">
        <v>184.9</v>
      </c>
      <c r="T50" t="n">
        <v>69705.53</v>
      </c>
      <c r="U50" t="n">
        <v>0.5600000000000001</v>
      </c>
      <c r="V50" t="n">
        <v>0.87</v>
      </c>
      <c r="W50" t="n">
        <v>36.84</v>
      </c>
      <c r="X50" t="n">
        <v>4.19</v>
      </c>
      <c r="Y50" t="n">
        <v>1</v>
      </c>
      <c r="Z50" t="n">
        <v>10</v>
      </c>
    </row>
    <row r="51">
      <c r="A51" t="n">
        <v>4</v>
      </c>
      <c r="B51" t="n">
        <v>30</v>
      </c>
      <c r="C51" t="inlineStr">
        <is>
          <t xml:space="preserve">CONCLUIDO	</t>
        </is>
      </c>
      <c r="D51" t="n">
        <v>1.0109</v>
      </c>
      <c r="E51" t="n">
        <v>98.93000000000001</v>
      </c>
      <c r="F51" t="n">
        <v>95.73999999999999</v>
      </c>
      <c r="G51" t="n">
        <v>66.8</v>
      </c>
      <c r="H51" t="n">
        <v>1.15</v>
      </c>
      <c r="I51" t="n">
        <v>86</v>
      </c>
      <c r="J51" t="n">
        <v>76.26000000000001</v>
      </c>
      <c r="K51" t="n">
        <v>32.27</v>
      </c>
      <c r="L51" t="n">
        <v>5</v>
      </c>
      <c r="M51" t="n">
        <v>70</v>
      </c>
      <c r="N51" t="n">
        <v>8.99</v>
      </c>
      <c r="O51" t="n">
        <v>9639.200000000001</v>
      </c>
      <c r="P51" t="n">
        <v>589.65</v>
      </c>
      <c r="Q51" t="n">
        <v>2364.36</v>
      </c>
      <c r="R51" t="n">
        <v>294.57</v>
      </c>
      <c r="S51" t="n">
        <v>184.9</v>
      </c>
      <c r="T51" t="n">
        <v>52647.91</v>
      </c>
      <c r="U51" t="n">
        <v>0.63</v>
      </c>
      <c r="V51" t="n">
        <v>0.88</v>
      </c>
      <c r="W51" t="n">
        <v>36.82</v>
      </c>
      <c r="X51" t="n">
        <v>3.19</v>
      </c>
      <c r="Y51" t="n">
        <v>1</v>
      </c>
      <c r="Z51" t="n">
        <v>10</v>
      </c>
    </row>
    <row r="52">
      <c r="A52" t="n">
        <v>5</v>
      </c>
      <c r="B52" t="n">
        <v>30</v>
      </c>
      <c r="C52" t="inlineStr">
        <is>
          <t xml:space="preserve">CONCLUIDO	</t>
        </is>
      </c>
      <c r="D52" t="n">
        <v>1.0136</v>
      </c>
      <c r="E52" t="n">
        <v>98.66</v>
      </c>
      <c r="F52" t="n">
        <v>95.56999999999999</v>
      </c>
      <c r="G52" t="n">
        <v>71.68000000000001</v>
      </c>
      <c r="H52" t="n">
        <v>1.36</v>
      </c>
      <c r="I52" t="n">
        <v>80</v>
      </c>
      <c r="J52" t="n">
        <v>77.45</v>
      </c>
      <c r="K52" t="n">
        <v>32.27</v>
      </c>
      <c r="L52" t="n">
        <v>6</v>
      </c>
      <c r="M52" t="n">
        <v>0</v>
      </c>
      <c r="N52" t="n">
        <v>9.18</v>
      </c>
      <c r="O52" t="n">
        <v>9786.190000000001</v>
      </c>
      <c r="P52" t="n">
        <v>585.15</v>
      </c>
      <c r="Q52" t="n">
        <v>2364.93</v>
      </c>
      <c r="R52" t="n">
        <v>285.86</v>
      </c>
      <c r="S52" t="n">
        <v>184.9</v>
      </c>
      <c r="T52" t="n">
        <v>48323.59</v>
      </c>
      <c r="U52" t="n">
        <v>0.65</v>
      </c>
      <c r="V52" t="n">
        <v>0.88</v>
      </c>
      <c r="W52" t="n">
        <v>36.9</v>
      </c>
      <c r="X52" t="n">
        <v>3.01</v>
      </c>
      <c r="Y52" t="n">
        <v>1</v>
      </c>
      <c r="Z52" t="n">
        <v>10</v>
      </c>
    </row>
    <row r="53">
      <c r="A53" t="n">
        <v>0</v>
      </c>
      <c r="B53" t="n">
        <v>15</v>
      </c>
      <c r="C53" t="inlineStr">
        <is>
          <t xml:space="preserve">CONCLUIDO	</t>
        </is>
      </c>
      <c r="D53" t="n">
        <v>0.9031</v>
      </c>
      <c r="E53" t="n">
        <v>110.73</v>
      </c>
      <c r="F53" t="n">
        <v>105.28</v>
      </c>
      <c r="G53" t="n">
        <v>18.69</v>
      </c>
      <c r="H53" t="n">
        <v>0.43</v>
      </c>
      <c r="I53" t="n">
        <v>338</v>
      </c>
      <c r="J53" t="n">
        <v>39.78</v>
      </c>
      <c r="K53" t="n">
        <v>19.54</v>
      </c>
      <c r="L53" t="n">
        <v>1</v>
      </c>
      <c r="M53" t="n">
        <v>336</v>
      </c>
      <c r="N53" t="n">
        <v>4.24</v>
      </c>
      <c r="O53" t="n">
        <v>5140</v>
      </c>
      <c r="P53" t="n">
        <v>468.21</v>
      </c>
      <c r="Q53" t="n">
        <v>2365.56</v>
      </c>
      <c r="R53" t="n">
        <v>612.5700000000001</v>
      </c>
      <c r="S53" t="n">
        <v>184.9</v>
      </c>
      <c r="T53" t="n">
        <v>210384.1</v>
      </c>
      <c r="U53" t="n">
        <v>0.3</v>
      </c>
      <c r="V53" t="n">
        <v>0.8</v>
      </c>
      <c r="W53" t="n">
        <v>37.23</v>
      </c>
      <c r="X53" t="n">
        <v>12.69</v>
      </c>
      <c r="Y53" t="n">
        <v>1</v>
      </c>
      <c r="Z53" t="n">
        <v>10</v>
      </c>
    </row>
    <row r="54">
      <c r="A54" t="n">
        <v>1</v>
      </c>
      <c r="B54" t="n">
        <v>15</v>
      </c>
      <c r="C54" t="inlineStr">
        <is>
          <t xml:space="preserve">CONCLUIDO	</t>
        </is>
      </c>
      <c r="D54" t="n">
        <v>0.98</v>
      </c>
      <c r="E54" t="n">
        <v>102.04</v>
      </c>
      <c r="F54" t="n">
        <v>98.58</v>
      </c>
      <c r="G54" t="n">
        <v>37.2</v>
      </c>
      <c r="H54" t="n">
        <v>0.84</v>
      </c>
      <c r="I54" t="n">
        <v>159</v>
      </c>
      <c r="J54" t="n">
        <v>40.89</v>
      </c>
      <c r="K54" t="n">
        <v>19.54</v>
      </c>
      <c r="L54" t="n">
        <v>2</v>
      </c>
      <c r="M54" t="n">
        <v>6</v>
      </c>
      <c r="N54" t="n">
        <v>4.35</v>
      </c>
      <c r="O54" t="n">
        <v>5277.26</v>
      </c>
      <c r="P54" t="n">
        <v>397.47</v>
      </c>
      <c r="Q54" t="n">
        <v>2365.62</v>
      </c>
      <c r="R54" t="n">
        <v>382.14</v>
      </c>
      <c r="S54" t="n">
        <v>184.9</v>
      </c>
      <c r="T54" t="n">
        <v>96064.53999999999</v>
      </c>
      <c r="U54" t="n">
        <v>0.48</v>
      </c>
      <c r="V54" t="n">
        <v>0.85</v>
      </c>
      <c r="W54" t="n">
        <v>37.13</v>
      </c>
      <c r="X54" t="n">
        <v>6.01</v>
      </c>
      <c r="Y54" t="n">
        <v>1</v>
      </c>
      <c r="Z54" t="n">
        <v>10</v>
      </c>
    </row>
    <row r="55">
      <c r="A55" t="n">
        <v>2</v>
      </c>
      <c r="B55" t="n">
        <v>15</v>
      </c>
      <c r="C55" t="inlineStr">
        <is>
          <t xml:space="preserve">CONCLUIDO	</t>
        </is>
      </c>
      <c r="D55" t="n">
        <v>0.9798</v>
      </c>
      <c r="E55" t="n">
        <v>102.06</v>
      </c>
      <c r="F55" t="n">
        <v>98.59</v>
      </c>
      <c r="G55" t="n">
        <v>37.21</v>
      </c>
      <c r="H55" t="n">
        <v>1.22</v>
      </c>
      <c r="I55" t="n">
        <v>159</v>
      </c>
      <c r="J55" t="n">
        <v>42.01</v>
      </c>
      <c r="K55" t="n">
        <v>19.54</v>
      </c>
      <c r="L55" t="n">
        <v>3</v>
      </c>
      <c r="M55" t="n">
        <v>0</v>
      </c>
      <c r="N55" t="n">
        <v>4.46</v>
      </c>
      <c r="O55" t="n">
        <v>5414.79</v>
      </c>
      <c r="P55" t="n">
        <v>408.2</v>
      </c>
      <c r="Q55" t="n">
        <v>2365.66</v>
      </c>
      <c r="R55" t="n">
        <v>382.35</v>
      </c>
      <c r="S55" t="n">
        <v>184.9</v>
      </c>
      <c r="T55" t="n">
        <v>96171.42</v>
      </c>
      <c r="U55" t="n">
        <v>0.48</v>
      </c>
      <c r="V55" t="n">
        <v>0.85</v>
      </c>
      <c r="W55" t="n">
        <v>37.14</v>
      </c>
      <c r="X55" t="n">
        <v>6.03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0.5776</v>
      </c>
      <c r="E56" t="n">
        <v>173.12</v>
      </c>
      <c r="F56" t="n">
        <v>137.61</v>
      </c>
      <c r="G56" t="n">
        <v>7.17</v>
      </c>
      <c r="H56" t="n">
        <v>0.12</v>
      </c>
      <c r="I56" t="n">
        <v>1152</v>
      </c>
      <c r="J56" t="n">
        <v>141.81</v>
      </c>
      <c r="K56" t="n">
        <v>47.83</v>
      </c>
      <c r="L56" t="n">
        <v>1</v>
      </c>
      <c r="M56" t="n">
        <v>1150</v>
      </c>
      <c r="N56" t="n">
        <v>22.98</v>
      </c>
      <c r="O56" t="n">
        <v>17723.39</v>
      </c>
      <c r="P56" t="n">
        <v>1585.68</v>
      </c>
      <c r="Q56" t="n">
        <v>2369.34</v>
      </c>
      <c r="R56" t="n">
        <v>1693.74</v>
      </c>
      <c r="S56" t="n">
        <v>184.9</v>
      </c>
      <c r="T56" t="n">
        <v>746899.83</v>
      </c>
      <c r="U56" t="n">
        <v>0.11</v>
      </c>
      <c r="V56" t="n">
        <v>0.61</v>
      </c>
      <c r="W56" t="n">
        <v>38.54</v>
      </c>
      <c r="X56" t="n">
        <v>44.95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0.7993</v>
      </c>
      <c r="E57" t="n">
        <v>125.11</v>
      </c>
      <c r="F57" t="n">
        <v>109.76</v>
      </c>
      <c r="G57" t="n">
        <v>14.51</v>
      </c>
      <c r="H57" t="n">
        <v>0.25</v>
      </c>
      <c r="I57" t="n">
        <v>454</v>
      </c>
      <c r="J57" t="n">
        <v>143.17</v>
      </c>
      <c r="K57" t="n">
        <v>47.83</v>
      </c>
      <c r="L57" t="n">
        <v>2</v>
      </c>
      <c r="M57" t="n">
        <v>452</v>
      </c>
      <c r="N57" t="n">
        <v>23.34</v>
      </c>
      <c r="O57" t="n">
        <v>17891.86</v>
      </c>
      <c r="P57" t="n">
        <v>1257.68</v>
      </c>
      <c r="Q57" t="n">
        <v>2366.15</v>
      </c>
      <c r="R57" t="n">
        <v>761.5599999999999</v>
      </c>
      <c r="S57" t="n">
        <v>184.9</v>
      </c>
      <c r="T57" t="n">
        <v>284299.97</v>
      </c>
      <c r="U57" t="n">
        <v>0.24</v>
      </c>
      <c r="V57" t="n">
        <v>0.77</v>
      </c>
      <c r="W57" t="n">
        <v>37.43</v>
      </c>
      <c r="X57" t="n">
        <v>17.17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0.8812</v>
      </c>
      <c r="E58" t="n">
        <v>113.48</v>
      </c>
      <c r="F58" t="n">
        <v>103.11</v>
      </c>
      <c r="G58" t="n">
        <v>21.94</v>
      </c>
      <c r="H58" t="n">
        <v>0.37</v>
      </c>
      <c r="I58" t="n">
        <v>282</v>
      </c>
      <c r="J58" t="n">
        <v>144.54</v>
      </c>
      <c r="K58" t="n">
        <v>47.83</v>
      </c>
      <c r="L58" t="n">
        <v>3</v>
      </c>
      <c r="M58" t="n">
        <v>280</v>
      </c>
      <c r="N58" t="n">
        <v>23.71</v>
      </c>
      <c r="O58" t="n">
        <v>18060.85</v>
      </c>
      <c r="P58" t="n">
        <v>1171.57</v>
      </c>
      <c r="Q58" t="n">
        <v>2365.25</v>
      </c>
      <c r="R58" t="n">
        <v>540.35</v>
      </c>
      <c r="S58" t="n">
        <v>184.9</v>
      </c>
      <c r="T58" t="n">
        <v>174557.37</v>
      </c>
      <c r="U58" t="n">
        <v>0.34</v>
      </c>
      <c r="V58" t="n">
        <v>0.82</v>
      </c>
      <c r="W58" t="n">
        <v>37.12</v>
      </c>
      <c r="X58" t="n">
        <v>10.53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0.9235</v>
      </c>
      <c r="E59" t="n">
        <v>108.28</v>
      </c>
      <c r="F59" t="n">
        <v>100.16</v>
      </c>
      <c r="G59" t="n">
        <v>29.46</v>
      </c>
      <c r="H59" t="n">
        <v>0.49</v>
      </c>
      <c r="I59" t="n">
        <v>204</v>
      </c>
      <c r="J59" t="n">
        <v>145.92</v>
      </c>
      <c r="K59" t="n">
        <v>47.83</v>
      </c>
      <c r="L59" t="n">
        <v>4</v>
      </c>
      <c r="M59" t="n">
        <v>202</v>
      </c>
      <c r="N59" t="n">
        <v>24.09</v>
      </c>
      <c r="O59" t="n">
        <v>18230.35</v>
      </c>
      <c r="P59" t="n">
        <v>1128.32</v>
      </c>
      <c r="Q59" t="n">
        <v>2364.79</v>
      </c>
      <c r="R59" t="n">
        <v>442.55</v>
      </c>
      <c r="S59" t="n">
        <v>184.9</v>
      </c>
      <c r="T59" t="n">
        <v>126046.42</v>
      </c>
      <c r="U59" t="n">
        <v>0.42</v>
      </c>
      <c r="V59" t="n">
        <v>0.84</v>
      </c>
      <c r="W59" t="n">
        <v>36.99</v>
      </c>
      <c r="X59" t="n">
        <v>7.59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0.9499</v>
      </c>
      <c r="E60" t="n">
        <v>105.27</v>
      </c>
      <c r="F60" t="n">
        <v>98.45</v>
      </c>
      <c r="G60" t="n">
        <v>37.15</v>
      </c>
      <c r="H60" t="n">
        <v>0.6</v>
      </c>
      <c r="I60" t="n">
        <v>159</v>
      </c>
      <c r="J60" t="n">
        <v>147.3</v>
      </c>
      <c r="K60" t="n">
        <v>47.83</v>
      </c>
      <c r="L60" t="n">
        <v>5</v>
      </c>
      <c r="M60" t="n">
        <v>157</v>
      </c>
      <c r="N60" t="n">
        <v>24.47</v>
      </c>
      <c r="O60" t="n">
        <v>18400.38</v>
      </c>
      <c r="P60" t="n">
        <v>1099</v>
      </c>
      <c r="Q60" t="n">
        <v>2364.71</v>
      </c>
      <c r="R60" t="n">
        <v>385.88</v>
      </c>
      <c r="S60" t="n">
        <v>184.9</v>
      </c>
      <c r="T60" t="n">
        <v>97937.44</v>
      </c>
      <c r="U60" t="n">
        <v>0.48</v>
      </c>
      <c r="V60" t="n">
        <v>0.85</v>
      </c>
      <c r="W60" t="n">
        <v>36.91</v>
      </c>
      <c r="X60" t="n">
        <v>5.88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0.9679</v>
      </c>
      <c r="E61" t="n">
        <v>103.32</v>
      </c>
      <c r="F61" t="n">
        <v>97.34</v>
      </c>
      <c r="G61" t="n">
        <v>44.92</v>
      </c>
      <c r="H61" t="n">
        <v>0.71</v>
      </c>
      <c r="I61" t="n">
        <v>130</v>
      </c>
      <c r="J61" t="n">
        <v>148.68</v>
      </c>
      <c r="K61" t="n">
        <v>47.83</v>
      </c>
      <c r="L61" t="n">
        <v>6</v>
      </c>
      <c r="M61" t="n">
        <v>128</v>
      </c>
      <c r="N61" t="n">
        <v>24.85</v>
      </c>
      <c r="O61" t="n">
        <v>18570.94</v>
      </c>
      <c r="P61" t="n">
        <v>1076.66</v>
      </c>
      <c r="Q61" t="n">
        <v>2364.5</v>
      </c>
      <c r="R61" t="n">
        <v>348.7</v>
      </c>
      <c r="S61" t="n">
        <v>184.9</v>
      </c>
      <c r="T61" t="n">
        <v>79491.92</v>
      </c>
      <c r="U61" t="n">
        <v>0.53</v>
      </c>
      <c r="V61" t="n">
        <v>0.86</v>
      </c>
      <c r="W61" t="n">
        <v>36.86</v>
      </c>
      <c r="X61" t="n">
        <v>4.78</v>
      </c>
      <c r="Y61" t="n">
        <v>1</v>
      </c>
      <c r="Z61" t="n">
        <v>10</v>
      </c>
    </row>
    <row r="62">
      <c r="A62" t="n">
        <v>6</v>
      </c>
      <c r="B62" t="n">
        <v>70</v>
      </c>
      <c r="C62" t="inlineStr">
        <is>
          <t xml:space="preserve">CONCLUIDO	</t>
        </is>
      </c>
      <c r="D62" t="n">
        <v>0.9804</v>
      </c>
      <c r="E62" t="n">
        <v>102</v>
      </c>
      <c r="F62" t="n">
        <v>96.59999999999999</v>
      </c>
      <c r="G62" t="n">
        <v>52.69</v>
      </c>
      <c r="H62" t="n">
        <v>0.83</v>
      </c>
      <c r="I62" t="n">
        <v>110</v>
      </c>
      <c r="J62" t="n">
        <v>150.07</v>
      </c>
      <c r="K62" t="n">
        <v>47.83</v>
      </c>
      <c r="L62" t="n">
        <v>7</v>
      </c>
      <c r="M62" t="n">
        <v>108</v>
      </c>
      <c r="N62" t="n">
        <v>25.24</v>
      </c>
      <c r="O62" t="n">
        <v>18742.03</v>
      </c>
      <c r="P62" t="n">
        <v>1057.64</v>
      </c>
      <c r="Q62" t="n">
        <v>2364.43</v>
      </c>
      <c r="R62" t="n">
        <v>323.96</v>
      </c>
      <c r="S62" t="n">
        <v>184.9</v>
      </c>
      <c r="T62" t="n">
        <v>67218.78</v>
      </c>
      <c r="U62" t="n">
        <v>0.57</v>
      </c>
      <c r="V62" t="n">
        <v>0.87</v>
      </c>
      <c r="W62" t="n">
        <v>36.84</v>
      </c>
      <c r="X62" t="n">
        <v>4.04</v>
      </c>
      <c r="Y62" t="n">
        <v>1</v>
      </c>
      <c r="Z62" t="n">
        <v>10</v>
      </c>
    </row>
    <row r="63">
      <c r="A63" t="n">
        <v>7</v>
      </c>
      <c r="B63" t="n">
        <v>70</v>
      </c>
      <c r="C63" t="inlineStr">
        <is>
          <t xml:space="preserve">CONCLUIDO	</t>
        </is>
      </c>
      <c r="D63" t="n">
        <v>0.99</v>
      </c>
      <c r="E63" t="n">
        <v>101.01</v>
      </c>
      <c r="F63" t="n">
        <v>96.03</v>
      </c>
      <c r="G63" t="n">
        <v>60.65</v>
      </c>
      <c r="H63" t="n">
        <v>0.9399999999999999</v>
      </c>
      <c r="I63" t="n">
        <v>95</v>
      </c>
      <c r="J63" t="n">
        <v>151.46</v>
      </c>
      <c r="K63" t="n">
        <v>47.83</v>
      </c>
      <c r="L63" t="n">
        <v>8</v>
      </c>
      <c r="M63" t="n">
        <v>93</v>
      </c>
      <c r="N63" t="n">
        <v>25.63</v>
      </c>
      <c r="O63" t="n">
        <v>18913.66</v>
      </c>
      <c r="P63" t="n">
        <v>1041.03</v>
      </c>
      <c r="Q63" t="n">
        <v>2364.4</v>
      </c>
      <c r="R63" t="n">
        <v>305.2</v>
      </c>
      <c r="S63" t="n">
        <v>184.9</v>
      </c>
      <c r="T63" t="n">
        <v>57914.25</v>
      </c>
      <c r="U63" t="n">
        <v>0.61</v>
      </c>
      <c r="V63" t="n">
        <v>0.88</v>
      </c>
      <c r="W63" t="n">
        <v>36.81</v>
      </c>
      <c r="X63" t="n">
        <v>3.47</v>
      </c>
      <c r="Y63" t="n">
        <v>1</v>
      </c>
      <c r="Z63" t="n">
        <v>10</v>
      </c>
    </row>
    <row r="64">
      <c r="A64" t="n">
        <v>8</v>
      </c>
      <c r="B64" t="n">
        <v>70</v>
      </c>
      <c r="C64" t="inlineStr">
        <is>
          <t xml:space="preserve">CONCLUIDO	</t>
        </is>
      </c>
      <c r="D64" t="n">
        <v>0.9976</v>
      </c>
      <c r="E64" t="n">
        <v>100.24</v>
      </c>
      <c r="F64" t="n">
        <v>95.62</v>
      </c>
      <c r="G64" t="n">
        <v>69.12</v>
      </c>
      <c r="H64" t="n">
        <v>1.04</v>
      </c>
      <c r="I64" t="n">
        <v>83</v>
      </c>
      <c r="J64" t="n">
        <v>152.85</v>
      </c>
      <c r="K64" t="n">
        <v>47.83</v>
      </c>
      <c r="L64" t="n">
        <v>9</v>
      </c>
      <c r="M64" t="n">
        <v>81</v>
      </c>
      <c r="N64" t="n">
        <v>26.03</v>
      </c>
      <c r="O64" t="n">
        <v>19085.83</v>
      </c>
      <c r="P64" t="n">
        <v>1025.65</v>
      </c>
      <c r="Q64" t="n">
        <v>2364.32</v>
      </c>
      <c r="R64" t="n">
        <v>291.06</v>
      </c>
      <c r="S64" t="n">
        <v>184.9</v>
      </c>
      <c r="T64" t="n">
        <v>50907.19</v>
      </c>
      <c r="U64" t="n">
        <v>0.64</v>
      </c>
      <c r="V64" t="n">
        <v>0.88</v>
      </c>
      <c r="W64" t="n">
        <v>36.8</v>
      </c>
      <c r="X64" t="n">
        <v>3.06</v>
      </c>
      <c r="Y64" t="n">
        <v>1</v>
      </c>
      <c r="Z64" t="n">
        <v>10</v>
      </c>
    </row>
    <row r="65">
      <c r="A65" t="n">
        <v>9</v>
      </c>
      <c r="B65" t="n">
        <v>70</v>
      </c>
      <c r="C65" t="inlineStr">
        <is>
          <t xml:space="preserve">CONCLUIDO	</t>
        </is>
      </c>
      <c r="D65" t="n">
        <v>1.0037</v>
      </c>
      <c r="E65" t="n">
        <v>99.63</v>
      </c>
      <c r="F65" t="n">
        <v>95.27</v>
      </c>
      <c r="G65" t="n">
        <v>77.23999999999999</v>
      </c>
      <c r="H65" t="n">
        <v>1.15</v>
      </c>
      <c r="I65" t="n">
        <v>74</v>
      </c>
      <c r="J65" t="n">
        <v>154.25</v>
      </c>
      <c r="K65" t="n">
        <v>47.83</v>
      </c>
      <c r="L65" t="n">
        <v>10</v>
      </c>
      <c r="M65" t="n">
        <v>72</v>
      </c>
      <c r="N65" t="n">
        <v>26.43</v>
      </c>
      <c r="O65" t="n">
        <v>19258.55</v>
      </c>
      <c r="P65" t="n">
        <v>1011.06</v>
      </c>
      <c r="Q65" t="n">
        <v>2364.26</v>
      </c>
      <c r="R65" t="n">
        <v>279.69</v>
      </c>
      <c r="S65" t="n">
        <v>184.9</v>
      </c>
      <c r="T65" t="n">
        <v>45266.8</v>
      </c>
      <c r="U65" t="n">
        <v>0.66</v>
      </c>
      <c r="V65" t="n">
        <v>0.88</v>
      </c>
      <c r="W65" t="n">
        <v>36.78</v>
      </c>
      <c r="X65" t="n">
        <v>2.71</v>
      </c>
      <c r="Y65" t="n">
        <v>1</v>
      </c>
      <c r="Z65" t="n">
        <v>10</v>
      </c>
    </row>
    <row r="66">
      <c r="A66" t="n">
        <v>10</v>
      </c>
      <c r="B66" t="n">
        <v>70</v>
      </c>
      <c r="C66" t="inlineStr">
        <is>
          <t xml:space="preserve">CONCLUIDO	</t>
        </is>
      </c>
      <c r="D66" t="n">
        <v>1.0092</v>
      </c>
      <c r="E66" t="n">
        <v>99.09</v>
      </c>
      <c r="F66" t="n">
        <v>94.95</v>
      </c>
      <c r="G66" t="n">
        <v>86.31999999999999</v>
      </c>
      <c r="H66" t="n">
        <v>1.25</v>
      </c>
      <c r="I66" t="n">
        <v>66</v>
      </c>
      <c r="J66" t="n">
        <v>155.66</v>
      </c>
      <c r="K66" t="n">
        <v>47.83</v>
      </c>
      <c r="L66" t="n">
        <v>11</v>
      </c>
      <c r="M66" t="n">
        <v>64</v>
      </c>
      <c r="N66" t="n">
        <v>26.83</v>
      </c>
      <c r="O66" t="n">
        <v>19431.82</v>
      </c>
      <c r="P66" t="n">
        <v>996.17</v>
      </c>
      <c r="Q66" t="n">
        <v>2364.25</v>
      </c>
      <c r="R66" t="n">
        <v>269</v>
      </c>
      <c r="S66" t="n">
        <v>184.9</v>
      </c>
      <c r="T66" t="n">
        <v>39958.77</v>
      </c>
      <c r="U66" t="n">
        <v>0.6899999999999999</v>
      </c>
      <c r="V66" t="n">
        <v>0.89</v>
      </c>
      <c r="W66" t="n">
        <v>36.77</v>
      </c>
      <c r="X66" t="n">
        <v>2.4</v>
      </c>
      <c r="Y66" t="n">
        <v>1</v>
      </c>
      <c r="Z66" t="n">
        <v>10</v>
      </c>
    </row>
    <row r="67">
      <c r="A67" t="n">
        <v>11</v>
      </c>
      <c r="B67" t="n">
        <v>70</v>
      </c>
      <c r="C67" t="inlineStr">
        <is>
          <t xml:space="preserve">CONCLUIDO	</t>
        </is>
      </c>
      <c r="D67" t="n">
        <v>1.0132</v>
      </c>
      <c r="E67" t="n">
        <v>98.7</v>
      </c>
      <c r="F67" t="n">
        <v>94.73</v>
      </c>
      <c r="G67" t="n">
        <v>94.73</v>
      </c>
      <c r="H67" t="n">
        <v>1.35</v>
      </c>
      <c r="I67" t="n">
        <v>60</v>
      </c>
      <c r="J67" t="n">
        <v>157.07</v>
      </c>
      <c r="K67" t="n">
        <v>47.83</v>
      </c>
      <c r="L67" t="n">
        <v>12</v>
      </c>
      <c r="M67" t="n">
        <v>58</v>
      </c>
      <c r="N67" t="n">
        <v>27.24</v>
      </c>
      <c r="O67" t="n">
        <v>19605.66</v>
      </c>
      <c r="P67" t="n">
        <v>982.5700000000001</v>
      </c>
      <c r="Q67" t="n">
        <v>2364.38</v>
      </c>
      <c r="R67" t="n">
        <v>261.73</v>
      </c>
      <c r="S67" t="n">
        <v>184.9</v>
      </c>
      <c r="T67" t="n">
        <v>36356.01</v>
      </c>
      <c r="U67" t="n">
        <v>0.71</v>
      </c>
      <c r="V67" t="n">
        <v>0.89</v>
      </c>
      <c r="W67" t="n">
        <v>36.76</v>
      </c>
      <c r="X67" t="n">
        <v>2.18</v>
      </c>
      <c r="Y67" t="n">
        <v>1</v>
      </c>
      <c r="Z67" t="n">
        <v>10</v>
      </c>
    </row>
    <row r="68">
      <c r="A68" t="n">
        <v>12</v>
      </c>
      <c r="B68" t="n">
        <v>70</v>
      </c>
      <c r="C68" t="inlineStr">
        <is>
          <t xml:space="preserve">CONCLUIDO	</t>
        </is>
      </c>
      <c r="D68" t="n">
        <v>1.0164</v>
      </c>
      <c r="E68" t="n">
        <v>98.39</v>
      </c>
      <c r="F68" t="n">
        <v>94.56999999999999</v>
      </c>
      <c r="G68" t="n">
        <v>103.17</v>
      </c>
      <c r="H68" t="n">
        <v>1.45</v>
      </c>
      <c r="I68" t="n">
        <v>55</v>
      </c>
      <c r="J68" t="n">
        <v>158.48</v>
      </c>
      <c r="K68" t="n">
        <v>47.83</v>
      </c>
      <c r="L68" t="n">
        <v>13</v>
      </c>
      <c r="M68" t="n">
        <v>53</v>
      </c>
      <c r="N68" t="n">
        <v>27.65</v>
      </c>
      <c r="O68" t="n">
        <v>19780.06</v>
      </c>
      <c r="P68" t="n">
        <v>971.03</v>
      </c>
      <c r="Q68" t="n">
        <v>2364.27</v>
      </c>
      <c r="R68" t="n">
        <v>256.4</v>
      </c>
      <c r="S68" t="n">
        <v>184.9</v>
      </c>
      <c r="T68" t="n">
        <v>33713.79</v>
      </c>
      <c r="U68" t="n">
        <v>0.72</v>
      </c>
      <c r="V68" t="n">
        <v>0.89</v>
      </c>
      <c r="W68" t="n">
        <v>36.76</v>
      </c>
      <c r="X68" t="n">
        <v>2.02</v>
      </c>
      <c r="Y68" t="n">
        <v>1</v>
      </c>
      <c r="Z68" t="n">
        <v>10</v>
      </c>
    </row>
    <row r="69">
      <c r="A69" t="n">
        <v>13</v>
      </c>
      <c r="B69" t="n">
        <v>70</v>
      </c>
      <c r="C69" t="inlineStr">
        <is>
          <t xml:space="preserve">CONCLUIDO	</t>
        </is>
      </c>
      <c r="D69" t="n">
        <v>1.02</v>
      </c>
      <c r="E69" t="n">
        <v>98.04000000000001</v>
      </c>
      <c r="F69" t="n">
        <v>94.36</v>
      </c>
      <c r="G69" t="n">
        <v>113.24</v>
      </c>
      <c r="H69" t="n">
        <v>1.55</v>
      </c>
      <c r="I69" t="n">
        <v>50</v>
      </c>
      <c r="J69" t="n">
        <v>159.9</v>
      </c>
      <c r="K69" t="n">
        <v>47.83</v>
      </c>
      <c r="L69" t="n">
        <v>14</v>
      </c>
      <c r="M69" t="n">
        <v>48</v>
      </c>
      <c r="N69" t="n">
        <v>28.07</v>
      </c>
      <c r="O69" t="n">
        <v>19955.16</v>
      </c>
      <c r="P69" t="n">
        <v>955.8099999999999</v>
      </c>
      <c r="Q69" t="n">
        <v>2364.2</v>
      </c>
      <c r="R69" t="n">
        <v>249.6</v>
      </c>
      <c r="S69" t="n">
        <v>184.9</v>
      </c>
      <c r="T69" t="n">
        <v>30341.65</v>
      </c>
      <c r="U69" t="n">
        <v>0.74</v>
      </c>
      <c r="V69" t="n">
        <v>0.89</v>
      </c>
      <c r="W69" t="n">
        <v>36.74</v>
      </c>
      <c r="X69" t="n">
        <v>1.81</v>
      </c>
      <c r="Y69" t="n">
        <v>1</v>
      </c>
      <c r="Z69" t="n">
        <v>10</v>
      </c>
    </row>
    <row r="70">
      <c r="A70" t="n">
        <v>14</v>
      </c>
      <c r="B70" t="n">
        <v>70</v>
      </c>
      <c r="C70" t="inlineStr">
        <is>
          <t xml:space="preserve">CONCLUIDO	</t>
        </is>
      </c>
      <c r="D70" t="n">
        <v>1.0226</v>
      </c>
      <c r="E70" t="n">
        <v>97.79000000000001</v>
      </c>
      <c r="F70" t="n">
        <v>94.23</v>
      </c>
      <c r="G70" t="n">
        <v>122.91</v>
      </c>
      <c r="H70" t="n">
        <v>1.65</v>
      </c>
      <c r="I70" t="n">
        <v>46</v>
      </c>
      <c r="J70" t="n">
        <v>161.32</v>
      </c>
      <c r="K70" t="n">
        <v>47.83</v>
      </c>
      <c r="L70" t="n">
        <v>15</v>
      </c>
      <c r="M70" t="n">
        <v>44</v>
      </c>
      <c r="N70" t="n">
        <v>28.5</v>
      </c>
      <c r="O70" t="n">
        <v>20130.71</v>
      </c>
      <c r="P70" t="n">
        <v>941.9400000000001</v>
      </c>
      <c r="Q70" t="n">
        <v>2364.13</v>
      </c>
      <c r="R70" t="n">
        <v>245.29</v>
      </c>
      <c r="S70" t="n">
        <v>184.9</v>
      </c>
      <c r="T70" t="n">
        <v>28205.77</v>
      </c>
      <c r="U70" t="n">
        <v>0.75</v>
      </c>
      <c r="V70" t="n">
        <v>0.89</v>
      </c>
      <c r="W70" t="n">
        <v>36.74</v>
      </c>
      <c r="X70" t="n">
        <v>1.68</v>
      </c>
      <c r="Y70" t="n">
        <v>1</v>
      </c>
      <c r="Z70" t="n">
        <v>10</v>
      </c>
    </row>
    <row r="71">
      <c r="A71" t="n">
        <v>15</v>
      </c>
      <c r="B71" t="n">
        <v>70</v>
      </c>
      <c r="C71" t="inlineStr">
        <is>
          <t xml:space="preserve">CONCLUIDO	</t>
        </is>
      </c>
      <c r="D71" t="n">
        <v>1.0249</v>
      </c>
      <c r="E71" t="n">
        <v>97.56999999999999</v>
      </c>
      <c r="F71" t="n">
        <v>94.09999999999999</v>
      </c>
      <c r="G71" t="n">
        <v>131.3</v>
      </c>
      <c r="H71" t="n">
        <v>1.74</v>
      </c>
      <c r="I71" t="n">
        <v>43</v>
      </c>
      <c r="J71" t="n">
        <v>162.75</v>
      </c>
      <c r="K71" t="n">
        <v>47.83</v>
      </c>
      <c r="L71" t="n">
        <v>16</v>
      </c>
      <c r="M71" t="n">
        <v>41</v>
      </c>
      <c r="N71" t="n">
        <v>28.92</v>
      </c>
      <c r="O71" t="n">
        <v>20306.85</v>
      </c>
      <c r="P71" t="n">
        <v>927.41</v>
      </c>
      <c r="Q71" t="n">
        <v>2364.04</v>
      </c>
      <c r="R71" t="n">
        <v>240.59</v>
      </c>
      <c r="S71" t="n">
        <v>184.9</v>
      </c>
      <c r="T71" t="n">
        <v>25873.23</v>
      </c>
      <c r="U71" t="n">
        <v>0.77</v>
      </c>
      <c r="V71" t="n">
        <v>0.89</v>
      </c>
      <c r="W71" t="n">
        <v>36.74</v>
      </c>
      <c r="X71" t="n">
        <v>1.55</v>
      </c>
      <c r="Y71" t="n">
        <v>1</v>
      </c>
      <c r="Z71" t="n">
        <v>10</v>
      </c>
    </row>
    <row r="72">
      <c r="A72" t="n">
        <v>16</v>
      </c>
      <c r="B72" t="n">
        <v>70</v>
      </c>
      <c r="C72" t="inlineStr">
        <is>
          <t xml:space="preserve">CONCLUIDO	</t>
        </is>
      </c>
      <c r="D72" t="n">
        <v>1.0268</v>
      </c>
      <c r="E72" t="n">
        <v>97.39</v>
      </c>
      <c r="F72" t="n">
        <v>94</v>
      </c>
      <c r="G72" t="n">
        <v>141</v>
      </c>
      <c r="H72" t="n">
        <v>1.83</v>
      </c>
      <c r="I72" t="n">
        <v>40</v>
      </c>
      <c r="J72" t="n">
        <v>164.19</v>
      </c>
      <c r="K72" t="n">
        <v>47.83</v>
      </c>
      <c r="L72" t="n">
        <v>17</v>
      </c>
      <c r="M72" t="n">
        <v>38</v>
      </c>
      <c r="N72" t="n">
        <v>29.36</v>
      </c>
      <c r="O72" t="n">
        <v>20483.57</v>
      </c>
      <c r="P72" t="n">
        <v>914.92</v>
      </c>
      <c r="Q72" t="n">
        <v>2364.2</v>
      </c>
      <c r="R72" t="n">
        <v>237.61</v>
      </c>
      <c r="S72" t="n">
        <v>184.9</v>
      </c>
      <c r="T72" t="n">
        <v>24395.49</v>
      </c>
      <c r="U72" t="n">
        <v>0.78</v>
      </c>
      <c r="V72" t="n">
        <v>0.89</v>
      </c>
      <c r="W72" t="n">
        <v>36.73</v>
      </c>
      <c r="X72" t="n">
        <v>1.45</v>
      </c>
      <c r="Y72" t="n">
        <v>1</v>
      </c>
      <c r="Z72" t="n">
        <v>10</v>
      </c>
    </row>
    <row r="73">
      <c r="A73" t="n">
        <v>17</v>
      </c>
      <c r="B73" t="n">
        <v>70</v>
      </c>
      <c r="C73" t="inlineStr">
        <is>
          <t xml:space="preserve">CONCLUIDO	</t>
        </is>
      </c>
      <c r="D73" t="n">
        <v>1.0291</v>
      </c>
      <c r="E73" t="n">
        <v>97.17</v>
      </c>
      <c r="F73" t="n">
        <v>93.87</v>
      </c>
      <c r="G73" t="n">
        <v>152.23</v>
      </c>
      <c r="H73" t="n">
        <v>1.93</v>
      </c>
      <c r="I73" t="n">
        <v>37</v>
      </c>
      <c r="J73" t="n">
        <v>165.62</v>
      </c>
      <c r="K73" t="n">
        <v>47.83</v>
      </c>
      <c r="L73" t="n">
        <v>18</v>
      </c>
      <c r="M73" t="n">
        <v>32</v>
      </c>
      <c r="N73" t="n">
        <v>29.8</v>
      </c>
      <c r="O73" t="n">
        <v>20660.89</v>
      </c>
      <c r="P73" t="n">
        <v>900.54</v>
      </c>
      <c r="Q73" t="n">
        <v>2364.06</v>
      </c>
      <c r="R73" t="n">
        <v>233.22</v>
      </c>
      <c r="S73" t="n">
        <v>184.9</v>
      </c>
      <c r="T73" t="n">
        <v>22216.18</v>
      </c>
      <c r="U73" t="n">
        <v>0.79</v>
      </c>
      <c r="V73" t="n">
        <v>0.9</v>
      </c>
      <c r="W73" t="n">
        <v>36.72</v>
      </c>
      <c r="X73" t="n">
        <v>1.32</v>
      </c>
      <c r="Y73" t="n">
        <v>1</v>
      </c>
      <c r="Z73" t="n">
        <v>10</v>
      </c>
    </row>
    <row r="74">
      <c r="A74" t="n">
        <v>18</v>
      </c>
      <c r="B74" t="n">
        <v>70</v>
      </c>
      <c r="C74" t="inlineStr">
        <is>
          <t xml:space="preserve">CONCLUIDO	</t>
        </is>
      </c>
      <c r="D74" t="n">
        <v>1.0296</v>
      </c>
      <c r="E74" t="n">
        <v>97.13</v>
      </c>
      <c r="F74" t="n">
        <v>93.86</v>
      </c>
      <c r="G74" t="n">
        <v>156.43</v>
      </c>
      <c r="H74" t="n">
        <v>2.02</v>
      </c>
      <c r="I74" t="n">
        <v>36</v>
      </c>
      <c r="J74" t="n">
        <v>167.07</v>
      </c>
      <c r="K74" t="n">
        <v>47.83</v>
      </c>
      <c r="L74" t="n">
        <v>19</v>
      </c>
      <c r="M74" t="n">
        <v>14</v>
      </c>
      <c r="N74" t="n">
        <v>30.24</v>
      </c>
      <c r="O74" t="n">
        <v>20838.81</v>
      </c>
      <c r="P74" t="n">
        <v>892.36</v>
      </c>
      <c r="Q74" t="n">
        <v>2364.19</v>
      </c>
      <c r="R74" t="n">
        <v>231.78</v>
      </c>
      <c r="S74" t="n">
        <v>184.9</v>
      </c>
      <c r="T74" t="n">
        <v>21500.29</v>
      </c>
      <c r="U74" t="n">
        <v>0.8</v>
      </c>
      <c r="V74" t="n">
        <v>0.9</v>
      </c>
      <c r="W74" t="n">
        <v>36.75</v>
      </c>
      <c r="X74" t="n">
        <v>1.31</v>
      </c>
      <c r="Y74" t="n">
        <v>1</v>
      </c>
      <c r="Z74" t="n">
        <v>10</v>
      </c>
    </row>
    <row r="75">
      <c r="A75" t="n">
        <v>19</v>
      </c>
      <c r="B75" t="n">
        <v>70</v>
      </c>
      <c r="C75" t="inlineStr">
        <is>
          <t xml:space="preserve">CONCLUIDO	</t>
        </is>
      </c>
      <c r="D75" t="n">
        <v>1.0302</v>
      </c>
      <c r="E75" t="n">
        <v>97.06999999999999</v>
      </c>
      <c r="F75" t="n">
        <v>93.83</v>
      </c>
      <c r="G75" t="n">
        <v>160.85</v>
      </c>
      <c r="H75" t="n">
        <v>2.1</v>
      </c>
      <c r="I75" t="n">
        <v>35</v>
      </c>
      <c r="J75" t="n">
        <v>168.51</v>
      </c>
      <c r="K75" t="n">
        <v>47.83</v>
      </c>
      <c r="L75" t="n">
        <v>20</v>
      </c>
      <c r="M75" t="n">
        <v>0</v>
      </c>
      <c r="N75" t="n">
        <v>30.69</v>
      </c>
      <c r="O75" t="n">
        <v>21017.33</v>
      </c>
      <c r="P75" t="n">
        <v>898.63</v>
      </c>
      <c r="Q75" t="n">
        <v>2364.24</v>
      </c>
      <c r="R75" t="n">
        <v>230.27</v>
      </c>
      <c r="S75" t="n">
        <v>184.9</v>
      </c>
      <c r="T75" t="n">
        <v>20748.92</v>
      </c>
      <c r="U75" t="n">
        <v>0.8</v>
      </c>
      <c r="V75" t="n">
        <v>0.9</v>
      </c>
      <c r="W75" t="n">
        <v>36.76</v>
      </c>
      <c r="X75" t="n">
        <v>1.28</v>
      </c>
      <c r="Y75" t="n">
        <v>1</v>
      </c>
      <c r="Z75" t="n">
        <v>10</v>
      </c>
    </row>
    <row r="76">
      <c r="A76" t="n">
        <v>0</v>
      </c>
      <c r="B76" t="n">
        <v>90</v>
      </c>
      <c r="C76" t="inlineStr">
        <is>
          <t xml:space="preserve">CONCLUIDO	</t>
        </is>
      </c>
      <c r="D76" t="n">
        <v>0.4897</v>
      </c>
      <c r="E76" t="n">
        <v>204.19</v>
      </c>
      <c r="F76" t="n">
        <v>150.14</v>
      </c>
      <c r="G76" t="n">
        <v>6.2</v>
      </c>
      <c r="H76" t="n">
        <v>0.1</v>
      </c>
      <c r="I76" t="n">
        <v>1452</v>
      </c>
      <c r="J76" t="n">
        <v>176.73</v>
      </c>
      <c r="K76" t="n">
        <v>52.44</v>
      </c>
      <c r="L76" t="n">
        <v>1</v>
      </c>
      <c r="M76" t="n">
        <v>1450</v>
      </c>
      <c r="N76" t="n">
        <v>33.29</v>
      </c>
      <c r="O76" t="n">
        <v>22031.19</v>
      </c>
      <c r="P76" t="n">
        <v>1993.36</v>
      </c>
      <c r="Q76" t="n">
        <v>2370.99</v>
      </c>
      <c r="R76" t="n">
        <v>2113.35</v>
      </c>
      <c r="S76" t="n">
        <v>184.9</v>
      </c>
      <c r="T76" t="n">
        <v>955205.11</v>
      </c>
      <c r="U76" t="n">
        <v>0.09</v>
      </c>
      <c r="V76" t="n">
        <v>0.5600000000000001</v>
      </c>
      <c r="W76" t="n">
        <v>39.04</v>
      </c>
      <c r="X76" t="n">
        <v>57.44</v>
      </c>
      <c r="Y76" t="n">
        <v>1</v>
      </c>
      <c r="Z76" t="n">
        <v>10</v>
      </c>
    </row>
    <row r="77">
      <c r="A77" t="n">
        <v>1</v>
      </c>
      <c r="B77" t="n">
        <v>90</v>
      </c>
      <c r="C77" t="inlineStr">
        <is>
          <t xml:space="preserve">CONCLUIDO	</t>
        </is>
      </c>
      <c r="D77" t="n">
        <v>0.7413</v>
      </c>
      <c r="E77" t="n">
        <v>134.9</v>
      </c>
      <c r="F77" t="n">
        <v>113.2</v>
      </c>
      <c r="G77" t="n">
        <v>12.53</v>
      </c>
      <c r="H77" t="n">
        <v>0.2</v>
      </c>
      <c r="I77" t="n">
        <v>542</v>
      </c>
      <c r="J77" t="n">
        <v>178.21</v>
      </c>
      <c r="K77" t="n">
        <v>52.44</v>
      </c>
      <c r="L77" t="n">
        <v>2</v>
      </c>
      <c r="M77" t="n">
        <v>540</v>
      </c>
      <c r="N77" t="n">
        <v>33.77</v>
      </c>
      <c r="O77" t="n">
        <v>22213.89</v>
      </c>
      <c r="P77" t="n">
        <v>1499.77</v>
      </c>
      <c r="Q77" t="n">
        <v>2366.56</v>
      </c>
      <c r="R77" t="n">
        <v>875.97</v>
      </c>
      <c r="S77" t="n">
        <v>184.9</v>
      </c>
      <c r="T77" t="n">
        <v>341066.82</v>
      </c>
      <c r="U77" t="n">
        <v>0.21</v>
      </c>
      <c r="V77" t="n">
        <v>0.74</v>
      </c>
      <c r="W77" t="n">
        <v>37.58</v>
      </c>
      <c r="X77" t="n">
        <v>20.59</v>
      </c>
      <c r="Y77" t="n">
        <v>1</v>
      </c>
      <c r="Z77" t="n">
        <v>10</v>
      </c>
    </row>
    <row r="78">
      <c r="A78" t="n">
        <v>2</v>
      </c>
      <c r="B78" t="n">
        <v>90</v>
      </c>
      <c r="C78" t="inlineStr">
        <is>
          <t xml:space="preserve">CONCLUIDO	</t>
        </is>
      </c>
      <c r="D78" t="n">
        <v>0.838</v>
      </c>
      <c r="E78" t="n">
        <v>119.33</v>
      </c>
      <c r="F78" t="n">
        <v>105.07</v>
      </c>
      <c r="G78" t="n">
        <v>18.93</v>
      </c>
      <c r="H78" t="n">
        <v>0.3</v>
      </c>
      <c r="I78" t="n">
        <v>333</v>
      </c>
      <c r="J78" t="n">
        <v>179.7</v>
      </c>
      <c r="K78" t="n">
        <v>52.44</v>
      </c>
      <c r="L78" t="n">
        <v>3</v>
      </c>
      <c r="M78" t="n">
        <v>331</v>
      </c>
      <c r="N78" t="n">
        <v>34.26</v>
      </c>
      <c r="O78" t="n">
        <v>22397.24</v>
      </c>
      <c r="P78" t="n">
        <v>1385.58</v>
      </c>
      <c r="Q78" t="n">
        <v>2365.33</v>
      </c>
      <c r="R78" t="n">
        <v>606.17</v>
      </c>
      <c r="S78" t="n">
        <v>184.9</v>
      </c>
      <c r="T78" t="n">
        <v>207210.46</v>
      </c>
      <c r="U78" t="n">
        <v>0.31</v>
      </c>
      <c r="V78" t="n">
        <v>0.8</v>
      </c>
      <c r="W78" t="n">
        <v>37.2</v>
      </c>
      <c r="X78" t="n">
        <v>12.49</v>
      </c>
      <c r="Y78" t="n">
        <v>1</v>
      </c>
      <c r="Z78" t="n">
        <v>10</v>
      </c>
    </row>
    <row r="79">
      <c r="A79" t="n">
        <v>3</v>
      </c>
      <c r="B79" t="n">
        <v>90</v>
      </c>
      <c r="C79" t="inlineStr">
        <is>
          <t xml:space="preserve">CONCLUIDO	</t>
        </is>
      </c>
      <c r="D79" t="n">
        <v>0.8892</v>
      </c>
      <c r="E79" t="n">
        <v>112.46</v>
      </c>
      <c r="F79" t="n">
        <v>101.51</v>
      </c>
      <c r="G79" t="n">
        <v>25.38</v>
      </c>
      <c r="H79" t="n">
        <v>0.39</v>
      </c>
      <c r="I79" t="n">
        <v>240</v>
      </c>
      <c r="J79" t="n">
        <v>181.19</v>
      </c>
      <c r="K79" t="n">
        <v>52.44</v>
      </c>
      <c r="L79" t="n">
        <v>4</v>
      </c>
      <c r="M79" t="n">
        <v>238</v>
      </c>
      <c r="N79" t="n">
        <v>34.75</v>
      </c>
      <c r="O79" t="n">
        <v>22581.25</v>
      </c>
      <c r="P79" t="n">
        <v>1331.75</v>
      </c>
      <c r="Q79" t="n">
        <v>2365.19</v>
      </c>
      <c r="R79" t="n">
        <v>486.93</v>
      </c>
      <c r="S79" t="n">
        <v>184.9</v>
      </c>
      <c r="T79" t="n">
        <v>148058.64</v>
      </c>
      <c r="U79" t="n">
        <v>0.38</v>
      </c>
      <c r="V79" t="n">
        <v>0.83</v>
      </c>
      <c r="W79" t="n">
        <v>37.06</v>
      </c>
      <c r="X79" t="n">
        <v>8.93</v>
      </c>
      <c r="Y79" t="n">
        <v>1</v>
      </c>
      <c r="Z79" t="n">
        <v>10</v>
      </c>
    </row>
    <row r="80">
      <c r="A80" t="n">
        <v>4</v>
      </c>
      <c r="B80" t="n">
        <v>90</v>
      </c>
      <c r="C80" t="inlineStr">
        <is>
          <t xml:space="preserve">CONCLUIDO	</t>
        </is>
      </c>
      <c r="D80" t="n">
        <v>0.9203</v>
      </c>
      <c r="E80" t="n">
        <v>108.65</v>
      </c>
      <c r="F80" t="n">
        <v>99.55</v>
      </c>
      <c r="G80" t="n">
        <v>31.77</v>
      </c>
      <c r="H80" t="n">
        <v>0.49</v>
      </c>
      <c r="I80" t="n">
        <v>188</v>
      </c>
      <c r="J80" t="n">
        <v>182.69</v>
      </c>
      <c r="K80" t="n">
        <v>52.44</v>
      </c>
      <c r="L80" t="n">
        <v>5</v>
      </c>
      <c r="M80" t="n">
        <v>186</v>
      </c>
      <c r="N80" t="n">
        <v>35.25</v>
      </c>
      <c r="O80" t="n">
        <v>22766.06</v>
      </c>
      <c r="P80" t="n">
        <v>1298.93</v>
      </c>
      <c r="Q80" t="n">
        <v>2364.85</v>
      </c>
      <c r="R80" t="n">
        <v>422.57</v>
      </c>
      <c r="S80" t="n">
        <v>184.9</v>
      </c>
      <c r="T80" t="n">
        <v>116134.04</v>
      </c>
      <c r="U80" t="n">
        <v>0.44</v>
      </c>
      <c r="V80" t="n">
        <v>0.85</v>
      </c>
      <c r="W80" t="n">
        <v>36.95</v>
      </c>
      <c r="X80" t="n">
        <v>6.98</v>
      </c>
      <c r="Y80" t="n">
        <v>1</v>
      </c>
      <c r="Z80" t="n">
        <v>10</v>
      </c>
    </row>
    <row r="81">
      <c r="A81" t="n">
        <v>5</v>
      </c>
      <c r="B81" t="n">
        <v>90</v>
      </c>
      <c r="C81" t="inlineStr">
        <is>
          <t xml:space="preserve">CONCLUIDO	</t>
        </is>
      </c>
      <c r="D81" t="n">
        <v>0.9417</v>
      </c>
      <c r="E81" t="n">
        <v>106.19</v>
      </c>
      <c r="F81" t="n">
        <v>98.29000000000001</v>
      </c>
      <c r="G81" t="n">
        <v>38.3</v>
      </c>
      <c r="H81" t="n">
        <v>0.58</v>
      </c>
      <c r="I81" t="n">
        <v>154</v>
      </c>
      <c r="J81" t="n">
        <v>184.19</v>
      </c>
      <c r="K81" t="n">
        <v>52.44</v>
      </c>
      <c r="L81" t="n">
        <v>6</v>
      </c>
      <c r="M81" t="n">
        <v>152</v>
      </c>
      <c r="N81" t="n">
        <v>35.75</v>
      </c>
      <c r="O81" t="n">
        <v>22951.43</v>
      </c>
      <c r="P81" t="n">
        <v>1275.19</v>
      </c>
      <c r="Q81" t="n">
        <v>2364.68</v>
      </c>
      <c r="R81" t="n">
        <v>380.56</v>
      </c>
      <c r="S81" t="n">
        <v>184.9</v>
      </c>
      <c r="T81" t="n">
        <v>95302.44</v>
      </c>
      <c r="U81" t="n">
        <v>0.49</v>
      </c>
      <c r="V81" t="n">
        <v>0.86</v>
      </c>
      <c r="W81" t="n">
        <v>36.9</v>
      </c>
      <c r="X81" t="n">
        <v>5.72</v>
      </c>
      <c r="Y81" t="n">
        <v>1</v>
      </c>
      <c r="Z81" t="n">
        <v>10</v>
      </c>
    </row>
    <row r="82">
      <c r="A82" t="n">
        <v>6</v>
      </c>
      <c r="B82" t="n">
        <v>90</v>
      </c>
      <c r="C82" t="inlineStr">
        <is>
          <t xml:space="preserve">CONCLUIDO	</t>
        </is>
      </c>
      <c r="D82" t="n">
        <v>0.958</v>
      </c>
      <c r="E82" t="n">
        <v>104.38</v>
      </c>
      <c r="F82" t="n">
        <v>97.34</v>
      </c>
      <c r="G82" t="n">
        <v>44.93</v>
      </c>
      <c r="H82" t="n">
        <v>0.67</v>
      </c>
      <c r="I82" t="n">
        <v>130</v>
      </c>
      <c r="J82" t="n">
        <v>185.7</v>
      </c>
      <c r="K82" t="n">
        <v>52.44</v>
      </c>
      <c r="L82" t="n">
        <v>7</v>
      </c>
      <c r="M82" t="n">
        <v>128</v>
      </c>
      <c r="N82" t="n">
        <v>36.26</v>
      </c>
      <c r="O82" t="n">
        <v>23137.49</v>
      </c>
      <c r="P82" t="n">
        <v>1256.01</v>
      </c>
      <c r="Q82" t="n">
        <v>2364.48</v>
      </c>
      <c r="R82" t="n">
        <v>348.85</v>
      </c>
      <c r="S82" t="n">
        <v>184.9</v>
      </c>
      <c r="T82" t="n">
        <v>79566.89999999999</v>
      </c>
      <c r="U82" t="n">
        <v>0.53</v>
      </c>
      <c r="V82" t="n">
        <v>0.86</v>
      </c>
      <c r="W82" t="n">
        <v>36.87</v>
      </c>
      <c r="X82" t="n">
        <v>4.78</v>
      </c>
      <c r="Y82" t="n">
        <v>1</v>
      </c>
      <c r="Z82" t="n">
        <v>10</v>
      </c>
    </row>
    <row r="83">
      <c r="A83" t="n">
        <v>7</v>
      </c>
      <c r="B83" t="n">
        <v>90</v>
      </c>
      <c r="C83" t="inlineStr">
        <is>
          <t xml:space="preserve">CONCLUIDO	</t>
        </is>
      </c>
      <c r="D83" t="n">
        <v>0.969</v>
      </c>
      <c r="E83" t="n">
        <v>103.2</v>
      </c>
      <c r="F83" t="n">
        <v>96.76000000000001</v>
      </c>
      <c r="G83" t="n">
        <v>51.38</v>
      </c>
      <c r="H83" t="n">
        <v>0.76</v>
      </c>
      <c r="I83" t="n">
        <v>113</v>
      </c>
      <c r="J83" t="n">
        <v>187.22</v>
      </c>
      <c r="K83" t="n">
        <v>52.44</v>
      </c>
      <c r="L83" t="n">
        <v>8</v>
      </c>
      <c r="M83" t="n">
        <v>111</v>
      </c>
      <c r="N83" t="n">
        <v>36.78</v>
      </c>
      <c r="O83" t="n">
        <v>23324.24</v>
      </c>
      <c r="P83" t="n">
        <v>1240.68</v>
      </c>
      <c r="Q83" t="n">
        <v>2364.65</v>
      </c>
      <c r="R83" t="n">
        <v>328.76</v>
      </c>
      <c r="S83" t="n">
        <v>184.9</v>
      </c>
      <c r="T83" t="n">
        <v>69606.99000000001</v>
      </c>
      <c r="U83" t="n">
        <v>0.5600000000000001</v>
      </c>
      <c r="V83" t="n">
        <v>0.87</v>
      </c>
      <c r="W83" t="n">
        <v>36.86</v>
      </c>
      <c r="X83" t="n">
        <v>4.2</v>
      </c>
      <c r="Y83" t="n">
        <v>1</v>
      </c>
      <c r="Z83" t="n">
        <v>10</v>
      </c>
    </row>
    <row r="84">
      <c r="A84" t="n">
        <v>8</v>
      </c>
      <c r="B84" t="n">
        <v>90</v>
      </c>
      <c r="C84" t="inlineStr">
        <is>
          <t xml:space="preserve">CONCLUIDO	</t>
        </is>
      </c>
      <c r="D84" t="n">
        <v>0.979</v>
      </c>
      <c r="E84" t="n">
        <v>102.15</v>
      </c>
      <c r="F84" t="n">
        <v>96.20999999999999</v>
      </c>
      <c r="G84" t="n">
        <v>58.31</v>
      </c>
      <c r="H84" t="n">
        <v>0.85</v>
      </c>
      <c r="I84" t="n">
        <v>99</v>
      </c>
      <c r="J84" t="n">
        <v>188.74</v>
      </c>
      <c r="K84" t="n">
        <v>52.44</v>
      </c>
      <c r="L84" t="n">
        <v>9</v>
      </c>
      <c r="M84" t="n">
        <v>97</v>
      </c>
      <c r="N84" t="n">
        <v>37.3</v>
      </c>
      <c r="O84" t="n">
        <v>23511.69</v>
      </c>
      <c r="P84" t="n">
        <v>1226.57</v>
      </c>
      <c r="Q84" t="n">
        <v>2364.38</v>
      </c>
      <c r="R84" t="n">
        <v>311.27</v>
      </c>
      <c r="S84" t="n">
        <v>184.9</v>
      </c>
      <c r="T84" t="n">
        <v>60932.6</v>
      </c>
      <c r="U84" t="n">
        <v>0.59</v>
      </c>
      <c r="V84" t="n">
        <v>0.87</v>
      </c>
      <c r="W84" t="n">
        <v>36.81</v>
      </c>
      <c r="X84" t="n">
        <v>3.65</v>
      </c>
      <c r="Y84" t="n">
        <v>1</v>
      </c>
      <c r="Z84" t="n">
        <v>10</v>
      </c>
    </row>
    <row r="85">
      <c r="A85" t="n">
        <v>9</v>
      </c>
      <c r="B85" t="n">
        <v>90</v>
      </c>
      <c r="C85" t="inlineStr">
        <is>
          <t xml:space="preserve">CONCLUIDO	</t>
        </is>
      </c>
      <c r="D85" t="n">
        <v>0.9867</v>
      </c>
      <c r="E85" t="n">
        <v>101.34</v>
      </c>
      <c r="F85" t="n">
        <v>95.8</v>
      </c>
      <c r="G85" t="n">
        <v>65.31999999999999</v>
      </c>
      <c r="H85" t="n">
        <v>0.93</v>
      </c>
      <c r="I85" t="n">
        <v>88</v>
      </c>
      <c r="J85" t="n">
        <v>190.26</v>
      </c>
      <c r="K85" t="n">
        <v>52.44</v>
      </c>
      <c r="L85" t="n">
        <v>10</v>
      </c>
      <c r="M85" t="n">
        <v>86</v>
      </c>
      <c r="N85" t="n">
        <v>37.82</v>
      </c>
      <c r="O85" t="n">
        <v>23699.85</v>
      </c>
      <c r="P85" t="n">
        <v>1213.5</v>
      </c>
      <c r="Q85" t="n">
        <v>2364.35</v>
      </c>
      <c r="R85" t="n">
        <v>297.19</v>
      </c>
      <c r="S85" t="n">
        <v>184.9</v>
      </c>
      <c r="T85" t="n">
        <v>53947.56</v>
      </c>
      <c r="U85" t="n">
        <v>0.62</v>
      </c>
      <c r="V85" t="n">
        <v>0.88</v>
      </c>
      <c r="W85" t="n">
        <v>36.8</v>
      </c>
      <c r="X85" t="n">
        <v>3.24</v>
      </c>
      <c r="Y85" t="n">
        <v>1</v>
      </c>
      <c r="Z85" t="n">
        <v>10</v>
      </c>
    </row>
    <row r="86">
      <c r="A86" t="n">
        <v>10</v>
      </c>
      <c r="B86" t="n">
        <v>90</v>
      </c>
      <c r="C86" t="inlineStr">
        <is>
          <t xml:space="preserve">CONCLUIDO	</t>
        </is>
      </c>
      <c r="D86" t="n">
        <v>0.9923999999999999</v>
      </c>
      <c r="E86" t="n">
        <v>100.76</v>
      </c>
      <c r="F86" t="n">
        <v>95.5</v>
      </c>
      <c r="G86" t="n">
        <v>71.62</v>
      </c>
      <c r="H86" t="n">
        <v>1.02</v>
      </c>
      <c r="I86" t="n">
        <v>80</v>
      </c>
      <c r="J86" t="n">
        <v>191.79</v>
      </c>
      <c r="K86" t="n">
        <v>52.44</v>
      </c>
      <c r="L86" t="n">
        <v>11</v>
      </c>
      <c r="M86" t="n">
        <v>78</v>
      </c>
      <c r="N86" t="n">
        <v>38.35</v>
      </c>
      <c r="O86" t="n">
        <v>23888.73</v>
      </c>
      <c r="P86" t="n">
        <v>1202.45</v>
      </c>
      <c r="Q86" t="n">
        <v>2364.48</v>
      </c>
      <c r="R86" t="n">
        <v>287.06</v>
      </c>
      <c r="S86" t="n">
        <v>184.9</v>
      </c>
      <c r="T86" t="n">
        <v>48923.47</v>
      </c>
      <c r="U86" t="n">
        <v>0.64</v>
      </c>
      <c r="V86" t="n">
        <v>0.88</v>
      </c>
      <c r="W86" t="n">
        <v>36.8</v>
      </c>
      <c r="X86" t="n">
        <v>2.94</v>
      </c>
      <c r="Y86" t="n">
        <v>1</v>
      </c>
      <c r="Z86" t="n">
        <v>10</v>
      </c>
    </row>
    <row r="87">
      <c r="A87" t="n">
        <v>11</v>
      </c>
      <c r="B87" t="n">
        <v>90</v>
      </c>
      <c r="C87" t="inlineStr">
        <is>
          <t xml:space="preserve">CONCLUIDO	</t>
        </is>
      </c>
      <c r="D87" t="n">
        <v>0.9976</v>
      </c>
      <c r="E87" t="n">
        <v>100.24</v>
      </c>
      <c r="F87" t="n">
        <v>95.23</v>
      </c>
      <c r="G87" t="n">
        <v>78.27</v>
      </c>
      <c r="H87" t="n">
        <v>1.1</v>
      </c>
      <c r="I87" t="n">
        <v>73</v>
      </c>
      <c r="J87" t="n">
        <v>193.33</v>
      </c>
      <c r="K87" t="n">
        <v>52.44</v>
      </c>
      <c r="L87" t="n">
        <v>12</v>
      </c>
      <c r="M87" t="n">
        <v>71</v>
      </c>
      <c r="N87" t="n">
        <v>38.89</v>
      </c>
      <c r="O87" t="n">
        <v>24078.33</v>
      </c>
      <c r="P87" t="n">
        <v>1191.47</v>
      </c>
      <c r="Q87" t="n">
        <v>2364.28</v>
      </c>
      <c r="R87" t="n">
        <v>277.89</v>
      </c>
      <c r="S87" t="n">
        <v>184.9</v>
      </c>
      <c r="T87" t="n">
        <v>44368.76</v>
      </c>
      <c r="U87" t="n">
        <v>0.67</v>
      </c>
      <c r="V87" t="n">
        <v>0.88</v>
      </c>
      <c r="W87" t="n">
        <v>36.79</v>
      </c>
      <c r="X87" t="n">
        <v>2.67</v>
      </c>
      <c r="Y87" t="n">
        <v>1</v>
      </c>
      <c r="Z87" t="n">
        <v>10</v>
      </c>
    </row>
    <row r="88">
      <c r="A88" t="n">
        <v>12</v>
      </c>
      <c r="B88" t="n">
        <v>90</v>
      </c>
      <c r="C88" t="inlineStr">
        <is>
          <t xml:space="preserve">CONCLUIDO	</t>
        </is>
      </c>
      <c r="D88" t="n">
        <v>1.0025</v>
      </c>
      <c r="E88" t="n">
        <v>99.75</v>
      </c>
      <c r="F88" t="n">
        <v>94.98</v>
      </c>
      <c r="G88" t="n">
        <v>86.34999999999999</v>
      </c>
      <c r="H88" t="n">
        <v>1.18</v>
      </c>
      <c r="I88" t="n">
        <v>66</v>
      </c>
      <c r="J88" t="n">
        <v>194.88</v>
      </c>
      <c r="K88" t="n">
        <v>52.44</v>
      </c>
      <c r="L88" t="n">
        <v>13</v>
      </c>
      <c r="M88" t="n">
        <v>64</v>
      </c>
      <c r="N88" t="n">
        <v>39.43</v>
      </c>
      <c r="O88" t="n">
        <v>24268.67</v>
      </c>
      <c r="P88" t="n">
        <v>1180.31</v>
      </c>
      <c r="Q88" t="n">
        <v>2364.3</v>
      </c>
      <c r="R88" t="n">
        <v>269.49</v>
      </c>
      <c r="S88" t="n">
        <v>184.9</v>
      </c>
      <c r="T88" t="n">
        <v>40207.79</v>
      </c>
      <c r="U88" t="n">
        <v>0.6899999999999999</v>
      </c>
      <c r="V88" t="n">
        <v>0.89</v>
      </c>
      <c r="W88" t="n">
        <v>36.79</v>
      </c>
      <c r="X88" t="n">
        <v>2.42</v>
      </c>
      <c r="Y88" t="n">
        <v>1</v>
      </c>
      <c r="Z88" t="n">
        <v>10</v>
      </c>
    </row>
    <row r="89">
      <c r="A89" t="n">
        <v>13</v>
      </c>
      <c r="B89" t="n">
        <v>90</v>
      </c>
      <c r="C89" t="inlineStr">
        <is>
          <t xml:space="preserve">CONCLUIDO	</t>
        </is>
      </c>
      <c r="D89" t="n">
        <v>1.0063</v>
      </c>
      <c r="E89" t="n">
        <v>99.37</v>
      </c>
      <c r="F89" t="n">
        <v>94.78</v>
      </c>
      <c r="G89" t="n">
        <v>93.23</v>
      </c>
      <c r="H89" t="n">
        <v>1.27</v>
      </c>
      <c r="I89" t="n">
        <v>61</v>
      </c>
      <c r="J89" t="n">
        <v>196.42</v>
      </c>
      <c r="K89" t="n">
        <v>52.44</v>
      </c>
      <c r="L89" t="n">
        <v>14</v>
      </c>
      <c r="M89" t="n">
        <v>59</v>
      </c>
      <c r="N89" t="n">
        <v>39.98</v>
      </c>
      <c r="O89" t="n">
        <v>24459.75</v>
      </c>
      <c r="P89" t="n">
        <v>1171.27</v>
      </c>
      <c r="Q89" t="n">
        <v>2364.26</v>
      </c>
      <c r="R89" t="n">
        <v>263.8</v>
      </c>
      <c r="S89" t="n">
        <v>184.9</v>
      </c>
      <c r="T89" t="n">
        <v>37384.45</v>
      </c>
      <c r="U89" t="n">
        <v>0.7</v>
      </c>
      <c r="V89" t="n">
        <v>0.89</v>
      </c>
      <c r="W89" t="n">
        <v>36.75</v>
      </c>
      <c r="X89" t="n">
        <v>2.23</v>
      </c>
      <c r="Y89" t="n">
        <v>1</v>
      </c>
      <c r="Z89" t="n">
        <v>10</v>
      </c>
    </row>
    <row r="90">
      <c r="A90" t="n">
        <v>14</v>
      </c>
      <c r="B90" t="n">
        <v>90</v>
      </c>
      <c r="C90" t="inlineStr">
        <is>
          <t xml:space="preserve">CONCLUIDO	</t>
        </is>
      </c>
      <c r="D90" t="n">
        <v>1.0091</v>
      </c>
      <c r="E90" t="n">
        <v>99.09999999999999</v>
      </c>
      <c r="F90" t="n">
        <v>94.65000000000001</v>
      </c>
      <c r="G90" t="n">
        <v>99.63</v>
      </c>
      <c r="H90" t="n">
        <v>1.35</v>
      </c>
      <c r="I90" t="n">
        <v>57</v>
      </c>
      <c r="J90" t="n">
        <v>197.98</v>
      </c>
      <c r="K90" t="n">
        <v>52.44</v>
      </c>
      <c r="L90" t="n">
        <v>15</v>
      </c>
      <c r="M90" t="n">
        <v>55</v>
      </c>
      <c r="N90" t="n">
        <v>40.54</v>
      </c>
      <c r="O90" t="n">
        <v>24651.58</v>
      </c>
      <c r="P90" t="n">
        <v>1161.15</v>
      </c>
      <c r="Q90" t="n">
        <v>2364.27</v>
      </c>
      <c r="R90" t="n">
        <v>258.99</v>
      </c>
      <c r="S90" t="n">
        <v>184.9</v>
      </c>
      <c r="T90" t="n">
        <v>34999.91</v>
      </c>
      <c r="U90" t="n">
        <v>0.71</v>
      </c>
      <c r="V90" t="n">
        <v>0.89</v>
      </c>
      <c r="W90" t="n">
        <v>36.75</v>
      </c>
      <c r="X90" t="n">
        <v>2.09</v>
      </c>
      <c r="Y90" t="n">
        <v>1</v>
      </c>
      <c r="Z90" t="n">
        <v>10</v>
      </c>
    </row>
    <row r="91">
      <c r="A91" t="n">
        <v>15</v>
      </c>
      <c r="B91" t="n">
        <v>90</v>
      </c>
      <c r="C91" t="inlineStr">
        <is>
          <t xml:space="preserve">CONCLUIDO	</t>
        </is>
      </c>
      <c r="D91" t="n">
        <v>1.0124</v>
      </c>
      <c r="E91" t="n">
        <v>98.78</v>
      </c>
      <c r="F91" t="n">
        <v>94.47</v>
      </c>
      <c r="G91" t="n">
        <v>106.95</v>
      </c>
      <c r="H91" t="n">
        <v>1.42</v>
      </c>
      <c r="I91" t="n">
        <v>53</v>
      </c>
      <c r="J91" t="n">
        <v>199.54</v>
      </c>
      <c r="K91" t="n">
        <v>52.44</v>
      </c>
      <c r="L91" t="n">
        <v>16</v>
      </c>
      <c r="M91" t="n">
        <v>51</v>
      </c>
      <c r="N91" t="n">
        <v>41.1</v>
      </c>
      <c r="O91" t="n">
        <v>24844.17</v>
      </c>
      <c r="P91" t="n">
        <v>1152.92</v>
      </c>
      <c r="Q91" t="n">
        <v>2364.11</v>
      </c>
      <c r="R91" t="n">
        <v>252.87</v>
      </c>
      <c r="S91" t="n">
        <v>184.9</v>
      </c>
      <c r="T91" t="n">
        <v>31960.41</v>
      </c>
      <c r="U91" t="n">
        <v>0.73</v>
      </c>
      <c r="V91" t="n">
        <v>0.89</v>
      </c>
      <c r="W91" t="n">
        <v>36.75</v>
      </c>
      <c r="X91" t="n">
        <v>1.92</v>
      </c>
      <c r="Y91" t="n">
        <v>1</v>
      </c>
      <c r="Z91" t="n">
        <v>10</v>
      </c>
    </row>
    <row r="92">
      <c r="A92" t="n">
        <v>16</v>
      </c>
      <c r="B92" t="n">
        <v>90</v>
      </c>
      <c r="C92" t="inlineStr">
        <is>
          <t xml:space="preserve">CONCLUIDO	</t>
        </is>
      </c>
      <c r="D92" t="n">
        <v>1.0144</v>
      </c>
      <c r="E92" t="n">
        <v>98.58</v>
      </c>
      <c r="F92" t="n">
        <v>94.38</v>
      </c>
      <c r="G92" t="n">
        <v>113.26</v>
      </c>
      <c r="H92" t="n">
        <v>1.5</v>
      </c>
      <c r="I92" t="n">
        <v>50</v>
      </c>
      <c r="J92" t="n">
        <v>201.11</v>
      </c>
      <c r="K92" t="n">
        <v>52.44</v>
      </c>
      <c r="L92" t="n">
        <v>17</v>
      </c>
      <c r="M92" t="n">
        <v>48</v>
      </c>
      <c r="N92" t="n">
        <v>41.67</v>
      </c>
      <c r="O92" t="n">
        <v>25037.53</v>
      </c>
      <c r="P92" t="n">
        <v>1143.35</v>
      </c>
      <c r="Q92" t="n">
        <v>2364.12</v>
      </c>
      <c r="R92" t="n">
        <v>250.15</v>
      </c>
      <c r="S92" t="n">
        <v>184.9</v>
      </c>
      <c r="T92" t="n">
        <v>30615.53</v>
      </c>
      <c r="U92" t="n">
        <v>0.74</v>
      </c>
      <c r="V92" t="n">
        <v>0.89</v>
      </c>
      <c r="W92" t="n">
        <v>36.74</v>
      </c>
      <c r="X92" t="n">
        <v>1.83</v>
      </c>
      <c r="Y92" t="n">
        <v>1</v>
      </c>
      <c r="Z92" t="n">
        <v>10</v>
      </c>
    </row>
    <row r="93">
      <c r="A93" t="n">
        <v>17</v>
      </c>
      <c r="B93" t="n">
        <v>90</v>
      </c>
      <c r="C93" t="inlineStr">
        <is>
          <t xml:space="preserve">CONCLUIDO	</t>
        </is>
      </c>
      <c r="D93" t="n">
        <v>1.0169</v>
      </c>
      <c r="E93" t="n">
        <v>98.34</v>
      </c>
      <c r="F93" t="n">
        <v>94.25</v>
      </c>
      <c r="G93" t="n">
        <v>120.32</v>
      </c>
      <c r="H93" t="n">
        <v>1.58</v>
      </c>
      <c r="I93" t="n">
        <v>47</v>
      </c>
      <c r="J93" t="n">
        <v>202.68</v>
      </c>
      <c r="K93" t="n">
        <v>52.44</v>
      </c>
      <c r="L93" t="n">
        <v>18</v>
      </c>
      <c r="M93" t="n">
        <v>45</v>
      </c>
      <c r="N93" t="n">
        <v>42.24</v>
      </c>
      <c r="O93" t="n">
        <v>25231.66</v>
      </c>
      <c r="P93" t="n">
        <v>1133.34</v>
      </c>
      <c r="Q93" t="n">
        <v>2364.23</v>
      </c>
      <c r="R93" t="n">
        <v>245.85</v>
      </c>
      <c r="S93" t="n">
        <v>184.9</v>
      </c>
      <c r="T93" t="n">
        <v>28480.48</v>
      </c>
      <c r="U93" t="n">
        <v>0.75</v>
      </c>
      <c r="V93" t="n">
        <v>0.89</v>
      </c>
      <c r="W93" t="n">
        <v>36.73</v>
      </c>
      <c r="X93" t="n">
        <v>1.69</v>
      </c>
      <c r="Y93" t="n">
        <v>1</v>
      </c>
      <c r="Z93" t="n">
        <v>10</v>
      </c>
    </row>
    <row r="94">
      <c r="A94" t="n">
        <v>18</v>
      </c>
      <c r="B94" t="n">
        <v>90</v>
      </c>
      <c r="C94" t="inlineStr">
        <is>
          <t xml:space="preserve">CONCLUIDO	</t>
        </is>
      </c>
      <c r="D94" t="n">
        <v>1.0189</v>
      </c>
      <c r="E94" t="n">
        <v>98.15000000000001</v>
      </c>
      <c r="F94" t="n">
        <v>94.16</v>
      </c>
      <c r="G94" t="n">
        <v>128.41</v>
      </c>
      <c r="H94" t="n">
        <v>1.65</v>
      </c>
      <c r="I94" t="n">
        <v>44</v>
      </c>
      <c r="J94" t="n">
        <v>204.26</v>
      </c>
      <c r="K94" t="n">
        <v>52.44</v>
      </c>
      <c r="L94" t="n">
        <v>19</v>
      </c>
      <c r="M94" t="n">
        <v>42</v>
      </c>
      <c r="N94" t="n">
        <v>42.82</v>
      </c>
      <c r="O94" t="n">
        <v>25426.72</v>
      </c>
      <c r="P94" t="n">
        <v>1126.09</v>
      </c>
      <c r="Q94" t="n">
        <v>2364.19</v>
      </c>
      <c r="R94" t="n">
        <v>242.65</v>
      </c>
      <c r="S94" t="n">
        <v>184.9</v>
      </c>
      <c r="T94" t="n">
        <v>26893.8</v>
      </c>
      <c r="U94" t="n">
        <v>0.76</v>
      </c>
      <c r="V94" t="n">
        <v>0.89</v>
      </c>
      <c r="W94" t="n">
        <v>36.74</v>
      </c>
      <c r="X94" t="n">
        <v>1.61</v>
      </c>
      <c r="Y94" t="n">
        <v>1</v>
      </c>
      <c r="Z94" t="n">
        <v>10</v>
      </c>
    </row>
    <row r="95">
      <c r="A95" t="n">
        <v>19</v>
      </c>
      <c r="B95" t="n">
        <v>90</v>
      </c>
      <c r="C95" t="inlineStr">
        <is>
          <t xml:space="preserve">CONCLUIDO	</t>
        </is>
      </c>
      <c r="D95" t="n">
        <v>1.0211</v>
      </c>
      <c r="E95" t="n">
        <v>97.94</v>
      </c>
      <c r="F95" t="n">
        <v>94.06</v>
      </c>
      <c r="G95" t="n">
        <v>137.65</v>
      </c>
      <c r="H95" t="n">
        <v>1.73</v>
      </c>
      <c r="I95" t="n">
        <v>41</v>
      </c>
      <c r="J95" t="n">
        <v>205.85</v>
      </c>
      <c r="K95" t="n">
        <v>52.44</v>
      </c>
      <c r="L95" t="n">
        <v>20</v>
      </c>
      <c r="M95" t="n">
        <v>39</v>
      </c>
      <c r="N95" t="n">
        <v>43.41</v>
      </c>
      <c r="O95" t="n">
        <v>25622.45</v>
      </c>
      <c r="P95" t="n">
        <v>1115.87</v>
      </c>
      <c r="Q95" t="n">
        <v>2364.15</v>
      </c>
      <c r="R95" t="n">
        <v>239.28</v>
      </c>
      <c r="S95" t="n">
        <v>184.9</v>
      </c>
      <c r="T95" t="n">
        <v>25225.79</v>
      </c>
      <c r="U95" t="n">
        <v>0.77</v>
      </c>
      <c r="V95" t="n">
        <v>0.89</v>
      </c>
      <c r="W95" t="n">
        <v>36.73</v>
      </c>
      <c r="X95" t="n">
        <v>1.51</v>
      </c>
      <c r="Y95" t="n">
        <v>1</v>
      </c>
      <c r="Z95" t="n">
        <v>10</v>
      </c>
    </row>
    <row r="96">
      <c r="A96" t="n">
        <v>20</v>
      </c>
      <c r="B96" t="n">
        <v>90</v>
      </c>
      <c r="C96" t="inlineStr">
        <is>
          <t xml:space="preserve">CONCLUIDO	</t>
        </is>
      </c>
      <c r="D96" t="n">
        <v>1.0229</v>
      </c>
      <c r="E96" t="n">
        <v>97.76000000000001</v>
      </c>
      <c r="F96" t="n">
        <v>93.95</v>
      </c>
      <c r="G96" t="n">
        <v>144.54</v>
      </c>
      <c r="H96" t="n">
        <v>1.8</v>
      </c>
      <c r="I96" t="n">
        <v>39</v>
      </c>
      <c r="J96" t="n">
        <v>207.45</v>
      </c>
      <c r="K96" t="n">
        <v>52.44</v>
      </c>
      <c r="L96" t="n">
        <v>21</v>
      </c>
      <c r="M96" t="n">
        <v>37</v>
      </c>
      <c r="N96" t="n">
        <v>44</v>
      </c>
      <c r="O96" t="n">
        <v>25818.99</v>
      </c>
      <c r="P96" t="n">
        <v>1107.19</v>
      </c>
      <c r="Q96" t="n">
        <v>2364.23</v>
      </c>
      <c r="R96" t="n">
        <v>235.67</v>
      </c>
      <c r="S96" t="n">
        <v>184.9</v>
      </c>
      <c r="T96" t="n">
        <v>23431.2</v>
      </c>
      <c r="U96" t="n">
        <v>0.78</v>
      </c>
      <c r="V96" t="n">
        <v>0.9</v>
      </c>
      <c r="W96" t="n">
        <v>36.73</v>
      </c>
      <c r="X96" t="n">
        <v>1.4</v>
      </c>
      <c r="Y96" t="n">
        <v>1</v>
      </c>
      <c r="Z96" t="n">
        <v>10</v>
      </c>
    </row>
    <row r="97">
      <c r="A97" t="n">
        <v>21</v>
      </c>
      <c r="B97" t="n">
        <v>90</v>
      </c>
      <c r="C97" t="inlineStr">
        <is>
          <t xml:space="preserve">CONCLUIDO	</t>
        </is>
      </c>
      <c r="D97" t="n">
        <v>1.0243</v>
      </c>
      <c r="E97" t="n">
        <v>97.62</v>
      </c>
      <c r="F97" t="n">
        <v>93.89</v>
      </c>
      <c r="G97" t="n">
        <v>152.25</v>
      </c>
      <c r="H97" t="n">
        <v>1.87</v>
      </c>
      <c r="I97" t="n">
        <v>37</v>
      </c>
      <c r="J97" t="n">
        <v>209.05</v>
      </c>
      <c r="K97" t="n">
        <v>52.44</v>
      </c>
      <c r="L97" t="n">
        <v>22</v>
      </c>
      <c r="M97" t="n">
        <v>35</v>
      </c>
      <c r="N97" t="n">
        <v>44.6</v>
      </c>
      <c r="O97" t="n">
        <v>26016.35</v>
      </c>
      <c r="P97" t="n">
        <v>1097.87</v>
      </c>
      <c r="Q97" t="n">
        <v>2364.01</v>
      </c>
      <c r="R97" t="n">
        <v>233.89</v>
      </c>
      <c r="S97" t="n">
        <v>184.9</v>
      </c>
      <c r="T97" t="n">
        <v>22549.88</v>
      </c>
      <c r="U97" t="n">
        <v>0.79</v>
      </c>
      <c r="V97" t="n">
        <v>0.9</v>
      </c>
      <c r="W97" t="n">
        <v>36.72</v>
      </c>
      <c r="X97" t="n">
        <v>1.34</v>
      </c>
      <c r="Y97" t="n">
        <v>1</v>
      </c>
      <c r="Z97" t="n">
        <v>10</v>
      </c>
    </row>
    <row r="98">
      <c r="A98" t="n">
        <v>22</v>
      </c>
      <c r="B98" t="n">
        <v>90</v>
      </c>
      <c r="C98" t="inlineStr">
        <is>
          <t xml:space="preserve">CONCLUIDO	</t>
        </is>
      </c>
      <c r="D98" t="n">
        <v>1.0258</v>
      </c>
      <c r="E98" t="n">
        <v>97.48</v>
      </c>
      <c r="F98" t="n">
        <v>93.81999999999999</v>
      </c>
      <c r="G98" t="n">
        <v>160.83</v>
      </c>
      <c r="H98" t="n">
        <v>1.94</v>
      </c>
      <c r="I98" t="n">
        <v>35</v>
      </c>
      <c r="J98" t="n">
        <v>210.65</v>
      </c>
      <c r="K98" t="n">
        <v>52.44</v>
      </c>
      <c r="L98" t="n">
        <v>23</v>
      </c>
      <c r="M98" t="n">
        <v>33</v>
      </c>
      <c r="N98" t="n">
        <v>45.21</v>
      </c>
      <c r="O98" t="n">
        <v>26214.54</v>
      </c>
      <c r="P98" t="n">
        <v>1088.77</v>
      </c>
      <c r="Q98" t="n">
        <v>2364.12</v>
      </c>
      <c r="R98" t="n">
        <v>231.09</v>
      </c>
      <c r="S98" t="n">
        <v>184.9</v>
      </c>
      <c r="T98" t="n">
        <v>21162.41</v>
      </c>
      <c r="U98" t="n">
        <v>0.8</v>
      </c>
      <c r="V98" t="n">
        <v>0.9</v>
      </c>
      <c r="W98" t="n">
        <v>36.73</v>
      </c>
      <c r="X98" t="n">
        <v>1.26</v>
      </c>
      <c r="Y98" t="n">
        <v>1</v>
      </c>
      <c r="Z98" t="n">
        <v>10</v>
      </c>
    </row>
    <row r="99">
      <c r="A99" t="n">
        <v>23</v>
      </c>
      <c r="B99" t="n">
        <v>90</v>
      </c>
      <c r="C99" t="inlineStr">
        <is>
          <t xml:space="preserve">CONCLUIDO	</t>
        </is>
      </c>
      <c r="D99" t="n">
        <v>1.0265</v>
      </c>
      <c r="E99" t="n">
        <v>97.42</v>
      </c>
      <c r="F99" t="n">
        <v>93.79000000000001</v>
      </c>
      <c r="G99" t="n">
        <v>165.52</v>
      </c>
      <c r="H99" t="n">
        <v>2.01</v>
      </c>
      <c r="I99" t="n">
        <v>34</v>
      </c>
      <c r="J99" t="n">
        <v>212.27</v>
      </c>
      <c r="K99" t="n">
        <v>52.44</v>
      </c>
      <c r="L99" t="n">
        <v>24</v>
      </c>
      <c r="M99" t="n">
        <v>32</v>
      </c>
      <c r="N99" t="n">
        <v>45.82</v>
      </c>
      <c r="O99" t="n">
        <v>26413.56</v>
      </c>
      <c r="P99" t="n">
        <v>1077.9</v>
      </c>
      <c r="Q99" t="n">
        <v>2364.07</v>
      </c>
      <c r="R99" t="n">
        <v>230.12</v>
      </c>
      <c r="S99" t="n">
        <v>184.9</v>
      </c>
      <c r="T99" t="n">
        <v>20678.91</v>
      </c>
      <c r="U99" t="n">
        <v>0.8</v>
      </c>
      <c r="V99" t="n">
        <v>0.9</v>
      </c>
      <c r="W99" t="n">
        <v>36.73</v>
      </c>
      <c r="X99" t="n">
        <v>1.24</v>
      </c>
      <c r="Y99" t="n">
        <v>1</v>
      </c>
      <c r="Z99" t="n">
        <v>10</v>
      </c>
    </row>
    <row r="100">
      <c r="A100" t="n">
        <v>24</v>
      </c>
      <c r="B100" t="n">
        <v>90</v>
      </c>
      <c r="C100" t="inlineStr">
        <is>
          <t xml:space="preserve">CONCLUIDO	</t>
        </is>
      </c>
      <c r="D100" t="n">
        <v>1.028</v>
      </c>
      <c r="E100" t="n">
        <v>97.27</v>
      </c>
      <c r="F100" t="n">
        <v>93.72</v>
      </c>
      <c r="G100" t="n">
        <v>175.72</v>
      </c>
      <c r="H100" t="n">
        <v>2.08</v>
      </c>
      <c r="I100" t="n">
        <v>32</v>
      </c>
      <c r="J100" t="n">
        <v>213.89</v>
      </c>
      <c r="K100" t="n">
        <v>52.44</v>
      </c>
      <c r="L100" t="n">
        <v>25</v>
      </c>
      <c r="M100" t="n">
        <v>30</v>
      </c>
      <c r="N100" t="n">
        <v>46.44</v>
      </c>
      <c r="O100" t="n">
        <v>26613.43</v>
      </c>
      <c r="P100" t="n">
        <v>1071.87</v>
      </c>
      <c r="Q100" t="n">
        <v>2364.2</v>
      </c>
      <c r="R100" t="n">
        <v>227.92</v>
      </c>
      <c r="S100" t="n">
        <v>184.9</v>
      </c>
      <c r="T100" t="n">
        <v>19590.67</v>
      </c>
      <c r="U100" t="n">
        <v>0.8100000000000001</v>
      </c>
      <c r="V100" t="n">
        <v>0.9</v>
      </c>
      <c r="W100" t="n">
        <v>36.72</v>
      </c>
      <c r="X100" t="n">
        <v>1.16</v>
      </c>
      <c r="Y100" t="n">
        <v>1</v>
      </c>
      <c r="Z100" t="n">
        <v>10</v>
      </c>
    </row>
    <row r="101">
      <c r="A101" t="n">
        <v>25</v>
      </c>
      <c r="B101" t="n">
        <v>90</v>
      </c>
      <c r="C101" t="inlineStr">
        <is>
          <t xml:space="preserve">CONCLUIDO	</t>
        </is>
      </c>
      <c r="D101" t="n">
        <v>1.0289</v>
      </c>
      <c r="E101" t="n">
        <v>97.19</v>
      </c>
      <c r="F101" t="n">
        <v>93.67</v>
      </c>
      <c r="G101" t="n">
        <v>181.29</v>
      </c>
      <c r="H101" t="n">
        <v>2.14</v>
      </c>
      <c r="I101" t="n">
        <v>31</v>
      </c>
      <c r="J101" t="n">
        <v>215.51</v>
      </c>
      <c r="K101" t="n">
        <v>52.44</v>
      </c>
      <c r="L101" t="n">
        <v>26</v>
      </c>
      <c r="M101" t="n">
        <v>29</v>
      </c>
      <c r="N101" t="n">
        <v>47.07</v>
      </c>
      <c r="O101" t="n">
        <v>26814.17</v>
      </c>
      <c r="P101" t="n">
        <v>1060.68</v>
      </c>
      <c r="Q101" t="n">
        <v>2364.12</v>
      </c>
      <c r="R101" t="n">
        <v>226.3</v>
      </c>
      <c r="S101" t="n">
        <v>184.9</v>
      </c>
      <c r="T101" t="n">
        <v>18785.26</v>
      </c>
      <c r="U101" t="n">
        <v>0.82</v>
      </c>
      <c r="V101" t="n">
        <v>0.9</v>
      </c>
      <c r="W101" t="n">
        <v>36.71</v>
      </c>
      <c r="X101" t="n">
        <v>1.12</v>
      </c>
      <c r="Y101" t="n">
        <v>1</v>
      </c>
      <c r="Z101" t="n">
        <v>10</v>
      </c>
    </row>
    <row r="102">
      <c r="A102" t="n">
        <v>26</v>
      </c>
      <c r="B102" t="n">
        <v>90</v>
      </c>
      <c r="C102" t="inlineStr">
        <is>
          <t xml:space="preserve">CONCLUIDO	</t>
        </is>
      </c>
      <c r="D102" t="n">
        <v>1.0303</v>
      </c>
      <c r="E102" t="n">
        <v>97.06</v>
      </c>
      <c r="F102" t="n">
        <v>93.61</v>
      </c>
      <c r="G102" t="n">
        <v>193.67</v>
      </c>
      <c r="H102" t="n">
        <v>2.21</v>
      </c>
      <c r="I102" t="n">
        <v>29</v>
      </c>
      <c r="J102" t="n">
        <v>217.15</v>
      </c>
      <c r="K102" t="n">
        <v>52.44</v>
      </c>
      <c r="L102" t="n">
        <v>27</v>
      </c>
      <c r="M102" t="n">
        <v>26</v>
      </c>
      <c r="N102" t="n">
        <v>47.71</v>
      </c>
      <c r="O102" t="n">
        <v>27015.77</v>
      </c>
      <c r="P102" t="n">
        <v>1052.33</v>
      </c>
      <c r="Q102" t="n">
        <v>2364.08</v>
      </c>
      <c r="R102" t="n">
        <v>224.23</v>
      </c>
      <c r="S102" t="n">
        <v>184.9</v>
      </c>
      <c r="T102" t="n">
        <v>17760.73</v>
      </c>
      <c r="U102" t="n">
        <v>0.82</v>
      </c>
      <c r="V102" t="n">
        <v>0.9</v>
      </c>
      <c r="W102" t="n">
        <v>36.71</v>
      </c>
      <c r="X102" t="n">
        <v>1.05</v>
      </c>
      <c r="Y102" t="n">
        <v>1</v>
      </c>
      <c r="Z102" t="n">
        <v>10</v>
      </c>
    </row>
    <row r="103">
      <c r="A103" t="n">
        <v>27</v>
      </c>
      <c r="B103" t="n">
        <v>90</v>
      </c>
      <c r="C103" t="inlineStr">
        <is>
          <t xml:space="preserve">CONCLUIDO	</t>
        </is>
      </c>
      <c r="D103" t="n">
        <v>1.0313</v>
      </c>
      <c r="E103" t="n">
        <v>96.97</v>
      </c>
      <c r="F103" t="n">
        <v>93.55</v>
      </c>
      <c r="G103" t="n">
        <v>200.47</v>
      </c>
      <c r="H103" t="n">
        <v>2.27</v>
      </c>
      <c r="I103" t="n">
        <v>28</v>
      </c>
      <c r="J103" t="n">
        <v>218.79</v>
      </c>
      <c r="K103" t="n">
        <v>52.44</v>
      </c>
      <c r="L103" t="n">
        <v>28</v>
      </c>
      <c r="M103" t="n">
        <v>17</v>
      </c>
      <c r="N103" t="n">
        <v>48.35</v>
      </c>
      <c r="O103" t="n">
        <v>27218.26</v>
      </c>
      <c r="P103" t="n">
        <v>1046.71</v>
      </c>
      <c r="Q103" t="n">
        <v>2364.12</v>
      </c>
      <c r="R103" t="n">
        <v>222.12</v>
      </c>
      <c r="S103" t="n">
        <v>184.9</v>
      </c>
      <c r="T103" t="n">
        <v>16708.82</v>
      </c>
      <c r="U103" t="n">
        <v>0.83</v>
      </c>
      <c r="V103" t="n">
        <v>0.9</v>
      </c>
      <c r="W103" t="n">
        <v>36.72</v>
      </c>
      <c r="X103" t="n">
        <v>1</v>
      </c>
      <c r="Y103" t="n">
        <v>1</v>
      </c>
      <c r="Z103" t="n">
        <v>10</v>
      </c>
    </row>
    <row r="104">
      <c r="A104" t="n">
        <v>28</v>
      </c>
      <c r="B104" t="n">
        <v>90</v>
      </c>
      <c r="C104" t="inlineStr">
        <is>
          <t xml:space="preserve">CONCLUIDO	</t>
        </is>
      </c>
      <c r="D104" t="n">
        <v>1.031</v>
      </c>
      <c r="E104" t="n">
        <v>96.98999999999999</v>
      </c>
      <c r="F104" t="n">
        <v>93.58</v>
      </c>
      <c r="G104" t="n">
        <v>200.52</v>
      </c>
      <c r="H104" t="n">
        <v>2.34</v>
      </c>
      <c r="I104" t="n">
        <v>28</v>
      </c>
      <c r="J104" t="n">
        <v>220.44</v>
      </c>
      <c r="K104" t="n">
        <v>52.44</v>
      </c>
      <c r="L104" t="n">
        <v>29</v>
      </c>
      <c r="M104" t="n">
        <v>5</v>
      </c>
      <c r="N104" t="n">
        <v>49</v>
      </c>
      <c r="O104" t="n">
        <v>27421.64</v>
      </c>
      <c r="P104" t="n">
        <v>1047.59</v>
      </c>
      <c r="Q104" t="n">
        <v>2364.34</v>
      </c>
      <c r="R104" t="n">
        <v>222.25</v>
      </c>
      <c r="S104" t="n">
        <v>184.9</v>
      </c>
      <c r="T104" t="n">
        <v>16776.24</v>
      </c>
      <c r="U104" t="n">
        <v>0.83</v>
      </c>
      <c r="V104" t="n">
        <v>0.9</v>
      </c>
      <c r="W104" t="n">
        <v>36.74</v>
      </c>
      <c r="X104" t="n">
        <v>1.02</v>
      </c>
      <c r="Y104" t="n">
        <v>1</v>
      </c>
      <c r="Z104" t="n">
        <v>10</v>
      </c>
    </row>
    <row r="105">
      <c r="A105" t="n">
        <v>29</v>
      </c>
      <c r="B105" t="n">
        <v>90</v>
      </c>
      <c r="C105" t="inlineStr">
        <is>
          <t xml:space="preserve">CONCLUIDO	</t>
        </is>
      </c>
      <c r="D105" t="n">
        <v>1.031</v>
      </c>
      <c r="E105" t="n">
        <v>96.98999999999999</v>
      </c>
      <c r="F105" t="n">
        <v>93.58</v>
      </c>
      <c r="G105" t="n">
        <v>200.52</v>
      </c>
      <c r="H105" t="n">
        <v>2.4</v>
      </c>
      <c r="I105" t="n">
        <v>28</v>
      </c>
      <c r="J105" t="n">
        <v>222.1</v>
      </c>
      <c r="K105" t="n">
        <v>52.44</v>
      </c>
      <c r="L105" t="n">
        <v>30</v>
      </c>
      <c r="M105" t="n">
        <v>0</v>
      </c>
      <c r="N105" t="n">
        <v>49.65</v>
      </c>
      <c r="O105" t="n">
        <v>27625.93</v>
      </c>
      <c r="P105" t="n">
        <v>1054.04</v>
      </c>
      <c r="Q105" t="n">
        <v>2364.32</v>
      </c>
      <c r="R105" t="n">
        <v>222.18</v>
      </c>
      <c r="S105" t="n">
        <v>184.9</v>
      </c>
      <c r="T105" t="n">
        <v>16741.87</v>
      </c>
      <c r="U105" t="n">
        <v>0.83</v>
      </c>
      <c r="V105" t="n">
        <v>0.9</v>
      </c>
      <c r="W105" t="n">
        <v>36.74</v>
      </c>
      <c r="X105" t="n">
        <v>1.02</v>
      </c>
      <c r="Y105" t="n">
        <v>1</v>
      </c>
      <c r="Z105" t="n">
        <v>10</v>
      </c>
    </row>
    <row r="106">
      <c r="A106" t="n">
        <v>0</v>
      </c>
      <c r="B106" t="n">
        <v>10</v>
      </c>
      <c r="C106" t="inlineStr">
        <is>
          <t xml:space="preserve">CONCLUIDO	</t>
        </is>
      </c>
      <c r="D106" t="n">
        <v>0.9436</v>
      </c>
      <c r="E106" t="n">
        <v>105.98</v>
      </c>
      <c r="F106" t="n">
        <v>101.68</v>
      </c>
      <c r="G106" t="n">
        <v>25.53</v>
      </c>
      <c r="H106" t="n">
        <v>0.64</v>
      </c>
      <c r="I106" t="n">
        <v>239</v>
      </c>
      <c r="J106" t="n">
        <v>26.11</v>
      </c>
      <c r="K106" t="n">
        <v>12.1</v>
      </c>
      <c r="L106" t="n">
        <v>1</v>
      </c>
      <c r="M106" t="n">
        <v>15</v>
      </c>
      <c r="N106" t="n">
        <v>3.01</v>
      </c>
      <c r="O106" t="n">
        <v>3454.41</v>
      </c>
      <c r="P106" t="n">
        <v>294.35</v>
      </c>
      <c r="Q106" t="n">
        <v>2366.43</v>
      </c>
      <c r="R106" t="n">
        <v>482.06</v>
      </c>
      <c r="S106" t="n">
        <v>184.9</v>
      </c>
      <c r="T106" t="n">
        <v>145624.39</v>
      </c>
      <c r="U106" t="n">
        <v>0.38</v>
      </c>
      <c r="V106" t="n">
        <v>0.83</v>
      </c>
      <c r="W106" t="n">
        <v>37.36</v>
      </c>
      <c r="X106" t="n">
        <v>9.1</v>
      </c>
      <c r="Y106" t="n">
        <v>1</v>
      </c>
      <c r="Z106" t="n">
        <v>10</v>
      </c>
    </row>
    <row r="107">
      <c r="A107" t="n">
        <v>1</v>
      </c>
      <c r="B107" t="n">
        <v>10</v>
      </c>
      <c r="C107" t="inlineStr">
        <is>
          <t xml:space="preserve">CONCLUIDO	</t>
        </is>
      </c>
      <c r="D107" t="n">
        <v>0.9439</v>
      </c>
      <c r="E107" t="n">
        <v>105.94</v>
      </c>
      <c r="F107" t="n">
        <v>101.65</v>
      </c>
      <c r="G107" t="n">
        <v>25.63</v>
      </c>
      <c r="H107" t="n">
        <v>1.23</v>
      </c>
      <c r="I107" t="n">
        <v>238</v>
      </c>
      <c r="J107" t="n">
        <v>27.2</v>
      </c>
      <c r="K107" t="n">
        <v>12.1</v>
      </c>
      <c r="L107" t="n">
        <v>2</v>
      </c>
      <c r="M107" t="n">
        <v>0</v>
      </c>
      <c r="N107" t="n">
        <v>3.1</v>
      </c>
      <c r="O107" t="n">
        <v>3588.35</v>
      </c>
      <c r="P107" t="n">
        <v>306.02</v>
      </c>
      <c r="Q107" t="n">
        <v>2366.35</v>
      </c>
      <c r="R107" t="n">
        <v>480.77</v>
      </c>
      <c r="S107" t="n">
        <v>184.9</v>
      </c>
      <c r="T107" t="n">
        <v>144985.13</v>
      </c>
      <c r="U107" t="n">
        <v>0.38</v>
      </c>
      <c r="V107" t="n">
        <v>0.83</v>
      </c>
      <c r="W107" t="n">
        <v>37.38</v>
      </c>
      <c r="X107" t="n">
        <v>9.07</v>
      </c>
      <c r="Y107" t="n">
        <v>1</v>
      </c>
      <c r="Z107" t="n">
        <v>10</v>
      </c>
    </row>
    <row r="108">
      <c r="A108" t="n">
        <v>0</v>
      </c>
      <c r="B108" t="n">
        <v>45</v>
      </c>
      <c r="C108" t="inlineStr">
        <is>
          <t xml:space="preserve">CONCLUIDO	</t>
        </is>
      </c>
      <c r="D108" t="n">
        <v>0.7022</v>
      </c>
      <c r="E108" t="n">
        <v>142.41</v>
      </c>
      <c r="F108" t="n">
        <v>123.75</v>
      </c>
      <c r="G108" t="n">
        <v>9.16</v>
      </c>
      <c r="H108" t="n">
        <v>0.18</v>
      </c>
      <c r="I108" t="n">
        <v>811</v>
      </c>
      <c r="J108" t="n">
        <v>98.70999999999999</v>
      </c>
      <c r="K108" t="n">
        <v>39.72</v>
      </c>
      <c r="L108" t="n">
        <v>1</v>
      </c>
      <c r="M108" t="n">
        <v>809</v>
      </c>
      <c r="N108" t="n">
        <v>12.99</v>
      </c>
      <c r="O108" t="n">
        <v>12407.75</v>
      </c>
      <c r="P108" t="n">
        <v>1119.43</v>
      </c>
      <c r="Q108" t="n">
        <v>2367.56</v>
      </c>
      <c r="R108" t="n">
        <v>1230.28</v>
      </c>
      <c r="S108" t="n">
        <v>184.9</v>
      </c>
      <c r="T108" t="n">
        <v>516875.19</v>
      </c>
      <c r="U108" t="n">
        <v>0.15</v>
      </c>
      <c r="V108" t="n">
        <v>0.68</v>
      </c>
      <c r="W108" t="n">
        <v>37.97</v>
      </c>
      <c r="X108" t="n">
        <v>31.12</v>
      </c>
      <c r="Y108" t="n">
        <v>1</v>
      </c>
      <c r="Z108" t="n">
        <v>10</v>
      </c>
    </row>
    <row r="109">
      <c r="A109" t="n">
        <v>1</v>
      </c>
      <c r="B109" t="n">
        <v>45</v>
      </c>
      <c r="C109" t="inlineStr">
        <is>
          <t xml:space="preserve">CONCLUIDO	</t>
        </is>
      </c>
      <c r="D109" t="n">
        <v>0.8751</v>
      </c>
      <c r="E109" t="n">
        <v>114.27</v>
      </c>
      <c r="F109" t="n">
        <v>105.32</v>
      </c>
      <c r="G109" t="n">
        <v>18.64</v>
      </c>
      <c r="H109" t="n">
        <v>0.35</v>
      </c>
      <c r="I109" t="n">
        <v>339</v>
      </c>
      <c r="J109" t="n">
        <v>99.95</v>
      </c>
      <c r="K109" t="n">
        <v>39.72</v>
      </c>
      <c r="L109" t="n">
        <v>2</v>
      </c>
      <c r="M109" t="n">
        <v>337</v>
      </c>
      <c r="N109" t="n">
        <v>13.24</v>
      </c>
      <c r="O109" t="n">
        <v>12561.45</v>
      </c>
      <c r="P109" t="n">
        <v>938.27</v>
      </c>
      <c r="Q109" t="n">
        <v>2365.59</v>
      </c>
      <c r="R109" t="n">
        <v>614.02</v>
      </c>
      <c r="S109" t="n">
        <v>184.9</v>
      </c>
      <c r="T109" t="n">
        <v>211104.88</v>
      </c>
      <c r="U109" t="n">
        <v>0.3</v>
      </c>
      <c r="V109" t="n">
        <v>0.8</v>
      </c>
      <c r="W109" t="n">
        <v>37.22</v>
      </c>
      <c r="X109" t="n">
        <v>12.73</v>
      </c>
      <c r="Y109" t="n">
        <v>1</v>
      </c>
      <c r="Z109" t="n">
        <v>10</v>
      </c>
    </row>
    <row r="110">
      <c r="A110" t="n">
        <v>2</v>
      </c>
      <c r="B110" t="n">
        <v>45</v>
      </c>
      <c r="C110" t="inlineStr">
        <is>
          <t xml:space="preserve">CONCLUIDO	</t>
        </is>
      </c>
      <c r="D110" t="n">
        <v>0.9363</v>
      </c>
      <c r="E110" t="n">
        <v>106.81</v>
      </c>
      <c r="F110" t="n">
        <v>100.46</v>
      </c>
      <c r="G110" t="n">
        <v>28.43</v>
      </c>
      <c r="H110" t="n">
        <v>0.52</v>
      </c>
      <c r="I110" t="n">
        <v>212</v>
      </c>
      <c r="J110" t="n">
        <v>101.2</v>
      </c>
      <c r="K110" t="n">
        <v>39.72</v>
      </c>
      <c r="L110" t="n">
        <v>3</v>
      </c>
      <c r="M110" t="n">
        <v>210</v>
      </c>
      <c r="N110" t="n">
        <v>13.49</v>
      </c>
      <c r="O110" t="n">
        <v>12715.54</v>
      </c>
      <c r="P110" t="n">
        <v>879.0700000000001</v>
      </c>
      <c r="Q110" t="n">
        <v>2364.95</v>
      </c>
      <c r="R110" t="n">
        <v>452.31</v>
      </c>
      <c r="S110" t="n">
        <v>184.9</v>
      </c>
      <c r="T110" t="n">
        <v>130886.33</v>
      </c>
      <c r="U110" t="n">
        <v>0.41</v>
      </c>
      <c r="V110" t="n">
        <v>0.84</v>
      </c>
      <c r="W110" t="n">
        <v>37.01</v>
      </c>
      <c r="X110" t="n">
        <v>7.89</v>
      </c>
      <c r="Y110" t="n">
        <v>1</v>
      </c>
      <c r="Z110" t="n">
        <v>10</v>
      </c>
    </row>
    <row r="111">
      <c r="A111" t="n">
        <v>3</v>
      </c>
      <c r="B111" t="n">
        <v>45</v>
      </c>
      <c r="C111" t="inlineStr">
        <is>
          <t xml:space="preserve">CONCLUIDO	</t>
        </is>
      </c>
      <c r="D111" t="n">
        <v>0.9679</v>
      </c>
      <c r="E111" t="n">
        <v>103.32</v>
      </c>
      <c r="F111" t="n">
        <v>98.20999999999999</v>
      </c>
      <c r="G111" t="n">
        <v>38.77</v>
      </c>
      <c r="H111" t="n">
        <v>0.6899999999999999</v>
      </c>
      <c r="I111" t="n">
        <v>152</v>
      </c>
      <c r="J111" t="n">
        <v>102.45</v>
      </c>
      <c r="K111" t="n">
        <v>39.72</v>
      </c>
      <c r="L111" t="n">
        <v>4</v>
      </c>
      <c r="M111" t="n">
        <v>150</v>
      </c>
      <c r="N111" t="n">
        <v>13.74</v>
      </c>
      <c r="O111" t="n">
        <v>12870.03</v>
      </c>
      <c r="P111" t="n">
        <v>842.46</v>
      </c>
      <c r="Q111" t="n">
        <v>2364.64</v>
      </c>
      <c r="R111" t="n">
        <v>377.41</v>
      </c>
      <c r="S111" t="n">
        <v>184.9</v>
      </c>
      <c r="T111" t="n">
        <v>93734.85000000001</v>
      </c>
      <c r="U111" t="n">
        <v>0.49</v>
      </c>
      <c r="V111" t="n">
        <v>0.86</v>
      </c>
      <c r="W111" t="n">
        <v>36.91</v>
      </c>
      <c r="X111" t="n">
        <v>5.64</v>
      </c>
      <c r="Y111" t="n">
        <v>1</v>
      </c>
      <c r="Z111" t="n">
        <v>10</v>
      </c>
    </row>
    <row r="112">
      <c r="A112" t="n">
        <v>4</v>
      </c>
      <c r="B112" t="n">
        <v>45</v>
      </c>
      <c r="C112" t="inlineStr">
        <is>
          <t xml:space="preserve">CONCLUIDO	</t>
        </is>
      </c>
      <c r="D112" t="n">
        <v>0.9866</v>
      </c>
      <c r="E112" t="n">
        <v>101.35</v>
      </c>
      <c r="F112" t="n">
        <v>96.94</v>
      </c>
      <c r="G112" t="n">
        <v>49.29</v>
      </c>
      <c r="H112" t="n">
        <v>0.85</v>
      </c>
      <c r="I112" t="n">
        <v>118</v>
      </c>
      <c r="J112" t="n">
        <v>103.71</v>
      </c>
      <c r="K112" t="n">
        <v>39.72</v>
      </c>
      <c r="L112" t="n">
        <v>5</v>
      </c>
      <c r="M112" t="n">
        <v>116</v>
      </c>
      <c r="N112" t="n">
        <v>14</v>
      </c>
      <c r="O112" t="n">
        <v>13024.91</v>
      </c>
      <c r="P112" t="n">
        <v>814.91</v>
      </c>
      <c r="Q112" t="n">
        <v>2364.59</v>
      </c>
      <c r="R112" t="n">
        <v>334.92</v>
      </c>
      <c r="S112" t="n">
        <v>184.9</v>
      </c>
      <c r="T112" t="n">
        <v>72659.62</v>
      </c>
      <c r="U112" t="n">
        <v>0.55</v>
      </c>
      <c r="V112" t="n">
        <v>0.87</v>
      </c>
      <c r="W112" t="n">
        <v>36.86</v>
      </c>
      <c r="X112" t="n">
        <v>4.38</v>
      </c>
      <c r="Y112" t="n">
        <v>1</v>
      </c>
      <c r="Z112" t="n">
        <v>10</v>
      </c>
    </row>
    <row r="113">
      <c r="A113" t="n">
        <v>5</v>
      </c>
      <c r="B113" t="n">
        <v>45</v>
      </c>
      <c r="C113" t="inlineStr">
        <is>
          <t xml:space="preserve">CONCLUIDO	</t>
        </is>
      </c>
      <c r="D113" t="n">
        <v>0.9996</v>
      </c>
      <c r="E113" t="n">
        <v>100.04</v>
      </c>
      <c r="F113" t="n">
        <v>96.08</v>
      </c>
      <c r="G113" t="n">
        <v>60.05</v>
      </c>
      <c r="H113" t="n">
        <v>1.01</v>
      </c>
      <c r="I113" t="n">
        <v>96</v>
      </c>
      <c r="J113" t="n">
        <v>104.97</v>
      </c>
      <c r="K113" t="n">
        <v>39.72</v>
      </c>
      <c r="L113" t="n">
        <v>6</v>
      </c>
      <c r="M113" t="n">
        <v>94</v>
      </c>
      <c r="N113" t="n">
        <v>14.25</v>
      </c>
      <c r="O113" t="n">
        <v>13180.19</v>
      </c>
      <c r="P113" t="n">
        <v>789.27</v>
      </c>
      <c r="Q113" t="n">
        <v>2364.37</v>
      </c>
      <c r="R113" t="n">
        <v>306.79</v>
      </c>
      <c r="S113" t="n">
        <v>184.9</v>
      </c>
      <c r="T113" t="n">
        <v>58705.66</v>
      </c>
      <c r="U113" t="n">
        <v>0.6</v>
      </c>
      <c r="V113" t="n">
        <v>0.88</v>
      </c>
      <c r="W113" t="n">
        <v>36.81</v>
      </c>
      <c r="X113" t="n">
        <v>3.52</v>
      </c>
      <c r="Y113" t="n">
        <v>1</v>
      </c>
      <c r="Z113" t="n">
        <v>10</v>
      </c>
    </row>
    <row r="114">
      <c r="A114" t="n">
        <v>6</v>
      </c>
      <c r="B114" t="n">
        <v>45</v>
      </c>
      <c r="C114" t="inlineStr">
        <is>
          <t xml:space="preserve">CONCLUIDO	</t>
        </is>
      </c>
      <c r="D114" t="n">
        <v>1.0088</v>
      </c>
      <c r="E114" t="n">
        <v>99.12</v>
      </c>
      <c r="F114" t="n">
        <v>95.48999999999999</v>
      </c>
      <c r="G114" t="n">
        <v>71.62</v>
      </c>
      <c r="H114" t="n">
        <v>1.16</v>
      </c>
      <c r="I114" t="n">
        <v>80</v>
      </c>
      <c r="J114" t="n">
        <v>106.23</v>
      </c>
      <c r="K114" t="n">
        <v>39.72</v>
      </c>
      <c r="L114" t="n">
        <v>7</v>
      </c>
      <c r="M114" t="n">
        <v>78</v>
      </c>
      <c r="N114" t="n">
        <v>14.52</v>
      </c>
      <c r="O114" t="n">
        <v>13335.87</v>
      </c>
      <c r="P114" t="n">
        <v>765.66</v>
      </c>
      <c r="Q114" t="n">
        <v>2364.39</v>
      </c>
      <c r="R114" t="n">
        <v>287.04</v>
      </c>
      <c r="S114" t="n">
        <v>184.9</v>
      </c>
      <c r="T114" t="n">
        <v>48913.19</v>
      </c>
      <c r="U114" t="n">
        <v>0.64</v>
      </c>
      <c r="V114" t="n">
        <v>0.88</v>
      </c>
      <c r="W114" t="n">
        <v>36.79</v>
      </c>
      <c r="X114" t="n">
        <v>2.93</v>
      </c>
      <c r="Y114" t="n">
        <v>1</v>
      </c>
      <c r="Z114" t="n">
        <v>10</v>
      </c>
    </row>
    <row r="115">
      <c r="A115" t="n">
        <v>7</v>
      </c>
      <c r="B115" t="n">
        <v>45</v>
      </c>
      <c r="C115" t="inlineStr">
        <is>
          <t xml:space="preserve">CONCLUIDO	</t>
        </is>
      </c>
      <c r="D115" t="n">
        <v>1.0159</v>
      </c>
      <c r="E115" t="n">
        <v>98.44</v>
      </c>
      <c r="F115" t="n">
        <v>95.05</v>
      </c>
      <c r="G115" t="n">
        <v>83.87</v>
      </c>
      <c r="H115" t="n">
        <v>1.31</v>
      </c>
      <c r="I115" t="n">
        <v>68</v>
      </c>
      <c r="J115" t="n">
        <v>107.5</v>
      </c>
      <c r="K115" t="n">
        <v>39.72</v>
      </c>
      <c r="L115" t="n">
        <v>8</v>
      </c>
      <c r="M115" t="n">
        <v>66</v>
      </c>
      <c r="N115" t="n">
        <v>14.78</v>
      </c>
      <c r="O115" t="n">
        <v>13491.96</v>
      </c>
      <c r="P115" t="n">
        <v>742.78</v>
      </c>
      <c r="Q115" t="n">
        <v>2364.31</v>
      </c>
      <c r="R115" t="n">
        <v>272.41</v>
      </c>
      <c r="S115" t="n">
        <v>184.9</v>
      </c>
      <c r="T115" t="n">
        <v>41658.31</v>
      </c>
      <c r="U115" t="n">
        <v>0.68</v>
      </c>
      <c r="V115" t="n">
        <v>0.89</v>
      </c>
      <c r="W115" t="n">
        <v>36.77</v>
      </c>
      <c r="X115" t="n">
        <v>2.49</v>
      </c>
      <c r="Y115" t="n">
        <v>1</v>
      </c>
      <c r="Z115" t="n">
        <v>10</v>
      </c>
    </row>
    <row r="116">
      <c r="A116" t="n">
        <v>8</v>
      </c>
      <c r="B116" t="n">
        <v>45</v>
      </c>
      <c r="C116" t="inlineStr">
        <is>
          <t xml:space="preserve">CONCLUIDO	</t>
        </is>
      </c>
      <c r="D116" t="n">
        <v>1.0213</v>
      </c>
      <c r="E116" t="n">
        <v>97.91</v>
      </c>
      <c r="F116" t="n">
        <v>94.70999999999999</v>
      </c>
      <c r="G116" t="n">
        <v>96.31999999999999</v>
      </c>
      <c r="H116" t="n">
        <v>1.46</v>
      </c>
      <c r="I116" t="n">
        <v>59</v>
      </c>
      <c r="J116" t="n">
        <v>108.77</v>
      </c>
      <c r="K116" t="n">
        <v>39.72</v>
      </c>
      <c r="L116" t="n">
        <v>9</v>
      </c>
      <c r="M116" t="n">
        <v>53</v>
      </c>
      <c r="N116" t="n">
        <v>15.05</v>
      </c>
      <c r="O116" t="n">
        <v>13648.58</v>
      </c>
      <c r="P116" t="n">
        <v>719.8099999999999</v>
      </c>
      <c r="Q116" t="n">
        <v>2364.27</v>
      </c>
      <c r="R116" t="n">
        <v>260.69</v>
      </c>
      <c r="S116" t="n">
        <v>184.9</v>
      </c>
      <c r="T116" t="n">
        <v>35841.14</v>
      </c>
      <c r="U116" t="n">
        <v>0.71</v>
      </c>
      <c r="V116" t="n">
        <v>0.89</v>
      </c>
      <c r="W116" t="n">
        <v>36.76</v>
      </c>
      <c r="X116" t="n">
        <v>2.15</v>
      </c>
      <c r="Y116" t="n">
        <v>1</v>
      </c>
      <c r="Z116" t="n">
        <v>10</v>
      </c>
    </row>
    <row r="117">
      <c r="A117" t="n">
        <v>9</v>
      </c>
      <c r="B117" t="n">
        <v>45</v>
      </c>
      <c r="C117" t="inlineStr">
        <is>
          <t xml:space="preserve">CONCLUIDO	</t>
        </is>
      </c>
      <c r="D117" t="n">
        <v>1.024</v>
      </c>
      <c r="E117" t="n">
        <v>97.66</v>
      </c>
      <c r="F117" t="n">
        <v>94.56</v>
      </c>
      <c r="G117" t="n">
        <v>105.06</v>
      </c>
      <c r="H117" t="n">
        <v>1.6</v>
      </c>
      <c r="I117" t="n">
        <v>54</v>
      </c>
      <c r="J117" t="n">
        <v>110.04</v>
      </c>
      <c r="K117" t="n">
        <v>39.72</v>
      </c>
      <c r="L117" t="n">
        <v>10</v>
      </c>
      <c r="M117" t="n">
        <v>4</v>
      </c>
      <c r="N117" t="n">
        <v>15.32</v>
      </c>
      <c r="O117" t="n">
        <v>13805.5</v>
      </c>
      <c r="P117" t="n">
        <v>710.15</v>
      </c>
      <c r="Q117" t="n">
        <v>2364.48</v>
      </c>
      <c r="R117" t="n">
        <v>254.2</v>
      </c>
      <c r="S117" t="n">
        <v>184.9</v>
      </c>
      <c r="T117" t="n">
        <v>32618.82</v>
      </c>
      <c r="U117" t="n">
        <v>0.73</v>
      </c>
      <c r="V117" t="n">
        <v>0.89</v>
      </c>
      <c r="W117" t="n">
        <v>36.8</v>
      </c>
      <c r="X117" t="n">
        <v>2</v>
      </c>
      <c r="Y117" t="n">
        <v>1</v>
      </c>
      <c r="Z117" t="n">
        <v>10</v>
      </c>
    </row>
    <row r="118">
      <c r="A118" t="n">
        <v>10</v>
      </c>
      <c r="B118" t="n">
        <v>45</v>
      </c>
      <c r="C118" t="inlineStr">
        <is>
          <t xml:space="preserve">CONCLUIDO	</t>
        </is>
      </c>
      <c r="D118" t="n">
        <v>1.024</v>
      </c>
      <c r="E118" t="n">
        <v>97.66</v>
      </c>
      <c r="F118" t="n">
        <v>94.56</v>
      </c>
      <c r="G118" t="n">
        <v>105.07</v>
      </c>
      <c r="H118" t="n">
        <v>1.74</v>
      </c>
      <c r="I118" t="n">
        <v>54</v>
      </c>
      <c r="J118" t="n">
        <v>111.32</v>
      </c>
      <c r="K118" t="n">
        <v>39.72</v>
      </c>
      <c r="L118" t="n">
        <v>11</v>
      </c>
      <c r="M118" t="n">
        <v>0</v>
      </c>
      <c r="N118" t="n">
        <v>15.6</v>
      </c>
      <c r="O118" t="n">
        <v>13962.83</v>
      </c>
      <c r="P118" t="n">
        <v>717.0700000000001</v>
      </c>
      <c r="Q118" t="n">
        <v>2364.55</v>
      </c>
      <c r="R118" t="n">
        <v>253.79</v>
      </c>
      <c r="S118" t="n">
        <v>184.9</v>
      </c>
      <c r="T118" t="n">
        <v>32418.09</v>
      </c>
      <c r="U118" t="n">
        <v>0.73</v>
      </c>
      <c r="V118" t="n">
        <v>0.89</v>
      </c>
      <c r="W118" t="n">
        <v>36.81</v>
      </c>
      <c r="X118" t="n">
        <v>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0.6247</v>
      </c>
      <c r="E119" t="n">
        <v>160.07</v>
      </c>
      <c r="F119" t="n">
        <v>132.02</v>
      </c>
      <c r="G119" t="n">
        <v>7.81</v>
      </c>
      <c r="H119" t="n">
        <v>0.14</v>
      </c>
      <c r="I119" t="n">
        <v>1014</v>
      </c>
      <c r="J119" t="n">
        <v>124.63</v>
      </c>
      <c r="K119" t="n">
        <v>45</v>
      </c>
      <c r="L119" t="n">
        <v>1</v>
      </c>
      <c r="M119" t="n">
        <v>1012</v>
      </c>
      <c r="N119" t="n">
        <v>18.64</v>
      </c>
      <c r="O119" t="n">
        <v>15605.44</v>
      </c>
      <c r="P119" t="n">
        <v>1397.63</v>
      </c>
      <c r="Q119" t="n">
        <v>2369.22</v>
      </c>
      <c r="R119" t="n">
        <v>1505.06</v>
      </c>
      <c r="S119" t="n">
        <v>184.9</v>
      </c>
      <c r="T119" t="n">
        <v>653252.71</v>
      </c>
      <c r="U119" t="n">
        <v>0.12</v>
      </c>
      <c r="V119" t="n">
        <v>0.64</v>
      </c>
      <c r="W119" t="n">
        <v>38.36</v>
      </c>
      <c r="X119" t="n">
        <v>39.37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0.8292</v>
      </c>
      <c r="E120" t="n">
        <v>120.6</v>
      </c>
      <c r="F120" t="n">
        <v>108.02</v>
      </c>
      <c r="G120" t="n">
        <v>15.85</v>
      </c>
      <c r="H120" t="n">
        <v>0.28</v>
      </c>
      <c r="I120" t="n">
        <v>409</v>
      </c>
      <c r="J120" t="n">
        <v>125.95</v>
      </c>
      <c r="K120" t="n">
        <v>45</v>
      </c>
      <c r="L120" t="n">
        <v>2</v>
      </c>
      <c r="M120" t="n">
        <v>407</v>
      </c>
      <c r="N120" t="n">
        <v>18.95</v>
      </c>
      <c r="O120" t="n">
        <v>15767.7</v>
      </c>
      <c r="P120" t="n">
        <v>1134.02</v>
      </c>
      <c r="Q120" t="n">
        <v>2365.9</v>
      </c>
      <c r="R120" t="n">
        <v>704.01</v>
      </c>
      <c r="S120" t="n">
        <v>184.9</v>
      </c>
      <c r="T120" t="n">
        <v>255750.06</v>
      </c>
      <c r="U120" t="n">
        <v>0.26</v>
      </c>
      <c r="V120" t="n">
        <v>0.78</v>
      </c>
      <c r="W120" t="n">
        <v>37.33</v>
      </c>
      <c r="X120" t="n">
        <v>15.42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0.903</v>
      </c>
      <c r="E121" t="n">
        <v>110.75</v>
      </c>
      <c r="F121" t="n">
        <v>102.1</v>
      </c>
      <c r="G121" t="n">
        <v>24.02</v>
      </c>
      <c r="H121" t="n">
        <v>0.42</v>
      </c>
      <c r="I121" t="n">
        <v>255</v>
      </c>
      <c r="J121" t="n">
        <v>127.27</v>
      </c>
      <c r="K121" t="n">
        <v>45</v>
      </c>
      <c r="L121" t="n">
        <v>3</v>
      </c>
      <c r="M121" t="n">
        <v>253</v>
      </c>
      <c r="N121" t="n">
        <v>19.27</v>
      </c>
      <c r="O121" t="n">
        <v>15930.42</v>
      </c>
      <c r="P121" t="n">
        <v>1060.01</v>
      </c>
      <c r="Q121" t="n">
        <v>2365.22</v>
      </c>
      <c r="R121" t="n">
        <v>506.86</v>
      </c>
      <c r="S121" t="n">
        <v>184.9</v>
      </c>
      <c r="T121" t="n">
        <v>157944.47</v>
      </c>
      <c r="U121" t="n">
        <v>0.36</v>
      </c>
      <c r="V121" t="n">
        <v>0.82</v>
      </c>
      <c r="W121" t="n">
        <v>37.08</v>
      </c>
      <c r="X121" t="n">
        <v>9.52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0.9415</v>
      </c>
      <c r="E122" t="n">
        <v>106.22</v>
      </c>
      <c r="F122" t="n">
        <v>99.38</v>
      </c>
      <c r="G122" t="n">
        <v>32.41</v>
      </c>
      <c r="H122" t="n">
        <v>0.55</v>
      </c>
      <c r="I122" t="n">
        <v>184</v>
      </c>
      <c r="J122" t="n">
        <v>128.59</v>
      </c>
      <c r="K122" t="n">
        <v>45</v>
      </c>
      <c r="L122" t="n">
        <v>4</v>
      </c>
      <c r="M122" t="n">
        <v>182</v>
      </c>
      <c r="N122" t="n">
        <v>19.59</v>
      </c>
      <c r="O122" t="n">
        <v>16093.6</v>
      </c>
      <c r="P122" t="n">
        <v>1019.91</v>
      </c>
      <c r="Q122" t="n">
        <v>2364.58</v>
      </c>
      <c r="R122" t="n">
        <v>416.84</v>
      </c>
      <c r="S122" t="n">
        <v>184.9</v>
      </c>
      <c r="T122" t="n">
        <v>113291.7</v>
      </c>
      <c r="U122" t="n">
        <v>0.44</v>
      </c>
      <c r="V122" t="n">
        <v>0.85</v>
      </c>
      <c r="W122" t="n">
        <v>36.96</v>
      </c>
      <c r="X122" t="n">
        <v>6.82</v>
      </c>
      <c r="Y122" t="n">
        <v>1</v>
      </c>
      <c r="Z122" t="n">
        <v>10</v>
      </c>
    </row>
    <row r="123">
      <c r="A123" t="n">
        <v>4</v>
      </c>
      <c r="B123" t="n">
        <v>60</v>
      </c>
      <c r="C123" t="inlineStr">
        <is>
          <t xml:space="preserve">CONCLUIDO	</t>
        </is>
      </c>
      <c r="D123" t="n">
        <v>0.9641999999999999</v>
      </c>
      <c r="E123" t="n">
        <v>103.71</v>
      </c>
      <c r="F123" t="n">
        <v>97.90000000000001</v>
      </c>
      <c r="G123" t="n">
        <v>40.79</v>
      </c>
      <c r="H123" t="n">
        <v>0.68</v>
      </c>
      <c r="I123" t="n">
        <v>144</v>
      </c>
      <c r="J123" t="n">
        <v>129.92</v>
      </c>
      <c r="K123" t="n">
        <v>45</v>
      </c>
      <c r="L123" t="n">
        <v>5</v>
      </c>
      <c r="M123" t="n">
        <v>142</v>
      </c>
      <c r="N123" t="n">
        <v>19.92</v>
      </c>
      <c r="O123" t="n">
        <v>16257.24</v>
      </c>
      <c r="P123" t="n">
        <v>992.54</v>
      </c>
      <c r="Q123" t="n">
        <v>2364.7</v>
      </c>
      <c r="R123" t="n">
        <v>366.67</v>
      </c>
      <c r="S123" t="n">
        <v>184.9</v>
      </c>
      <c r="T123" t="n">
        <v>88408.16</v>
      </c>
      <c r="U123" t="n">
        <v>0.5</v>
      </c>
      <c r="V123" t="n">
        <v>0.86</v>
      </c>
      <c r="W123" t="n">
        <v>36.91</v>
      </c>
      <c r="X123" t="n">
        <v>5.33</v>
      </c>
      <c r="Y123" t="n">
        <v>1</v>
      </c>
      <c r="Z123" t="n">
        <v>10</v>
      </c>
    </row>
    <row r="124">
      <c r="A124" t="n">
        <v>5</v>
      </c>
      <c r="B124" t="n">
        <v>60</v>
      </c>
      <c r="C124" t="inlineStr">
        <is>
          <t xml:space="preserve">CONCLUIDO	</t>
        </is>
      </c>
      <c r="D124" t="n">
        <v>0.9802</v>
      </c>
      <c r="E124" t="n">
        <v>102.02</v>
      </c>
      <c r="F124" t="n">
        <v>96.90000000000001</v>
      </c>
      <c r="G124" t="n">
        <v>49.69</v>
      </c>
      <c r="H124" t="n">
        <v>0.8100000000000001</v>
      </c>
      <c r="I124" t="n">
        <v>117</v>
      </c>
      <c r="J124" t="n">
        <v>131.25</v>
      </c>
      <c r="K124" t="n">
        <v>45</v>
      </c>
      <c r="L124" t="n">
        <v>6</v>
      </c>
      <c r="M124" t="n">
        <v>115</v>
      </c>
      <c r="N124" t="n">
        <v>20.25</v>
      </c>
      <c r="O124" t="n">
        <v>16421.36</v>
      </c>
      <c r="P124" t="n">
        <v>969.7</v>
      </c>
      <c r="Q124" t="n">
        <v>2364.67</v>
      </c>
      <c r="R124" t="n">
        <v>333.61</v>
      </c>
      <c r="S124" t="n">
        <v>184.9</v>
      </c>
      <c r="T124" t="n">
        <v>72009.22</v>
      </c>
      <c r="U124" t="n">
        <v>0.55</v>
      </c>
      <c r="V124" t="n">
        <v>0.87</v>
      </c>
      <c r="W124" t="n">
        <v>36.85</v>
      </c>
      <c r="X124" t="n">
        <v>4.33</v>
      </c>
      <c r="Y124" t="n">
        <v>1</v>
      </c>
      <c r="Z124" t="n">
        <v>10</v>
      </c>
    </row>
    <row r="125">
      <c r="A125" t="n">
        <v>6</v>
      </c>
      <c r="B125" t="n">
        <v>60</v>
      </c>
      <c r="C125" t="inlineStr">
        <is>
          <t xml:space="preserve">CONCLUIDO	</t>
        </is>
      </c>
      <c r="D125" t="n">
        <v>0.991</v>
      </c>
      <c r="E125" t="n">
        <v>100.91</v>
      </c>
      <c r="F125" t="n">
        <v>96.23999999999999</v>
      </c>
      <c r="G125" t="n">
        <v>58.33</v>
      </c>
      <c r="H125" t="n">
        <v>0.93</v>
      </c>
      <c r="I125" t="n">
        <v>99</v>
      </c>
      <c r="J125" t="n">
        <v>132.58</v>
      </c>
      <c r="K125" t="n">
        <v>45</v>
      </c>
      <c r="L125" t="n">
        <v>7</v>
      </c>
      <c r="M125" t="n">
        <v>97</v>
      </c>
      <c r="N125" t="n">
        <v>20.59</v>
      </c>
      <c r="O125" t="n">
        <v>16585.95</v>
      </c>
      <c r="P125" t="n">
        <v>950.92</v>
      </c>
      <c r="Q125" t="n">
        <v>2364.32</v>
      </c>
      <c r="R125" t="n">
        <v>311.6</v>
      </c>
      <c r="S125" t="n">
        <v>184.9</v>
      </c>
      <c r="T125" t="n">
        <v>61094.48</v>
      </c>
      <c r="U125" t="n">
        <v>0.59</v>
      </c>
      <c r="V125" t="n">
        <v>0.87</v>
      </c>
      <c r="W125" t="n">
        <v>36.84</v>
      </c>
      <c r="X125" t="n">
        <v>3.69</v>
      </c>
      <c r="Y125" t="n">
        <v>1</v>
      </c>
      <c r="Z125" t="n">
        <v>10</v>
      </c>
    </row>
    <row r="126">
      <c r="A126" t="n">
        <v>7</v>
      </c>
      <c r="B126" t="n">
        <v>60</v>
      </c>
      <c r="C126" t="inlineStr">
        <is>
          <t xml:space="preserve">CONCLUIDO	</t>
        </is>
      </c>
      <c r="D126" t="n">
        <v>1.0001</v>
      </c>
      <c r="E126" t="n">
        <v>99.98999999999999</v>
      </c>
      <c r="F126" t="n">
        <v>95.68000000000001</v>
      </c>
      <c r="G126" t="n">
        <v>67.54000000000001</v>
      </c>
      <c r="H126" t="n">
        <v>1.06</v>
      </c>
      <c r="I126" t="n">
        <v>85</v>
      </c>
      <c r="J126" t="n">
        <v>133.92</v>
      </c>
      <c r="K126" t="n">
        <v>45</v>
      </c>
      <c r="L126" t="n">
        <v>8</v>
      </c>
      <c r="M126" t="n">
        <v>83</v>
      </c>
      <c r="N126" t="n">
        <v>20.93</v>
      </c>
      <c r="O126" t="n">
        <v>16751.02</v>
      </c>
      <c r="P126" t="n">
        <v>931.85</v>
      </c>
      <c r="Q126" t="n">
        <v>2364.49</v>
      </c>
      <c r="R126" t="n">
        <v>293.38</v>
      </c>
      <c r="S126" t="n">
        <v>184.9</v>
      </c>
      <c r="T126" t="n">
        <v>52055.55</v>
      </c>
      <c r="U126" t="n">
        <v>0.63</v>
      </c>
      <c r="V126" t="n">
        <v>0.88</v>
      </c>
      <c r="W126" t="n">
        <v>36.8</v>
      </c>
      <c r="X126" t="n">
        <v>3.12</v>
      </c>
      <c r="Y126" t="n">
        <v>1</v>
      </c>
      <c r="Z126" t="n">
        <v>10</v>
      </c>
    </row>
    <row r="127">
      <c r="A127" t="n">
        <v>8</v>
      </c>
      <c r="B127" t="n">
        <v>60</v>
      </c>
      <c r="C127" t="inlineStr">
        <is>
          <t xml:space="preserve">CONCLUIDO	</t>
        </is>
      </c>
      <c r="D127" t="n">
        <v>1.0069</v>
      </c>
      <c r="E127" t="n">
        <v>99.31</v>
      </c>
      <c r="F127" t="n">
        <v>95.29000000000001</v>
      </c>
      <c r="G127" t="n">
        <v>77.26000000000001</v>
      </c>
      <c r="H127" t="n">
        <v>1.18</v>
      </c>
      <c r="I127" t="n">
        <v>74</v>
      </c>
      <c r="J127" t="n">
        <v>135.27</v>
      </c>
      <c r="K127" t="n">
        <v>45</v>
      </c>
      <c r="L127" t="n">
        <v>9</v>
      </c>
      <c r="M127" t="n">
        <v>72</v>
      </c>
      <c r="N127" t="n">
        <v>21.27</v>
      </c>
      <c r="O127" t="n">
        <v>16916.71</v>
      </c>
      <c r="P127" t="n">
        <v>914.62</v>
      </c>
      <c r="Q127" t="n">
        <v>2364.21</v>
      </c>
      <c r="R127" t="n">
        <v>280.36</v>
      </c>
      <c r="S127" t="n">
        <v>184.9</v>
      </c>
      <c r="T127" t="n">
        <v>45600.49</v>
      </c>
      <c r="U127" t="n">
        <v>0.66</v>
      </c>
      <c r="V127" t="n">
        <v>0.88</v>
      </c>
      <c r="W127" t="n">
        <v>36.78</v>
      </c>
      <c r="X127" t="n">
        <v>2.73</v>
      </c>
      <c r="Y127" t="n">
        <v>1</v>
      </c>
      <c r="Z127" t="n">
        <v>10</v>
      </c>
    </row>
    <row r="128">
      <c r="A128" t="n">
        <v>9</v>
      </c>
      <c r="B128" t="n">
        <v>60</v>
      </c>
      <c r="C128" t="inlineStr">
        <is>
          <t xml:space="preserve">CONCLUIDO	</t>
        </is>
      </c>
      <c r="D128" t="n">
        <v>1.0123</v>
      </c>
      <c r="E128" t="n">
        <v>98.79000000000001</v>
      </c>
      <c r="F128" t="n">
        <v>94.97</v>
      </c>
      <c r="G128" t="n">
        <v>86.33</v>
      </c>
      <c r="H128" t="n">
        <v>1.29</v>
      </c>
      <c r="I128" t="n">
        <v>66</v>
      </c>
      <c r="J128" t="n">
        <v>136.61</v>
      </c>
      <c r="K128" t="n">
        <v>45</v>
      </c>
      <c r="L128" t="n">
        <v>10</v>
      </c>
      <c r="M128" t="n">
        <v>64</v>
      </c>
      <c r="N128" t="n">
        <v>21.61</v>
      </c>
      <c r="O128" t="n">
        <v>17082.76</v>
      </c>
      <c r="P128" t="n">
        <v>897.02</v>
      </c>
      <c r="Q128" t="n">
        <v>2364.14</v>
      </c>
      <c r="R128" t="n">
        <v>269.5</v>
      </c>
      <c r="S128" t="n">
        <v>184.9</v>
      </c>
      <c r="T128" t="n">
        <v>40212.1</v>
      </c>
      <c r="U128" t="n">
        <v>0.6899999999999999</v>
      </c>
      <c r="V128" t="n">
        <v>0.89</v>
      </c>
      <c r="W128" t="n">
        <v>36.77</v>
      </c>
      <c r="X128" t="n">
        <v>2.41</v>
      </c>
      <c r="Y128" t="n">
        <v>1</v>
      </c>
      <c r="Z128" t="n">
        <v>10</v>
      </c>
    </row>
    <row r="129">
      <c r="A129" t="n">
        <v>10</v>
      </c>
      <c r="B129" t="n">
        <v>60</v>
      </c>
      <c r="C129" t="inlineStr">
        <is>
          <t xml:space="preserve">CONCLUIDO	</t>
        </is>
      </c>
      <c r="D129" t="n">
        <v>1.0164</v>
      </c>
      <c r="E129" t="n">
        <v>98.39</v>
      </c>
      <c r="F129" t="n">
        <v>94.75</v>
      </c>
      <c r="G129" t="n">
        <v>96.36</v>
      </c>
      <c r="H129" t="n">
        <v>1.41</v>
      </c>
      <c r="I129" t="n">
        <v>59</v>
      </c>
      <c r="J129" t="n">
        <v>137.96</v>
      </c>
      <c r="K129" t="n">
        <v>45</v>
      </c>
      <c r="L129" t="n">
        <v>11</v>
      </c>
      <c r="M129" t="n">
        <v>57</v>
      </c>
      <c r="N129" t="n">
        <v>21.96</v>
      </c>
      <c r="O129" t="n">
        <v>17249.3</v>
      </c>
      <c r="P129" t="n">
        <v>881.33</v>
      </c>
      <c r="Q129" t="n">
        <v>2364.32</v>
      </c>
      <c r="R129" t="n">
        <v>261.87</v>
      </c>
      <c r="S129" t="n">
        <v>184.9</v>
      </c>
      <c r="T129" t="n">
        <v>36429.71</v>
      </c>
      <c r="U129" t="n">
        <v>0.71</v>
      </c>
      <c r="V129" t="n">
        <v>0.89</v>
      </c>
      <c r="W129" t="n">
        <v>36.77</v>
      </c>
      <c r="X129" t="n">
        <v>2.2</v>
      </c>
      <c r="Y129" t="n">
        <v>1</v>
      </c>
      <c r="Z129" t="n">
        <v>10</v>
      </c>
    </row>
    <row r="130">
      <c r="A130" t="n">
        <v>11</v>
      </c>
      <c r="B130" t="n">
        <v>60</v>
      </c>
      <c r="C130" t="inlineStr">
        <is>
          <t xml:space="preserve">CONCLUIDO	</t>
        </is>
      </c>
      <c r="D130" t="n">
        <v>1.0209</v>
      </c>
      <c r="E130" t="n">
        <v>97.95</v>
      </c>
      <c r="F130" t="n">
        <v>94.47</v>
      </c>
      <c r="G130" t="n">
        <v>106.94</v>
      </c>
      <c r="H130" t="n">
        <v>1.52</v>
      </c>
      <c r="I130" t="n">
        <v>53</v>
      </c>
      <c r="J130" t="n">
        <v>139.32</v>
      </c>
      <c r="K130" t="n">
        <v>45</v>
      </c>
      <c r="L130" t="n">
        <v>12</v>
      </c>
      <c r="M130" t="n">
        <v>51</v>
      </c>
      <c r="N130" t="n">
        <v>22.32</v>
      </c>
      <c r="O130" t="n">
        <v>17416.34</v>
      </c>
      <c r="P130" t="n">
        <v>865.17</v>
      </c>
      <c r="Q130" t="n">
        <v>2364.08</v>
      </c>
      <c r="R130" t="n">
        <v>252.59</v>
      </c>
      <c r="S130" t="n">
        <v>184.9</v>
      </c>
      <c r="T130" t="n">
        <v>31821.65</v>
      </c>
      <c r="U130" t="n">
        <v>0.73</v>
      </c>
      <c r="V130" t="n">
        <v>0.89</v>
      </c>
      <c r="W130" t="n">
        <v>36.76</v>
      </c>
      <c r="X130" t="n">
        <v>1.91</v>
      </c>
      <c r="Y130" t="n">
        <v>1</v>
      </c>
      <c r="Z130" t="n">
        <v>10</v>
      </c>
    </row>
    <row r="131">
      <c r="A131" t="n">
        <v>12</v>
      </c>
      <c r="B131" t="n">
        <v>60</v>
      </c>
      <c r="C131" t="inlineStr">
        <is>
          <t xml:space="preserve">CONCLUIDO	</t>
        </is>
      </c>
      <c r="D131" t="n">
        <v>1.024</v>
      </c>
      <c r="E131" t="n">
        <v>97.65000000000001</v>
      </c>
      <c r="F131" t="n">
        <v>94.29000000000001</v>
      </c>
      <c r="G131" t="n">
        <v>117.87</v>
      </c>
      <c r="H131" t="n">
        <v>1.63</v>
      </c>
      <c r="I131" t="n">
        <v>48</v>
      </c>
      <c r="J131" t="n">
        <v>140.67</v>
      </c>
      <c r="K131" t="n">
        <v>45</v>
      </c>
      <c r="L131" t="n">
        <v>13</v>
      </c>
      <c r="M131" t="n">
        <v>46</v>
      </c>
      <c r="N131" t="n">
        <v>22.68</v>
      </c>
      <c r="O131" t="n">
        <v>17583.88</v>
      </c>
      <c r="P131" t="n">
        <v>848.21</v>
      </c>
      <c r="Q131" t="n">
        <v>2364.16</v>
      </c>
      <c r="R131" t="n">
        <v>247.53</v>
      </c>
      <c r="S131" t="n">
        <v>184.9</v>
      </c>
      <c r="T131" t="n">
        <v>29318.7</v>
      </c>
      <c r="U131" t="n">
        <v>0.75</v>
      </c>
      <c r="V131" t="n">
        <v>0.89</v>
      </c>
      <c r="W131" t="n">
        <v>36.73</v>
      </c>
      <c r="X131" t="n">
        <v>1.74</v>
      </c>
      <c r="Y131" t="n">
        <v>1</v>
      </c>
      <c r="Z131" t="n">
        <v>10</v>
      </c>
    </row>
    <row r="132">
      <c r="A132" t="n">
        <v>13</v>
      </c>
      <c r="B132" t="n">
        <v>60</v>
      </c>
      <c r="C132" t="inlineStr">
        <is>
          <t xml:space="preserve">CONCLUIDO	</t>
        </is>
      </c>
      <c r="D132" t="n">
        <v>1.0267</v>
      </c>
      <c r="E132" t="n">
        <v>97.40000000000001</v>
      </c>
      <c r="F132" t="n">
        <v>94.15000000000001</v>
      </c>
      <c r="G132" t="n">
        <v>128.38</v>
      </c>
      <c r="H132" t="n">
        <v>1.74</v>
      </c>
      <c r="I132" t="n">
        <v>44</v>
      </c>
      <c r="J132" t="n">
        <v>142.04</v>
      </c>
      <c r="K132" t="n">
        <v>45</v>
      </c>
      <c r="L132" t="n">
        <v>14</v>
      </c>
      <c r="M132" t="n">
        <v>39</v>
      </c>
      <c r="N132" t="n">
        <v>23.04</v>
      </c>
      <c r="O132" t="n">
        <v>17751.93</v>
      </c>
      <c r="P132" t="n">
        <v>831.6799999999999</v>
      </c>
      <c r="Q132" t="n">
        <v>2364.24</v>
      </c>
      <c r="R132" t="n">
        <v>242.22</v>
      </c>
      <c r="S132" t="n">
        <v>184.9</v>
      </c>
      <c r="T132" t="n">
        <v>26682.69</v>
      </c>
      <c r="U132" t="n">
        <v>0.76</v>
      </c>
      <c r="V132" t="n">
        <v>0.89</v>
      </c>
      <c r="W132" t="n">
        <v>36.73</v>
      </c>
      <c r="X132" t="n">
        <v>1.59</v>
      </c>
      <c r="Y132" t="n">
        <v>1</v>
      </c>
      <c r="Z132" t="n">
        <v>10</v>
      </c>
    </row>
    <row r="133">
      <c r="A133" t="n">
        <v>14</v>
      </c>
      <c r="B133" t="n">
        <v>60</v>
      </c>
      <c r="C133" t="inlineStr">
        <is>
          <t xml:space="preserve">CONCLUIDO	</t>
        </is>
      </c>
      <c r="D133" t="n">
        <v>1.0282</v>
      </c>
      <c r="E133" t="n">
        <v>97.26000000000001</v>
      </c>
      <c r="F133" t="n">
        <v>94.08</v>
      </c>
      <c r="G133" t="n">
        <v>137.67</v>
      </c>
      <c r="H133" t="n">
        <v>1.85</v>
      </c>
      <c r="I133" t="n">
        <v>41</v>
      </c>
      <c r="J133" t="n">
        <v>143.4</v>
      </c>
      <c r="K133" t="n">
        <v>45</v>
      </c>
      <c r="L133" t="n">
        <v>15</v>
      </c>
      <c r="M133" t="n">
        <v>14</v>
      </c>
      <c r="N133" t="n">
        <v>23.41</v>
      </c>
      <c r="O133" t="n">
        <v>17920.49</v>
      </c>
      <c r="P133" t="n">
        <v>820.46</v>
      </c>
      <c r="Q133" t="n">
        <v>2364.19</v>
      </c>
      <c r="R133" t="n">
        <v>238.65</v>
      </c>
      <c r="S133" t="n">
        <v>184.9</v>
      </c>
      <c r="T133" t="n">
        <v>24908.77</v>
      </c>
      <c r="U133" t="n">
        <v>0.77</v>
      </c>
      <c r="V133" t="n">
        <v>0.89</v>
      </c>
      <c r="W133" t="n">
        <v>36.77</v>
      </c>
      <c r="X133" t="n">
        <v>1.52</v>
      </c>
      <c r="Y133" t="n">
        <v>1</v>
      </c>
      <c r="Z133" t="n">
        <v>10</v>
      </c>
    </row>
    <row r="134">
      <c r="A134" t="n">
        <v>15</v>
      </c>
      <c r="B134" t="n">
        <v>60</v>
      </c>
      <c r="C134" t="inlineStr">
        <is>
          <t xml:space="preserve">CONCLUIDO	</t>
        </is>
      </c>
      <c r="D134" t="n">
        <v>1.0281</v>
      </c>
      <c r="E134" t="n">
        <v>97.27</v>
      </c>
      <c r="F134" t="n">
        <v>94.09</v>
      </c>
      <c r="G134" t="n">
        <v>137.69</v>
      </c>
      <c r="H134" t="n">
        <v>1.96</v>
      </c>
      <c r="I134" t="n">
        <v>41</v>
      </c>
      <c r="J134" t="n">
        <v>144.77</v>
      </c>
      <c r="K134" t="n">
        <v>45</v>
      </c>
      <c r="L134" t="n">
        <v>16</v>
      </c>
      <c r="M134" t="n">
        <v>0</v>
      </c>
      <c r="N134" t="n">
        <v>23.78</v>
      </c>
      <c r="O134" t="n">
        <v>18089.56</v>
      </c>
      <c r="P134" t="n">
        <v>826.26</v>
      </c>
      <c r="Q134" t="n">
        <v>2364.5</v>
      </c>
      <c r="R134" t="n">
        <v>238.38</v>
      </c>
      <c r="S134" t="n">
        <v>184.9</v>
      </c>
      <c r="T134" t="n">
        <v>24775.94</v>
      </c>
      <c r="U134" t="n">
        <v>0.78</v>
      </c>
      <c r="V134" t="n">
        <v>0.89</v>
      </c>
      <c r="W134" t="n">
        <v>36.78</v>
      </c>
      <c r="X134" t="n">
        <v>1.53</v>
      </c>
      <c r="Y134" t="n">
        <v>1</v>
      </c>
      <c r="Z134" t="n">
        <v>10</v>
      </c>
    </row>
    <row r="135">
      <c r="A135" t="n">
        <v>0</v>
      </c>
      <c r="B135" t="n">
        <v>80</v>
      </c>
      <c r="C135" t="inlineStr">
        <is>
          <t xml:space="preserve">CONCLUIDO	</t>
        </is>
      </c>
      <c r="D135" t="n">
        <v>0.5327</v>
      </c>
      <c r="E135" t="n">
        <v>187.71</v>
      </c>
      <c r="F135" t="n">
        <v>143.6</v>
      </c>
      <c r="G135" t="n">
        <v>6.64</v>
      </c>
      <c r="H135" t="n">
        <v>0.11</v>
      </c>
      <c r="I135" t="n">
        <v>1297</v>
      </c>
      <c r="J135" t="n">
        <v>159.12</v>
      </c>
      <c r="K135" t="n">
        <v>50.28</v>
      </c>
      <c r="L135" t="n">
        <v>1</v>
      </c>
      <c r="M135" t="n">
        <v>1295</v>
      </c>
      <c r="N135" t="n">
        <v>27.84</v>
      </c>
      <c r="O135" t="n">
        <v>19859.16</v>
      </c>
      <c r="P135" t="n">
        <v>1782.65</v>
      </c>
      <c r="Q135" t="n">
        <v>2370.63</v>
      </c>
      <c r="R135" t="n">
        <v>1893.9</v>
      </c>
      <c r="S135" t="n">
        <v>184.9</v>
      </c>
      <c r="T135" t="n">
        <v>846255.04</v>
      </c>
      <c r="U135" t="n">
        <v>0.1</v>
      </c>
      <c r="V135" t="n">
        <v>0.59</v>
      </c>
      <c r="W135" t="n">
        <v>38.78</v>
      </c>
      <c r="X135" t="n">
        <v>50.91</v>
      </c>
      <c r="Y135" t="n">
        <v>1</v>
      </c>
      <c r="Z135" t="n">
        <v>10</v>
      </c>
    </row>
    <row r="136">
      <c r="A136" t="n">
        <v>1</v>
      </c>
      <c r="B136" t="n">
        <v>80</v>
      </c>
      <c r="C136" t="inlineStr">
        <is>
          <t xml:space="preserve">CONCLUIDO	</t>
        </is>
      </c>
      <c r="D136" t="n">
        <v>0.7705</v>
      </c>
      <c r="E136" t="n">
        <v>129.79</v>
      </c>
      <c r="F136" t="n">
        <v>111.42</v>
      </c>
      <c r="G136" t="n">
        <v>13.42</v>
      </c>
      <c r="H136" t="n">
        <v>0.22</v>
      </c>
      <c r="I136" t="n">
        <v>498</v>
      </c>
      <c r="J136" t="n">
        <v>160.54</v>
      </c>
      <c r="K136" t="n">
        <v>50.28</v>
      </c>
      <c r="L136" t="n">
        <v>2</v>
      </c>
      <c r="M136" t="n">
        <v>496</v>
      </c>
      <c r="N136" t="n">
        <v>28.26</v>
      </c>
      <c r="O136" t="n">
        <v>20034.4</v>
      </c>
      <c r="P136" t="n">
        <v>1378.1</v>
      </c>
      <c r="Q136" t="n">
        <v>2366.23</v>
      </c>
      <c r="R136" t="n">
        <v>817.76</v>
      </c>
      <c r="S136" t="n">
        <v>184.9</v>
      </c>
      <c r="T136" t="n">
        <v>312181.66</v>
      </c>
      <c r="U136" t="n">
        <v>0.23</v>
      </c>
      <c r="V136" t="n">
        <v>0.76</v>
      </c>
      <c r="W136" t="n">
        <v>37.47</v>
      </c>
      <c r="X136" t="n">
        <v>18.82</v>
      </c>
      <c r="Y136" t="n">
        <v>1</v>
      </c>
      <c r="Z136" t="n">
        <v>10</v>
      </c>
    </row>
    <row r="137">
      <c r="A137" t="n">
        <v>2</v>
      </c>
      <c r="B137" t="n">
        <v>80</v>
      </c>
      <c r="C137" t="inlineStr">
        <is>
          <t xml:space="preserve">CONCLUIDO	</t>
        </is>
      </c>
      <c r="D137" t="n">
        <v>0.8596</v>
      </c>
      <c r="E137" t="n">
        <v>116.34</v>
      </c>
      <c r="F137" t="n">
        <v>104.09</v>
      </c>
      <c r="G137" t="n">
        <v>20.28</v>
      </c>
      <c r="H137" t="n">
        <v>0.33</v>
      </c>
      <c r="I137" t="n">
        <v>308</v>
      </c>
      <c r="J137" t="n">
        <v>161.97</v>
      </c>
      <c r="K137" t="n">
        <v>50.28</v>
      </c>
      <c r="L137" t="n">
        <v>3</v>
      </c>
      <c r="M137" t="n">
        <v>306</v>
      </c>
      <c r="N137" t="n">
        <v>28.69</v>
      </c>
      <c r="O137" t="n">
        <v>20210.21</v>
      </c>
      <c r="P137" t="n">
        <v>1279.55</v>
      </c>
      <c r="Q137" t="n">
        <v>2365.73</v>
      </c>
      <c r="R137" t="n">
        <v>573.03</v>
      </c>
      <c r="S137" t="n">
        <v>184.9</v>
      </c>
      <c r="T137" t="n">
        <v>190765.94</v>
      </c>
      <c r="U137" t="n">
        <v>0.32</v>
      </c>
      <c r="V137" t="n">
        <v>0.8100000000000001</v>
      </c>
      <c r="W137" t="n">
        <v>37.16</v>
      </c>
      <c r="X137" t="n">
        <v>11.51</v>
      </c>
      <c r="Y137" t="n">
        <v>1</v>
      </c>
      <c r="Z137" t="n">
        <v>10</v>
      </c>
    </row>
    <row r="138">
      <c r="A138" t="n">
        <v>3</v>
      </c>
      <c r="B138" t="n">
        <v>80</v>
      </c>
      <c r="C138" t="inlineStr">
        <is>
          <t xml:space="preserve">CONCLUIDO	</t>
        </is>
      </c>
      <c r="D138" t="n">
        <v>0.9066</v>
      </c>
      <c r="E138" t="n">
        <v>110.3</v>
      </c>
      <c r="F138" t="n">
        <v>100.82</v>
      </c>
      <c r="G138" t="n">
        <v>27.25</v>
      </c>
      <c r="H138" t="n">
        <v>0.43</v>
      </c>
      <c r="I138" t="n">
        <v>222</v>
      </c>
      <c r="J138" t="n">
        <v>163.4</v>
      </c>
      <c r="K138" t="n">
        <v>50.28</v>
      </c>
      <c r="L138" t="n">
        <v>4</v>
      </c>
      <c r="M138" t="n">
        <v>220</v>
      </c>
      <c r="N138" t="n">
        <v>29.12</v>
      </c>
      <c r="O138" t="n">
        <v>20386.62</v>
      </c>
      <c r="P138" t="n">
        <v>1231.43</v>
      </c>
      <c r="Q138" t="n">
        <v>2365.2</v>
      </c>
      <c r="R138" t="n">
        <v>464.45</v>
      </c>
      <c r="S138" t="n">
        <v>184.9</v>
      </c>
      <c r="T138" t="n">
        <v>136905.38</v>
      </c>
      <c r="U138" t="n">
        <v>0.4</v>
      </c>
      <c r="V138" t="n">
        <v>0.83</v>
      </c>
      <c r="W138" t="n">
        <v>37.02</v>
      </c>
      <c r="X138" t="n">
        <v>8.25</v>
      </c>
      <c r="Y138" t="n">
        <v>1</v>
      </c>
      <c r="Z138" t="n">
        <v>10</v>
      </c>
    </row>
    <row r="139">
      <c r="A139" t="n">
        <v>4</v>
      </c>
      <c r="B139" t="n">
        <v>80</v>
      </c>
      <c r="C139" t="inlineStr">
        <is>
          <t xml:space="preserve">CONCLUIDO	</t>
        </is>
      </c>
      <c r="D139" t="n">
        <v>0.9351</v>
      </c>
      <c r="E139" t="n">
        <v>106.94</v>
      </c>
      <c r="F139" t="n">
        <v>99.01000000000001</v>
      </c>
      <c r="G139" t="n">
        <v>34.14</v>
      </c>
      <c r="H139" t="n">
        <v>0.54</v>
      </c>
      <c r="I139" t="n">
        <v>174</v>
      </c>
      <c r="J139" t="n">
        <v>164.83</v>
      </c>
      <c r="K139" t="n">
        <v>50.28</v>
      </c>
      <c r="L139" t="n">
        <v>5</v>
      </c>
      <c r="M139" t="n">
        <v>172</v>
      </c>
      <c r="N139" t="n">
        <v>29.55</v>
      </c>
      <c r="O139" t="n">
        <v>20563.61</v>
      </c>
      <c r="P139" t="n">
        <v>1200.69</v>
      </c>
      <c r="Q139" t="n">
        <v>2364.8</v>
      </c>
      <c r="R139" t="n">
        <v>404.34</v>
      </c>
      <c r="S139" t="n">
        <v>184.9</v>
      </c>
      <c r="T139" t="n">
        <v>107091.61</v>
      </c>
      <c r="U139" t="n">
        <v>0.46</v>
      </c>
      <c r="V139" t="n">
        <v>0.85</v>
      </c>
      <c r="W139" t="n">
        <v>36.94</v>
      </c>
      <c r="X139" t="n">
        <v>6.45</v>
      </c>
      <c r="Y139" t="n">
        <v>1</v>
      </c>
      <c r="Z139" t="n">
        <v>10</v>
      </c>
    </row>
    <row r="140">
      <c r="A140" t="n">
        <v>5</v>
      </c>
      <c r="B140" t="n">
        <v>80</v>
      </c>
      <c r="C140" t="inlineStr">
        <is>
          <t xml:space="preserve">CONCLUIDO	</t>
        </is>
      </c>
      <c r="D140" t="n">
        <v>0.955</v>
      </c>
      <c r="E140" t="n">
        <v>104.71</v>
      </c>
      <c r="F140" t="n">
        <v>97.81</v>
      </c>
      <c r="G140" t="n">
        <v>41.33</v>
      </c>
      <c r="H140" t="n">
        <v>0.64</v>
      </c>
      <c r="I140" t="n">
        <v>142</v>
      </c>
      <c r="J140" t="n">
        <v>166.27</v>
      </c>
      <c r="K140" t="n">
        <v>50.28</v>
      </c>
      <c r="L140" t="n">
        <v>6</v>
      </c>
      <c r="M140" t="n">
        <v>140</v>
      </c>
      <c r="N140" t="n">
        <v>29.99</v>
      </c>
      <c r="O140" t="n">
        <v>20741.2</v>
      </c>
      <c r="P140" t="n">
        <v>1177.66</v>
      </c>
      <c r="Q140" t="n">
        <v>2364.69</v>
      </c>
      <c r="R140" t="n">
        <v>363.72</v>
      </c>
      <c r="S140" t="n">
        <v>184.9</v>
      </c>
      <c r="T140" t="n">
        <v>86940.53999999999</v>
      </c>
      <c r="U140" t="n">
        <v>0.51</v>
      </c>
      <c r="V140" t="n">
        <v>0.86</v>
      </c>
      <c r="W140" t="n">
        <v>36.9</v>
      </c>
      <c r="X140" t="n">
        <v>5.25</v>
      </c>
      <c r="Y140" t="n">
        <v>1</v>
      </c>
      <c r="Z140" t="n">
        <v>10</v>
      </c>
    </row>
    <row r="141">
      <c r="A141" t="n">
        <v>6</v>
      </c>
      <c r="B141" t="n">
        <v>80</v>
      </c>
      <c r="C141" t="inlineStr">
        <is>
          <t xml:space="preserve">CONCLUIDO	</t>
        </is>
      </c>
      <c r="D141" t="n">
        <v>0.9694</v>
      </c>
      <c r="E141" t="n">
        <v>103.16</v>
      </c>
      <c r="F141" t="n">
        <v>96.95999999999999</v>
      </c>
      <c r="G141" t="n">
        <v>48.48</v>
      </c>
      <c r="H141" t="n">
        <v>0.74</v>
      </c>
      <c r="I141" t="n">
        <v>120</v>
      </c>
      <c r="J141" t="n">
        <v>167.72</v>
      </c>
      <c r="K141" t="n">
        <v>50.28</v>
      </c>
      <c r="L141" t="n">
        <v>7</v>
      </c>
      <c r="M141" t="n">
        <v>118</v>
      </c>
      <c r="N141" t="n">
        <v>30.44</v>
      </c>
      <c r="O141" t="n">
        <v>20919.39</v>
      </c>
      <c r="P141" t="n">
        <v>1158.64</v>
      </c>
      <c r="Q141" t="n">
        <v>2364.48</v>
      </c>
      <c r="R141" t="n">
        <v>335.98</v>
      </c>
      <c r="S141" t="n">
        <v>184.9</v>
      </c>
      <c r="T141" t="n">
        <v>73179.13</v>
      </c>
      <c r="U141" t="n">
        <v>0.55</v>
      </c>
      <c r="V141" t="n">
        <v>0.87</v>
      </c>
      <c r="W141" t="n">
        <v>36.86</v>
      </c>
      <c r="X141" t="n">
        <v>4.4</v>
      </c>
      <c r="Y141" t="n">
        <v>1</v>
      </c>
      <c r="Z141" t="n">
        <v>10</v>
      </c>
    </row>
    <row r="142">
      <c r="A142" t="n">
        <v>7</v>
      </c>
      <c r="B142" t="n">
        <v>80</v>
      </c>
      <c r="C142" t="inlineStr">
        <is>
          <t xml:space="preserve">CONCLUIDO	</t>
        </is>
      </c>
      <c r="D142" t="n">
        <v>0.9795</v>
      </c>
      <c r="E142" t="n">
        <v>102.09</v>
      </c>
      <c r="F142" t="n">
        <v>96.42</v>
      </c>
      <c r="G142" t="n">
        <v>55.62</v>
      </c>
      <c r="H142" t="n">
        <v>0.84</v>
      </c>
      <c r="I142" t="n">
        <v>104</v>
      </c>
      <c r="J142" t="n">
        <v>169.17</v>
      </c>
      <c r="K142" t="n">
        <v>50.28</v>
      </c>
      <c r="L142" t="n">
        <v>8</v>
      </c>
      <c r="M142" t="n">
        <v>102</v>
      </c>
      <c r="N142" t="n">
        <v>30.89</v>
      </c>
      <c r="O142" t="n">
        <v>21098.19</v>
      </c>
      <c r="P142" t="n">
        <v>1143.49</v>
      </c>
      <c r="Q142" t="n">
        <v>2364.53</v>
      </c>
      <c r="R142" t="n">
        <v>317.68</v>
      </c>
      <c r="S142" t="n">
        <v>184.9</v>
      </c>
      <c r="T142" t="n">
        <v>64113.03</v>
      </c>
      <c r="U142" t="n">
        <v>0.58</v>
      </c>
      <c r="V142" t="n">
        <v>0.87</v>
      </c>
      <c r="W142" t="n">
        <v>36.84</v>
      </c>
      <c r="X142" t="n">
        <v>3.86</v>
      </c>
      <c r="Y142" t="n">
        <v>1</v>
      </c>
      <c r="Z142" t="n">
        <v>10</v>
      </c>
    </row>
    <row r="143">
      <c r="A143" t="n">
        <v>8</v>
      </c>
      <c r="B143" t="n">
        <v>80</v>
      </c>
      <c r="C143" t="inlineStr">
        <is>
          <t xml:space="preserve">CONCLUIDO	</t>
        </is>
      </c>
      <c r="D143" t="n">
        <v>0.9885</v>
      </c>
      <c r="E143" t="n">
        <v>101.16</v>
      </c>
      <c r="F143" t="n">
        <v>95.91</v>
      </c>
      <c r="G143" t="n">
        <v>63.24</v>
      </c>
      <c r="H143" t="n">
        <v>0.9399999999999999</v>
      </c>
      <c r="I143" t="n">
        <v>91</v>
      </c>
      <c r="J143" t="n">
        <v>170.62</v>
      </c>
      <c r="K143" t="n">
        <v>50.28</v>
      </c>
      <c r="L143" t="n">
        <v>9</v>
      </c>
      <c r="M143" t="n">
        <v>89</v>
      </c>
      <c r="N143" t="n">
        <v>31.34</v>
      </c>
      <c r="O143" t="n">
        <v>21277.6</v>
      </c>
      <c r="P143" t="n">
        <v>1128.46</v>
      </c>
      <c r="Q143" t="n">
        <v>2364.38</v>
      </c>
      <c r="R143" t="n">
        <v>300.51</v>
      </c>
      <c r="S143" t="n">
        <v>184.9</v>
      </c>
      <c r="T143" t="n">
        <v>55590.21</v>
      </c>
      <c r="U143" t="n">
        <v>0.62</v>
      </c>
      <c r="V143" t="n">
        <v>0.88</v>
      </c>
      <c r="W143" t="n">
        <v>36.82</v>
      </c>
      <c r="X143" t="n">
        <v>3.35</v>
      </c>
      <c r="Y143" t="n">
        <v>1</v>
      </c>
      <c r="Z143" t="n">
        <v>10</v>
      </c>
    </row>
    <row r="144">
      <c r="A144" t="n">
        <v>9</v>
      </c>
      <c r="B144" t="n">
        <v>80</v>
      </c>
      <c r="C144" t="inlineStr">
        <is>
          <t xml:space="preserve">CONCLUIDO	</t>
        </is>
      </c>
      <c r="D144" t="n">
        <v>0.995</v>
      </c>
      <c r="E144" t="n">
        <v>100.5</v>
      </c>
      <c r="F144" t="n">
        <v>95.56999999999999</v>
      </c>
      <c r="G144" t="n">
        <v>70.79000000000001</v>
      </c>
      <c r="H144" t="n">
        <v>1.03</v>
      </c>
      <c r="I144" t="n">
        <v>81</v>
      </c>
      <c r="J144" t="n">
        <v>172.08</v>
      </c>
      <c r="K144" t="n">
        <v>50.28</v>
      </c>
      <c r="L144" t="n">
        <v>10</v>
      </c>
      <c r="M144" t="n">
        <v>79</v>
      </c>
      <c r="N144" t="n">
        <v>31.8</v>
      </c>
      <c r="O144" t="n">
        <v>21457.64</v>
      </c>
      <c r="P144" t="n">
        <v>1115.99</v>
      </c>
      <c r="Q144" t="n">
        <v>2364.35</v>
      </c>
      <c r="R144" t="n">
        <v>289.38</v>
      </c>
      <c r="S144" t="n">
        <v>184.9</v>
      </c>
      <c r="T144" t="n">
        <v>50074.93</v>
      </c>
      <c r="U144" t="n">
        <v>0.64</v>
      </c>
      <c r="V144" t="n">
        <v>0.88</v>
      </c>
      <c r="W144" t="n">
        <v>36.8</v>
      </c>
      <c r="X144" t="n">
        <v>3.01</v>
      </c>
      <c r="Y144" t="n">
        <v>1</v>
      </c>
      <c r="Z144" t="n">
        <v>10</v>
      </c>
    </row>
    <row r="145">
      <c r="A145" t="n">
        <v>10</v>
      </c>
      <c r="B145" t="n">
        <v>80</v>
      </c>
      <c r="C145" t="inlineStr">
        <is>
          <t xml:space="preserve">CONCLUIDO	</t>
        </is>
      </c>
      <c r="D145" t="n">
        <v>1.001</v>
      </c>
      <c r="E145" t="n">
        <v>99.90000000000001</v>
      </c>
      <c r="F145" t="n">
        <v>95.23</v>
      </c>
      <c r="G145" t="n">
        <v>78.27</v>
      </c>
      <c r="H145" t="n">
        <v>1.12</v>
      </c>
      <c r="I145" t="n">
        <v>73</v>
      </c>
      <c r="J145" t="n">
        <v>173.55</v>
      </c>
      <c r="K145" t="n">
        <v>50.28</v>
      </c>
      <c r="L145" t="n">
        <v>11</v>
      </c>
      <c r="M145" t="n">
        <v>71</v>
      </c>
      <c r="N145" t="n">
        <v>32.27</v>
      </c>
      <c r="O145" t="n">
        <v>21638.31</v>
      </c>
      <c r="P145" t="n">
        <v>1102.4</v>
      </c>
      <c r="Q145" t="n">
        <v>2364.36</v>
      </c>
      <c r="R145" t="n">
        <v>277.81</v>
      </c>
      <c r="S145" t="n">
        <v>184.9</v>
      </c>
      <c r="T145" t="n">
        <v>44332.65</v>
      </c>
      <c r="U145" t="n">
        <v>0.67</v>
      </c>
      <c r="V145" t="n">
        <v>0.88</v>
      </c>
      <c r="W145" t="n">
        <v>36.79</v>
      </c>
      <c r="X145" t="n">
        <v>2.67</v>
      </c>
      <c r="Y145" t="n">
        <v>1</v>
      </c>
      <c r="Z145" t="n">
        <v>10</v>
      </c>
    </row>
    <row r="146">
      <c r="A146" t="n">
        <v>11</v>
      </c>
      <c r="B146" t="n">
        <v>80</v>
      </c>
      <c r="C146" t="inlineStr">
        <is>
          <t xml:space="preserve">CONCLUIDO	</t>
        </is>
      </c>
      <c r="D146" t="n">
        <v>1.0056</v>
      </c>
      <c r="E146" t="n">
        <v>99.44</v>
      </c>
      <c r="F146" t="n">
        <v>94.98999999999999</v>
      </c>
      <c r="G146" t="n">
        <v>86.36</v>
      </c>
      <c r="H146" t="n">
        <v>1.22</v>
      </c>
      <c r="I146" t="n">
        <v>66</v>
      </c>
      <c r="J146" t="n">
        <v>175.02</v>
      </c>
      <c r="K146" t="n">
        <v>50.28</v>
      </c>
      <c r="L146" t="n">
        <v>12</v>
      </c>
      <c r="M146" t="n">
        <v>64</v>
      </c>
      <c r="N146" t="n">
        <v>32.74</v>
      </c>
      <c r="O146" t="n">
        <v>21819.6</v>
      </c>
      <c r="P146" t="n">
        <v>1089.54</v>
      </c>
      <c r="Q146" t="n">
        <v>2364.24</v>
      </c>
      <c r="R146" t="n">
        <v>269.57</v>
      </c>
      <c r="S146" t="n">
        <v>184.9</v>
      </c>
      <c r="T146" t="n">
        <v>40243.85</v>
      </c>
      <c r="U146" t="n">
        <v>0.6899999999999999</v>
      </c>
      <c r="V146" t="n">
        <v>0.89</v>
      </c>
      <c r="W146" t="n">
        <v>36.79</v>
      </c>
      <c r="X146" t="n">
        <v>2.43</v>
      </c>
      <c r="Y146" t="n">
        <v>1</v>
      </c>
      <c r="Z146" t="n">
        <v>10</v>
      </c>
    </row>
    <row r="147">
      <c r="A147" t="n">
        <v>12</v>
      </c>
      <c r="B147" t="n">
        <v>80</v>
      </c>
      <c r="C147" t="inlineStr">
        <is>
          <t xml:space="preserve">CONCLUIDO	</t>
        </is>
      </c>
      <c r="D147" t="n">
        <v>1.0095</v>
      </c>
      <c r="E147" t="n">
        <v>99.06</v>
      </c>
      <c r="F147" t="n">
        <v>94.77</v>
      </c>
      <c r="G147" t="n">
        <v>93.20999999999999</v>
      </c>
      <c r="H147" t="n">
        <v>1.31</v>
      </c>
      <c r="I147" t="n">
        <v>61</v>
      </c>
      <c r="J147" t="n">
        <v>176.49</v>
      </c>
      <c r="K147" t="n">
        <v>50.28</v>
      </c>
      <c r="L147" t="n">
        <v>13</v>
      </c>
      <c r="M147" t="n">
        <v>59</v>
      </c>
      <c r="N147" t="n">
        <v>33.21</v>
      </c>
      <c r="O147" t="n">
        <v>22001.54</v>
      </c>
      <c r="P147" t="n">
        <v>1078.72</v>
      </c>
      <c r="Q147" t="n">
        <v>2364.15</v>
      </c>
      <c r="R147" t="n">
        <v>262.92</v>
      </c>
      <c r="S147" t="n">
        <v>184.9</v>
      </c>
      <c r="T147" t="n">
        <v>36944.62</v>
      </c>
      <c r="U147" t="n">
        <v>0.7</v>
      </c>
      <c r="V147" t="n">
        <v>0.89</v>
      </c>
      <c r="W147" t="n">
        <v>36.76</v>
      </c>
      <c r="X147" t="n">
        <v>2.21</v>
      </c>
      <c r="Y147" t="n">
        <v>1</v>
      </c>
      <c r="Z147" t="n">
        <v>10</v>
      </c>
    </row>
    <row r="148">
      <c r="A148" t="n">
        <v>13</v>
      </c>
      <c r="B148" t="n">
        <v>80</v>
      </c>
      <c r="C148" t="inlineStr">
        <is>
          <t xml:space="preserve">CONCLUIDO	</t>
        </is>
      </c>
      <c r="D148" t="n">
        <v>1.0128</v>
      </c>
      <c r="E148" t="n">
        <v>98.73999999999999</v>
      </c>
      <c r="F148" t="n">
        <v>94.61</v>
      </c>
      <c r="G148" t="n">
        <v>101.36</v>
      </c>
      <c r="H148" t="n">
        <v>1.4</v>
      </c>
      <c r="I148" t="n">
        <v>56</v>
      </c>
      <c r="J148" t="n">
        <v>177.97</v>
      </c>
      <c r="K148" t="n">
        <v>50.28</v>
      </c>
      <c r="L148" t="n">
        <v>14</v>
      </c>
      <c r="M148" t="n">
        <v>54</v>
      </c>
      <c r="N148" t="n">
        <v>33.69</v>
      </c>
      <c r="O148" t="n">
        <v>22184.13</v>
      </c>
      <c r="P148" t="n">
        <v>1068.82</v>
      </c>
      <c r="Q148" t="n">
        <v>2364.35</v>
      </c>
      <c r="R148" t="n">
        <v>257.63</v>
      </c>
      <c r="S148" t="n">
        <v>184.9</v>
      </c>
      <c r="T148" t="n">
        <v>34326.4</v>
      </c>
      <c r="U148" t="n">
        <v>0.72</v>
      </c>
      <c r="V148" t="n">
        <v>0.89</v>
      </c>
      <c r="W148" t="n">
        <v>36.75</v>
      </c>
      <c r="X148" t="n">
        <v>2.05</v>
      </c>
      <c r="Y148" t="n">
        <v>1</v>
      </c>
      <c r="Z148" t="n">
        <v>10</v>
      </c>
    </row>
    <row r="149">
      <c r="A149" t="n">
        <v>14</v>
      </c>
      <c r="B149" t="n">
        <v>80</v>
      </c>
      <c r="C149" t="inlineStr">
        <is>
          <t xml:space="preserve">CONCLUIDO	</t>
        </is>
      </c>
      <c r="D149" t="n">
        <v>1.0158</v>
      </c>
      <c r="E149" t="n">
        <v>98.44</v>
      </c>
      <c r="F149" t="n">
        <v>94.44</v>
      </c>
      <c r="G149" t="n">
        <v>108.97</v>
      </c>
      <c r="H149" t="n">
        <v>1.48</v>
      </c>
      <c r="I149" t="n">
        <v>52</v>
      </c>
      <c r="J149" t="n">
        <v>179.46</v>
      </c>
      <c r="K149" t="n">
        <v>50.28</v>
      </c>
      <c r="L149" t="n">
        <v>15</v>
      </c>
      <c r="M149" t="n">
        <v>50</v>
      </c>
      <c r="N149" t="n">
        <v>34.18</v>
      </c>
      <c r="O149" t="n">
        <v>22367.38</v>
      </c>
      <c r="P149" t="n">
        <v>1057.1</v>
      </c>
      <c r="Q149" t="n">
        <v>2364.34</v>
      </c>
      <c r="R149" t="n">
        <v>251.87</v>
      </c>
      <c r="S149" t="n">
        <v>184.9</v>
      </c>
      <c r="T149" t="n">
        <v>31464.41</v>
      </c>
      <c r="U149" t="n">
        <v>0.73</v>
      </c>
      <c r="V149" t="n">
        <v>0.89</v>
      </c>
      <c r="W149" t="n">
        <v>36.75</v>
      </c>
      <c r="X149" t="n">
        <v>1.89</v>
      </c>
      <c r="Y149" t="n">
        <v>1</v>
      </c>
      <c r="Z149" t="n">
        <v>10</v>
      </c>
    </row>
    <row r="150">
      <c r="A150" t="n">
        <v>15</v>
      </c>
      <c r="B150" t="n">
        <v>80</v>
      </c>
      <c r="C150" t="inlineStr">
        <is>
          <t xml:space="preserve">CONCLUIDO	</t>
        </is>
      </c>
      <c r="D150" t="n">
        <v>1.0184</v>
      </c>
      <c r="E150" t="n">
        <v>98.19</v>
      </c>
      <c r="F150" t="n">
        <v>94.31999999999999</v>
      </c>
      <c r="G150" t="n">
        <v>117.9</v>
      </c>
      <c r="H150" t="n">
        <v>1.57</v>
      </c>
      <c r="I150" t="n">
        <v>48</v>
      </c>
      <c r="J150" t="n">
        <v>180.95</v>
      </c>
      <c r="K150" t="n">
        <v>50.28</v>
      </c>
      <c r="L150" t="n">
        <v>16</v>
      </c>
      <c r="M150" t="n">
        <v>46</v>
      </c>
      <c r="N150" t="n">
        <v>34.67</v>
      </c>
      <c r="O150" t="n">
        <v>22551.28</v>
      </c>
      <c r="P150" t="n">
        <v>1045.64</v>
      </c>
      <c r="Q150" t="n">
        <v>2364.23</v>
      </c>
      <c r="R150" t="n">
        <v>247.95</v>
      </c>
      <c r="S150" t="n">
        <v>184.9</v>
      </c>
      <c r="T150" t="n">
        <v>29528.29</v>
      </c>
      <c r="U150" t="n">
        <v>0.75</v>
      </c>
      <c r="V150" t="n">
        <v>0.89</v>
      </c>
      <c r="W150" t="n">
        <v>36.74</v>
      </c>
      <c r="X150" t="n">
        <v>1.77</v>
      </c>
      <c r="Y150" t="n">
        <v>1</v>
      </c>
      <c r="Z150" t="n">
        <v>10</v>
      </c>
    </row>
    <row r="151">
      <c r="A151" t="n">
        <v>16</v>
      </c>
      <c r="B151" t="n">
        <v>80</v>
      </c>
      <c r="C151" t="inlineStr">
        <is>
          <t xml:space="preserve">CONCLUIDO	</t>
        </is>
      </c>
      <c r="D151" t="n">
        <v>1.0207</v>
      </c>
      <c r="E151" t="n">
        <v>97.97</v>
      </c>
      <c r="F151" t="n">
        <v>94.19</v>
      </c>
      <c r="G151" t="n">
        <v>125.59</v>
      </c>
      <c r="H151" t="n">
        <v>1.65</v>
      </c>
      <c r="I151" t="n">
        <v>45</v>
      </c>
      <c r="J151" t="n">
        <v>182.45</v>
      </c>
      <c r="K151" t="n">
        <v>50.28</v>
      </c>
      <c r="L151" t="n">
        <v>17</v>
      </c>
      <c r="M151" t="n">
        <v>43</v>
      </c>
      <c r="N151" t="n">
        <v>35.17</v>
      </c>
      <c r="O151" t="n">
        <v>22735.98</v>
      </c>
      <c r="P151" t="n">
        <v>1033.52</v>
      </c>
      <c r="Q151" t="n">
        <v>2364.13</v>
      </c>
      <c r="R151" t="n">
        <v>243.94</v>
      </c>
      <c r="S151" t="n">
        <v>184.9</v>
      </c>
      <c r="T151" t="n">
        <v>27534.88</v>
      </c>
      <c r="U151" t="n">
        <v>0.76</v>
      </c>
      <c r="V151" t="n">
        <v>0.89</v>
      </c>
      <c r="W151" t="n">
        <v>36.74</v>
      </c>
      <c r="X151" t="n">
        <v>1.64</v>
      </c>
      <c r="Y151" t="n">
        <v>1</v>
      </c>
      <c r="Z151" t="n">
        <v>10</v>
      </c>
    </row>
    <row r="152">
      <c r="A152" t="n">
        <v>17</v>
      </c>
      <c r="B152" t="n">
        <v>80</v>
      </c>
      <c r="C152" t="inlineStr">
        <is>
          <t xml:space="preserve">CONCLUIDO	</t>
        </is>
      </c>
      <c r="D152" t="n">
        <v>1.0229</v>
      </c>
      <c r="E152" t="n">
        <v>97.76000000000001</v>
      </c>
      <c r="F152" t="n">
        <v>94.08</v>
      </c>
      <c r="G152" t="n">
        <v>134.4</v>
      </c>
      <c r="H152" t="n">
        <v>1.74</v>
      </c>
      <c r="I152" t="n">
        <v>42</v>
      </c>
      <c r="J152" t="n">
        <v>183.95</v>
      </c>
      <c r="K152" t="n">
        <v>50.28</v>
      </c>
      <c r="L152" t="n">
        <v>18</v>
      </c>
      <c r="M152" t="n">
        <v>40</v>
      </c>
      <c r="N152" t="n">
        <v>35.67</v>
      </c>
      <c r="O152" t="n">
        <v>22921.24</v>
      </c>
      <c r="P152" t="n">
        <v>1023.72</v>
      </c>
      <c r="Q152" t="n">
        <v>2364.09</v>
      </c>
      <c r="R152" t="n">
        <v>240.2</v>
      </c>
      <c r="S152" t="n">
        <v>184.9</v>
      </c>
      <c r="T152" t="n">
        <v>25681.89</v>
      </c>
      <c r="U152" t="n">
        <v>0.77</v>
      </c>
      <c r="V152" t="n">
        <v>0.89</v>
      </c>
      <c r="W152" t="n">
        <v>36.73</v>
      </c>
      <c r="X152" t="n">
        <v>1.53</v>
      </c>
      <c r="Y152" t="n">
        <v>1</v>
      </c>
      <c r="Z152" t="n">
        <v>10</v>
      </c>
    </row>
    <row r="153">
      <c r="A153" t="n">
        <v>18</v>
      </c>
      <c r="B153" t="n">
        <v>80</v>
      </c>
      <c r="C153" t="inlineStr">
        <is>
          <t xml:space="preserve">CONCLUIDO	</t>
        </is>
      </c>
      <c r="D153" t="n">
        <v>1.0243</v>
      </c>
      <c r="E153" t="n">
        <v>97.63</v>
      </c>
      <c r="F153" t="n">
        <v>94.02</v>
      </c>
      <c r="G153" t="n">
        <v>141.03</v>
      </c>
      <c r="H153" t="n">
        <v>1.82</v>
      </c>
      <c r="I153" t="n">
        <v>40</v>
      </c>
      <c r="J153" t="n">
        <v>185.46</v>
      </c>
      <c r="K153" t="n">
        <v>50.28</v>
      </c>
      <c r="L153" t="n">
        <v>19</v>
      </c>
      <c r="M153" t="n">
        <v>38</v>
      </c>
      <c r="N153" t="n">
        <v>36.18</v>
      </c>
      <c r="O153" t="n">
        <v>23107.19</v>
      </c>
      <c r="P153" t="n">
        <v>1012.08</v>
      </c>
      <c r="Q153" t="n">
        <v>2364.02</v>
      </c>
      <c r="R153" t="n">
        <v>237.76</v>
      </c>
      <c r="S153" t="n">
        <v>184.9</v>
      </c>
      <c r="T153" t="n">
        <v>24473.15</v>
      </c>
      <c r="U153" t="n">
        <v>0.78</v>
      </c>
      <c r="V153" t="n">
        <v>0.89</v>
      </c>
      <c r="W153" t="n">
        <v>36.74</v>
      </c>
      <c r="X153" t="n">
        <v>1.47</v>
      </c>
      <c r="Y153" t="n">
        <v>1</v>
      </c>
      <c r="Z153" t="n">
        <v>10</v>
      </c>
    </row>
    <row r="154">
      <c r="A154" t="n">
        <v>19</v>
      </c>
      <c r="B154" t="n">
        <v>80</v>
      </c>
      <c r="C154" t="inlineStr">
        <is>
          <t xml:space="preserve">CONCLUIDO	</t>
        </is>
      </c>
      <c r="D154" t="n">
        <v>1.0267</v>
      </c>
      <c r="E154" t="n">
        <v>97.40000000000001</v>
      </c>
      <c r="F154" t="n">
        <v>93.89</v>
      </c>
      <c r="G154" t="n">
        <v>152.25</v>
      </c>
      <c r="H154" t="n">
        <v>1.9</v>
      </c>
      <c r="I154" t="n">
        <v>37</v>
      </c>
      <c r="J154" t="n">
        <v>186.97</v>
      </c>
      <c r="K154" t="n">
        <v>50.28</v>
      </c>
      <c r="L154" t="n">
        <v>20</v>
      </c>
      <c r="M154" t="n">
        <v>35</v>
      </c>
      <c r="N154" t="n">
        <v>36.69</v>
      </c>
      <c r="O154" t="n">
        <v>23293.82</v>
      </c>
      <c r="P154" t="n">
        <v>1000.56</v>
      </c>
      <c r="Q154" t="n">
        <v>2364.05</v>
      </c>
      <c r="R154" t="n">
        <v>233.7</v>
      </c>
      <c r="S154" t="n">
        <v>184.9</v>
      </c>
      <c r="T154" t="n">
        <v>22453.94</v>
      </c>
      <c r="U154" t="n">
        <v>0.79</v>
      </c>
      <c r="V154" t="n">
        <v>0.9</v>
      </c>
      <c r="W154" t="n">
        <v>36.72</v>
      </c>
      <c r="X154" t="n">
        <v>1.33</v>
      </c>
      <c r="Y154" t="n">
        <v>1</v>
      </c>
      <c r="Z154" t="n">
        <v>10</v>
      </c>
    </row>
    <row r="155">
      <c r="A155" t="n">
        <v>20</v>
      </c>
      <c r="B155" t="n">
        <v>80</v>
      </c>
      <c r="C155" t="inlineStr">
        <is>
          <t xml:space="preserve">CONCLUIDO	</t>
        </is>
      </c>
      <c r="D155" t="n">
        <v>1.0282</v>
      </c>
      <c r="E155" t="n">
        <v>97.26000000000001</v>
      </c>
      <c r="F155" t="n">
        <v>93.8</v>
      </c>
      <c r="G155" t="n">
        <v>160.81</v>
      </c>
      <c r="H155" t="n">
        <v>1.98</v>
      </c>
      <c r="I155" t="n">
        <v>35</v>
      </c>
      <c r="J155" t="n">
        <v>188.49</v>
      </c>
      <c r="K155" t="n">
        <v>50.28</v>
      </c>
      <c r="L155" t="n">
        <v>21</v>
      </c>
      <c r="M155" t="n">
        <v>33</v>
      </c>
      <c r="N155" t="n">
        <v>37.21</v>
      </c>
      <c r="O155" t="n">
        <v>23481.16</v>
      </c>
      <c r="P155" t="n">
        <v>989.76</v>
      </c>
      <c r="Q155" t="n">
        <v>2364.06</v>
      </c>
      <c r="R155" t="n">
        <v>231.05</v>
      </c>
      <c r="S155" t="n">
        <v>184.9</v>
      </c>
      <c r="T155" t="n">
        <v>21139.1</v>
      </c>
      <c r="U155" t="n">
        <v>0.8</v>
      </c>
      <c r="V155" t="n">
        <v>0.9</v>
      </c>
      <c r="W155" t="n">
        <v>36.71</v>
      </c>
      <c r="X155" t="n">
        <v>1.25</v>
      </c>
      <c r="Y155" t="n">
        <v>1</v>
      </c>
      <c r="Z155" t="n">
        <v>10</v>
      </c>
    </row>
    <row r="156">
      <c r="A156" t="n">
        <v>21</v>
      </c>
      <c r="B156" t="n">
        <v>80</v>
      </c>
      <c r="C156" t="inlineStr">
        <is>
          <t xml:space="preserve">CONCLUIDO	</t>
        </is>
      </c>
      <c r="D156" t="n">
        <v>1.0294</v>
      </c>
      <c r="E156" t="n">
        <v>97.14</v>
      </c>
      <c r="F156" t="n">
        <v>93.75</v>
      </c>
      <c r="G156" t="n">
        <v>170.46</v>
      </c>
      <c r="H156" t="n">
        <v>2.05</v>
      </c>
      <c r="I156" t="n">
        <v>33</v>
      </c>
      <c r="J156" t="n">
        <v>190.01</v>
      </c>
      <c r="K156" t="n">
        <v>50.28</v>
      </c>
      <c r="L156" t="n">
        <v>22</v>
      </c>
      <c r="M156" t="n">
        <v>30</v>
      </c>
      <c r="N156" t="n">
        <v>37.74</v>
      </c>
      <c r="O156" t="n">
        <v>23669.2</v>
      </c>
      <c r="P156" t="n">
        <v>977.04</v>
      </c>
      <c r="Q156" t="n">
        <v>2364.13</v>
      </c>
      <c r="R156" t="n">
        <v>229.18</v>
      </c>
      <c r="S156" t="n">
        <v>184.9</v>
      </c>
      <c r="T156" t="n">
        <v>20217.93</v>
      </c>
      <c r="U156" t="n">
        <v>0.8100000000000001</v>
      </c>
      <c r="V156" t="n">
        <v>0.9</v>
      </c>
      <c r="W156" t="n">
        <v>36.72</v>
      </c>
      <c r="X156" t="n">
        <v>1.2</v>
      </c>
      <c r="Y156" t="n">
        <v>1</v>
      </c>
      <c r="Z156" t="n">
        <v>10</v>
      </c>
    </row>
    <row r="157">
      <c r="A157" t="n">
        <v>22</v>
      </c>
      <c r="B157" t="n">
        <v>80</v>
      </c>
      <c r="C157" t="inlineStr">
        <is>
          <t xml:space="preserve">CONCLUIDO	</t>
        </is>
      </c>
      <c r="D157" t="n">
        <v>1.03</v>
      </c>
      <c r="E157" t="n">
        <v>97.08</v>
      </c>
      <c r="F157" t="n">
        <v>93.73</v>
      </c>
      <c r="G157" t="n">
        <v>175.74</v>
      </c>
      <c r="H157" t="n">
        <v>2.13</v>
      </c>
      <c r="I157" t="n">
        <v>32</v>
      </c>
      <c r="J157" t="n">
        <v>191.55</v>
      </c>
      <c r="K157" t="n">
        <v>50.28</v>
      </c>
      <c r="L157" t="n">
        <v>23</v>
      </c>
      <c r="M157" t="n">
        <v>20</v>
      </c>
      <c r="N157" t="n">
        <v>38.27</v>
      </c>
      <c r="O157" t="n">
        <v>23857.96</v>
      </c>
      <c r="P157" t="n">
        <v>971.08</v>
      </c>
      <c r="Q157" t="n">
        <v>2364.05</v>
      </c>
      <c r="R157" t="n">
        <v>227.86</v>
      </c>
      <c r="S157" t="n">
        <v>184.9</v>
      </c>
      <c r="T157" t="n">
        <v>19562.76</v>
      </c>
      <c r="U157" t="n">
        <v>0.8100000000000001</v>
      </c>
      <c r="V157" t="n">
        <v>0.9</v>
      </c>
      <c r="W157" t="n">
        <v>36.73</v>
      </c>
      <c r="X157" t="n">
        <v>1.18</v>
      </c>
      <c r="Y157" t="n">
        <v>1</v>
      </c>
      <c r="Z157" t="n">
        <v>10</v>
      </c>
    </row>
    <row r="158">
      <c r="A158" t="n">
        <v>23</v>
      </c>
      <c r="B158" t="n">
        <v>80</v>
      </c>
      <c r="C158" t="inlineStr">
        <is>
          <t xml:space="preserve">CONCLUIDO	</t>
        </is>
      </c>
      <c r="D158" t="n">
        <v>1.0309</v>
      </c>
      <c r="E158" t="n">
        <v>97</v>
      </c>
      <c r="F158" t="n">
        <v>93.68000000000001</v>
      </c>
      <c r="G158" t="n">
        <v>181.31</v>
      </c>
      <c r="H158" t="n">
        <v>2.21</v>
      </c>
      <c r="I158" t="n">
        <v>31</v>
      </c>
      <c r="J158" t="n">
        <v>193.08</v>
      </c>
      <c r="K158" t="n">
        <v>50.28</v>
      </c>
      <c r="L158" t="n">
        <v>24</v>
      </c>
      <c r="M158" t="n">
        <v>4</v>
      </c>
      <c r="N158" t="n">
        <v>38.8</v>
      </c>
      <c r="O158" t="n">
        <v>24047.45</v>
      </c>
      <c r="P158" t="n">
        <v>971.03</v>
      </c>
      <c r="Q158" t="n">
        <v>2364.2</v>
      </c>
      <c r="R158" t="n">
        <v>225.59</v>
      </c>
      <c r="S158" t="n">
        <v>184.9</v>
      </c>
      <c r="T158" t="n">
        <v>18433.49</v>
      </c>
      <c r="U158" t="n">
        <v>0.82</v>
      </c>
      <c r="V158" t="n">
        <v>0.9</v>
      </c>
      <c r="W158" t="n">
        <v>36.74</v>
      </c>
      <c r="X158" t="n">
        <v>1.13</v>
      </c>
      <c r="Y158" t="n">
        <v>1</v>
      </c>
      <c r="Z158" t="n">
        <v>10</v>
      </c>
    </row>
    <row r="159">
      <c r="A159" t="n">
        <v>24</v>
      </c>
      <c r="B159" t="n">
        <v>80</v>
      </c>
      <c r="C159" t="inlineStr">
        <is>
          <t xml:space="preserve">CONCLUIDO	</t>
        </is>
      </c>
      <c r="D159" t="n">
        <v>1.0307</v>
      </c>
      <c r="E159" t="n">
        <v>97.02</v>
      </c>
      <c r="F159" t="n">
        <v>93.69</v>
      </c>
      <c r="G159" t="n">
        <v>181.35</v>
      </c>
      <c r="H159" t="n">
        <v>2.28</v>
      </c>
      <c r="I159" t="n">
        <v>31</v>
      </c>
      <c r="J159" t="n">
        <v>194.62</v>
      </c>
      <c r="K159" t="n">
        <v>50.28</v>
      </c>
      <c r="L159" t="n">
        <v>25</v>
      </c>
      <c r="M159" t="n">
        <v>0</v>
      </c>
      <c r="N159" t="n">
        <v>39.34</v>
      </c>
      <c r="O159" t="n">
        <v>24237.67</v>
      </c>
      <c r="P159" t="n">
        <v>977.79</v>
      </c>
      <c r="Q159" t="n">
        <v>2364.38</v>
      </c>
      <c r="R159" t="n">
        <v>225.89</v>
      </c>
      <c r="S159" t="n">
        <v>184.9</v>
      </c>
      <c r="T159" t="n">
        <v>18583.67</v>
      </c>
      <c r="U159" t="n">
        <v>0.82</v>
      </c>
      <c r="V159" t="n">
        <v>0.9</v>
      </c>
      <c r="W159" t="n">
        <v>36.75</v>
      </c>
      <c r="X159" t="n">
        <v>1.14</v>
      </c>
      <c r="Y159" t="n">
        <v>1</v>
      </c>
      <c r="Z159" t="n">
        <v>10</v>
      </c>
    </row>
    <row r="160">
      <c r="A160" t="n">
        <v>0</v>
      </c>
      <c r="B160" t="n">
        <v>35</v>
      </c>
      <c r="C160" t="inlineStr">
        <is>
          <t xml:space="preserve">CONCLUIDO	</t>
        </is>
      </c>
      <c r="D160" t="n">
        <v>0.7588</v>
      </c>
      <c r="E160" t="n">
        <v>131.79</v>
      </c>
      <c r="F160" t="n">
        <v>118.31</v>
      </c>
      <c r="G160" t="n">
        <v>10.55</v>
      </c>
      <c r="H160" t="n">
        <v>0.22</v>
      </c>
      <c r="I160" t="n">
        <v>673</v>
      </c>
      <c r="J160" t="n">
        <v>80.84</v>
      </c>
      <c r="K160" t="n">
        <v>35.1</v>
      </c>
      <c r="L160" t="n">
        <v>1</v>
      </c>
      <c r="M160" t="n">
        <v>671</v>
      </c>
      <c r="N160" t="n">
        <v>9.74</v>
      </c>
      <c r="O160" t="n">
        <v>10204.21</v>
      </c>
      <c r="P160" t="n">
        <v>930.3200000000001</v>
      </c>
      <c r="Q160" t="n">
        <v>2367</v>
      </c>
      <c r="R160" t="n">
        <v>1047.83</v>
      </c>
      <c r="S160" t="n">
        <v>184.9</v>
      </c>
      <c r="T160" t="n">
        <v>426341.14</v>
      </c>
      <c r="U160" t="n">
        <v>0.18</v>
      </c>
      <c r="V160" t="n">
        <v>0.71</v>
      </c>
      <c r="W160" t="n">
        <v>37.76</v>
      </c>
      <c r="X160" t="n">
        <v>25.69</v>
      </c>
      <c r="Y160" t="n">
        <v>1</v>
      </c>
      <c r="Z160" t="n">
        <v>10</v>
      </c>
    </row>
    <row r="161">
      <c r="A161" t="n">
        <v>1</v>
      </c>
      <c r="B161" t="n">
        <v>35</v>
      </c>
      <c r="C161" t="inlineStr">
        <is>
          <t xml:space="preserve">CONCLUIDO	</t>
        </is>
      </c>
      <c r="D161" t="n">
        <v>0.9084</v>
      </c>
      <c r="E161" t="n">
        <v>110.08</v>
      </c>
      <c r="F161" t="n">
        <v>103.26</v>
      </c>
      <c r="G161" t="n">
        <v>21.66</v>
      </c>
      <c r="H161" t="n">
        <v>0.43</v>
      </c>
      <c r="I161" t="n">
        <v>286</v>
      </c>
      <c r="J161" t="n">
        <v>82.04000000000001</v>
      </c>
      <c r="K161" t="n">
        <v>35.1</v>
      </c>
      <c r="L161" t="n">
        <v>2</v>
      </c>
      <c r="M161" t="n">
        <v>284</v>
      </c>
      <c r="N161" t="n">
        <v>9.94</v>
      </c>
      <c r="O161" t="n">
        <v>10352.53</v>
      </c>
      <c r="P161" t="n">
        <v>792.59</v>
      </c>
      <c r="Q161" t="n">
        <v>2365.18</v>
      </c>
      <c r="R161" t="n">
        <v>546.14</v>
      </c>
      <c r="S161" t="n">
        <v>184.9</v>
      </c>
      <c r="T161" t="n">
        <v>177432.1</v>
      </c>
      <c r="U161" t="n">
        <v>0.34</v>
      </c>
      <c r="V161" t="n">
        <v>0.8100000000000001</v>
      </c>
      <c r="W161" t="n">
        <v>37.12</v>
      </c>
      <c r="X161" t="n">
        <v>10.68</v>
      </c>
      <c r="Y161" t="n">
        <v>1</v>
      </c>
      <c r="Z161" t="n">
        <v>10</v>
      </c>
    </row>
    <row r="162">
      <c r="A162" t="n">
        <v>2</v>
      </c>
      <c r="B162" t="n">
        <v>35</v>
      </c>
      <c r="C162" t="inlineStr">
        <is>
          <t xml:space="preserve">CONCLUIDO	</t>
        </is>
      </c>
      <c r="D162" t="n">
        <v>0.9602000000000001</v>
      </c>
      <c r="E162" t="n">
        <v>104.14</v>
      </c>
      <c r="F162" t="n">
        <v>99.18000000000001</v>
      </c>
      <c r="G162" t="n">
        <v>33.43</v>
      </c>
      <c r="H162" t="n">
        <v>0.63</v>
      </c>
      <c r="I162" t="n">
        <v>178</v>
      </c>
      <c r="J162" t="n">
        <v>83.25</v>
      </c>
      <c r="K162" t="n">
        <v>35.1</v>
      </c>
      <c r="L162" t="n">
        <v>3</v>
      </c>
      <c r="M162" t="n">
        <v>176</v>
      </c>
      <c r="N162" t="n">
        <v>10.15</v>
      </c>
      <c r="O162" t="n">
        <v>10501.19</v>
      </c>
      <c r="P162" t="n">
        <v>740.37</v>
      </c>
      <c r="Q162" t="n">
        <v>2364.73</v>
      </c>
      <c r="R162" t="n">
        <v>410.02</v>
      </c>
      <c r="S162" t="n">
        <v>184.9</v>
      </c>
      <c r="T162" t="n">
        <v>109908.84</v>
      </c>
      <c r="U162" t="n">
        <v>0.45</v>
      </c>
      <c r="V162" t="n">
        <v>0.85</v>
      </c>
      <c r="W162" t="n">
        <v>36.95</v>
      </c>
      <c r="X162" t="n">
        <v>6.62</v>
      </c>
      <c r="Y162" t="n">
        <v>1</v>
      </c>
      <c r="Z162" t="n">
        <v>10</v>
      </c>
    </row>
    <row r="163">
      <c r="A163" t="n">
        <v>3</v>
      </c>
      <c r="B163" t="n">
        <v>35</v>
      </c>
      <c r="C163" t="inlineStr">
        <is>
          <t xml:space="preserve">CONCLUIDO	</t>
        </is>
      </c>
      <c r="D163" t="n">
        <v>0.9869</v>
      </c>
      <c r="E163" t="n">
        <v>101.33</v>
      </c>
      <c r="F163" t="n">
        <v>97.25</v>
      </c>
      <c r="G163" t="n">
        <v>45.94</v>
      </c>
      <c r="H163" t="n">
        <v>0.83</v>
      </c>
      <c r="I163" t="n">
        <v>127</v>
      </c>
      <c r="J163" t="n">
        <v>84.45999999999999</v>
      </c>
      <c r="K163" t="n">
        <v>35.1</v>
      </c>
      <c r="L163" t="n">
        <v>4</v>
      </c>
      <c r="M163" t="n">
        <v>125</v>
      </c>
      <c r="N163" t="n">
        <v>10.36</v>
      </c>
      <c r="O163" t="n">
        <v>10650.22</v>
      </c>
      <c r="P163" t="n">
        <v>703.58</v>
      </c>
      <c r="Q163" t="n">
        <v>2364.42</v>
      </c>
      <c r="R163" t="n">
        <v>345.17</v>
      </c>
      <c r="S163" t="n">
        <v>184.9</v>
      </c>
      <c r="T163" t="n">
        <v>77741.56</v>
      </c>
      <c r="U163" t="n">
        <v>0.54</v>
      </c>
      <c r="V163" t="n">
        <v>0.87</v>
      </c>
      <c r="W163" t="n">
        <v>36.87</v>
      </c>
      <c r="X163" t="n">
        <v>4.69</v>
      </c>
      <c r="Y163" t="n">
        <v>1</v>
      </c>
      <c r="Z163" t="n">
        <v>10</v>
      </c>
    </row>
    <row r="164">
      <c r="A164" t="n">
        <v>4</v>
      </c>
      <c r="B164" t="n">
        <v>35</v>
      </c>
      <c r="C164" t="inlineStr">
        <is>
          <t xml:space="preserve">CONCLUIDO	</t>
        </is>
      </c>
      <c r="D164" t="n">
        <v>1.0025</v>
      </c>
      <c r="E164" t="n">
        <v>99.75</v>
      </c>
      <c r="F164" t="n">
        <v>96.17</v>
      </c>
      <c r="G164" t="n">
        <v>58.88</v>
      </c>
      <c r="H164" t="n">
        <v>1.02</v>
      </c>
      <c r="I164" t="n">
        <v>98</v>
      </c>
      <c r="J164" t="n">
        <v>85.67</v>
      </c>
      <c r="K164" t="n">
        <v>35.1</v>
      </c>
      <c r="L164" t="n">
        <v>5</v>
      </c>
      <c r="M164" t="n">
        <v>96</v>
      </c>
      <c r="N164" t="n">
        <v>10.57</v>
      </c>
      <c r="O164" t="n">
        <v>10799.59</v>
      </c>
      <c r="P164" t="n">
        <v>673.28</v>
      </c>
      <c r="Q164" t="n">
        <v>2364.41</v>
      </c>
      <c r="R164" t="n">
        <v>309.17</v>
      </c>
      <c r="S164" t="n">
        <v>184.9</v>
      </c>
      <c r="T164" t="n">
        <v>59884.62</v>
      </c>
      <c r="U164" t="n">
        <v>0.6</v>
      </c>
      <c r="V164" t="n">
        <v>0.87</v>
      </c>
      <c r="W164" t="n">
        <v>36.83</v>
      </c>
      <c r="X164" t="n">
        <v>3.61</v>
      </c>
      <c r="Y164" t="n">
        <v>1</v>
      </c>
      <c r="Z164" t="n">
        <v>10</v>
      </c>
    </row>
    <row r="165">
      <c r="A165" t="n">
        <v>5</v>
      </c>
      <c r="B165" t="n">
        <v>35</v>
      </c>
      <c r="C165" t="inlineStr">
        <is>
          <t xml:space="preserve">CONCLUIDO	</t>
        </is>
      </c>
      <c r="D165" t="n">
        <v>1.0133</v>
      </c>
      <c r="E165" t="n">
        <v>98.69</v>
      </c>
      <c r="F165" t="n">
        <v>95.45</v>
      </c>
      <c r="G165" t="n">
        <v>73.42</v>
      </c>
      <c r="H165" t="n">
        <v>1.21</v>
      </c>
      <c r="I165" t="n">
        <v>78</v>
      </c>
      <c r="J165" t="n">
        <v>86.88</v>
      </c>
      <c r="K165" t="n">
        <v>35.1</v>
      </c>
      <c r="L165" t="n">
        <v>6</v>
      </c>
      <c r="M165" t="n">
        <v>74</v>
      </c>
      <c r="N165" t="n">
        <v>10.78</v>
      </c>
      <c r="O165" t="n">
        <v>10949.33</v>
      </c>
      <c r="P165" t="n">
        <v>643.17</v>
      </c>
      <c r="Q165" t="n">
        <v>2364.39</v>
      </c>
      <c r="R165" t="n">
        <v>285.53</v>
      </c>
      <c r="S165" t="n">
        <v>184.9</v>
      </c>
      <c r="T165" t="n">
        <v>48168.12</v>
      </c>
      <c r="U165" t="n">
        <v>0.65</v>
      </c>
      <c r="V165" t="n">
        <v>0.88</v>
      </c>
      <c r="W165" t="n">
        <v>36.8</v>
      </c>
      <c r="X165" t="n">
        <v>2.89</v>
      </c>
      <c r="Y165" t="n">
        <v>1</v>
      </c>
      <c r="Z165" t="n">
        <v>10</v>
      </c>
    </row>
    <row r="166">
      <c r="A166" t="n">
        <v>6</v>
      </c>
      <c r="B166" t="n">
        <v>35</v>
      </c>
      <c r="C166" t="inlineStr">
        <is>
          <t xml:space="preserve">CONCLUIDO	</t>
        </is>
      </c>
      <c r="D166" t="n">
        <v>1.0184</v>
      </c>
      <c r="E166" t="n">
        <v>98.2</v>
      </c>
      <c r="F166" t="n">
        <v>95.12</v>
      </c>
      <c r="G166" t="n">
        <v>82.70999999999999</v>
      </c>
      <c r="H166" t="n">
        <v>1.39</v>
      </c>
      <c r="I166" t="n">
        <v>69</v>
      </c>
      <c r="J166" t="n">
        <v>88.09999999999999</v>
      </c>
      <c r="K166" t="n">
        <v>35.1</v>
      </c>
      <c r="L166" t="n">
        <v>7</v>
      </c>
      <c r="M166" t="n">
        <v>4</v>
      </c>
      <c r="N166" t="n">
        <v>11</v>
      </c>
      <c r="O166" t="n">
        <v>11099.43</v>
      </c>
      <c r="P166" t="n">
        <v>628.26</v>
      </c>
      <c r="Q166" t="n">
        <v>2364.42</v>
      </c>
      <c r="R166" t="n">
        <v>271.44</v>
      </c>
      <c r="S166" t="n">
        <v>184.9</v>
      </c>
      <c r="T166" t="n">
        <v>41164.85</v>
      </c>
      <c r="U166" t="n">
        <v>0.68</v>
      </c>
      <c r="V166" t="n">
        <v>0.88</v>
      </c>
      <c r="W166" t="n">
        <v>36.86</v>
      </c>
      <c r="X166" t="n">
        <v>2.56</v>
      </c>
      <c r="Y166" t="n">
        <v>1</v>
      </c>
      <c r="Z166" t="n">
        <v>10</v>
      </c>
    </row>
    <row r="167">
      <c r="A167" t="n">
        <v>7</v>
      </c>
      <c r="B167" t="n">
        <v>35</v>
      </c>
      <c r="C167" t="inlineStr">
        <is>
          <t xml:space="preserve">CONCLUIDO	</t>
        </is>
      </c>
      <c r="D167" t="n">
        <v>1.0183</v>
      </c>
      <c r="E167" t="n">
        <v>98.20999999999999</v>
      </c>
      <c r="F167" t="n">
        <v>95.12</v>
      </c>
      <c r="G167" t="n">
        <v>82.72</v>
      </c>
      <c r="H167" t="n">
        <v>1.57</v>
      </c>
      <c r="I167" t="n">
        <v>69</v>
      </c>
      <c r="J167" t="n">
        <v>89.31999999999999</v>
      </c>
      <c r="K167" t="n">
        <v>35.1</v>
      </c>
      <c r="L167" t="n">
        <v>8</v>
      </c>
      <c r="M167" t="n">
        <v>0</v>
      </c>
      <c r="N167" t="n">
        <v>11.22</v>
      </c>
      <c r="O167" t="n">
        <v>11249.89</v>
      </c>
      <c r="P167" t="n">
        <v>636.12</v>
      </c>
      <c r="Q167" t="n">
        <v>2364.5</v>
      </c>
      <c r="R167" t="n">
        <v>271.43</v>
      </c>
      <c r="S167" t="n">
        <v>184.9</v>
      </c>
      <c r="T167" t="n">
        <v>41159.47</v>
      </c>
      <c r="U167" t="n">
        <v>0.68</v>
      </c>
      <c r="V167" t="n">
        <v>0.88</v>
      </c>
      <c r="W167" t="n">
        <v>36.87</v>
      </c>
      <c r="X167" t="n">
        <v>2.57</v>
      </c>
      <c r="Y167" t="n">
        <v>1</v>
      </c>
      <c r="Z167" t="n">
        <v>10</v>
      </c>
    </row>
    <row r="168">
      <c r="A168" t="n">
        <v>0</v>
      </c>
      <c r="B168" t="n">
        <v>50</v>
      </c>
      <c r="C168" t="inlineStr">
        <is>
          <t xml:space="preserve">CONCLUIDO	</t>
        </is>
      </c>
      <c r="D168" t="n">
        <v>0.6751</v>
      </c>
      <c r="E168" t="n">
        <v>148.12</v>
      </c>
      <c r="F168" t="n">
        <v>126.56</v>
      </c>
      <c r="G168" t="n">
        <v>8.640000000000001</v>
      </c>
      <c r="H168" t="n">
        <v>0.16</v>
      </c>
      <c r="I168" t="n">
        <v>879</v>
      </c>
      <c r="J168" t="n">
        <v>107.41</v>
      </c>
      <c r="K168" t="n">
        <v>41.65</v>
      </c>
      <c r="L168" t="n">
        <v>1</v>
      </c>
      <c r="M168" t="n">
        <v>877</v>
      </c>
      <c r="N168" t="n">
        <v>14.77</v>
      </c>
      <c r="O168" t="n">
        <v>13481.73</v>
      </c>
      <c r="P168" t="n">
        <v>1212.82</v>
      </c>
      <c r="Q168" t="n">
        <v>2368.18</v>
      </c>
      <c r="R168" t="n">
        <v>1322.4</v>
      </c>
      <c r="S168" t="n">
        <v>184.9</v>
      </c>
      <c r="T168" t="n">
        <v>562596.1899999999</v>
      </c>
      <c r="U168" t="n">
        <v>0.14</v>
      </c>
      <c r="V168" t="n">
        <v>0.67</v>
      </c>
      <c r="W168" t="n">
        <v>38.13</v>
      </c>
      <c r="X168" t="n">
        <v>33.91</v>
      </c>
      <c r="Y168" t="n">
        <v>1</v>
      </c>
      <c r="Z168" t="n">
        <v>10</v>
      </c>
    </row>
    <row r="169">
      <c r="A169" t="n">
        <v>1</v>
      </c>
      <c r="B169" t="n">
        <v>50</v>
      </c>
      <c r="C169" t="inlineStr">
        <is>
          <t xml:space="preserve">CONCLUIDO	</t>
        </is>
      </c>
      <c r="D169" t="n">
        <v>0.8596</v>
      </c>
      <c r="E169" t="n">
        <v>116.33</v>
      </c>
      <c r="F169" t="n">
        <v>106.23</v>
      </c>
      <c r="G169" t="n">
        <v>17.56</v>
      </c>
      <c r="H169" t="n">
        <v>0.32</v>
      </c>
      <c r="I169" t="n">
        <v>363</v>
      </c>
      <c r="J169" t="n">
        <v>108.68</v>
      </c>
      <c r="K169" t="n">
        <v>41.65</v>
      </c>
      <c r="L169" t="n">
        <v>2</v>
      </c>
      <c r="M169" t="n">
        <v>361</v>
      </c>
      <c r="N169" t="n">
        <v>15.03</v>
      </c>
      <c r="O169" t="n">
        <v>13638.32</v>
      </c>
      <c r="P169" t="n">
        <v>1005.63</v>
      </c>
      <c r="Q169" t="n">
        <v>2365.69</v>
      </c>
      <c r="R169" t="n">
        <v>644.58</v>
      </c>
      <c r="S169" t="n">
        <v>184.9</v>
      </c>
      <c r="T169" t="n">
        <v>226265.82</v>
      </c>
      <c r="U169" t="n">
        <v>0.29</v>
      </c>
      <c r="V169" t="n">
        <v>0.79</v>
      </c>
      <c r="W169" t="n">
        <v>37.25</v>
      </c>
      <c r="X169" t="n">
        <v>13.64</v>
      </c>
      <c r="Y169" t="n">
        <v>1</v>
      </c>
      <c r="Z169" t="n">
        <v>10</v>
      </c>
    </row>
    <row r="170">
      <c r="A170" t="n">
        <v>2</v>
      </c>
      <c r="B170" t="n">
        <v>50</v>
      </c>
      <c r="C170" t="inlineStr">
        <is>
          <t xml:space="preserve">CONCLUIDO	</t>
        </is>
      </c>
      <c r="D170" t="n">
        <v>0.9253</v>
      </c>
      <c r="E170" t="n">
        <v>108.08</v>
      </c>
      <c r="F170" t="n">
        <v>101</v>
      </c>
      <c r="G170" t="n">
        <v>26.69</v>
      </c>
      <c r="H170" t="n">
        <v>0.48</v>
      </c>
      <c r="I170" t="n">
        <v>227</v>
      </c>
      <c r="J170" t="n">
        <v>109.96</v>
      </c>
      <c r="K170" t="n">
        <v>41.65</v>
      </c>
      <c r="L170" t="n">
        <v>3</v>
      </c>
      <c r="M170" t="n">
        <v>225</v>
      </c>
      <c r="N170" t="n">
        <v>15.31</v>
      </c>
      <c r="O170" t="n">
        <v>13795.21</v>
      </c>
      <c r="P170" t="n">
        <v>941.5700000000001</v>
      </c>
      <c r="Q170" t="n">
        <v>2364.96</v>
      </c>
      <c r="R170" t="n">
        <v>471.12</v>
      </c>
      <c r="S170" t="n">
        <v>184.9</v>
      </c>
      <c r="T170" t="n">
        <v>140216.99</v>
      </c>
      <c r="U170" t="n">
        <v>0.39</v>
      </c>
      <c r="V170" t="n">
        <v>0.83</v>
      </c>
      <c r="W170" t="n">
        <v>37</v>
      </c>
      <c r="X170" t="n">
        <v>8.42</v>
      </c>
      <c r="Y170" t="n">
        <v>1</v>
      </c>
      <c r="Z170" t="n">
        <v>10</v>
      </c>
    </row>
    <row r="171">
      <c r="A171" t="n">
        <v>3</v>
      </c>
      <c r="B171" t="n">
        <v>50</v>
      </c>
      <c r="C171" t="inlineStr">
        <is>
          <t xml:space="preserve">CONCLUIDO	</t>
        </is>
      </c>
      <c r="D171" t="n">
        <v>0.9585</v>
      </c>
      <c r="E171" t="n">
        <v>104.33</v>
      </c>
      <c r="F171" t="n">
        <v>98.65000000000001</v>
      </c>
      <c r="G171" t="n">
        <v>36.09</v>
      </c>
      <c r="H171" t="n">
        <v>0.63</v>
      </c>
      <c r="I171" t="n">
        <v>164</v>
      </c>
      <c r="J171" t="n">
        <v>111.23</v>
      </c>
      <c r="K171" t="n">
        <v>41.65</v>
      </c>
      <c r="L171" t="n">
        <v>4</v>
      </c>
      <c r="M171" t="n">
        <v>162</v>
      </c>
      <c r="N171" t="n">
        <v>15.58</v>
      </c>
      <c r="O171" t="n">
        <v>13952.52</v>
      </c>
      <c r="P171" t="n">
        <v>904.62</v>
      </c>
      <c r="Q171" t="n">
        <v>2364.64</v>
      </c>
      <c r="R171" t="n">
        <v>392.51</v>
      </c>
      <c r="S171" t="n">
        <v>184.9</v>
      </c>
      <c r="T171" t="n">
        <v>101226.72</v>
      </c>
      <c r="U171" t="n">
        <v>0.47</v>
      </c>
      <c r="V171" t="n">
        <v>0.85</v>
      </c>
      <c r="W171" t="n">
        <v>36.91</v>
      </c>
      <c r="X171" t="n">
        <v>6.08</v>
      </c>
      <c r="Y171" t="n">
        <v>1</v>
      </c>
      <c r="Z171" t="n">
        <v>10</v>
      </c>
    </row>
    <row r="172">
      <c r="A172" t="n">
        <v>4</v>
      </c>
      <c r="B172" t="n">
        <v>50</v>
      </c>
      <c r="C172" t="inlineStr">
        <is>
          <t xml:space="preserve">CONCLUIDO	</t>
        </is>
      </c>
      <c r="D172" t="n">
        <v>0.9796</v>
      </c>
      <c r="E172" t="n">
        <v>102.08</v>
      </c>
      <c r="F172" t="n">
        <v>97.22</v>
      </c>
      <c r="G172" t="n">
        <v>45.93</v>
      </c>
      <c r="H172" t="n">
        <v>0.78</v>
      </c>
      <c r="I172" t="n">
        <v>127</v>
      </c>
      <c r="J172" t="n">
        <v>112.51</v>
      </c>
      <c r="K172" t="n">
        <v>41.65</v>
      </c>
      <c r="L172" t="n">
        <v>5</v>
      </c>
      <c r="M172" t="n">
        <v>125</v>
      </c>
      <c r="N172" t="n">
        <v>15.86</v>
      </c>
      <c r="O172" t="n">
        <v>14110.24</v>
      </c>
      <c r="P172" t="n">
        <v>876.64</v>
      </c>
      <c r="Q172" t="n">
        <v>2364.49</v>
      </c>
      <c r="R172" t="n">
        <v>344.99</v>
      </c>
      <c r="S172" t="n">
        <v>184.9</v>
      </c>
      <c r="T172" t="n">
        <v>77651.06</v>
      </c>
      <c r="U172" t="n">
        <v>0.54</v>
      </c>
      <c r="V172" t="n">
        <v>0.87</v>
      </c>
      <c r="W172" t="n">
        <v>36.85</v>
      </c>
      <c r="X172" t="n">
        <v>4.66</v>
      </c>
      <c r="Y172" t="n">
        <v>1</v>
      </c>
      <c r="Z172" t="n">
        <v>10</v>
      </c>
    </row>
    <row r="173">
      <c r="A173" t="n">
        <v>5</v>
      </c>
      <c r="B173" t="n">
        <v>50</v>
      </c>
      <c r="C173" t="inlineStr">
        <is>
          <t xml:space="preserve">CONCLUIDO	</t>
        </is>
      </c>
      <c r="D173" t="n">
        <v>0.9929</v>
      </c>
      <c r="E173" t="n">
        <v>100.71</v>
      </c>
      <c r="F173" t="n">
        <v>96.39</v>
      </c>
      <c r="G173" t="n">
        <v>56.15</v>
      </c>
      <c r="H173" t="n">
        <v>0.93</v>
      </c>
      <c r="I173" t="n">
        <v>103</v>
      </c>
      <c r="J173" t="n">
        <v>113.79</v>
      </c>
      <c r="K173" t="n">
        <v>41.65</v>
      </c>
      <c r="L173" t="n">
        <v>6</v>
      </c>
      <c r="M173" t="n">
        <v>101</v>
      </c>
      <c r="N173" t="n">
        <v>16.14</v>
      </c>
      <c r="O173" t="n">
        <v>14268.39</v>
      </c>
      <c r="P173" t="n">
        <v>853.8200000000001</v>
      </c>
      <c r="Q173" t="n">
        <v>2364.43</v>
      </c>
      <c r="R173" t="n">
        <v>316.33</v>
      </c>
      <c r="S173" t="n">
        <v>184.9</v>
      </c>
      <c r="T173" t="n">
        <v>63440.99</v>
      </c>
      <c r="U173" t="n">
        <v>0.58</v>
      </c>
      <c r="V173" t="n">
        <v>0.87</v>
      </c>
      <c r="W173" t="n">
        <v>36.84</v>
      </c>
      <c r="X173" t="n">
        <v>3.83</v>
      </c>
      <c r="Y173" t="n">
        <v>1</v>
      </c>
      <c r="Z173" t="n">
        <v>10</v>
      </c>
    </row>
    <row r="174">
      <c r="A174" t="n">
        <v>6</v>
      </c>
      <c r="B174" t="n">
        <v>50</v>
      </c>
      <c r="C174" t="inlineStr">
        <is>
          <t xml:space="preserve">CONCLUIDO	</t>
        </is>
      </c>
      <c r="D174" t="n">
        <v>1.0028</v>
      </c>
      <c r="E174" t="n">
        <v>99.72</v>
      </c>
      <c r="F174" t="n">
        <v>95.75</v>
      </c>
      <c r="G174" t="n">
        <v>66.04000000000001</v>
      </c>
      <c r="H174" t="n">
        <v>1.07</v>
      </c>
      <c r="I174" t="n">
        <v>87</v>
      </c>
      <c r="J174" t="n">
        <v>115.08</v>
      </c>
      <c r="K174" t="n">
        <v>41.65</v>
      </c>
      <c r="L174" t="n">
        <v>7</v>
      </c>
      <c r="M174" t="n">
        <v>85</v>
      </c>
      <c r="N174" t="n">
        <v>16.43</v>
      </c>
      <c r="O174" t="n">
        <v>14426.96</v>
      </c>
      <c r="P174" t="n">
        <v>831.84</v>
      </c>
      <c r="Q174" t="n">
        <v>2364.31</v>
      </c>
      <c r="R174" t="n">
        <v>295.74</v>
      </c>
      <c r="S174" t="n">
        <v>184.9</v>
      </c>
      <c r="T174" t="n">
        <v>53225.91</v>
      </c>
      <c r="U174" t="n">
        <v>0.63</v>
      </c>
      <c r="V174" t="n">
        <v>0.88</v>
      </c>
      <c r="W174" t="n">
        <v>36.8</v>
      </c>
      <c r="X174" t="n">
        <v>3.19</v>
      </c>
      <c r="Y174" t="n">
        <v>1</v>
      </c>
      <c r="Z174" t="n">
        <v>10</v>
      </c>
    </row>
    <row r="175">
      <c r="A175" t="n">
        <v>7</v>
      </c>
      <c r="B175" t="n">
        <v>50</v>
      </c>
      <c r="C175" t="inlineStr">
        <is>
          <t xml:space="preserve">CONCLUIDO	</t>
        </is>
      </c>
      <c r="D175" t="n">
        <v>1.0106</v>
      </c>
      <c r="E175" t="n">
        <v>98.95999999999999</v>
      </c>
      <c r="F175" t="n">
        <v>95.28</v>
      </c>
      <c r="G175" t="n">
        <v>77.25</v>
      </c>
      <c r="H175" t="n">
        <v>1.21</v>
      </c>
      <c r="I175" t="n">
        <v>74</v>
      </c>
      <c r="J175" t="n">
        <v>116.37</v>
      </c>
      <c r="K175" t="n">
        <v>41.65</v>
      </c>
      <c r="L175" t="n">
        <v>8</v>
      </c>
      <c r="M175" t="n">
        <v>72</v>
      </c>
      <c r="N175" t="n">
        <v>16.72</v>
      </c>
      <c r="O175" t="n">
        <v>14585.96</v>
      </c>
      <c r="P175" t="n">
        <v>811.02</v>
      </c>
      <c r="Q175" t="n">
        <v>2364.28</v>
      </c>
      <c r="R175" t="n">
        <v>280.1</v>
      </c>
      <c r="S175" t="n">
        <v>184.9</v>
      </c>
      <c r="T175" t="n">
        <v>45471.31</v>
      </c>
      <c r="U175" t="n">
        <v>0.66</v>
      </c>
      <c r="V175" t="n">
        <v>0.88</v>
      </c>
      <c r="W175" t="n">
        <v>36.78</v>
      </c>
      <c r="X175" t="n">
        <v>2.72</v>
      </c>
      <c r="Y175" t="n">
        <v>1</v>
      </c>
      <c r="Z175" t="n">
        <v>10</v>
      </c>
    </row>
    <row r="176">
      <c r="A176" t="n">
        <v>8</v>
      </c>
      <c r="B176" t="n">
        <v>50</v>
      </c>
      <c r="C176" t="inlineStr">
        <is>
          <t xml:space="preserve">CONCLUIDO	</t>
        </is>
      </c>
      <c r="D176" t="n">
        <v>1.0166</v>
      </c>
      <c r="E176" t="n">
        <v>98.37</v>
      </c>
      <c r="F176" t="n">
        <v>94.91</v>
      </c>
      <c r="G176" t="n">
        <v>88.98</v>
      </c>
      <c r="H176" t="n">
        <v>1.35</v>
      </c>
      <c r="I176" t="n">
        <v>64</v>
      </c>
      <c r="J176" t="n">
        <v>117.66</v>
      </c>
      <c r="K176" t="n">
        <v>41.65</v>
      </c>
      <c r="L176" t="n">
        <v>9</v>
      </c>
      <c r="M176" t="n">
        <v>62</v>
      </c>
      <c r="N176" t="n">
        <v>17.01</v>
      </c>
      <c r="O176" t="n">
        <v>14745.39</v>
      </c>
      <c r="P176" t="n">
        <v>789.37</v>
      </c>
      <c r="Q176" t="n">
        <v>2364.27</v>
      </c>
      <c r="R176" t="n">
        <v>267.45</v>
      </c>
      <c r="S176" t="n">
        <v>184.9</v>
      </c>
      <c r="T176" t="n">
        <v>39197.97</v>
      </c>
      <c r="U176" t="n">
        <v>0.6899999999999999</v>
      </c>
      <c r="V176" t="n">
        <v>0.89</v>
      </c>
      <c r="W176" t="n">
        <v>36.77</v>
      </c>
      <c r="X176" t="n">
        <v>2.36</v>
      </c>
      <c r="Y176" t="n">
        <v>1</v>
      </c>
      <c r="Z176" t="n">
        <v>10</v>
      </c>
    </row>
    <row r="177">
      <c r="A177" t="n">
        <v>9</v>
      </c>
      <c r="B177" t="n">
        <v>50</v>
      </c>
      <c r="C177" t="inlineStr">
        <is>
          <t xml:space="preserve">CONCLUIDO	</t>
        </is>
      </c>
      <c r="D177" t="n">
        <v>1.0208</v>
      </c>
      <c r="E177" t="n">
        <v>97.95999999999999</v>
      </c>
      <c r="F177" t="n">
        <v>94.66</v>
      </c>
      <c r="G177" t="n">
        <v>99.64</v>
      </c>
      <c r="H177" t="n">
        <v>1.48</v>
      </c>
      <c r="I177" t="n">
        <v>57</v>
      </c>
      <c r="J177" t="n">
        <v>118.96</v>
      </c>
      <c r="K177" t="n">
        <v>41.65</v>
      </c>
      <c r="L177" t="n">
        <v>10</v>
      </c>
      <c r="M177" t="n">
        <v>55</v>
      </c>
      <c r="N177" t="n">
        <v>17.31</v>
      </c>
      <c r="O177" t="n">
        <v>14905.25</v>
      </c>
      <c r="P177" t="n">
        <v>769.6799999999999</v>
      </c>
      <c r="Q177" t="n">
        <v>2364.12</v>
      </c>
      <c r="R177" t="n">
        <v>259.13</v>
      </c>
      <c r="S177" t="n">
        <v>184.9</v>
      </c>
      <c r="T177" t="n">
        <v>35072.36</v>
      </c>
      <c r="U177" t="n">
        <v>0.71</v>
      </c>
      <c r="V177" t="n">
        <v>0.89</v>
      </c>
      <c r="W177" t="n">
        <v>36.76</v>
      </c>
      <c r="X177" t="n">
        <v>2.11</v>
      </c>
      <c r="Y177" t="n">
        <v>1</v>
      </c>
      <c r="Z177" t="n">
        <v>10</v>
      </c>
    </row>
    <row r="178">
      <c r="A178" t="n">
        <v>10</v>
      </c>
      <c r="B178" t="n">
        <v>50</v>
      </c>
      <c r="C178" t="inlineStr">
        <is>
          <t xml:space="preserve">CONCLUIDO	</t>
        </is>
      </c>
      <c r="D178" t="n">
        <v>1.0247</v>
      </c>
      <c r="E178" t="n">
        <v>97.59</v>
      </c>
      <c r="F178" t="n">
        <v>94.42</v>
      </c>
      <c r="G178" t="n">
        <v>111.09</v>
      </c>
      <c r="H178" t="n">
        <v>1.61</v>
      </c>
      <c r="I178" t="n">
        <v>51</v>
      </c>
      <c r="J178" t="n">
        <v>120.26</v>
      </c>
      <c r="K178" t="n">
        <v>41.65</v>
      </c>
      <c r="L178" t="n">
        <v>11</v>
      </c>
      <c r="M178" t="n">
        <v>37</v>
      </c>
      <c r="N178" t="n">
        <v>17.61</v>
      </c>
      <c r="O178" t="n">
        <v>15065.56</v>
      </c>
      <c r="P178" t="n">
        <v>752.08</v>
      </c>
      <c r="Q178" t="n">
        <v>2364.33</v>
      </c>
      <c r="R178" t="n">
        <v>250.95</v>
      </c>
      <c r="S178" t="n">
        <v>184.9</v>
      </c>
      <c r="T178" t="n">
        <v>31011.59</v>
      </c>
      <c r="U178" t="n">
        <v>0.74</v>
      </c>
      <c r="V178" t="n">
        <v>0.89</v>
      </c>
      <c r="W178" t="n">
        <v>36.76</v>
      </c>
      <c r="X178" t="n">
        <v>1.87</v>
      </c>
      <c r="Y178" t="n">
        <v>1</v>
      </c>
      <c r="Z178" t="n">
        <v>10</v>
      </c>
    </row>
    <row r="179">
      <c r="A179" t="n">
        <v>11</v>
      </c>
      <c r="B179" t="n">
        <v>50</v>
      </c>
      <c r="C179" t="inlineStr">
        <is>
          <t xml:space="preserve">CONCLUIDO	</t>
        </is>
      </c>
      <c r="D179" t="n">
        <v>1.0254</v>
      </c>
      <c r="E179" t="n">
        <v>97.52</v>
      </c>
      <c r="F179" t="n">
        <v>94.40000000000001</v>
      </c>
      <c r="G179" t="n">
        <v>115.59</v>
      </c>
      <c r="H179" t="n">
        <v>1.74</v>
      </c>
      <c r="I179" t="n">
        <v>49</v>
      </c>
      <c r="J179" t="n">
        <v>121.56</v>
      </c>
      <c r="K179" t="n">
        <v>41.65</v>
      </c>
      <c r="L179" t="n">
        <v>12</v>
      </c>
      <c r="M179" t="n">
        <v>1</v>
      </c>
      <c r="N179" t="n">
        <v>17.91</v>
      </c>
      <c r="O179" t="n">
        <v>15226.31</v>
      </c>
      <c r="P179" t="n">
        <v>749.86</v>
      </c>
      <c r="Q179" t="n">
        <v>2364.53</v>
      </c>
      <c r="R179" t="n">
        <v>248.51</v>
      </c>
      <c r="S179" t="n">
        <v>184.9</v>
      </c>
      <c r="T179" t="n">
        <v>29800.39</v>
      </c>
      <c r="U179" t="n">
        <v>0.74</v>
      </c>
      <c r="V179" t="n">
        <v>0.89</v>
      </c>
      <c r="W179" t="n">
        <v>36.8</v>
      </c>
      <c r="X179" t="n">
        <v>1.84</v>
      </c>
      <c r="Y179" t="n">
        <v>1</v>
      </c>
      <c r="Z179" t="n">
        <v>10</v>
      </c>
    </row>
    <row r="180">
      <c r="A180" t="n">
        <v>12</v>
      </c>
      <c r="B180" t="n">
        <v>50</v>
      </c>
      <c r="C180" t="inlineStr">
        <is>
          <t xml:space="preserve">CONCLUIDO	</t>
        </is>
      </c>
      <c r="D180" t="n">
        <v>1.0254</v>
      </c>
      <c r="E180" t="n">
        <v>97.52</v>
      </c>
      <c r="F180" t="n">
        <v>94.40000000000001</v>
      </c>
      <c r="G180" t="n">
        <v>115.59</v>
      </c>
      <c r="H180" t="n">
        <v>1.87</v>
      </c>
      <c r="I180" t="n">
        <v>49</v>
      </c>
      <c r="J180" t="n">
        <v>122.87</v>
      </c>
      <c r="K180" t="n">
        <v>41.65</v>
      </c>
      <c r="L180" t="n">
        <v>13</v>
      </c>
      <c r="M180" t="n">
        <v>0</v>
      </c>
      <c r="N180" t="n">
        <v>18.22</v>
      </c>
      <c r="O180" t="n">
        <v>15387.5</v>
      </c>
      <c r="P180" t="n">
        <v>757.0700000000001</v>
      </c>
      <c r="Q180" t="n">
        <v>2364.61</v>
      </c>
      <c r="R180" t="n">
        <v>248.5</v>
      </c>
      <c r="S180" t="n">
        <v>184.9</v>
      </c>
      <c r="T180" t="n">
        <v>29796.08</v>
      </c>
      <c r="U180" t="n">
        <v>0.74</v>
      </c>
      <c r="V180" t="n">
        <v>0.89</v>
      </c>
      <c r="W180" t="n">
        <v>36.8</v>
      </c>
      <c r="X180" t="n">
        <v>1.84</v>
      </c>
      <c r="Y180" t="n">
        <v>1</v>
      </c>
      <c r="Z180" t="n">
        <v>10</v>
      </c>
    </row>
    <row r="181">
      <c r="A181" t="n">
        <v>0</v>
      </c>
      <c r="B181" t="n">
        <v>25</v>
      </c>
      <c r="C181" t="inlineStr">
        <is>
          <t xml:space="preserve">CONCLUIDO	</t>
        </is>
      </c>
      <c r="D181" t="n">
        <v>0.8231000000000001</v>
      </c>
      <c r="E181" t="n">
        <v>121.49</v>
      </c>
      <c r="F181" t="n">
        <v>112.43</v>
      </c>
      <c r="G181" t="n">
        <v>12.9</v>
      </c>
      <c r="H181" t="n">
        <v>0.28</v>
      </c>
      <c r="I181" t="n">
        <v>523</v>
      </c>
      <c r="J181" t="n">
        <v>61.76</v>
      </c>
      <c r="K181" t="n">
        <v>28.92</v>
      </c>
      <c r="L181" t="n">
        <v>1</v>
      </c>
      <c r="M181" t="n">
        <v>521</v>
      </c>
      <c r="N181" t="n">
        <v>6.84</v>
      </c>
      <c r="O181" t="n">
        <v>7851.41</v>
      </c>
      <c r="P181" t="n">
        <v>723.95</v>
      </c>
      <c r="Q181" t="n">
        <v>2366.74</v>
      </c>
      <c r="R181" t="n">
        <v>851.01</v>
      </c>
      <c r="S181" t="n">
        <v>184.9</v>
      </c>
      <c r="T181" t="n">
        <v>328679.32</v>
      </c>
      <c r="U181" t="n">
        <v>0.22</v>
      </c>
      <c r="V181" t="n">
        <v>0.75</v>
      </c>
      <c r="W181" t="n">
        <v>37.53</v>
      </c>
      <c r="X181" t="n">
        <v>19.83</v>
      </c>
      <c r="Y181" t="n">
        <v>1</v>
      </c>
      <c r="Z181" t="n">
        <v>10</v>
      </c>
    </row>
    <row r="182">
      <c r="A182" t="n">
        <v>1</v>
      </c>
      <c r="B182" t="n">
        <v>25</v>
      </c>
      <c r="C182" t="inlineStr">
        <is>
          <t xml:space="preserve">CONCLUIDO	</t>
        </is>
      </c>
      <c r="D182" t="n">
        <v>0.9443</v>
      </c>
      <c r="E182" t="n">
        <v>105.9</v>
      </c>
      <c r="F182" t="n">
        <v>100.98</v>
      </c>
      <c r="G182" t="n">
        <v>26.93</v>
      </c>
      <c r="H182" t="n">
        <v>0.55</v>
      </c>
      <c r="I182" t="n">
        <v>225</v>
      </c>
      <c r="J182" t="n">
        <v>62.92</v>
      </c>
      <c r="K182" t="n">
        <v>28.92</v>
      </c>
      <c r="L182" t="n">
        <v>2</v>
      </c>
      <c r="M182" t="n">
        <v>223</v>
      </c>
      <c r="N182" t="n">
        <v>7</v>
      </c>
      <c r="O182" t="n">
        <v>7994.37</v>
      </c>
      <c r="P182" t="n">
        <v>622.5700000000001</v>
      </c>
      <c r="Q182" t="n">
        <v>2365.21</v>
      </c>
      <c r="R182" t="n">
        <v>469.35</v>
      </c>
      <c r="S182" t="n">
        <v>184.9</v>
      </c>
      <c r="T182" t="n">
        <v>139339.78</v>
      </c>
      <c r="U182" t="n">
        <v>0.39</v>
      </c>
      <c r="V182" t="n">
        <v>0.83</v>
      </c>
      <c r="W182" t="n">
        <v>37.04</v>
      </c>
      <c r="X182" t="n">
        <v>8.4</v>
      </c>
      <c r="Y182" t="n">
        <v>1</v>
      </c>
      <c r="Z182" t="n">
        <v>10</v>
      </c>
    </row>
    <row r="183">
      <c r="A183" t="n">
        <v>2</v>
      </c>
      <c r="B183" t="n">
        <v>25</v>
      </c>
      <c r="C183" t="inlineStr">
        <is>
          <t xml:space="preserve">CONCLUIDO	</t>
        </is>
      </c>
      <c r="D183" t="n">
        <v>0.9862</v>
      </c>
      <c r="E183" t="n">
        <v>101.4</v>
      </c>
      <c r="F183" t="n">
        <v>97.69</v>
      </c>
      <c r="G183" t="n">
        <v>42.47</v>
      </c>
      <c r="H183" t="n">
        <v>0.8100000000000001</v>
      </c>
      <c r="I183" t="n">
        <v>138</v>
      </c>
      <c r="J183" t="n">
        <v>64.08</v>
      </c>
      <c r="K183" t="n">
        <v>28.92</v>
      </c>
      <c r="L183" t="n">
        <v>3</v>
      </c>
      <c r="M183" t="n">
        <v>136</v>
      </c>
      <c r="N183" t="n">
        <v>7.16</v>
      </c>
      <c r="O183" t="n">
        <v>8137.65</v>
      </c>
      <c r="P183" t="n">
        <v>570.98</v>
      </c>
      <c r="Q183" t="n">
        <v>2364.69</v>
      </c>
      <c r="R183" t="n">
        <v>359.74</v>
      </c>
      <c r="S183" t="n">
        <v>184.9</v>
      </c>
      <c r="T183" t="n">
        <v>84969.05</v>
      </c>
      <c r="U183" t="n">
        <v>0.51</v>
      </c>
      <c r="V183" t="n">
        <v>0.86</v>
      </c>
      <c r="W183" t="n">
        <v>36.9</v>
      </c>
      <c r="X183" t="n">
        <v>5.12</v>
      </c>
      <c r="Y183" t="n">
        <v>1</v>
      </c>
      <c r="Z183" t="n">
        <v>10</v>
      </c>
    </row>
    <row r="184">
      <c r="A184" t="n">
        <v>3</v>
      </c>
      <c r="B184" t="n">
        <v>25</v>
      </c>
      <c r="C184" t="inlineStr">
        <is>
          <t xml:space="preserve">CONCLUIDO	</t>
        </is>
      </c>
      <c r="D184" t="n">
        <v>1.0058</v>
      </c>
      <c r="E184" t="n">
        <v>99.42</v>
      </c>
      <c r="F184" t="n">
        <v>96.25</v>
      </c>
      <c r="G184" t="n">
        <v>58.33</v>
      </c>
      <c r="H184" t="n">
        <v>1.07</v>
      </c>
      <c r="I184" t="n">
        <v>99</v>
      </c>
      <c r="J184" t="n">
        <v>65.25</v>
      </c>
      <c r="K184" t="n">
        <v>28.92</v>
      </c>
      <c r="L184" t="n">
        <v>4</v>
      </c>
      <c r="M184" t="n">
        <v>52</v>
      </c>
      <c r="N184" t="n">
        <v>7.33</v>
      </c>
      <c r="O184" t="n">
        <v>8281.25</v>
      </c>
      <c r="P184" t="n">
        <v>532.38</v>
      </c>
      <c r="Q184" t="n">
        <v>2364.62</v>
      </c>
      <c r="R184" t="n">
        <v>310.13</v>
      </c>
      <c r="S184" t="n">
        <v>184.9</v>
      </c>
      <c r="T184" t="n">
        <v>60363.71</v>
      </c>
      <c r="U184" t="n">
        <v>0.6</v>
      </c>
      <c r="V184" t="n">
        <v>0.87</v>
      </c>
      <c r="W184" t="n">
        <v>36.88</v>
      </c>
      <c r="X184" t="n">
        <v>3.69</v>
      </c>
      <c r="Y184" t="n">
        <v>1</v>
      </c>
      <c r="Z184" t="n">
        <v>10</v>
      </c>
    </row>
    <row r="185">
      <c r="A185" t="n">
        <v>4</v>
      </c>
      <c r="B185" t="n">
        <v>25</v>
      </c>
      <c r="C185" t="inlineStr">
        <is>
          <t xml:space="preserve">CONCLUIDO	</t>
        </is>
      </c>
      <c r="D185" t="n">
        <v>1.007</v>
      </c>
      <c r="E185" t="n">
        <v>99.31</v>
      </c>
      <c r="F185" t="n">
        <v>96.18000000000001</v>
      </c>
      <c r="G185" t="n">
        <v>60.11</v>
      </c>
      <c r="H185" t="n">
        <v>1.31</v>
      </c>
      <c r="I185" t="n">
        <v>96</v>
      </c>
      <c r="J185" t="n">
        <v>66.42</v>
      </c>
      <c r="K185" t="n">
        <v>28.92</v>
      </c>
      <c r="L185" t="n">
        <v>5</v>
      </c>
      <c r="M185" t="n">
        <v>0</v>
      </c>
      <c r="N185" t="n">
        <v>7.49</v>
      </c>
      <c r="O185" t="n">
        <v>8425.16</v>
      </c>
      <c r="P185" t="n">
        <v>537.27</v>
      </c>
      <c r="Q185" t="n">
        <v>2365.1</v>
      </c>
      <c r="R185" t="n">
        <v>305.91</v>
      </c>
      <c r="S185" t="n">
        <v>184.9</v>
      </c>
      <c r="T185" t="n">
        <v>58268.42</v>
      </c>
      <c r="U185" t="n">
        <v>0.6</v>
      </c>
      <c r="V185" t="n">
        <v>0.87</v>
      </c>
      <c r="W185" t="n">
        <v>36.93</v>
      </c>
      <c r="X185" t="n">
        <v>3.62</v>
      </c>
      <c r="Y185" t="n">
        <v>1</v>
      </c>
      <c r="Z185" t="n">
        <v>10</v>
      </c>
    </row>
    <row r="186">
      <c r="A186" t="n">
        <v>0</v>
      </c>
      <c r="B186" t="n">
        <v>85</v>
      </c>
      <c r="C186" t="inlineStr">
        <is>
          <t xml:space="preserve">CONCLUIDO	</t>
        </is>
      </c>
      <c r="D186" t="n">
        <v>0.5109</v>
      </c>
      <c r="E186" t="n">
        <v>195.72</v>
      </c>
      <c r="F186" t="n">
        <v>146.82</v>
      </c>
      <c r="G186" t="n">
        <v>6.42</v>
      </c>
      <c r="H186" t="n">
        <v>0.11</v>
      </c>
      <c r="I186" t="n">
        <v>1373</v>
      </c>
      <c r="J186" t="n">
        <v>167.88</v>
      </c>
      <c r="K186" t="n">
        <v>51.39</v>
      </c>
      <c r="L186" t="n">
        <v>1</v>
      </c>
      <c r="M186" t="n">
        <v>1371</v>
      </c>
      <c r="N186" t="n">
        <v>30.49</v>
      </c>
      <c r="O186" t="n">
        <v>20939.59</v>
      </c>
      <c r="P186" t="n">
        <v>1886.38</v>
      </c>
      <c r="Q186" t="n">
        <v>2370.07</v>
      </c>
      <c r="R186" t="n">
        <v>2002.12</v>
      </c>
      <c r="S186" t="n">
        <v>184.9</v>
      </c>
      <c r="T186" t="n">
        <v>899985.62</v>
      </c>
      <c r="U186" t="n">
        <v>0.09</v>
      </c>
      <c r="V186" t="n">
        <v>0.57</v>
      </c>
      <c r="W186" t="n">
        <v>38.91</v>
      </c>
      <c r="X186" t="n">
        <v>54.13</v>
      </c>
      <c r="Y186" t="n">
        <v>1</v>
      </c>
      <c r="Z186" t="n">
        <v>10</v>
      </c>
    </row>
    <row r="187">
      <c r="A187" t="n">
        <v>1</v>
      </c>
      <c r="B187" t="n">
        <v>85</v>
      </c>
      <c r="C187" t="inlineStr">
        <is>
          <t xml:space="preserve">CONCLUIDO	</t>
        </is>
      </c>
      <c r="D187" t="n">
        <v>0.7558</v>
      </c>
      <c r="E187" t="n">
        <v>132.31</v>
      </c>
      <c r="F187" t="n">
        <v>112.31</v>
      </c>
      <c r="G187" t="n">
        <v>12.96</v>
      </c>
      <c r="H187" t="n">
        <v>0.21</v>
      </c>
      <c r="I187" t="n">
        <v>520</v>
      </c>
      <c r="J187" t="n">
        <v>169.33</v>
      </c>
      <c r="K187" t="n">
        <v>51.39</v>
      </c>
      <c r="L187" t="n">
        <v>2</v>
      </c>
      <c r="M187" t="n">
        <v>518</v>
      </c>
      <c r="N187" t="n">
        <v>30.94</v>
      </c>
      <c r="O187" t="n">
        <v>21118.46</v>
      </c>
      <c r="P187" t="n">
        <v>1438.92</v>
      </c>
      <c r="Q187" t="n">
        <v>2367.1</v>
      </c>
      <c r="R187" t="n">
        <v>847.14</v>
      </c>
      <c r="S187" t="n">
        <v>184.9</v>
      </c>
      <c r="T187" t="n">
        <v>326763.08</v>
      </c>
      <c r="U187" t="n">
        <v>0.22</v>
      </c>
      <c r="V187" t="n">
        <v>0.75</v>
      </c>
      <c r="W187" t="n">
        <v>37.52</v>
      </c>
      <c r="X187" t="n">
        <v>19.71</v>
      </c>
      <c r="Y187" t="n">
        <v>1</v>
      </c>
      <c r="Z187" t="n">
        <v>10</v>
      </c>
    </row>
    <row r="188">
      <c r="A188" t="n">
        <v>2</v>
      </c>
      <c r="B188" t="n">
        <v>85</v>
      </c>
      <c r="C188" t="inlineStr">
        <is>
          <t xml:space="preserve">CONCLUIDO	</t>
        </is>
      </c>
      <c r="D188" t="n">
        <v>0.8483000000000001</v>
      </c>
      <c r="E188" t="n">
        <v>117.88</v>
      </c>
      <c r="F188" t="n">
        <v>104.63</v>
      </c>
      <c r="G188" t="n">
        <v>19.56</v>
      </c>
      <c r="H188" t="n">
        <v>0.31</v>
      </c>
      <c r="I188" t="n">
        <v>321</v>
      </c>
      <c r="J188" t="n">
        <v>170.79</v>
      </c>
      <c r="K188" t="n">
        <v>51.39</v>
      </c>
      <c r="L188" t="n">
        <v>3</v>
      </c>
      <c r="M188" t="n">
        <v>319</v>
      </c>
      <c r="N188" t="n">
        <v>31.4</v>
      </c>
      <c r="O188" t="n">
        <v>21297.94</v>
      </c>
      <c r="P188" t="n">
        <v>1333.43</v>
      </c>
      <c r="Q188" t="n">
        <v>2365.67</v>
      </c>
      <c r="R188" t="n">
        <v>590.66</v>
      </c>
      <c r="S188" t="n">
        <v>184.9</v>
      </c>
      <c r="T188" t="n">
        <v>199513.88</v>
      </c>
      <c r="U188" t="n">
        <v>0.31</v>
      </c>
      <c r="V188" t="n">
        <v>0.8</v>
      </c>
      <c r="W188" t="n">
        <v>37.2</v>
      </c>
      <c r="X188" t="n">
        <v>12.05</v>
      </c>
      <c r="Y188" t="n">
        <v>1</v>
      </c>
      <c r="Z188" t="n">
        <v>10</v>
      </c>
    </row>
    <row r="189">
      <c r="A189" t="n">
        <v>3</v>
      </c>
      <c r="B189" t="n">
        <v>85</v>
      </c>
      <c r="C189" t="inlineStr">
        <is>
          <t xml:space="preserve">CONCLUIDO	</t>
        </is>
      </c>
      <c r="D189" t="n">
        <v>0.8969</v>
      </c>
      <c r="E189" t="n">
        <v>111.49</v>
      </c>
      <c r="F189" t="n">
        <v>101.25</v>
      </c>
      <c r="G189" t="n">
        <v>26.19</v>
      </c>
      <c r="H189" t="n">
        <v>0.41</v>
      </c>
      <c r="I189" t="n">
        <v>232</v>
      </c>
      <c r="J189" t="n">
        <v>172.25</v>
      </c>
      <c r="K189" t="n">
        <v>51.39</v>
      </c>
      <c r="L189" t="n">
        <v>4</v>
      </c>
      <c r="M189" t="n">
        <v>230</v>
      </c>
      <c r="N189" t="n">
        <v>31.86</v>
      </c>
      <c r="O189" t="n">
        <v>21478.05</v>
      </c>
      <c r="P189" t="n">
        <v>1282.84</v>
      </c>
      <c r="Q189" t="n">
        <v>2365.06</v>
      </c>
      <c r="R189" t="n">
        <v>478.84</v>
      </c>
      <c r="S189" t="n">
        <v>184.9</v>
      </c>
      <c r="T189" t="n">
        <v>144051.74</v>
      </c>
      <c r="U189" t="n">
        <v>0.39</v>
      </c>
      <c r="V189" t="n">
        <v>0.83</v>
      </c>
      <c r="W189" t="n">
        <v>37.05</v>
      </c>
      <c r="X189" t="n">
        <v>8.68</v>
      </c>
      <c r="Y189" t="n">
        <v>1</v>
      </c>
      <c r="Z189" t="n">
        <v>10</v>
      </c>
    </row>
    <row r="190">
      <c r="A190" t="n">
        <v>4</v>
      </c>
      <c r="B190" t="n">
        <v>85</v>
      </c>
      <c r="C190" t="inlineStr">
        <is>
          <t xml:space="preserve">CONCLUIDO	</t>
        </is>
      </c>
      <c r="D190" t="n">
        <v>0.9276</v>
      </c>
      <c r="E190" t="n">
        <v>107.8</v>
      </c>
      <c r="F190" t="n">
        <v>99.29000000000001</v>
      </c>
      <c r="G190" t="n">
        <v>32.91</v>
      </c>
      <c r="H190" t="n">
        <v>0.51</v>
      </c>
      <c r="I190" t="n">
        <v>181</v>
      </c>
      <c r="J190" t="n">
        <v>173.71</v>
      </c>
      <c r="K190" t="n">
        <v>51.39</v>
      </c>
      <c r="L190" t="n">
        <v>5</v>
      </c>
      <c r="M190" t="n">
        <v>179</v>
      </c>
      <c r="N190" t="n">
        <v>32.32</v>
      </c>
      <c r="O190" t="n">
        <v>21658.78</v>
      </c>
      <c r="P190" t="n">
        <v>1249.87</v>
      </c>
      <c r="Q190" t="n">
        <v>2364.66</v>
      </c>
      <c r="R190" t="n">
        <v>413.43</v>
      </c>
      <c r="S190" t="n">
        <v>184.9</v>
      </c>
      <c r="T190" t="n">
        <v>111600.29</v>
      </c>
      <c r="U190" t="n">
        <v>0.45</v>
      </c>
      <c r="V190" t="n">
        <v>0.85</v>
      </c>
      <c r="W190" t="n">
        <v>36.96</v>
      </c>
      <c r="X190" t="n">
        <v>6.73</v>
      </c>
      <c r="Y190" t="n">
        <v>1</v>
      </c>
      <c r="Z190" t="n">
        <v>10</v>
      </c>
    </row>
    <row r="191">
      <c r="A191" t="n">
        <v>5</v>
      </c>
      <c r="B191" t="n">
        <v>85</v>
      </c>
      <c r="C191" t="inlineStr">
        <is>
          <t xml:space="preserve">CONCLUIDO	</t>
        </is>
      </c>
      <c r="D191" t="n">
        <v>0.9485</v>
      </c>
      <c r="E191" t="n">
        <v>105.43</v>
      </c>
      <c r="F191" t="n">
        <v>98.04000000000001</v>
      </c>
      <c r="G191" t="n">
        <v>39.75</v>
      </c>
      <c r="H191" t="n">
        <v>0.61</v>
      </c>
      <c r="I191" t="n">
        <v>148</v>
      </c>
      <c r="J191" t="n">
        <v>175.18</v>
      </c>
      <c r="K191" t="n">
        <v>51.39</v>
      </c>
      <c r="L191" t="n">
        <v>6</v>
      </c>
      <c r="M191" t="n">
        <v>146</v>
      </c>
      <c r="N191" t="n">
        <v>32.79</v>
      </c>
      <c r="O191" t="n">
        <v>21840.16</v>
      </c>
      <c r="P191" t="n">
        <v>1226.77</v>
      </c>
      <c r="Q191" t="n">
        <v>2364.59</v>
      </c>
      <c r="R191" t="n">
        <v>372.1</v>
      </c>
      <c r="S191" t="n">
        <v>184.9</v>
      </c>
      <c r="T191" t="n">
        <v>91100.13</v>
      </c>
      <c r="U191" t="n">
        <v>0.5</v>
      </c>
      <c r="V191" t="n">
        <v>0.86</v>
      </c>
      <c r="W191" t="n">
        <v>36.9</v>
      </c>
      <c r="X191" t="n">
        <v>5.48</v>
      </c>
      <c r="Y191" t="n">
        <v>1</v>
      </c>
      <c r="Z191" t="n">
        <v>10</v>
      </c>
    </row>
    <row r="192">
      <c r="A192" t="n">
        <v>6</v>
      </c>
      <c r="B192" t="n">
        <v>85</v>
      </c>
      <c r="C192" t="inlineStr">
        <is>
          <t xml:space="preserve">CONCLUIDO	</t>
        </is>
      </c>
      <c r="D192" t="n">
        <v>0.9635</v>
      </c>
      <c r="E192" t="n">
        <v>103.79</v>
      </c>
      <c r="F192" t="n">
        <v>97.18000000000001</v>
      </c>
      <c r="G192" t="n">
        <v>46.65</v>
      </c>
      <c r="H192" t="n">
        <v>0.7</v>
      </c>
      <c r="I192" t="n">
        <v>125</v>
      </c>
      <c r="J192" t="n">
        <v>176.66</v>
      </c>
      <c r="K192" t="n">
        <v>51.39</v>
      </c>
      <c r="L192" t="n">
        <v>7</v>
      </c>
      <c r="M192" t="n">
        <v>123</v>
      </c>
      <c r="N192" t="n">
        <v>33.27</v>
      </c>
      <c r="O192" t="n">
        <v>22022.17</v>
      </c>
      <c r="P192" t="n">
        <v>1208.4</v>
      </c>
      <c r="Q192" t="n">
        <v>2364.51</v>
      </c>
      <c r="R192" t="n">
        <v>344.08</v>
      </c>
      <c r="S192" t="n">
        <v>184.9</v>
      </c>
      <c r="T192" t="n">
        <v>77204.08</v>
      </c>
      <c r="U192" t="n">
        <v>0.54</v>
      </c>
      <c r="V192" t="n">
        <v>0.87</v>
      </c>
      <c r="W192" t="n">
        <v>36.85</v>
      </c>
      <c r="X192" t="n">
        <v>4.62</v>
      </c>
      <c r="Y192" t="n">
        <v>1</v>
      </c>
      <c r="Z192" t="n">
        <v>10</v>
      </c>
    </row>
    <row r="193">
      <c r="A193" t="n">
        <v>7</v>
      </c>
      <c r="B193" t="n">
        <v>85</v>
      </c>
      <c r="C193" t="inlineStr">
        <is>
          <t xml:space="preserve">CONCLUIDO	</t>
        </is>
      </c>
      <c r="D193" t="n">
        <v>0.9748</v>
      </c>
      <c r="E193" t="n">
        <v>102.58</v>
      </c>
      <c r="F193" t="n">
        <v>96.55</v>
      </c>
      <c r="G193" t="n">
        <v>53.64</v>
      </c>
      <c r="H193" t="n">
        <v>0.8</v>
      </c>
      <c r="I193" t="n">
        <v>108</v>
      </c>
      <c r="J193" t="n">
        <v>178.14</v>
      </c>
      <c r="K193" t="n">
        <v>51.39</v>
      </c>
      <c r="L193" t="n">
        <v>8</v>
      </c>
      <c r="M193" t="n">
        <v>106</v>
      </c>
      <c r="N193" t="n">
        <v>33.75</v>
      </c>
      <c r="O193" t="n">
        <v>22204.83</v>
      </c>
      <c r="P193" t="n">
        <v>1192.19</v>
      </c>
      <c r="Q193" t="n">
        <v>2364.36</v>
      </c>
      <c r="R193" t="n">
        <v>321.97</v>
      </c>
      <c r="S193" t="n">
        <v>184.9</v>
      </c>
      <c r="T193" t="n">
        <v>66234.19</v>
      </c>
      <c r="U193" t="n">
        <v>0.57</v>
      </c>
      <c r="V193" t="n">
        <v>0.87</v>
      </c>
      <c r="W193" t="n">
        <v>36.85</v>
      </c>
      <c r="X193" t="n">
        <v>3.99</v>
      </c>
      <c r="Y193" t="n">
        <v>1</v>
      </c>
      <c r="Z193" t="n">
        <v>10</v>
      </c>
    </row>
    <row r="194">
      <c r="A194" t="n">
        <v>8</v>
      </c>
      <c r="B194" t="n">
        <v>85</v>
      </c>
      <c r="C194" t="inlineStr">
        <is>
          <t xml:space="preserve">CONCLUIDO	</t>
        </is>
      </c>
      <c r="D194" t="n">
        <v>0.9835</v>
      </c>
      <c r="E194" t="n">
        <v>101.68</v>
      </c>
      <c r="F194" t="n">
        <v>96.09</v>
      </c>
      <c r="G194" t="n">
        <v>60.69</v>
      </c>
      <c r="H194" t="n">
        <v>0.89</v>
      </c>
      <c r="I194" t="n">
        <v>95</v>
      </c>
      <c r="J194" t="n">
        <v>179.63</v>
      </c>
      <c r="K194" t="n">
        <v>51.39</v>
      </c>
      <c r="L194" t="n">
        <v>9</v>
      </c>
      <c r="M194" t="n">
        <v>93</v>
      </c>
      <c r="N194" t="n">
        <v>34.24</v>
      </c>
      <c r="O194" t="n">
        <v>22388.15</v>
      </c>
      <c r="P194" t="n">
        <v>1178.05</v>
      </c>
      <c r="Q194" t="n">
        <v>2364.45</v>
      </c>
      <c r="R194" t="n">
        <v>306.53</v>
      </c>
      <c r="S194" t="n">
        <v>184.9</v>
      </c>
      <c r="T194" t="n">
        <v>58581.39</v>
      </c>
      <c r="U194" t="n">
        <v>0.6</v>
      </c>
      <c r="V194" t="n">
        <v>0.88</v>
      </c>
      <c r="W194" t="n">
        <v>36.83</v>
      </c>
      <c r="X194" t="n">
        <v>3.53</v>
      </c>
      <c r="Y194" t="n">
        <v>1</v>
      </c>
      <c r="Z194" t="n">
        <v>10</v>
      </c>
    </row>
    <row r="195">
      <c r="A195" t="n">
        <v>9</v>
      </c>
      <c r="B195" t="n">
        <v>85</v>
      </c>
      <c r="C195" t="inlineStr">
        <is>
          <t xml:space="preserve">CONCLUIDO	</t>
        </is>
      </c>
      <c r="D195" t="n">
        <v>0.9908</v>
      </c>
      <c r="E195" t="n">
        <v>100.93</v>
      </c>
      <c r="F195" t="n">
        <v>95.67</v>
      </c>
      <c r="G195" t="n">
        <v>67.53</v>
      </c>
      <c r="H195" t="n">
        <v>0.98</v>
      </c>
      <c r="I195" t="n">
        <v>85</v>
      </c>
      <c r="J195" t="n">
        <v>181.12</v>
      </c>
      <c r="K195" t="n">
        <v>51.39</v>
      </c>
      <c r="L195" t="n">
        <v>10</v>
      </c>
      <c r="M195" t="n">
        <v>83</v>
      </c>
      <c r="N195" t="n">
        <v>34.73</v>
      </c>
      <c r="O195" t="n">
        <v>22572.13</v>
      </c>
      <c r="P195" t="n">
        <v>1165.17</v>
      </c>
      <c r="Q195" t="n">
        <v>2364.29</v>
      </c>
      <c r="R195" t="n">
        <v>293.03</v>
      </c>
      <c r="S195" t="n">
        <v>184.9</v>
      </c>
      <c r="T195" t="n">
        <v>51880.59</v>
      </c>
      <c r="U195" t="n">
        <v>0.63</v>
      </c>
      <c r="V195" t="n">
        <v>0.88</v>
      </c>
      <c r="W195" t="n">
        <v>36.8</v>
      </c>
      <c r="X195" t="n">
        <v>3.12</v>
      </c>
      <c r="Y195" t="n">
        <v>1</v>
      </c>
      <c r="Z195" t="n">
        <v>10</v>
      </c>
    </row>
    <row r="196">
      <c r="A196" t="n">
        <v>10</v>
      </c>
      <c r="B196" t="n">
        <v>85</v>
      </c>
      <c r="C196" t="inlineStr">
        <is>
          <t xml:space="preserve">CONCLUIDO	</t>
        </is>
      </c>
      <c r="D196" t="n">
        <v>0.9971</v>
      </c>
      <c r="E196" t="n">
        <v>100.29</v>
      </c>
      <c r="F196" t="n">
        <v>95.34</v>
      </c>
      <c r="G196" t="n">
        <v>75.27</v>
      </c>
      <c r="H196" t="n">
        <v>1.07</v>
      </c>
      <c r="I196" t="n">
        <v>76</v>
      </c>
      <c r="J196" t="n">
        <v>182.62</v>
      </c>
      <c r="K196" t="n">
        <v>51.39</v>
      </c>
      <c r="L196" t="n">
        <v>11</v>
      </c>
      <c r="M196" t="n">
        <v>74</v>
      </c>
      <c r="N196" t="n">
        <v>35.22</v>
      </c>
      <c r="O196" t="n">
        <v>22756.91</v>
      </c>
      <c r="P196" t="n">
        <v>1152.73</v>
      </c>
      <c r="Q196" t="n">
        <v>2364.22</v>
      </c>
      <c r="R196" t="n">
        <v>281.46</v>
      </c>
      <c r="S196" t="n">
        <v>184.9</v>
      </c>
      <c r="T196" t="n">
        <v>46143.42</v>
      </c>
      <c r="U196" t="n">
        <v>0.66</v>
      </c>
      <c r="V196" t="n">
        <v>0.88</v>
      </c>
      <c r="W196" t="n">
        <v>36.8</v>
      </c>
      <c r="X196" t="n">
        <v>2.79</v>
      </c>
      <c r="Y196" t="n">
        <v>1</v>
      </c>
      <c r="Z196" t="n">
        <v>10</v>
      </c>
    </row>
    <row r="197">
      <c r="A197" t="n">
        <v>11</v>
      </c>
      <c r="B197" t="n">
        <v>85</v>
      </c>
      <c r="C197" t="inlineStr">
        <is>
          <t xml:space="preserve">CONCLUIDO	</t>
        </is>
      </c>
      <c r="D197" t="n">
        <v>1.0017</v>
      </c>
      <c r="E197" t="n">
        <v>99.83</v>
      </c>
      <c r="F197" t="n">
        <v>95.09</v>
      </c>
      <c r="G197" t="n">
        <v>81.51000000000001</v>
      </c>
      <c r="H197" t="n">
        <v>1.16</v>
      </c>
      <c r="I197" t="n">
        <v>70</v>
      </c>
      <c r="J197" t="n">
        <v>184.12</v>
      </c>
      <c r="K197" t="n">
        <v>51.39</v>
      </c>
      <c r="L197" t="n">
        <v>12</v>
      </c>
      <c r="M197" t="n">
        <v>68</v>
      </c>
      <c r="N197" t="n">
        <v>35.73</v>
      </c>
      <c r="O197" t="n">
        <v>22942.24</v>
      </c>
      <c r="P197" t="n">
        <v>1142.49</v>
      </c>
      <c r="Q197" t="n">
        <v>2364.31</v>
      </c>
      <c r="R197" t="n">
        <v>273.63</v>
      </c>
      <c r="S197" t="n">
        <v>184.9</v>
      </c>
      <c r="T197" t="n">
        <v>42254.8</v>
      </c>
      <c r="U197" t="n">
        <v>0.68</v>
      </c>
      <c r="V197" t="n">
        <v>0.88</v>
      </c>
      <c r="W197" t="n">
        <v>36.77</v>
      </c>
      <c r="X197" t="n">
        <v>2.53</v>
      </c>
      <c r="Y197" t="n">
        <v>1</v>
      </c>
      <c r="Z197" t="n">
        <v>10</v>
      </c>
    </row>
    <row r="198">
      <c r="A198" t="n">
        <v>12</v>
      </c>
      <c r="B198" t="n">
        <v>85</v>
      </c>
      <c r="C198" t="inlineStr">
        <is>
          <t xml:space="preserve">CONCLUIDO	</t>
        </is>
      </c>
      <c r="D198" t="n">
        <v>1.0055</v>
      </c>
      <c r="E198" t="n">
        <v>99.45999999999999</v>
      </c>
      <c r="F198" t="n">
        <v>94.91</v>
      </c>
      <c r="G198" t="n">
        <v>88.98</v>
      </c>
      <c r="H198" t="n">
        <v>1.24</v>
      </c>
      <c r="I198" t="n">
        <v>64</v>
      </c>
      <c r="J198" t="n">
        <v>185.63</v>
      </c>
      <c r="K198" t="n">
        <v>51.39</v>
      </c>
      <c r="L198" t="n">
        <v>13</v>
      </c>
      <c r="M198" t="n">
        <v>62</v>
      </c>
      <c r="N198" t="n">
        <v>36.24</v>
      </c>
      <c r="O198" t="n">
        <v>23128.27</v>
      </c>
      <c r="P198" t="n">
        <v>1131.45</v>
      </c>
      <c r="Q198" t="n">
        <v>2364.3</v>
      </c>
      <c r="R198" t="n">
        <v>267.8</v>
      </c>
      <c r="S198" t="n">
        <v>184.9</v>
      </c>
      <c r="T198" t="n">
        <v>39371.73</v>
      </c>
      <c r="U198" t="n">
        <v>0.6899999999999999</v>
      </c>
      <c r="V198" t="n">
        <v>0.89</v>
      </c>
      <c r="W198" t="n">
        <v>36.77</v>
      </c>
      <c r="X198" t="n">
        <v>2.36</v>
      </c>
      <c r="Y198" t="n">
        <v>1</v>
      </c>
      <c r="Z198" t="n">
        <v>10</v>
      </c>
    </row>
    <row r="199">
      <c r="A199" t="n">
        <v>13</v>
      </c>
      <c r="B199" t="n">
        <v>85</v>
      </c>
      <c r="C199" t="inlineStr">
        <is>
          <t xml:space="preserve">CONCLUIDO	</t>
        </is>
      </c>
      <c r="D199" t="n">
        <v>1.009</v>
      </c>
      <c r="E199" t="n">
        <v>99.11</v>
      </c>
      <c r="F199" t="n">
        <v>94.73999999999999</v>
      </c>
      <c r="G199" t="n">
        <v>96.34999999999999</v>
      </c>
      <c r="H199" t="n">
        <v>1.33</v>
      </c>
      <c r="I199" t="n">
        <v>59</v>
      </c>
      <c r="J199" t="n">
        <v>187.14</v>
      </c>
      <c r="K199" t="n">
        <v>51.39</v>
      </c>
      <c r="L199" t="n">
        <v>14</v>
      </c>
      <c r="M199" t="n">
        <v>57</v>
      </c>
      <c r="N199" t="n">
        <v>36.75</v>
      </c>
      <c r="O199" t="n">
        <v>23314.98</v>
      </c>
      <c r="P199" t="n">
        <v>1120.29</v>
      </c>
      <c r="Q199" t="n">
        <v>2364.2</v>
      </c>
      <c r="R199" t="n">
        <v>261.75</v>
      </c>
      <c r="S199" t="n">
        <v>184.9</v>
      </c>
      <c r="T199" t="n">
        <v>36370.81</v>
      </c>
      <c r="U199" t="n">
        <v>0.71</v>
      </c>
      <c r="V199" t="n">
        <v>0.89</v>
      </c>
      <c r="W199" t="n">
        <v>36.77</v>
      </c>
      <c r="X199" t="n">
        <v>2.18</v>
      </c>
      <c r="Y199" t="n">
        <v>1</v>
      </c>
      <c r="Z199" t="n">
        <v>10</v>
      </c>
    </row>
    <row r="200">
      <c r="A200" t="n">
        <v>14</v>
      </c>
      <c r="B200" t="n">
        <v>85</v>
      </c>
      <c r="C200" t="inlineStr">
        <is>
          <t xml:space="preserve">CONCLUIDO	</t>
        </is>
      </c>
      <c r="D200" t="n">
        <v>1.013</v>
      </c>
      <c r="E200" t="n">
        <v>98.72</v>
      </c>
      <c r="F200" t="n">
        <v>94.52</v>
      </c>
      <c r="G200" t="n">
        <v>105.02</v>
      </c>
      <c r="H200" t="n">
        <v>1.41</v>
      </c>
      <c r="I200" t="n">
        <v>54</v>
      </c>
      <c r="J200" t="n">
        <v>188.66</v>
      </c>
      <c r="K200" t="n">
        <v>51.39</v>
      </c>
      <c r="L200" t="n">
        <v>15</v>
      </c>
      <c r="M200" t="n">
        <v>52</v>
      </c>
      <c r="N200" t="n">
        <v>37.27</v>
      </c>
      <c r="O200" t="n">
        <v>23502.4</v>
      </c>
      <c r="P200" t="n">
        <v>1109.31</v>
      </c>
      <c r="Q200" t="n">
        <v>2364.11</v>
      </c>
      <c r="R200" t="n">
        <v>254.72</v>
      </c>
      <c r="S200" t="n">
        <v>184.9</v>
      </c>
      <c r="T200" t="n">
        <v>32881.73</v>
      </c>
      <c r="U200" t="n">
        <v>0.73</v>
      </c>
      <c r="V200" t="n">
        <v>0.89</v>
      </c>
      <c r="W200" t="n">
        <v>36.74</v>
      </c>
      <c r="X200" t="n">
        <v>1.96</v>
      </c>
      <c r="Y200" t="n">
        <v>1</v>
      </c>
      <c r="Z200" t="n">
        <v>10</v>
      </c>
    </row>
    <row r="201">
      <c r="A201" t="n">
        <v>15</v>
      </c>
      <c r="B201" t="n">
        <v>85</v>
      </c>
      <c r="C201" t="inlineStr">
        <is>
          <t xml:space="preserve">CONCLUIDO	</t>
        </is>
      </c>
      <c r="D201" t="n">
        <v>1.0151</v>
      </c>
      <c r="E201" t="n">
        <v>98.51000000000001</v>
      </c>
      <c r="F201" t="n">
        <v>94.41</v>
      </c>
      <c r="G201" t="n">
        <v>111.08</v>
      </c>
      <c r="H201" t="n">
        <v>1.49</v>
      </c>
      <c r="I201" t="n">
        <v>51</v>
      </c>
      <c r="J201" t="n">
        <v>190.19</v>
      </c>
      <c r="K201" t="n">
        <v>51.39</v>
      </c>
      <c r="L201" t="n">
        <v>16</v>
      </c>
      <c r="M201" t="n">
        <v>49</v>
      </c>
      <c r="N201" t="n">
        <v>37.79</v>
      </c>
      <c r="O201" t="n">
        <v>23690.52</v>
      </c>
      <c r="P201" t="n">
        <v>1099.58</v>
      </c>
      <c r="Q201" t="n">
        <v>2364.18</v>
      </c>
      <c r="R201" t="n">
        <v>251.13</v>
      </c>
      <c r="S201" t="n">
        <v>184.9</v>
      </c>
      <c r="T201" t="n">
        <v>31101.71</v>
      </c>
      <c r="U201" t="n">
        <v>0.74</v>
      </c>
      <c r="V201" t="n">
        <v>0.89</v>
      </c>
      <c r="W201" t="n">
        <v>36.75</v>
      </c>
      <c r="X201" t="n">
        <v>1.86</v>
      </c>
      <c r="Y201" t="n">
        <v>1</v>
      </c>
      <c r="Z201" t="n">
        <v>10</v>
      </c>
    </row>
    <row r="202">
      <c r="A202" t="n">
        <v>16</v>
      </c>
      <c r="B202" t="n">
        <v>85</v>
      </c>
      <c r="C202" t="inlineStr">
        <is>
          <t xml:space="preserve">CONCLUIDO	</t>
        </is>
      </c>
      <c r="D202" t="n">
        <v>1.0183</v>
      </c>
      <c r="E202" t="n">
        <v>98.2</v>
      </c>
      <c r="F202" t="n">
        <v>94.23</v>
      </c>
      <c r="G202" t="n">
        <v>120.3</v>
      </c>
      <c r="H202" t="n">
        <v>1.57</v>
      </c>
      <c r="I202" t="n">
        <v>47</v>
      </c>
      <c r="J202" t="n">
        <v>191.72</v>
      </c>
      <c r="K202" t="n">
        <v>51.39</v>
      </c>
      <c r="L202" t="n">
        <v>17</v>
      </c>
      <c r="M202" t="n">
        <v>45</v>
      </c>
      <c r="N202" t="n">
        <v>38.33</v>
      </c>
      <c r="O202" t="n">
        <v>23879.37</v>
      </c>
      <c r="P202" t="n">
        <v>1087.79</v>
      </c>
      <c r="Q202" t="n">
        <v>2364.22</v>
      </c>
      <c r="R202" t="n">
        <v>245.02</v>
      </c>
      <c r="S202" t="n">
        <v>184.9</v>
      </c>
      <c r="T202" t="n">
        <v>28068.57</v>
      </c>
      <c r="U202" t="n">
        <v>0.75</v>
      </c>
      <c r="V202" t="n">
        <v>0.89</v>
      </c>
      <c r="W202" t="n">
        <v>36.74</v>
      </c>
      <c r="X202" t="n">
        <v>1.68</v>
      </c>
      <c r="Y202" t="n">
        <v>1</v>
      </c>
      <c r="Z202" t="n">
        <v>10</v>
      </c>
    </row>
    <row r="203">
      <c r="A203" t="n">
        <v>17</v>
      </c>
      <c r="B203" t="n">
        <v>85</v>
      </c>
      <c r="C203" t="inlineStr">
        <is>
          <t xml:space="preserve">CONCLUIDO	</t>
        </is>
      </c>
      <c r="D203" t="n">
        <v>1.0203</v>
      </c>
      <c r="E203" t="n">
        <v>98.01000000000001</v>
      </c>
      <c r="F203" t="n">
        <v>94.14</v>
      </c>
      <c r="G203" t="n">
        <v>128.38</v>
      </c>
      <c r="H203" t="n">
        <v>1.65</v>
      </c>
      <c r="I203" t="n">
        <v>44</v>
      </c>
      <c r="J203" t="n">
        <v>193.26</v>
      </c>
      <c r="K203" t="n">
        <v>51.39</v>
      </c>
      <c r="L203" t="n">
        <v>18</v>
      </c>
      <c r="M203" t="n">
        <v>42</v>
      </c>
      <c r="N203" t="n">
        <v>38.86</v>
      </c>
      <c r="O203" t="n">
        <v>24068.93</v>
      </c>
      <c r="P203" t="n">
        <v>1078.27</v>
      </c>
      <c r="Q203" t="n">
        <v>2364.15</v>
      </c>
      <c r="R203" t="n">
        <v>242.24</v>
      </c>
      <c r="S203" t="n">
        <v>184.9</v>
      </c>
      <c r="T203" t="n">
        <v>26691.43</v>
      </c>
      <c r="U203" t="n">
        <v>0.76</v>
      </c>
      <c r="V203" t="n">
        <v>0.89</v>
      </c>
      <c r="W203" t="n">
        <v>36.73</v>
      </c>
      <c r="X203" t="n">
        <v>1.59</v>
      </c>
      <c r="Y203" t="n">
        <v>1</v>
      </c>
      <c r="Z203" t="n">
        <v>10</v>
      </c>
    </row>
    <row r="204">
      <c r="A204" t="n">
        <v>18</v>
      </c>
      <c r="B204" t="n">
        <v>85</v>
      </c>
      <c r="C204" t="inlineStr">
        <is>
          <t xml:space="preserve">CONCLUIDO	</t>
        </is>
      </c>
      <c r="D204" t="n">
        <v>1.0217</v>
      </c>
      <c r="E204" t="n">
        <v>97.87</v>
      </c>
      <c r="F204" t="n">
        <v>94.08</v>
      </c>
      <c r="G204" t="n">
        <v>134.4</v>
      </c>
      <c r="H204" t="n">
        <v>1.73</v>
      </c>
      <c r="I204" t="n">
        <v>42</v>
      </c>
      <c r="J204" t="n">
        <v>194.8</v>
      </c>
      <c r="K204" t="n">
        <v>51.39</v>
      </c>
      <c r="L204" t="n">
        <v>19</v>
      </c>
      <c r="M204" t="n">
        <v>40</v>
      </c>
      <c r="N204" t="n">
        <v>39.41</v>
      </c>
      <c r="O204" t="n">
        <v>24259.23</v>
      </c>
      <c r="P204" t="n">
        <v>1068.38</v>
      </c>
      <c r="Q204" t="n">
        <v>2364.19</v>
      </c>
      <c r="R204" t="n">
        <v>239.81</v>
      </c>
      <c r="S204" t="n">
        <v>184.9</v>
      </c>
      <c r="T204" t="n">
        <v>25488.62</v>
      </c>
      <c r="U204" t="n">
        <v>0.77</v>
      </c>
      <c r="V204" t="n">
        <v>0.89</v>
      </c>
      <c r="W204" t="n">
        <v>36.73</v>
      </c>
      <c r="X204" t="n">
        <v>1.52</v>
      </c>
      <c r="Y204" t="n">
        <v>1</v>
      </c>
      <c r="Z204" t="n">
        <v>10</v>
      </c>
    </row>
    <row r="205">
      <c r="A205" t="n">
        <v>19</v>
      </c>
      <c r="B205" t="n">
        <v>85</v>
      </c>
      <c r="C205" t="inlineStr">
        <is>
          <t xml:space="preserve">CONCLUIDO	</t>
        </is>
      </c>
      <c r="D205" t="n">
        <v>1.0239</v>
      </c>
      <c r="E205" t="n">
        <v>97.66</v>
      </c>
      <c r="F205" t="n">
        <v>93.97</v>
      </c>
      <c r="G205" t="n">
        <v>144.57</v>
      </c>
      <c r="H205" t="n">
        <v>1.81</v>
      </c>
      <c r="I205" t="n">
        <v>39</v>
      </c>
      <c r="J205" t="n">
        <v>196.35</v>
      </c>
      <c r="K205" t="n">
        <v>51.39</v>
      </c>
      <c r="L205" t="n">
        <v>20</v>
      </c>
      <c r="M205" t="n">
        <v>37</v>
      </c>
      <c r="N205" t="n">
        <v>39.96</v>
      </c>
      <c r="O205" t="n">
        <v>24450.27</v>
      </c>
      <c r="P205" t="n">
        <v>1060.36</v>
      </c>
      <c r="Q205" t="n">
        <v>2364.15</v>
      </c>
      <c r="R205" t="n">
        <v>236.39</v>
      </c>
      <c r="S205" t="n">
        <v>184.9</v>
      </c>
      <c r="T205" t="n">
        <v>23789.7</v>
      </c>
      <c r="U205" t="n">
        <v>0.78</v>
      </c>
      <c r="V205" t="n">
        <v>0.9</v>
      </c>
      <c r="W205" t="n">
        <v>36.73</v>
      </c>
      <c r="X205" t="n">
        <v>1.42</v>
      </c>
      <c r="Y205" t="n">
        <v>1</v>
      </c>
      <c r="Z205" t="n">
        <v>10</v>
      </c>
    </row>
    <row r="206">
      <c r="A206" t="n">
        <v>20</v>
      </c>
      <c r="B206" t="n">
        <v>85</v>
      </c>
      <c r="C206" t="inlineStr">
        <is>
          <t xml:space="preserve">CONCLUIDO	</t>
        </is>
      </c>
      <c r="D206" t="n">
        <v>1.0255</v>
      </c>
      <c r="E206" t="n">
        <v>97.52</v>
      </c>
      <c r="F206" t="n">
        <v>93.89</v>
      </c>
      <c r="G206" t="n">
        <v>152.25</v>
      </c>
      <c r="H206" t="n">
        <v>1.88</v>
      </c>
      <c r="I206" t="n">
        <v>37</v>
      </c>
      <c r="J206" t="n">
        <v>197.9</v>
      </c>
      <c r="K206" t="n">
        <v>51.39</v>
      </c>
      <c r="L206" t="n">
        <v>21</v>
      </c>
      <c r="M206" t="n">
        <v>35</v>
      </c>
      <c r="N206" t="n">
        <v>40.51</v>
      </c>
      <c r="O206" t="n">
        <v>24642.07</v>
      </c>
      <c r="P206" t="n">
        <v>1049.57</v>
      </c>
      <c r="Q206" t="n">
        <v>2364.18</v>
      </c>
      <c r="R206" t="n">
        <v>233.96</v>
      </c>
      <c r="S206" t="n">
        <v>184.9</v>
      </c>
      <c r="T206" t="n">
        <v>22588.27</v>
      </c>
      <c r="U206" t="n">
        <v>0.79</v>
      </c>
      <c r="V206" t="n">
        <v>0.9</v>
      </c>
      <c r="W206" t="n">
        <v>36.72</v>
      </c>
      <c r="X206" t="n">
        <v>1.34</v>
      </c>
      <c r="Y206" t="n">
        <v>1</v>
      </c>
      <c r="Z206" t="n">
        <v>10</v>
      </c>
    </row>
    <row r="207">
      <c r="A207" t="n">
        <v>21</v>
      </c>
      <c r="B207" t="n">
        <v>85</v>
      </c>
      <c r="C207" t="inlineStr">
        <is>
          <t xml:space="preserve">CONCLUIDO	</t>
        </is>
      </c>
      <c r="D207" t="n">
        <v>1.0269</v>
      </c>
      <c r="E207" t="n">
        <v>97.38</v>
      </c>
      <c r="F207" t="n">
        <v>93.81999999999999</v>
      </c>
      <c r="G207" t="n">
        <v>160.83</v>
      </c>
      <c r="H207" t="n">
        <v>1.96</v>
      </c>
      <c r="I207" t="n">
        <v>35</v>
      </c>
      <c r="J207" t="n">
        <v>199.46</v>
      </c>
      <c r="K207" t="n">
        <v>51.39</v>
      </c>
      <c r="L207" t="n">
        <v>22</v>
      </c>
      <c r="M207" t="n">
        <v>33</v>
      </c>
      <c r="N207" t="n">
        <v>41.07</v>
      </c>
      <c r="O207" t="n">
        <v>24834.62</v>
      </c>
      <c r="P207" t="n">
        <v>1039.15</v>
      </c>
      <c r="Q207" t="n">
        <v>2364.14</v>
      </c>
      <c r="R207" t="n">
        <v>231.42</v>
      </c>
      <c r="S207" t="n">
        <v>184.9</v>
      </c>
      <c r="T207" t="n">
        <v>21324.08</v>
      </c>
      <c r="U207" t="n">
        <v>0.8</v>
      </c>
      <c r="V207" t="n">
        <v>0.9</v>
      </c>
      <c r="W207" t="n">
        <v>36.72</v>
      </c>
      <c r="X207" t="n">
        <v>1.26</v>
      </c>
      <c r="Y207" t="n">
        <v>1</v>
      </c>
      <c r="Z207" t="n">
        <v>10</v>
      </c>
    </row>
    <row r="208">
      <c r="A208" t="n">
        <v>22</v>
      </c>
      <c r="B208" t="n">
        <v>85</v>
      </c>
      <c r="C208" t="inlineStr">
        <is>
          <t xml:space="preserve">CONCLUIDO	</t>
        </is>
      </c>
      <c r="D208" t="n">
        <v>1.0284</v>
      </c>
      <c r="E208" t="n">
        <v>97.23999999999999</v>
      </c>
      <c r="F208" t="n">
        <v>93.75</v>
      </c>
      <c r="G208" t="n">
        <v>170.45</v>
      </c>
      <c r="H208" t="n">
        <v>2.03</v>
      </c>
      <c r="I208" t="n">
        <v>33</v>
      </c>
      <c r="J208" t="n">
        <v>201.03</v>
      </c>
      <c r="K208" t="n">
        <v>51.39</v>
      </c>
      <c r="L208" t="n">
        <v>23</v>
      </c>
      <c r="M208" t="n">
        <v>31</v>
      </c>
      <c r="N208" t="n">
        <v>41.64</v>
      </c>
      <c r="O208" t="n">
        <v>25027.94</v>
      </c>
      <c r="P208" t="n">
        <v>1026.67</v>
      </c>
      <c r="Q208" t="n">
        <v>2364.03</v>
      </c>
      <c r="R208" t="n">
        <v>228.9</v>
      </c>
      <c r="S208" t="n">
        <v>184.9</v>
      </c>
      <c r="T208" t="n">
        <v>20078.4</v>
      </c>
      <c r="U208" t="n">
        <v>0.8100000000000001</v>
      </c>
      <c r="V208" t="n">
        <v>0.9</v>
      </c>
      <c r="W208" t="n">
        <v>36.72</v>
      </c>
      <c r="X208" t="n">
        <v>1.19</v>
      </c>
      <c r="Y208" t="n">
        <v>1</v>
      </c>
      <c r="Z208" t="n">
        <v>10</v>
      </c>
    </row>
    <row r="209">
      <c r="A209" t="n">
        <v>23</v>
      </c>
      <c r="B209" t="n">
        <v>85</v>
      </c>
      <c r="C209" t="inlineStr">
        <is>
          <t xml:space="preserve">CONCLUIDO	</t>
        </is>
      </c>
      <c r="D209" t="n">
        <v>1.0291</v>
      </c>
      <c r="E209" t="n">
        <v>97.18000000000001</v>
      </c>
      <c r="F209" t="n">
        <v>93.72</v>
      </c>
      <c r="G209" t="n">
        <v>175.72</v>
      </c>
      <c r="H209" t="n">
        <v>2.1</v>
      </c>
      <c r="I209" t="n">
        <v>32</v>
      </c>
      <c r="J209" t="n">
        <v>202.61</v>
      </c>
      <c r="K209" t="n">
        <v>51.39</v>
      </c>
      <c r="L209" t="n">
        <v>24</v>
      </c>
      <c r="M209" t="n">
        <v>30</v>
      </c>
      <c r="N209" t="n">
        <v>42.21</v>
      </c>
      <c r="O209" t="n">
        <v>25222.04</v>
      </c>
      <c r="P209" t="n">
        <v>1020.87</v>
      </c>
      <c r="Q209" t="n">
        <v>2364.14</v>
      </c>
      <c r="R209" t="n">
        <v>228.04</v>
      </c>
      <c r="S209" t="n">
        <v>184.9</v>
      </c>
      <c r="T209" t="n">
        <v>19651.71</v>
      </c>
      <c r="U209" t="n">
        <v>0.8100000000000001</v>
      </c>
      <c r="V209" t="n">
        <v>0.9</v>
      </c>
      <c r="W209" t="n">
        <v>36.71</v>
      </c>
      <c r="X209" t="n">
        <v>1.17</v>
      </c>
      <c r="Y209" t="n">
        <v>1</v>
      </c>
      <c r="Z209" t="n">
        <v>10</v>
      </c>
    </row>
    <row r="210">
      <c r="A210" t="n">
        <v>24</v>
      </c>
      <c r="B210" t="n">
        <v>85</v>
      </c>
      <c r="C210" t="inlineStr">
        <is>
          <t xml:space="preserve">CONCLUIDO	</t>
        </is>
      </c>
      <c r="D210" t="n">
        <v>1.0308</v>
      </c>
      <c r="E210" t="n">
        <v>97.01000000000001</v>
      </c>
      <c r="F210" t="n">
        <v>93.62</v>
      </c>
      <c r="G210" t="n">
        <v>187.24</v>
      </c>
      <c r="H210" t="n">
        <v>2.17</v>
      </c>
      <c r="I210" t="n">
        <v>30</v>
      </c>
      <c r="J210" t="n">
        <v>204.19</v>
      </c>
      <c r="K210" t="n">
        <v>51.39</v>
      </c>
      <c r="L210" t="n">
        <v>25</v>
      </c>
      <c r="M210" t="n">
        <v>22</v>
      </c>
      <c r="N210" t="n">
        <v>42.79</v>
      </c>
      <c r="O210" t="n">
        <v>25417.05</v>
      </c>
      <c r="P210" t="n">
        <v>1008.77</v>
      </c>
      <c r="Q210" t="n">
        <v>2364.09</v>
      </c>
      <c r="R210" t="n">
        <v>224.69</v>
      </c>
      <c r="S210" t="n">
        <v>184.9</v>
      </c>
      <c r="T210" t="n">
        <v>17984.51</v>
      </c>
      <c r="U210" t="n">
        <v>0.82</v>
      </c>
      <c r="V210" t="n">
        <v>0.9</v>
      </c>
      <c r="W210" t="n">
        <v>36.71</v>
      </c>
      <c r="X210" t="n">
        <v>1.07</v>
      </c>
      <c r="Y210" t="n">
        <v>1</v>
      </c>
      <c r="Z210" t="n">
        <v>10</v>
      </c>
    </row>
    <row r="211">
      <c r="A211" t="n">
        <v>25</v>
      </c>
      <c r="B211" t="n">
        <v>85</v>
      </c>
      <c r="C211" t="inlineStr">
        <is>
          <t xml:space="preserve">CONCLUIDO	</t>
        </is>
      </c>
      <c r="D211" t="n">
        <v>1.0307</v>
      </c>
      <c r="E211" t="n">
        <v>97.02</v>
      </c>
      <c r="F211" t="n">
        <v>93.64</v>
      </c>
      <c r="G211" t="n">
        <v>187.27</v>
      </c>
      <c r="H211" t="n">
        <v>2.24</v>
      </c>
      <c r="I211" t="n">
        <v>30</v>
      </c>
      <c r="J211" t="n">
        <v>205.77</v>
      </c>
      <c r="K211" t="n">
        <v>51.39</v>
      </c>
      <c r="L211" t="n">
        <v>26</v>
      </c>
      <c r="M211" t="n">
        <v>10</v>
      </c>
      <c r="N211" t="n">
        <v>43.38</v>
      </c>
      <c r="O211" t="n">
        <v>25612.75</v>
      </c>
      <c r="P211" t="n">
        <v>1005.61</v>
      </c>
      <c r="Q211" t="n">
        <v>2364.25</v>
      </c>
      <c r="R211" t="n">
        <v>224.41</v>
      </c>
      <c r="S211" t="n">
        <v>184.9</v>
      </c>
      <c r="T211" t="n">
        <v>17843.74</v>
      </c>
      <c r="U211" t="n">
        <v>0.82</v>
      </c>
      <c r="V211" t="n">
        <v>0.9</v>
      </c>
      <c r="W211" t="n">
        <v>36.74</v>
      </c>
      <c r="X211" t="n">
        <v>1.08</v>
      </c>
      <c r="Y211" t="n">
        <v>1</v>
      </c>
      <c r="Z211" t="n">
        <v>10</v>
      </c>
    </row>
    <row r="212">
      <c r="A212" t="n">
        <v>26</v>
      </c>
      <c r="B212" t="n">
        <v>85</v>
      </c>
      <c r="C212" t="inlineStr">
        <is>
          <t xml:space="preserve">CONCLUIDO	</t>
        </is>
      </c>
      <c r="D212" t="n">
        <v>1.0313</v>
      </c>
      <c r="E212" t="n">
        <v>96.95999999999999</v>
      </c>
      <c r="F212" t="n">
        <v>93.61</v>
      </c>
      <c r="G212" t="n">
        <v>193.67</v>
      </c>
      <c r="H212" t="n">
        <v>2.31</v>
      </c>
      <c r="I212" t="n">
        <v>29</v>
      </c>
      <c r="J212" t="n">
        <v>207.37</v>
      </c>
      <c r="K212" t="n">
        <v>51.39</v>
      </c>
      <c r="L212" t="n">
        <v>27</v>
      </c>
      <c r="M212" t="n">
        <v>1</v>
      </c>
      <c r="N212" t="n">
        <v>43.97</v>
      </c>
      <c r="O212" t="n">
        <v>25809.25</v>
      </c>
      <c r="P212" t="n">
        <v>1010.7</v>
      </c>
      <c r="Q212" t="n">
        <v>2364.36</v>
      </c>
      <c r="R212" t="n">
        <v>223.32</v>
      </c>
      <c r="S212" t="n">
        <v>184.9</v>
      </c>
      <c r="T212" t="n">
        <v>17308.05</v>
      </c>
      <c r="U212" t="n">
        <v>0.83</v>
      </c>
      <c r="V212" t="n">
        <v>0.9</v>
      </c>
      <c r="W212" t="n">
        <v>36.74</v>
      </c>
      <c r="X212" t="n">
        <v>1.06</v>
      </c>
      <c r="Y212" t="n">
        <v>1</v>
      </c>
      <c r="Z212" t="n">
        <v>10</v>
      </c>
    </row>
    <row r="213">
      <c r="A213" t="n">
        <v>27</v>
      </c>
      <c r="B213" t="n">
        <v>85</v>
      </c>
      <c r="C213" t="inlineStr">
        <is>
          <t xml:space="preserve">CONCLUIDO	</t>
        </is>
      </c>
      <c r="D213" t="n">
        <v>1.0313</v>
      </c>
      <c r="E213" t="n">
        <v>96.95999999999999</v>
      </c>
      <c r="F213" t="n">
        <v>93.61</v>
      </c>
      <c r="G213" t="n">
        <v>193.67</v>
      </c>
      <c r="H213" t="n">
        <v>2.38</v>
      </c>
      <c r="I213" t="n">
        <v>29</v>
      </c>
      <c r="J213" t="n">
        <v>208.97</v>
      </c>
      <c r="K213" t="n">
        <v>51.39</v>
      </c>
      <c r="L213" t="n">
        <v>28</v>
      </c>
      <c r="M213" t="n">
        <v>0</v>
      </c>
      <c r="N213" t="n">
        <v>44.57</v>
      </c>
      <c r="O213" t="n">
        <v>26006.56</v>
      </c>
      <c r="P213" t="n">
        <v>1017.61</v>
      </c>
      <c r="Q213" t="n">
        <v>2364.39</v>
      </c>
      <c r="R213" t="n">
        <v>223.33</v>
      </c>
      <c r="S213" t="n">
        <v>184.9</v>
      </c>
      <c r="T213" t="n">
        <v>17309.22</v>
      </c>
      <c r="U213" t="n">
        <v>0.83</v>
      </c>
      <c r="V213" t="n">
        <v>0.9</v>
      </c>
      <c r="W213" t="n">
        <v>36.74</v>
      </c>
      <c r="X213" t="n">
        <v>1.05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0.8601</v>
      </c>
      <c r="E214" t="n">
        <v>116.27</v>
      </c>
      <c r="F214" t="n">
        <v>109.17</v>
      </c>
      <c r="G214" t="n">
        <v>14.95</v>
      </c>
      <c r="H214" t="n">
        <v>0.34</v>
      </c>
      <c r="I214" t="n">
        <v>438</v>
      </c>
      <c r="J214" t="n">
        <v>51.33</v>
      </c>
      <c r="K214" t="n">
        <v>24.83</v>
      </c>
      <c r="L214" t="n">
        <v>1</v>
      </c>
      <c r="M214" t="n">
        <v>436</v>
      </c>
      <c r="N214" t="n">
        <v>5.51</v>
      </c>
      <c r="O214" t="n">
        <v>6564.78</v>
      </c>
      <c r="P214" t="n">
        <v>606.62</v>
      </c>
      <c r="Q214" t="n">
        <v>2366</v>
      </c>
      <c r="R214" t="n">
        <v>741.85</v>
      </c>
      <c r="S214" t="n">
        <v>184.9</v>
      </c>
      <c r="T214" t="n">
        <v>274527.6</v>
      </c>
      <c r="U214" t="n">
        <v>0.25</v>
      </c>
      <c r="V214" t="n">
        <v>0.77</v>
      </c>
      <c r="W214" t="n">
        <v>37.4</v>
      </c>
      <c r="X214" t="n">
        <v>16.58</v>
      </c>
      <c r="Y214" t="n">
        <v>1</v>
      </c>
      <c r="Z214" t="n">
        <v>10</v>
      </c>
    </row>
    <row r="215">
      <c r="A215" t="n">
        <v>1</v>
      </c>
      <c r="B215" t="n">
        <v>20</v>
      </c>
      <c r="C215" t="inlineStr">
        <is>
          <t xml:space="preserve">CONCLUIDO	</t>
        </is>
      </c>
      <c r="D215" t="n">
        <v>0.9656</v>
      </c>
      <c r="E215" t="n">
        <v>103.56</v>
      </c>
      <c r="F215" t="n">
        <v>99.53</v>
      </c>
      <c r="G215" t="n">
        <v>31.93</v>
      </c>
      <c r="H215" t="n">
        <v>0.66</v>
      </c>
      <c r="I215" t="n">
        <v>187</v>
      </c>
      <c r="J215" t="n">
        <v>52.47</v>
      </c>
      <c r="K215" t="n">
        <v>24.83</v>
      </c>
      <c r="L215" t="n">
        <v>2</v>
      </c>
      <c r="M215" t="n">
        <v>185</v>
      </c>
      <c r="N215" t="n">
        <v>5.64</v>
      </c>
      <c r="O215" t="n">
        <v>6705.1</v>
      </c>
      <c r="P215" t="n">
        <v>516.74</v>
      </c>
      <c r="Q215" t="n">
        <v>2364.84</v>
      </c>
      <c r="R215" t="n">
        <v>421.4</v>
      </c>
      <c r="S215" t="n">
        <v>184.9</v>
      </c>
      <c r="T215" t="n">
        <v>115555.35</v>
      </c>
      <c r="U215" t="n">
        <v>0.44</v>
      </c>
      <c r="V215" t="n">
        <v>0.85</v>
      </c>
      <c r="W215" t="n">
        <v>36.97</v>
      </c>
      <c r="X215" t="n">
        <v>6.96</v>
      </c>
      <c r="Y215" t="n">
        <v>1</v>
      </c>
      <c r="Z215" t="n">
        <v>10</v>
      </c>
    </row>
    <row r="216">
      <c r="A216" t="n">
        <v>2</v>
      </c>
      <c r="B216" t="n">
        <v>20</v>
      </c>
      <c r="C216" t="inlineStr">
        <is>
          <t xml:space="preserve">CONCLUIDO	</t>
        </is>
      </c>
      <c r="D216" t="n">
        <v>0.997</v>
      </c>
      <c r="E216" t="n">
        <v>100.3</v>
      </c>
      <c r="F216" t="n">
        <v>97.08</v>
      </c>
      <c r="G216" t="n">
        <v>48.54</v>
      </c>
      <c r="H216" t="n">
        <v>0.97</v>
      </c>
      <c r="I216" t="n">
        <v>120</v>
      </c>
      <c r="J216" t="n">
        <v>53.61</v>
      </c>
      <c r="K216" t="n">
        <v>24.83</v>
      </c>
      <c r="L216" t="n">
        <v>3</v>
      </c>
      <c r="M216" t="n">
        <v>16</v>
      </c>
      <c r="N216" t="n">
        <v>5.78</v>
      </c>
      <c r="O216" t="n">
        <v>6845.59</v>
      </c>
      <c r="P216" t="n">
        <v>471.3</v>
      </c>
      <c r="Q216" t="n">
        <v>2365.13</v>
      </c>
      <c r="R216" t="n">
        <v>335.33</v>
      </c>
      <c r="S216" t="n">
        <v>184.9</v>
      </c>
      <c r="T216" t="n">
        <v>72857.36</v>
      </c>
      <c r="U216" t="n">
        <v>0.55</v>
      </c>
      <c r="V216" t="n">
        <v>0.87</v>
      </c>
      <c r="W216" t="n">
        <v>36.99</v>
      </c>
      <c r="X216" t="n">
        <v>4.52</v>
      </c>
      <c r="Y216" t="n">
        <v>1</v>
      </c>
      <c r="Z216" t="n">
        <v>10</v>
      </c>
    </row>
    <row r="217">
      <c r="A217" t="n">
        <v>3</v>
      </c>
      <c r="B217" t="n">
        <v>20</v>
      </c>
      <c r="C217" t="inlineStr">
        <is>
          <t xml:space="preserve">CONCLUIDO	</t>
        </is>
      </c>
      <c r="D217" t="n">
        <v>0.9967</v>
      </c>
      <c r="E217" t="n">
        <v>100.33</v>
      </c>
      <c r="F217" t="n">
        <v>97.11</v>
      </c>
      <c r="G217" t="n">
        <v>48.56</v>
      </c>
      <c r="H217" t="n">
        <v>1.27</v>
      </c>
      <c r="I217" t="n">
        <v>120</v>
      </c>
      <c r="J217" t="n">
        <v>54.75</v>
      </c>
      <c r="K217" t="n">
        <v>24.83</v>
      </c>
      <c r="L217" t="n">
        <v>4</v>
      </c>
      <c r="M217" t="n">
        <v>0</v>
      </c>
      <c r="N217" t="n">
        <v>5.92</v>
      </c>
      <c r="O217" t="n">
        <v>6986.39</v>
      </c>
      <c r="P217" t="n">
        <v>480.7</v>
      </c>
      <c r="Q217" t="n">
        <v>2365.1</v>
      </c>
      <c r="R217" t="n">
        <v>335.21</v>
      </c>
      <c r="S217" t="n">
        <v>184.9</v>
      </c>
      <c r="T217" t="n">
        <v>72797.8</v>
      </c>
      <c r="U217" t="n">
        <v>0.55</v>
      </c>
      <c r="V217" t="n">
        <v>0.87</v>
      </c>
      <c r="W217" t="n">
        <v>37.03</v>
      </c>
      <c r="X217" t="n">
        <v>4.55</v>
      </c>
      <c r="Y217" t="n">
        <v>1</v>
      </c>
      <c r="Z217" t="n">
        <v>10</v>
      </c>
    </row>
    <row r="218">
      <c r="A218" t="n">
        <v>0</v>
      </c>
      <c r="B218" t="n">
        <v>65</v>
      </c>
      <c r="C218" t="inlineStr">
        <is>
          <t xml:space="preserve">CONCLUIDO	</t>
        </is>
      </c>
      <c r="D218" t="n">
        <v>0.601</v>
      </c>
      <c r="E218" t="n">
        <v>166.38</v>
      </c>
      <c r="F218" t="n">
        <v>134.75</v>
      </c>
      <c r="G218" t="n">
        <v>7.47</v>
      </c>
      <c r="H218" t="n">
        <v>0.13</v>
      </c>
      <c r="I218" t="n">
        <v>1082</v>
      </c>
      <c r="J218" t="n">
        <v>133.21</v>
      </c>
      <c r="K218" t="n">
        <v>46.47</v>
      </c>
      <c r="L218" t="n">
        <v>1</v>
      </c>
      <c r="M218" t="n">
        <v>1080</v>
      </c>
      <c r="N218" t="n">
        <v>20.75</v>
      </c>
      <c r="O218" t="n">
        <v>16663.42</v>
      </c>
      <c r="P218" t="n">
        <v>1490.47</v>
      </c>
      <c r="Q218" t="n">
        <v>2369.54</v>
      </c>
      <c r="R218" t="n">
        <v>1597.15</v>
      </c>
      <c r="S218" t="n">
        <v>184.9</v>
      </c>
      <c r="T218" t="n">
        <v>698954.61</v>
      </c>
      <c r="U218" t="n">
        <v>0.12</v>
      </c>
      <c r="V218" t="n">
        <v>0.63</v>
      </c>
      <c r="W218" t="n">
        <v>38.43</v>
      </c>
      <c r="X218" t="n">
        <v>42.08</v>
      </c>
      <c r="Y218" t="n">
        <v>1</v>
      </c>
      <c r="Z218" t="n">
        <v>10</v>
      </c>
    </row>
    <row r="219">
      <c r="A219" t="n">
        <v>1</v>
      </c>
      <c r="B219" t="n">
        <v>65</v>
      </c>
      <c r="C219" t="inlineStr">
        <is>
          <t xml:space="preserve">CONCLUIDO	</t>
        </is>
      </c>
      <c r="D219" t="n">
        <v>0.8141</v>
      </c>
      <c r="E219" t="n">
        <v>122.84</v>
      </c>
      <c r="F219" t="n">
        <v>108.9</v>
      </c>
      <c r="G219" t="n">
        <v>15.13</v>
      </c>
      <c r="H219" t="n">
        <v>0.26</v>
      </c>
      <c r="I219" t="n">
        <v>432</v>
      </c>
      <c r="J219" t="n">
        <v>134.55</v>
      </c>
      <c r="K219" t="n">
        <v>46.47</v>
      </c>
      <c r="L219" t="n">
        <v>2</v>
      </c>
      <c r="M219" t="n">
        <v>430</v>
      </c>
      <c r="N219" t="n">
        <v>21.09</v>
      </c>
      <c r="O219" t="n">
        <v>16828.84</v>
      </c>
      <c r="P219" t="n">
        <v>1196.33</v>
      </c>
      <c r="Q219" t="n">
        <v>2365.98</v>
      </c>
      <c r="R219" t="n">
        <v>733.0700000000001</v>
      </c>
      <c r="S219" t="n">
        <v>184.9</v>
      </c>
      <c r="T219" t="n">
        <v>270164.58</v>
      </c>
      <c r="U219" t="n">
        <v>0.25</v>
      </c>
      <c r="V219" t="n">
        <v>0.77</v>
      </c>
      <c r="W219" t="n">
        <v>37.39</v>
      </c>
      <c r="X219" t="n">
        <v>16.31</v>
      </c>
      <c r="Y219" t="n">
        <v>1</v>
      </c>
      <c r="Z219" t="n">
        <v>10</v>
      </c>
    </row>
    <row r="220">
      <c r="A220" t="n">
        <v>2</v>
      </c>
      <c r="B220" t="n">
        <v>65</v>
      </c>
      <c r="C220" t="inlineStr">
        <is>
          <t xml:space="preserve">CONCLUIDO	</t>
        </is>
      </c>
      <c r="D220" t="n">
        <v>0.8919</v>
      </c>
      <c r="E220" t="n">
        <v>112.12</v>
      </c>
      <c r="F220" t="n">
        <v>102.62</v>
      </c>
      <c r="G220" t="n">
        <v>22.89</v>
      </c>
      <c r="H220" t="n">
        <v>0.39</v>
      </c>
      <c r="I220" t="n">
        <v>269</v>
      </c>
      <c r="J220" t="n">
        <v>135.9</v>
      </c>
      <c r="K220" t="n">
        <v>46.47</v>
      </c>
      <c r="L220" t="n">
        <v>3</v>
      </c>
      <c r="M220" t="n">
        <v>267</v>
      </c>
      <c r="N220" t="n">
        <v>21.43</v>
      </c>
      <c r="O220" t="n">
        <v>16994.64</v>
      </c>
      <c r="P220" t="n">
        <v>1116.7</v>
      </c>
      <c r="Q220" t="n">
        <v>2365.21</v>
      </c>
      <c r="R220" t="n">
        <v>524.5</v>
      </c>
      <c r="S220" t="n">
        <v>184.9</v>
      </c>
      <c r="T220" t="n">
        <v>166695.28</v>
      </c>
      <c r="U220" t="n">
        <v>0.35</v>
      </c>
      <c r="V220" t="n">
        <v>0.82</v>
      </c>
      <c r="W220" t="n">
        <v>37.1</v>
      </c>
      <c r="X220" t="n">
        <v>10.04</v>
      </c>
      <c r="Y220" t="n">
        <v>1</v>
      </c>
      <c r="Z220" t="n">
        <v>10</v>
      </c>
    </row>
    <row r="221">
      <c r="A221" t="n">
        <v>3</v>
      </c>
      <c r="B221" t="n">
        <v>65</v>
      </c>
      <c r="C221" t="inlineStr">
        <is>
          <t xml:space="preserve">CONCLUIDO	</t>
        </is>
      </c>
      <c r="D221" t="n">
        <v>0.9327</v>
      </c>
      <c r="E221" t="n">
        <v>107.22</v>
      </c>
      <c r="F221" t="n">
        <v>99.76000000000001</v>
      </c>
      <c r="G221" t="n">
        <v>30.85</v>
      </c>
      <c r="H221" t="n">
        <v>0.52</v>
      </c>
      <c r="I221" t="n">
        <v>194</v>
      </c>
      <c r="J221" t="n">
        <v>137.25</v>
      </c>
      <c r="K221" t="n">
        <v>46.47</v>
      </c>
      <c r="L221" t="n">
        <v>4</v>
      </c>
      <c r="M221" t="n">
        <v>192</v>
      </c>
      <c r="N221" t="n">
        <v>21.78</v>
      </c>
      <c r="O221" t="n">
        <v>17160.92</v>
      </c>
      <c r="P221" t="n">
        <v>1074.6</v>
      </c>
      <c r="Q221" t="n">
        <v>2364.91</v>
      </c>
      <c r="R221" t="n">
        <v>428.84</v>
      </c>
      <c r="S221" t="n">
        <v>184.9</v>
      </c>
      <c r="T221" t="n">
        <v>119240.58</v>
      </c>
      <c r="U221" t="n">
        <v>0.43</v>
      </c>
      <c r="V221" t="n">
        <v>0.84</v>
      </c>
      <c r="W221" t="n">
        <v>36.98</v>
      </c>
      <c r="X221" t="n">
        <v>7.19</v>
      </c>
      <c r="Y221" t="n">
        <v>1</v>
      </c>
      <c r="Z221" t="n">
        <v>10</v>
      </c>
    </row>
    <row r="222">
      <c r="A222" t="n">
        <v>4</v>
      </c>
      <c r="B222" t="n">
        <v>65</v>
      </c>
      <c r="C222" t="inlineStr">
        <is>
          <t xml:space="preserve">CONCLUIDO	</t>
        </is>
      </c>
      <c r="D222" t="n">
        <v>0.9576</v>
      </c>
      <c r="E222" t="n">
        <v>104.43</v>
      </c>
      <c r="F222" t="n">
        <v>98.14</v>
      </c>
      <c r="G222" t="n">
        <v>38.99</v>
      </c>
      <c r="H222" t="n">
        <v>0.64</v>
      </c>
      <c r="I222" t="n">
        <v>151</v>
      </c>
      <c r="J222" t="n">
        <v>138.6</v>
      </c>
      <c r="K222" t="n">
        <v>46.47</v>
      </c>
      <c r="L222" t="n">
        <v>5</v>
      </c>
      <c r="M222" t="n">
        <v>149</v>
      </c>
      <c r="N222" t="n">
        <v>22.13</v>
      </c>
      <c r="O222" t="n">
        <v>17327.69</v>
      </c>
      <c r="P222" t="n">
        <v>1045.59</v>
      </c>
      <c r="Q222" t="n">
        <v>2364.39</v>
      </c>
      <c r="R222" t="n">
        <v>375.27</v>
      </c>
      <c r="S222" t="n">
        <v>184.9</v>
      </c>
      <c r="T222" t="n">
        <v>92671.53999999999</v>
      </c>
      <c r="U222" t="n">
        <v>0.49</v>
      </c>
      <c r="V222" t="n">
        <v>0.86</v>
      </c>
      <c r="W222" t="n">
        <v>36.9</v>
      </c>
      <c r="X222" t="n">
        <v>5.58</v>
      </c>
      <c r="Y222" t="n">
        <v>1</v>
      </c>
      <c r="Z222" t="n">
        <v>10</v>
      </c>
    </row>
    <row r="223">
      <c r="A223" t="n">
        <v>5</v>
      </c>
      <c r="B223" t="n">
        <v>65</v>
      </c>
      <c r="C223" t="inlineStr">
        <is>
          <t xml:space="preserve">CONCLUIDO	</t>
        </is>
      </c>
      <c r="D223" t="n">
        <v>0.9737</v>
      </c>
      <c r="E223" t="n">
        <v>102.7</v>
      </c>
      <c r="F223" t="n">
        <v>97.14</v>
      </c>
      <c r="G223" t="n">
        <v>47</v>
      </c>
      <c r="H223" t="n">
        <v>0.76</v>
      </c>
      <c r="I223" t="n">
        <v>124</v>
      </c>
      <c r="J223" t="n">
        <v>139.95</v>
      </c>
      <c r="K223" t="n">
        <v>46.47</v>
      </c>
      <c r="L223" t="n">
        <v>6</v>
      </c>
      <c r="M223" t="n">
        <v>122</v>
      </c>
      <c r="N223" t="n">
        <v>22.49</v>
      </c>
      <c r="O223" t="n">
        <v>17494.97</v>
      </c>
      <c r="P223" t="n">
        <v>1024.29</v>
      </c>
      <c r="Q223" t="n">
        <v>2364.48</v>
      </c>
      <c r="R223" t="n">
        <v>341.83</v>
      </c>
      <c r="S223" t="n">
        <v>184.9</v>
      </c>
      <c r="T223" t="n">
        <v>76084.50999999999</v>
      </c>
      <c r="U223" t="n">
        <v>0.54</v>
      </c>
      <c r="V223" t="n">
        <v>0.87</v>
      </c>
      <c r="W223" t="n">
        <v>36.87</v>
      </c>
      <c r="X223" t="n">
        <v>4.58</v>
      </c>
      <c r="Y223" t="n">
        <v>1</v>
      </c>
      <c r="Z223" t="n">
        <v>10</v>
      </c>
    </row>
    <row r="224">
      <c r="A224" t="n">
        <v>6</v>
      </c>
      <c r="B224" t="n">
        <v>65</v>
      </c>
      <c r="C224" t="inlineStr">
        <is>
          <t xml:space="preserve">CONCLUIDO	</t>
        </is>
      </c>
      <c r="D224" t="n">
        <v>0.9863</v>
      </c>
      <c r="E224" t="n">
        <v>101.39</v>
      </c>
      <c r="F224" t="n">
        <v>96.38</v>
      </c>
      <c r="G224" t="n">
        <v>55.61</v>
      </c>
      <c r="H224" t="n">
        <v>0.88</v>
      </c>
      <c r="I224" t="n">
        <v>104</v>
      </c>
      <c r="J224" t="n">
        <v>141.31</v>
      </c>
      <c r="K224" t="n">
        <v>46.47</v>
      </c>
      <c r="L224" t="n">
        <v>7</v>
      </c>
      <c r="M224" t="n">
        <v>102</v>
      </c>
      <c r="N224" t="n">
        <v>22.85</v>
      </c>
      <c r="O224" t="n">
        <v>17662.75</v>
      </c>
      <c r="P224" t="n">
        <v>1004.28</v>
      </c>
      <c r="Q224" t="n">
        <v>2364.53</v>
      </c>
      <c r="R224" t="n">
        <v>316.68</v>
      </c>
      <c r="S224" t="n">
        <v>184.9</v>
      </c>
      <c r="T224" t="n">
        <v>63610.12</v>
      </c>
      <c r="U224" t="n">
        <v>0.58</v>
      </c>
      <c r="V224" t="n">
        <v>0.87</v>
      </c>
      <c r="W224" t="n">
        <v>36.83</v>
      </c>
      <c r="X224" t="n">
        <v>3.82</v>
      </c>
      <c r="Y224" t="n">
        <v>1</v>
      </c>
      <c r="Z224" t="n">
        <v>10</v>
      </c>
    </row>
    <row r="225">
      <c r="A225" t="n">
        <v>7</v>
      </c>
      <c r="B225" t="n">
        <v>65</v>
      </c>
      <c r="C225" t="inlineStr">
        <is>
          <t xml:space="preserve">CONCLUIDO	</t>
        </is>
      </c>
      <c r="D225" t="n">
        <v>0.9949</v>
      </c>
      <c r="E225" t="n">
        <v>100.51</v>
      </c>
      <c r="F225" t="n">
        <v>95.88</v>
      </c>
      <c r="G225" t="n">
        <v>63.92</v>
      </c>
      <c r="H225" t="n">
        <v>0.99</v>
      </c>
      <c r="I225" t="n">
        <v>90</v>
      </c>
      <c r="J225" t="n">
        <v>142.68</v>
      </c>
      <c r="K225" t="n">
        <v>46.47</v>
      </c>
      <c r="L225" t="n">
        <v>8</v>
      </c>
      <c r="M225" t="n">
        <v>88</v>
      </c>
      <c r="N225" t="n">
        <v>23.21</v>
      </c>
      <c r="O225" t="n">
        <v>17831.04</v>
      </c>
      <c r="P225" t="n">
        <v>987.17</v>
      </c>
      <c r="Q225" t="n">
        <v>2364.28</v>
      </c>
      <c r="R225" t="n">
        <v>299.77</v>
      </c>
      <c r="S225" t="n">
        <v>184.9</v>
      </c>
      <c r="T225" t="n">
        <v>55226.1</v>
      </c>
      <c r="U225" t="n">
        <v>0.62</v>
      </c>
      <c r="V225" t="n">
        <v>0.88</v>
      </c>
      <c r="W225" t="n">
        <v>36.82</v>
      </c>
      <c r="X225" t="n">
        <v>3.32</v>
      </c>
      <c r="Y225" t="n">
        <v>1</v>
      </c>
      <c r="Z225" t="n">
        <v>10</v>
      </c>
    </row>
    <row r="226">
      <c r="A226" t="n">
        <v>8</v>
      </c>
      <c r="B226" t="n">
        <v>65</v>
      </c>
      <c r="C226" t="inlineStr">
        <is>
          <t xml:space="preserve">CONCLUIDO	</t>
        </is>
      </c>
      <c r="D226" t="n">
        <v>1.002</v>
      </c>
      <c r="E226" t="n">
        <v>99.8</v>
      </c>
      <c r="F226" t="n">
        <v>95.47</v>
      </c>
      <c r="G226" t="n">
        <v>72.51000000000001</v>
      </c>
      <c r="H226" t="n">
        <v>1.11</v>
      </c>
      <c r="I226" t="n">
        <v>79</v>
      </c>
      <c r="J226" t="n">
        <v>144.05</v>
      </c>
      <c r="K226" t="n">
        <v>46.47</v>
      </c>
      <c r="L226" t="n">
        <v>9</v>
      </c>
      <c r="M226" t="n">
        <v>77</v>
      </c>
      <c r="N226" t="n">
        <v>23.58</v>
      </c>
      <c r="O226" t="n">
        <v>17999.83</v>
      </c>
      <c r="P226" t="n">
        <v>971.4400000000001</v>
      </c>
      <c r="Q226" t="n">
        <v>2364.15</v>
      </c>
      <c r="R226" t="n">
        <v>286.25</v>
      </c>
      <c r="S226" t="n">
        <v>184.9</v>
      </c>
      <c r="T226" t="n">
        <v>48521.31</v>
      </c>
      <c r="U226" t="n">
        <v>0.65</v>
      </c>
      <c r="V226" t="n">
        <v>0.88</v>
      </c>
      <c r="W226" t="n">
        <v>36.79</v>
      </c>
      <c r="X226" t="n">
        <v>2.91</v>
      </c>
      <c r="Y226" t="n">
        <v>1</v>
      </c>
      <c r="Z226" t="n">
        <v>10</v>
      </c>
    </row>
    <row r="227">
      <c r="A227" t="n">
        <v>9</v>
      </c>
      <c r="B227" t="n">
        <v>65</v>
      </c>
      <c r="C227" t="inlineStr">
        <is>
          <t xml:space="preserve">CONCLUIDO	</t>
        </is>
      </c>
      <c r="D227" t="n">
        <v>1.0083</v>
      </c>
      <c r="E227" t="n">
        <v>99.18000000000001</v>
      </c>
      <c r="F227" t="n">
        <v>95.09</v>
      </c>
      <c r="G227" t="n">
        <v>81.51000000000001</v>
      </c>
      <c r="H227" t="n">
        <v>1.22</v>
      </c>
      <c r="I227" t="n">
        <v>70</v>
      </c>
      <c r="J227" t="n">
        <v>145.42</v>
      </c>
      <c r="K227" t="n">
        <v>46.47</v>
      </c>
      <c r="L227" t="n">
        <v>10</v>
      </c>
      <c r="M227" t="n">
        <v>68</v>
      </c>
      <c r="N227" t="n">
        <v>23.95</v>
      </c>
      <c r="O227" t="n">
        <v>18169.15</v>
      </c>
      <c r="P227" t="n">
        <v>956.24</v>
      </c>
      <c r="Q227" t="n">
        <v>2364.4</v>
      </c>
      <c r="R227" t="n">
        <v>273.7</v>
      </c>
      <c r="S227" t="n">
        <v>184.9</v>
      </c>
      <c r="T227" t="n">
        <v>42288.82</v>
      </c>
      <c r="U227" t="n">
        <v>0.68</v>
      </c>
      <c r="V227" t="n">
        <v>0.88</v>
      </c>
      <c r="W227" t="n">
        <v>36.77</v>
      </c>
      <c r="X227" t="n">
        <v>2.54</v>
      </c>
      <c r="Y227" t="n">
        <v>1</v>
      </c>
      <c r="Z227" t="n">
        <v>10</v>
      </c>
    </row>
    <row r="228">
      <c r="A228" t="n">
        <v>10</v>
      </c>
      <c r="B228" t="n">
        <v>65</v>
      </c>
      <c r="C228" t="inlineStr">
        <is>
          <t xml:space="preserve">CONCLUIDO	</t>
        </is>
      </c>
      <c r="D228" t="n">
        <v>1.0122</v>
      </c>
      <c r="E228" t="n">
        <v>98.79000000000001</v>
      </c>
      <c r="F228" t="n">
        <v>94.89</v>
      </c>
      <c r="G228" t="n">
        <v>90.38</v>
      </c>
      <c r="H228" t="n">
        <v>1.33</v>
      </c>
      <c r="I228" t="n">
        <v>63</v>
      </c>
      <c r="J228" t="n">
        <v>146.8</v>
      </c>
      <c r="K228" t="n">
        <v>46.47</v>
      </c>
      <c r="L228" t="n">
        <v>11</v>
      </c>
      <c r="M228" t="n">
        <v>61</v>
      </c>
      <c r="N228" t="n">
        <v>24.33</v>
      </c>
      <c r="O228" t="n">
        <v>18338.99</v>
      </c>
      <c r="P228" t="n">
        <v>939.96</v>
      </c>
      <c r="Q228" t="n">
        <v>2364.25</v>
      </c>
      <c r="R228" t="n">
        <v>266.97</v>
      </c>
      <c r="S228" t="n">
        <v>184.9</v>
      </c>
      <c r="T228" t="n">
        <v>38961.07</v>
      </c>
      <c r="U228" t="n">
        <v>0.6899999999999999</v>
      </c>
      <c r="V228" t="n">
        <v>0.89</v>
      </c>
      <c r="W228" t="n">
        <v>36.77</v>
      </c>
      <c r="X228" t="n">
        <v>2.34</v>
      </c>
      <c r="Y228" t="n">
        <v>1</v>
      </c>
      <c r="Z228" t="n">
        <v>10</v>
      </c>
    </row>
    <row r="229">
      <c r="A229" t="n">
        <v>11</v>
      </c>
      <c r="B229" t="n">
        <v>65</v>
      </c>
      <c r="C229" t="inlineStr">
        <is>
          <t xml:space="preserve">CONCLUIDO	</t>
        </is>
      </c>
      <c r="D229" t="n">
        <v>1.0165</v>
      </c>
      <c r="E229" t="n">
        <v>98.38</v>
      </c>
      <c r="F229" t="n">
        <v>94.64</v>
      </c>
      <c r="G229" t="n">
        <v>99.63</v>
      </c>
      <c r="H229" t="n">
        <v>1.43</v>
      </c>
      <c r="I229" t="n">
        <v>57</v>
      </c>
      <c r="J229" t="n">
        <v>148.18</v>
      </c>
      <c r="K229" t="n">
        <v>46.47</v>
      </c>
      <c r="L229" t="n">
        <v>12</v>
      </c>
      <c r="M229" t="n">
        <v>55</v>
      </c>
      <c r="N229" t="n">
        <v>24.71</v>
      </c>
      <c r="O229" t="n">
        <v>18509.36</v>
      </c>
      <c r="P229" t="n">
        <v>924.65</v>
      </c>
      <c r="Q229" t="n">
        <v>2364.28</v>
      </c>
      <c r="R229" t="n">
        <v>258.85</v>
      </c>
      <c r="S229" t="n">
        <v>184.9</v>
      </c>
      <c r="T229" t="n">
        <v>34933.35</v>
      </c>
      <c r="U229" t="n">
        <v>0.71</v>
      </c>
      <c r="V229" t="n">
        <v>0.89</v>
      </c>
      <c r="W229" t="n">
        <v>36.75</v>
      </c>
      <c r="X229" t="n">
        <v>2.09</v>
      </c>
      <c r="Y229" t="n">
        <v>1</v>
      </c>
      <c r="Z229" t="n">
        <v>10</v>
      </c>
    </row>
    <row r="230">
      <c r="A230" t="n">
        <v>12</v>
      </c>
      <c r="B230" t="n">
        <v>65</v>
      </c>
      <c r="C230" t="inlineStr">
        <is>
          <t xml:space="preserve">CONCLUIDO	</t>
        </is>
      </c>
      <c r="D230" t="n">
        <v>1.0199</v>
      </c>
      <c r="E230" t="n">
        <v>98.05</v>
      </c>
      <c r="F230" t="n">
        <v>94.45</v>
      </c>
      <c r="G230" t="n">
        <v>108.98</v>
      </c>
      <c r="H230" t="n">
        <v>1.54</v>
      </c>
      <c r="I230" t="n">
        <v>52</v>
      </c>
      <c r="J230" t="n">
        <v>149.56</v>
      </c>
      <c r="K230" t="n">
        <v>46.47</v>
      </c>
      <c r="L230" t="n">
        <v>13</v>
      </c>
      <c r="M230" t="n">
        <v>50</v>
      </c>
      <c r="N230" t="n">
        <v>25.1</v>
      </c>
      <c r="O230" t="n">
        <v>18680.25</v>
      </c>
      <c r="P230" t="n">
        <v>910.53</v>
      </c>
      <c r="Q230" t="n">
        <v>2364.24</v>
      </c>
      <c r="R230" t="n">
        <v>252.37</v>
      </c>
      <c r="S230" t="n">
        <v>184.9</v>
      </c>
      <c r="T230" t="n">
        <v>31718.5</v>
      </c>
      <c r="U230" t="n">
        <v>0.73</v>
      </c>
      <c r="V230" t="n">
        <v>0.89</v>
      </c>
      <c r="W230" t="n">
        <v>36.75</v>
      </c>
      <c r="X230" t="n">
        <v>1.9</v>
      </c>
      <c r="Y230" t="n">
        <v>1</v>
      </c>
      <c r="Z230" t="n">
        <v>10</v>
      </c>
    </row>
    <row r="231">
      <c r="A231" t="n">
        <v>13</v>
      </c>
      <c r="B231" t="n">
        <v>65</v>
      </c>
      <c r="C231" t="inlineStr">
        <is>
          <t xml:space="preserve">CONCLUIDO	</t>
        </is>
      </c>
      <c r="D231" t="n">
        <v>1.0236</v>
      </c>
      <c r="E231" t="n">
        <v>97.7</v>
      </c>
      <c r="F231" t="n">
        <v>94.23999999999999</v>
      </c>
      <c r="G231" t="n">
        <v>120.3</v>
      </c>
      <c r="H231" t="n">
        <v>1.64</v>
      </c>
      <c r="I231" t="n">
        <v>47</v>
      </c>
      <c r="J231" t="n">
        <v>150.95</v>
      </c>
      <c r="K231" t="n">
        <v>46.47</v>
      </c>
      <c r="L231" t="n">
        <v>14</v>
      </c>
      <c r="M231" t="n">
        <v>45</v>
      </c>
      <c r="N231" t="n">
        <v>25.49</v>
      </c>
      <c r="O231" t="n">
        <v>18851.69</v>
      </c>
      <c r="P231" t="n">
        <v>894.27</v>
      </c>
      <c r="Q231" t="n">
        <v>2364.04</v>
      </c>
      <c r="R231" t="n">
        <v>245.29</v>
      </c>
      <c r="S231" t="n">
        <v>184.9</v>
      </c>
      <c r="T231" t="n">
        <v>28201.41</v>
      </c>
      <c r="U231" t="n">
        <v>0.75</v>
      </c>
      <c r="V231" t="n">
        <v>0.89</v>
      </c>
      <c r="W231" t="n">
        <v>36.74</v>
      </c>
      <c r="X231" t="n">
        <v>1.69</v>
      </c>
      <c r="Y231" t="n">
        <v>1</v>
      </c>
      <c r="Z231" t="n">
        <v>10</v>
      </c>
    </row>
    <row r="232">
      <c r="A232" t="n">
        <v>14</v>
      </c>
      <c r="B232" t="n">
        <v>65</v>
      </c>
      <c r="C232" t="inlineStr">
        <is>
          <t xml:space="preserve">CONCLUIDO	</t>
        </is>
      </c>
      <c r="D232" t="n">
        <v>1.0261</v>
      </c>
      <c r="E232" t="n">
        <v>97.45999999999999</v>
      </c>
      <c r="F232" t="n">
        <v>94.11</v>
      </c>
      <c r="G232" t="n">
        <v>131.31</v>
      </c>
      <c r="H232" t="n">
        <v>1.74</v>
      </c>
      <c r="I232" t="n">
        <v>43</v>
      </c>
      <c r="J232" t="n">
        <v>152.35</v>
      </c>
      <c r="K232" t="n">
        <v>46.47</v>
      </c>
      <c r="L232" t="n">
        <v>15</v>
      </c>
      <c r="M232" t="n">
        <v>41</v>
      </c>
      <c r="N232" t="n">
        <v>25.88</v>
      </c>
      <c r="O232" t="n">
        <v>19023.66</v>
      </c>
      <c r="P232" t="n">
        <v>879.12</v>
      </c>
      <c r="Q232" t="n">
        <v>2364.1</v>
      </c>
      <c r="R232" t="n">
        <v>240.98</v>
      </c>
      <c r="S232" t="n">
        <v>184.9</v>
      </c>
      <c r="T232" t="n">
        <v>26065.83</v>
      </c>
      <c r="U232" t="n">
        <v>0.77</v>
      </c>
      <c r="V232" t="n">
        <v>0.89</v>
      </c>
      <c r="W232" t="n">
        <v>36.73</v>
      </c>
      <c r="X232" t="n">
        <v>1.55</v>
      </c>
      <c r="Y232" t="n">
        <v>1</v>
      </c>
      <c r="Z232" t="n">
        <v>10</v>
      </c>
    </row>
    <row r="233">
      <c r="A233" t="n">
        <v>15</v>
      </c>
      <c r="B233" t="n">
        <v>65</v>
      </c>
      <c r="C233" t="inlineStr">
        <is>
          <t xml:space="preserve">CONCLUIDO	</t>
        </is>
      </c>
      <c r="D233" t="n">
        <v>1.0279</v>
      </c>
      <c r="E233" t="n">
        <v>97.28</v>
      </c>
      <c r="F233" t="n">
        <v>94.02</v>
      </c>
      <c r="G233" t="n">
        <v>141.02</v>
      </c>
      <c r="H233" t="n">
        <v>1.84</v>
      </c>
      <c r="I233" t="n">
        <v>40</v>
      </c>
      <c r="J233" t="n">
        <v>153.75</v>
      </c>
      <c r="K233" t="n">
        <v>46.47</v>
      </c>
      <c r="L233" t="n">
        <v>16</v>
      </c>
      <c r="M233" t="n">
        <v>36</v>
      </c>
      <c r="N233" t="n">
        <v>26.28</v>
      </c>
      <c r="O233" t="n">
        <v>19196.18</v>
      </c>
      <c r="P233" t="n">
        <v>864.4400000000001</v>
      </c>
      <c r="Q233" t="n">
        <v>2364.11</v>
      </c>
      <c r="R233" t="n">
        <v>237.59</v>
      </c>
      <c r="S233" t="n">
        <v>184.9</v>
      </c>
      <c r="T233" t="n">
        <v>24384.99</v>
      </c>
      <c r="U233" t="n">
        <v>0.78</v>
      </c>
      <c r="V233" t="n">
        <v>0.89</v>
      </c>
      <c r="W233" t="n">
        <v>36.74</v>
      </c>
      <c r="X233" t="n">
        <v>1.46</v>
      </c>
      <c r="Y233" t="n">
        <v>1</v>
      </c>
      <c r="Z233" t="n">
        <v>10</v>
      </c>
    </row>
    <row r="234">
      <c r="A234" t="n">
        <v>16</v>
      </c>
      <c r="B234" t="n">
        <v>65</v>
      </c>
      <c r="C234" t="inlineStr">
        <is>
          <t xml:space="preserve">CONCLUIDO	</t>
        </is>
      </c>
      <c r="D234" t="n">
        <v>1.0291</v>
      </c>
      <c r="E234" t="n">
        <v>97.18000000000001</v>
      </c>
      <c r="F234" t="n">
        <v>93.95999999999999</v>
      </c>
      <c r="G234" t="n">
        <v>148.36</v>
      </c>
      <c r="H234" t="n">
        <v>1.94</v>
      </c>
      <c r="I234" t="n">
        <v>38</v>
      </c>
      <c r="J234" t="n">
        <v>155.15</v>
      </c>
      <c r="K234" t="n">
        <v>46.47</v>
      </c>
      <c r="L234" t="n">
        <v>17</v>
      </c>
      <c r="M234" t="n">
        <v>13</v>
      </c>
      <c r="N234" t="n">
        <v>26.68</v>
      </c>
      <c r="O234" t="n">
        <v>19369.26</v>
      </c>
      <c r="P234" t="n">
        <v>859.3</v>
      </c>
      <c r="Q234" t="n">
        <v>2364.19</v>
      </c>
      <c r="R234" t="n">
        <v>234.76</v>
      </c>
      <c r="S234" t="n">
        <v>184.9</v>
      </c>
      <c r="T234" t="n">
        <v>22981.07</v>
      </c>
      <c r="U234" t="n">
        <v>0.79</v>
      </c>
      <c r="V234" t="n">
        <v>0.9</v>
      </c>
      <c r="W234" t="n">
        <v>36.76</v>
      </c>
      <c r="X234" t="n">
        <v>1.41</v>
      </c>
      <c r="Y234" t="n">
        <v>1</v>
      </c>
      <c r="Z234" t="n">
        <v>10</v>
      </c>
    </row>
    <row r="235">
      <c r="A235" t="n">
        <v>17</v>
      </c>
      <c r="B235" t="n">
        <v>65</v>
      </c>
      <c r="C235" t="inlineStr">
        <is>
          <t xml:space="preserve">CONCLUIDO	</t>
        </is>
      </c>
      <c r="D235" t="n">
        <v>1.029</v>
      </c>
      <c r="E235" t="n">
        <v>97.18000000000001</v>
      </c>
      <c r="F235" t="n">
        <v>93.95999999999999</v>
      </c>
      <c r="G235" t="n">
        <v>148.36</v>
      </c>
      <c r="H235" t="n">
        <v>2.04</v>
      </c>
      <c r="I235" t="n">
        <v>38</v>
      </c>
      <c r="J235" t="n">
        <v>156.56</v>
      </c>
      <c r="K235" t="n">
        <v>46.47</v>
      </c>
      <c r="L235" t="n">
        <v>18</v>
      </c>
      <c r="M235" t="n">
        <v>0</v>
      </c>
      <c r="N235" t="n">
        <v>27.09</v>
      </c>
      <c r="O235" t="n">
        <v>19542.89</v>
      </c>
      <c r="P235" t="n">
        <v>863.8</v>
      </c>
      <c r="Q235" t="n">
        <v>2364.43</v>
      </c>
      <c r="R235" t="n">
        <v>234.58</v>
      </c>
      <c r="S235" t="n">
        <v>184.9</v>
      </c>
      <c r="T235" t="n">
        <v>22890.99</v>
      </c>
      <c r="U235" t="n">
        <v>0.79</v>
      </c>
      <c r="V235" t="n">
        <v>0.9</v>
      </c>
      <c r="W235" t="n">
        <v>36.77</v>
      </c>
      <c r="X235" t="n">
        <v>1.41</v>
      </c>
      <c r="Y235" t="n">
        <v>1</v>
      </c>
      <c r="Z235" t="n">
        <v>10</v>
      </c>
    </row>
    <row r="236">
      <c r="A236" t="n">
        <v>0</v>
      </c>
      <c r="B236" t="n">
        <v>75</v>
      </c>
      <c r="C236" t="inlineStr">
        <is>
          <t xml:space="preserve">CONCLUIDO	</t>
        </is>
      </c>
      <c r="D236" t="n">
        <v>0.5545</v>
      </c>
      <c r="E236" t="n">
        <v>180.34</v>
      </c>
      <c r="F236" t="n">
        <v>140.66</v>
      </c>
      <c r="G236" t="n">
        <v>6.9</v>
      </c>
      <c r="H236" t="n">
        <v>0.12</v>
      </c>
      <c r="I236" t="n">
        <v>1224</v>
      </c>
      <c r="J236" t="n">
        <v>150.44</v>
      </c>
      <c r="K236" t="n">
        <v>49.1</v>
      </c>
      <c r="L236" t="n">
        <v>1</v>
      </c>
      <c r="M236" t="n">
        <v>1222</v>
      </c>
      <c r="N236" t="n">
        <v>25.34</v>
      </c>
      <c r="O236" t="n">
        <v>18787.76</v>
      </c>
      <c r="P236" t="n">
        <v>1684.25</v>
      </c>
      <c r="Q236" t="n">
        <v>2369.01</v>
      </c>
      <c r="R236" t="n">
        <v>1793.53</v>
      </c>
      <c r="S236" t="n">
        <v>184.9</v>
      </c>
      <c r="T236" t="n">
        <v>796434.21</v>
      </c>
      <c r="U236" t="n">
        <v>0.1</v>
      </c>
      <c r="V236" t="n">
        <v>0.6</v>
      </c>
      <c r="W236" t="n">
        <v>38.74</v>
      </c>
      <c r="X236" t="n">
        <v>47.99</v>
      </c>
      <c r="Y236" t="n">
        <v>1</v>
      </c>
      <c r="Z236" t="n">
        <v>10</v>
      </c>
    </row>
    <row r="237">
      <c r="A237" t="n">
        <v>1</v>
      </c>
      <c r="B237" t="n">
        <v>75</v>
      </c>
      <c r="C237" t="inlineStr">
        <is>
          <t xml:space="preserve">CONCLUIDO	</t>
        </is>
      </c>
      <c r="D237" t="n">
        <v>0.7848000000000001</v>
      </c>
      <c r="E237" t="n">
        <v>127.42</v>
      </c>
      <c r="F237" t="n">
        <v>110.6</v>
      </c>
      <c r="G237" t="n">
        <v>13.94</v>
      </c>
      <c r="H237" t="n">
        <v>0.23</v>
      </c>
      <c r="I237" t="n">
        <v>476</v>
      </c>
      <c r="J237" t="n">
        <v>151.83</v>
      </c>
      <c r="K237" t="n">
        <v>49.1</v>
      </c>
      <c r="L237" t="n">
        <v>2</v>
      </c>
      <c r="M237" t="n">
        <v>474</v>
      </c>
      <c r="N237" t="n">
        <v>25.73</v>
      </c>
      <c r="O237" t="n">
        <v>18959.54</v>
      </c>
      <c r="P237" t="n">
        <v>1318.23</v>
      </c>
      <c r="Q237" t="n">
        <v>2366.3</v>
      </c>
      <c r="R237" t="n">
        <v>789.86</v>
      </c>
      <c r="S237" t="n">
        <v>184.9</v>
      </c>
      <c r="T237" t="n">
        <v>298339.44</v>
      </c>
      <c r="U237" t="n">
        <v>0.23</v>
      </c>
      <c r="V237" t="n">
        <v>0.76</v>
      </c>
      <c r="W237" t="n">
        <v>37.45</v>
      </c>
      <c r="X237" t="n">
        <v>18</v>
      </c>
      <c r="Y237" t="n">
        <v>1</v>
      </c>
      <c r="Z237" t="n">
        <v>10</v>
      </c>
    </row>
    <row r="238">
      <c r="A238" t="n">
        <v>2</v>
      </c>
      <c r="B238" t="n">
        <v>75</v>
      </c>
      <c r="C238" t="inlineStr">
        <is>
          <t xml:space="preserve">CONCLUIDO	</t>
        </is>
      </c>
      <c r="D238" t="n">
        <v>0.8704</v>
      </c>
      <c r="E238" t="n">
        <v>114.89</v>
      </c>
      <c r="F238" t="n">
        <v>103.6</v>
      </c>
      <c r="G238" t="n">
        <v>21.07</v>
      </c>
      <c r="H238" t="n">
        <v>0.35</v>
      </c>
      <c r="I238" t="n">
        <v>295</v>
      </c>
      <c r="J238" t="n">
        <v>153.23</v>
      </c>
      <c r="K238" t="n">
        <v>49.1</v>
      </c>
      <c r="L238" t="n">
        <v>3</v>
      </c>
      <c r="M238" t="n">
        <v>293</v>
      </c>
      <c r="N238" t="n">
        <v>26.13</v>
      </c>
      <c r="O238" t="n">
        <v>19131.85</v>
      </c>
      <c r="P238" t="n">
        <v>1226.05</v>
      </c>
      <c r="Q238" t="n">
        <v>2365.45</v>
      </c>
      <c r="R238" t="n">
        <v>557.34</v>
      </c>
      <c r="S238" t="n">
        <v>184.9</v>
      </c>
      <c r="T238" t="n">
        <v>182986.16</v>
      </c>
      <c r="U238" t="n">
        <v>0.33</v>
      </c>
      <c r="V238" t="n">
        <v>0.8100000000000001</v>
      </c>
      <c r="W238" t="n">
        <v>37.14</v>
      </c>
      <c r="X238" t="n">
        <v>11.02</v>
      </c>
      <c r="Y238" t="n">
        <v>1</v>
      </c>
      <c r="Z238" t="n">
        <v>10</v>
      </c>
    </row>
    <row r="239">
      <c r="A239" t="n">
        <v>3</v>
      </c>
      <c r="B239" t="n">
        <v>75</v>
      </c>
      <c r="C239" t="inlineStr">
        <is>
          <t xml:space="preserve">CONCLUIDO	</t>
        </is>
      </c>
      <c r="D239" t="n">
        <v>0.915</v>
      </c>
      <c r="E239" t="n">
        <v>109.3</v>
      </c>
      <c r="F239" t="n">
        <v>100.51</v>
      </c>
      <c r="G239" t="n">
        <v>28.31</v>
      </c>
      <c r="H239" t="n">
        <v>0.46</v>
      </c>
      <c r="I239" t="n">
        <v>213</v>
      </c>
      <c r="J239" t="n">
        <v>154.63</v>
      </c>
      <c r="K239" t="n">
        <v>49.1</v>
      </c>
      <c r="L239" t="n">
        <v>4</v>
      </c>
      <c r="M239" t="n">
        <v>211</v>
      </c>
      <c r="N239" t="n">
        <v>26.53</v>
      </c>
      <c r="O239" t="n">
        <v>19304.72</v>
      </c>
      <c r="P239" t="n">
        <v>1180.39</v>
      </c>
      <c r="Q239" t="n">
        <v>2365.22</v>
      </c>
      <c r="R239" t="n">
        <v>454.31</v>
      </c>
      <c r="S239" t="n">
        <v>184.9</v>
      </c>
      <c r="T239" t="n">
        <v>131879.21</v>
      </c>
      <c r="U239" t="n">
        <v>0.41</v>
      </c>
      <c r="V239" t="n">
        <v>0.84</v>
      </c>
      <c r="W239" t="n">
        <v>37</v>
      </c>
      <c r="X239" t="n">
        <v>7.94</v>
      </c>
      <c r="Y239" t="n">
        <v>1</v>
      </c>
      <c r="Z239" t="n">
        <v>10</v>
      </c>
    </row>
    <row r="240">
      <c r="A240" t="n">
        <v>4</v>
      </c>
      <c r="B240" t="n">
        <v>75</v>
      </c>
      <c r="C240" t="inlineStr">
        <is>
          <t xml:space="preserve">CONCLUIDO	</t>
        </is>
      </c>
      <c r="D240" t="n">
        <v>0.9428</v>
      </c>
      <c r="E240" t="n">
        <v>106.07</v>
      </c>
      <c r="F240" t="n">
        <v>98.72</v>
      </c>
      <c r="G240" t="n">
        <v>35.68</v>
      </c>
      <c r="H240" t="n">
        <v>0.57</v>
      </c>
      <c r="I240" t="n">
        <v>166</v>
      </c>
      <c r="J240" t="n">
        <v>156.03</v>
      </c>
      <c r="K240" t="n">
        <v>49.1</v>
      </c>
      <c r="L240" t="n">
        <v>5</v>
      </c>
      <c r="M240" t="n">
        <v>164</v>
      </c>
      <c r="N240" t="n">
        <v>26.94</v>
      </c>
      <c r="O240" t="n">
        <v>19478.15</v>
      </c>
      <c r="P240" t="n">
        <v>1150.09</v>
      </c>
      <c r="Q240" t="n">
        <v>2364.75</v>
      </c>
      <c r="R240" t="n">
        <v>394.31</v>
      </c>
      <c r="S240" t="n">
        <v>184.9</v>
      </c>
      <c r="T240" t="n">
        <v>102114.83</v>
      </c>
      <c r="U240" t="n">
        <v>0.47</v>
      </c>
      <c r="V240" t="n">
        <v>0.85</v>
      </c>
      <c r="W240" t="n">
        <v>36.94</v>
      </c>
      <c r="X240" t="n">
        <v>6.15</v>
      </c>
      <c r="Y240" t="n">
        <v>1</v>
      </c>
      <c r="Z240" t="n">
        <v>10</v>
      </c>
    </row>
    <row r="241">
      <c r="A241" t="n">
        <v>5</v>
      </c>
      <c r="B241" t="n">
        <v>75</v>
      </c>
      <c r="C241" t="inlineStr">
        <is>
          <t xml:space="preserve">CONCLUIDO	</t>
        </is>
      </c>
      <c r="D241" t="n">
        <v>0.9612000000000001</v>
      </c>
      <c r="E241" t="n">
        <v>104.03</v>
      </c>
      <c r="F241" t="n">
        <v>97.59999999999999</v>
      </c>
      <c r="G241" t="n">
        <v>43.06</v>
      </c>
      <c r="H241" t="n">
        <v>0.67</v>
      </c>
      <c r="I241" t="n">
        <v>136</v>
      </c>
      <c r="J241" t="n">
        <v>157.44</v>
      </c>
      <c r="K241" t="n">
        <v>49.1</v>
      </c>
      <c r="L241" t="n">
        <v>6</v>
      </c>
      <c r="M241" t="n">
        <v>134</v>
      </c>
      <c r="N241" t="n">
        <v>27.35</v>
      </c>
      <c r="O241" t="n">
        <v>19652.13</v>
      </c>
      <c r="P241" t="n">
        <v>1127.6</v>
      </c>
      <c r="Q241" t="n">
        <v>2364.77</v>
      </c>
      <c r="R241" t="n">
        <v>357.18</v>
      </c>
      <c r="S241" t="n">
        <v>184.9</v>
      </c>
      <c r="T241" t="n">
        <v>83703.31</v>
      </c>
      <c r="U241" t="n">
        <v>0.52</v>
      </c>
      <c r="V241" t="n">
        <v>0.86</v>
      </c>
      <c r="W241" t="n">
        <v>36.88</v>
      </c>
      <c r="X241" t="n">
        <v>5.04</v>
      </c>
      <c r="Y241" t="n">
        <v>1</v>
      </c>
      <c r="Z241" t="n">
        <v>10</v>
      </c>
    </row>
    <row r="242">
      <c r="A242" t="n">
        <v>6</v>
      </c>
      <c r="B242" t="n">
        <v>75</v>
      </c>
      <c r="C242" t="inlineStr">
        <is>
          <t xml:space="preserve">CONCLUIDO	</t>
        </is>
      </c>
      <c r="D242" t="n">
        <v>0.9749</v>
      </c>
      <c r="E242" t="n">
        <v>102.57</v>
      </c>
      <c r="F242" t="n">
        <v>96.78</v>
      </c>
      <c r="G242" t="n">
        <v>50.49</v>
      </c>
      <c r="H242" t="n">
        <v>0.78</v>
      </c>
      <c r="I242" t="n">
        <v>115</v>
      </c>
      <c r="J242" t="n">
        <v>158.86</v>
      </c>
      <c r="K242" t="n">
        <v>49.1</v>
      </c>
      <c r="L242" t="n">
        <v>7</v>
      </c>
      <c r="M242" t="n">
        <v>113</v>
      </c>
      <c r="N242" t="n">
        <v>27.77</v>
      </c>
      <c r="O242" t="n">
        <v>19826.68</v>
      </c>
      <c r="P242" t="n">
        <v>1108.97</v>
      </c>
      <c r="Q242" t="n">
        <v>2364.52</v>
      </c>
      <c r="R242" t="n">
        <v>330</v>
      </c>
      <c r="S242" t="n">
        <v>184.9</v>
      </c>
      <c r="T242" t="n">
        <v>70215.71000000001</v>
      </c>
      <c r="U242" t="n">
        <v>0.5600000000000001</v>
      </c>
      <c r="V242" t="n">
        <v>0.87</v>
      </c>
      <c r="W242" t="n">
        <v>36.84</v>
      </c>
      <c r="X242" t="n">
        <v>4.22</v>
      </c>
      <c r="Y242" t="n">
        <v>1</v>
      </c>
      <c r="Z242" t="n">
        <v>10</v>
      </c>
    </row>
    <row r="243">
      <c r="A243" t="n">
        <v>7</v>
      </c>
      <c r="B243" t="n">
        <v>75</v>
      </c>
      <c r="C243" t="inlineStr">
        <is>
          <t xml:space="preserve">CONCLUIDO	</t>
        </is>
      </c>
      <c r="D243" t="n">
        <v>0.9849</v>
      </c>
      <c r="E243" t="n">
        <v>101.53</v>
      </c>
      <c r="F243" t="n">
        <v>96.23</v>
      </c>
      <c r="G243" t="n">
        <v>58.32</v>
      </c>
      <c r="H243" t="n">
        <v>0.88</v>
      </c>
      <c r="I243" t="n">
        <v>99</v>
      </c>
      <c r="J243" t="n">
        <v>160.28</v>
      </c>
      <c r="K243" t="n">
        <v>49.1</v>
      </c>
      <c r="L243" t="n">
        <v>8</v>
      </c>
      <c r="M243" t="n">
        <v>97</v>
      </c>
      <c r="N243" t="n">
        <v>28.19</v>
      </c>
      <c r="O243" t="n">
        <v>20001.93</v>
      </c>
      <c r="P243" t="n">
        <v>1092.43</v>
      </c>
      <c r="Q243" t="n">
        <v>2364.47</v>
      </c>
      <c r="R243" t="n">
        <v>311.25</v>
      </c>
      <c r="S243" t="n">
        <v>184.9</v>
      </c>
      <c r="T243" t="n">
        <v>60923.6</v>
      </c>
      <c r="U243" t="n">
        <v>0.59</v>
      </c>
      <c r="V243" t="n">
        <v>0.87</v>
      </c>
      <c r="W243" t="n">
        <v>36.83</v>
      </c>
      <c r="X243" t="n">
        <v>3.67</v>
      </c>
      <c r="Y243" t="n">
        <v>1</v>
      </c>
      <c r="Z243" t="n">
        <v>10</v>
      </c>
    </row>
    <row r="244">
      <c r="A244" t="n">
        <v>8</v>
      </c>
      <c r="B244" t="n">
        <v>75</v>
      </c>
      <c r="C244" t="inlineStr">
        <is>
          <t xml:space="preserve">CONCLUIDO	</t>
        </is>
      </c>
      <c r="D244" t="n">
        <v>0.9932</v>
      </c>
      <c r="E244" t="n">
        <v>100.69</v>
      </c>
      <c r="F244" t="n">
        <v>95.75</v>
      </c>
      <c r="G244" t="n">
        <v>66.04000000000001</v>
      </c>
      <c r="H244" t="n">
        <v>0.99</v>
      </c>
      <c r="I244" t="n">
        <v>87</v>
      </c>
      <c r="J244" t="n">
        <v>161.71</v>
      </c>
      <c r="K244" t="n">
        <v>49.1</v>
      </c>
      <c r="L244" t="n">
        <v>9</v>
      </c>
      <c r="M244" t="n">
        <v>85</v>
      </c>
      <c r="N244" t="n">
        <v>28.61</v>
      </c>
      <c r="O244" t="n">
        <v>20177.64</v>
      </c>
      <c r="P244" t="n">
        <v>1077.94</v>
      </c>
      <c r="Q244" t="n">
        <v>2364.37</v>
      </c>
      <c r="R244" t="n">
        <v>295.59</v>
      </c>
      <c r="S244" t="n">
        <v>184.9</v>
      </c>
      <c r="T244" t="n">
        <v>53151</v>
      </c>
      <c r="U244" t="n">
        <v>0.63</v>
      </c>
      <c r="V244" t="n">
        <v>0.88</v>
      </c>
      <c r="W244" t="n">
        <v>36.8</v>
      </c>
      <c r="X244" t="n">
        <v>3.19</v>
      </c>
      <c r="Y244" t="n">
        <v>1</v>
      </c>
      <c r="Z244" t="n">
        <v>10</v>
      </c>
    </row>
    <row r="245">
      <c r="A245" t="n">
        <v>9</v>
      </c>
      <c r="B245" t="n">
        <v>75</v>
      </c>
      <c r="C245" t="inlineStr">
        <is>
          <t xml:space="preserve">CONCLUIDO	</t>
        </is>
      </c>
      <c r="D245" t="n">
        <v>0.9993</v>
      </c>
      <c r="E245" t="n">
        <v>100.08</v>
      </c>
      <c r="F245" t="n">
        <v>95.42</v>
      </c>
      <c r="G245" t="n">
        <v>73.40000000000001</v>
      </c>
      <c r="H245" t="n">
        <v>1.09</v>
      </c>
      <c r="I245" t="n">
        <v>78</v>
      </c>
      <c r="J245" t="n">
        <v>163.13</v>
      </c>
      <c r="K245" t="n">
        <v>49.1</v>
      </c>
      <c r="L245" t="n">
        <v>10</v>
      </c>
      <c r="M245" t="n">
        <v>76</v>
      </c>
      <c r="N245" t="n">
        <v>29.04</v>
      </c>
      <c r="O245" t="n">
        <v>20353.94</v>
      </c>
      <c r="P245" t="n">
        <v>1064.6</v>
      </c>
      <c r="Q245" t="n">
        <v>2364.21</v>
      </c>
      <c r="R245" t="n">
        <v>284.39</v>
      </c>
      <c r="S245" t="n">
        <v>184.9</v>
      </c>
      <c r="T245" t="n">
        <v>47597.35</v>
      </c>
      <c r="U245" t="n">
        <v>0.65</v>
      </c>
      <c r="V245" t="n">
        <v>0.88</v>
      </c>
      <c r="W245" t="n">
        <v>36.79</v>
      </c>
      <c r="X245" t="n">
        <v>2.86</v>
      </c>
      <c r="Y245" t="n">
        <v>1</v>
      </c>
      <c r="Z245" t="n">
        <v>10</v>
      </c>
    </row>
    <row r="246">
      <c r="A246" t="n">
        <v>10</v>
      </c>
      <c r="B246" t="n">
        <v>75</v>
      </c>
      <c r="C246" t="inlineStr">
        <is>
          <t xml:space="preserve">CONCLUIDO	</t>
        </is>
      </c>
      <c r="D246" t="n">
        <v>1.0049</v>
      </c>
      <c r="E246" t="n">
        <v>99.51000000000001</v>
      </c>
      <c r="F246" t="n">
        <v>95.09</v>
      </c>
      <c r="G246" t="n">
        <v>81.51000000000001</v>
      </c>
      <c r="H246" t="n">
        <v>1.18</v>
      </c>
      <c r="I246" t="n">
        <v>70</v>
      </c>
      <c r="J246" t="n">
        <v>164.57</v>
      </c>
      <c r="K246" t="n">
        <v>49.1</v>
      </c>
      <c r="L246" t="n">
        <v>11</v>
      </c>
      <c r="M246" t="n">
        <v>68</v>
      </c>
      <c r="N246" t="n">
        <v>29.47</v>
      </c>
      <c r="O246" t="n">
        <v>20530.82</v>
      </c>
      <c r="P246" t="n">
        <v>1051.32</v>
      </c>
      <c r="Q246" t="n">
        <v>2364.28</v>
      </c>
      <c r="R246" t="n">
        <v>273.7</v>
      </c>
      <c r="S246" t="n">
        <v>184.9</v>
      </c>
      <c r="T246" t="n">
        <v>42289.43</v>
      </c>
      <c r="U246" t="n">
        <v>0.68</v>
      </c>
      <c r="V246" t="n">
        <v>0.88</v>
      </c>
      <c r="W246" t="n">
        <v>36.77</v>
      </c>
      <c r="X246" t="n">
        <v>2.54</v>
      </c>
      <c r="Y246" t="n">
        <v>1</v>
      </c>
      <c r="Z246" t="n">
        <v>10</v>
      </c>
    </row>
    <row r="247">
      <c r="A247" t="n">
        <v>11</v>
      </c>
      <c r="B247" t="n">
        <v>75</v>
      </c>
      <c r="C247" t="inlineStr">
        <is>
          <t xml:space="preserve">CONCLUIDO	</t>
        </is>
      </c>
      <c r="D247" t="n">
        <v>1.0094</v>
      </c>
      <c r="E247" t="n">
        <v>99.06999999999999</v>
      </c>
      <c r="F247" t="n">
        <v>94.86</v>
      </c>
      <c r="G247" t="n">
        <v>90.34999999999999</v>
      </c>
      <c r="H247" t="n">
        <v>1.28</v>
      </c>
      <c r="I247" t="n">
        <v>63</v>
      </c>
      <c r="J247" t="n">
        <v>166.01</v>
      </c>
      <c r="K247" t="n">
        <v>49.1</v>
      </c>
      <c r="L247" t="n">
        <v>12</v>
      </c>
      <c r="M247" t="n">
        <v>61</v>
      </c>
      <c r="N247" t="n">
        <v>29.91</v>
      </c>
      <c r="O247" t="n">
        <v>20708.3</v>
      </c>
      <c r="P247" t="n">
        <v>1038.39</v>
      </c>
      <c r="Q247" t="n">
        <v>2364.24</v>
      </c>
      <c r="R247" t="n">
        <v>266.33</v>
      </c>
      <c r="S247" t="n">
        <v>184.9</v>
      </c>
      <c r="T247" t="n">
        <v>38643.57</v>
      </c>
      <c r="U247" t="n">
        <v>0.6899999999999999</v>
      </c>
      <c r="V247" t="n">
        <v>0.89</v>
      </c>
      <c r="W247" t="n">
        <v>36.76</v>
      </c>
      <c r="X247" t="n">
        <v>2.31</v>
      </c>
      <c r="Y247" t="n">
        <v>1</v>
      </c>
      <c r="Z247" t="n">
        <v>10</v>
      </c>
    </row>
    <row r="248">
      <c r="A248" t="n">
        <v>12</v>
      </c>
      <c r="B248" t="n">
        <v>75</v>
      </c>
      <c r="C248" t="inlineStr">
        <is>
          <t xml:space="preserve">CONCLUIDO	</t>
        </is>
      </c>
      <c r="D248" t="n">
        <v>1.013</v>
      </c>
      <c r="E248" t="n">
        <v>98.72</v>
      </c>
      <c r="F248" t="n">
        <v>94.67</v>
      </c>
      <c r="G248" t="n">
        <v>97.93000000000001</v>
      </c>
      <c r="H248" t="n">
        <v>1.38</v>
      </c>
      <c r="I248" t="n">
        <v>58</v>
      </c>
      <c r="J248" t="n">
        <v>167.45</v>
      </c>
      <c r="K248" t="n">
        <v>49.1</v>
      </c>
      <c r="L248" t="n">
        <v>13</v>
      </c>
      <c r="M248" t="n">
        <v>56</v>
      </c>
      <c r="N248" t="n">
        <v>30.36</v>
      </c>
      <c r="O248" t="n">
        <v>20886.38</v>
      </c>
      <c r="P248" t="n">
        <v>1024.67</v>
      </c>
      <c r="Q248" t="n">
        <v>2364.37</v>
      </c>
      <c r="R248" t="n">
        <v>259.78</v>
      </c>
      <c r="S248" t="n">
        <v>184.9</v>
      </c>
      <c r="T248" t="n">
        <v>35392.69</v>
      </c>
      <c r="U248" t="n">
        <v>0.71</v>
      </c>
      <c r="V248" t="n">
        <v>0.89</v>
      </c>
      <c r="W248" t="n">
        <v>36.75</v>
      </c>
      <c r="X248" t="n">
        <v>2.11</v>
      </c>
      <c r="Y248" t="n">
        <v>1</v>
      </c>
      <c r="Z248" t="n">
        <v>10</v>
      </c>
    </row>
    <row r="249">
      <c r="A249" t="n">
        <v>13</v>
      </c>
      <c r="B249" t="n">
        <v>75</v>
      </c>
      <c r="C249" t="inlineStr">
        <is>
          <t xml:space="preserve">CONCLUIDO	</t>
        </is>
      </c>
      <c r="D249" t="n">
        <v>1.0166</v>
      </c>
      <c r="E249" t="n">
        <v>98.36</v>
      </c>
      <c r="F249" t="n">
        <v>94.47</v>
      </c>
      <c r="G249" t="n">
        <v>106.94</v>
      </c>
      <c r="H249" t="n">
        <v>1.47</v>
      </c>
      <c r="I249" t="n">
        <v>53</v>
      </c>
      <c r="J249" t="n">
        <v>168.9</v>
      </c>
      <c r="K249" t="n">
        <v>49.1</v>
      </c>
      <c r="L249" t="n">
        <v>14</v>
      </c>
      <c r="M249" t="n">
        <v>51</v>
      </c>
      <c r="N249" t="n">
        <v>30.81</v>
      </c>
      <c r="O249" t="n">
        <v>21065.06</v>
      </c>
      <c r="P249" t="n">
        <v>1012.99</v>
      </c>
      <c r="Q249" t="n">
        <v>2364.21</v>
      </c>
      <c r="R249" t="n">
        <v>253</v>
      </c>
      <c r="S249" t="n">
        <v>184.9</v>
      </c>
      <c r="T249" t="n">
        <v>32026.32</v>
      </c>
      <c r="U249" t="n">
        <v>0.73</v>
      </c>
      <c r="V249" t="n">
        <v>0.89</v>
      </c>
      <c r="W249" t="n">
        <v>36.74</v>
      </c>
      <c r="X249" t="n">
        <v>1.91</v>
      </c>
      <c r="Y249" t="n">
        <v>1</v>
      </c>
      <c r="Z249" t="n">
        <v>10</v>
      </c>
    </row>
    <row r="250">
      <c r="A250" t="n">
        <v>14</v>
      </c>
      <c r="B250" t="n">
        <v>75</v>
      </c>
      <c r="C250" t="inlineStr">
        <is>
          <t xml:space="preserve">CONCLUIDO	</t>
        </is>
      </c>
      <c r="D250" t="n">
        <v>1.0191</v>
      </c>
      <c r="E250" t="n">
        <v>98.12</v>
      </c>
      <c r="F250" t="n">
        <v>94.34999999999999</v>
      </c>
      <c r="G250" t="n">
        <v>115.53</v>
      </c>
      <c r="H250" t="n">
        <v>1.56</v>
      </c>
      <c r="I250" t="n">
        <v>49</v>
      </c>
      <c r="J250" t="n">
        <v>170.35</v>
      </c>
      <c r="K250" t="n">
        <v>49.1</v>
      </c>
      <c r="L250" t="n">
        <v>15</v>
      </c>
      <c r="M250" t="n">
        <v>47</v>
      </c>
      <c r="N250" t="n">
        <v>31.26</v>
      </c>
      <c r="O250" t="n">
        <v>21244.37</v>
      </c>
      <c r="P250" t="n">
        <v>999.3</v>
      </c>
      <c r="Q250" t="n">
        <v>2364.17</v>
      </c>
      <c r="R250" t="n">
        <v>248.94</v>
      </c>
      <c r="S250" t="n">
        <v>184.9</v>
      </c>
      <c r="T250" t="n">
        <v>30017.09</v>
      </c>
      <c r="U250" t="n">
        <v>0.74</v>
      </c>
      <c r="V250" t="n">
        <v>0.89</v>
      </c>
      <c r="W250" t="n">
        <v>36.74</v>
      </c>
      <c r="X250" t="n">
        <v>1.79</v>
      </c>
      <c r="Y250" t="n">
        <v>1</v>
      </c>
      <c r="Z250" t="n">
        <v>10</v>
      </c>
    </row>
    <row r="251">
      <c r="A251" t="n">
        <v>15</v>
      </c>
      <c r="B251" t="n">
        <v>75</v>
      </c>
      <c r="C251" t="inlineStr">
        <is>
          <t xml:space="preserve">CONCLUIDO	</t>
        </is>
      </c>
      <c r="D251" t="n">
        <v>1.0213</v>
      </c>
      <c r="E251" t="n">
        <v>97.91</v>
      </c>
      <c r="F251" t="n">
        <v>94.23</v>
      </c>
      <c r="G251" t="n">
        <v>122.91</v>
      </c>
      <c r="H251" t="n">
        <v>1.65</v>
      </c>
      <c r="I251" t="n">
        <v>46</v>
      </c>
      <c r="J251" t="n">
        <v>171.81</v>
      </c>
      <c r="K251" t="n">
        <v>49.1</v>
      </c>
      <c r="L251" t="n">
        <v>16</v>
      </c>
      <c r="M251" t="n">
        <v>44</v>
      </c>
      <c r="N251" t="n">
        <v>31.72</v>
      </c>
      <c r="O251" t="n">
        <v>21424.29</v>
      </c>
      <c r="P251" t="n">
        <v>988.35</v>
      </c>
      <c r="Q251" t="n">
        <v>2364.14</v>
      </c>
      <c r="R251" t="n">
        <v>245.13</v>
      </c>
      <c r="S251" t="n">
        <v>184.9</v>
      </c>
      <c r="T251" t="n">
        <v>28125.86</v>
      </c>
      <c r="U251" t="n">
        <v>0.75</v>
      </c>
      <c r="V251" t="n">
        <v>0.89</v>
      </c>
      <c r="W251" t="n">
        <v>36.73</v>
      </c>
      <c r="X251" t="n">
        <v>1.67</v>
      </c>
      <c r="Y251" t="n">
        <v>1</v>
      </c>
      <c r="Z251" t="n">
        <v>10</v>
      </c>
    </row>
    <row r="252">
      <c r="A252" t="n">
        <v>16</v>
      </c>
      <c r="B252" t="n">
        <v>75</v>
      </c>
      <c r="C252" t="inlineStr">
        <is>
          <t xml:space="preserve">CONCLUIDO	</t>
        </is>
      </c>
      <c r="D252" t="n">
        <v>1.0234</v>
      </c>
      <c r="E252" t="n">
        <v>97.70999999999999</v>
      </c>
      <c r="F252" t="n">
        <v>94.12</v>
      </c>
      <c r="G252" t="n">
        <v>131.33</v>
      </c>
      <c r="H252" t="n">
        <v>1.74</v>
      </c>
      <c r="I252" t="n">
        <v>43</v>
      </c>
      <c r="J252" t="n">
        <v>173.28</v>
      </c>
      <c r="K252" t="n">
        <v>49.1</v>
      </c>
      <c r="L252" t="n">
        <v>17</v>
      </c>
      <c r="M252" t="n">
        <v>41</v>
      </c>
      <c r="N252" t="n">
        <v>32.18</v>
      </c>
      <c r="O252" t="n">
        <v>21604.83</v>
      </c>
      <c r="P252" t="n">
        <v>976.36</v>
      </c>
      <c r="Q252" t="n">
        <v>2364.09</v>
      </c>
      <c r="R252" t="n">
        <v>241.37</v>
      </c>
      <c r="S252" t="n">
        <v>184.9</v>
      </c>
      <c r="T252" t="n">
        <v>26259.9</v>
      </c>
      <c r="U252" t="n">
        <v>0.77</v>
      </c>
      <c r="V252" t="n">
        <v>0.89</v>
      </c>
      <c r="W252" t="n">
        <v>36.74</v>
      </c>
      <c r="X252" t="n">
        <v>1.57</v>
      </c>
      <c r="Y252" t="n">
        <v>1</v>
      </c>
      <c r="Z252" t="n">
        <v>10</v>
      </c>
    </row>
    <row r="253">
      <c r="A253" t="n">
        <v>17</v>
      </c>
      <c r="B253" t="n">
        <v>75</v>
      </c>
      <c r="C253" t="inlineStr">
        <is>
          <t xml:space="preserve">CONCLUIDO	</t>
        </is>
      </c>
      <c r="D253" t="n">
        <v>1.0255</v>
      </c>
      <c r="E253" t="n">
        <v>97.51000000000001</v>
      </c>
      <c r="F253" t="n">
        <v>94.01000000000001</v>
      </c>
      <c r="G253" t="n">
        <v>141.02</v>
      </c>
      <c r="H253" t="n">
        <v>1.83</v>
      </c>
      <c r="I253" t="n">
        <v>40</v>
      </c>
      <c r="J253" t="n">
        <v>174.75</v>
      </c>
      <c r="K253" t="n">
        <v>49.1</v>
      </c>
      <c r="L253" t="n">
        <v>18</v>
      </c>
      <c r="M253" t="n">
        <v>38</v>
      </c>
      <c r="N253" t="n">
        <v>32.65</v>
      </c>
      <c r="O253" t="n">
        <v>21786.02</v>
      </c>
      <c r="P253" t="n">
        <v>964.16</v>
      </c>
      <c r="Q253" t="n">
        <v>2364.1</v>
      </c>
      <c r="R253" t="n">
        <v>237.78</v>
      </c>
      <c r="S253" t="n">
        <v>184.9</v>
      </c>
      <c r="T253" t="n">
        <v>24479.45</v>
      </c>
      <c r="U253" t="n">
        <v>0.78</v>
      </c>
      <c r="V253" t="n">
        <v>0.89</v>
      </c>
      <c r="W253" t="n">
        <v>36.73</v>
      </c>
      <c r="X253" t="n">
        <v>1.46</v>
      </c>
      <c r="Y253" t="n">
        <v>1</v>
      </c>
      <c r="Z253" t="n">
        <v>10</v>
      </c>
    </row>
    <row r="254">
      <c r="A254" t="n">
        <v>18</v>
      </c>
      <c r="B254" t="n">
        <v>75</v>
      </c>
      <c r="C254" t="inlineStr">
        <is>
          <t xml:space="preserve">CONCLUIDO	</t>
        </is>
      </c>
      <c r="D254" t="n">
        <v>1.0277</v>
      </c>
      <c r="E254" t="n">
        <v>97.3</v>
      </c>
      <c r="F254" t="n">
        <v>93.89</v>
      </c>
      <c r="G254" t="n">
        <v>152.26</v>
      </c>
      <c r="H254" t="n">
        <v>1.91</v>
      </c>
      <c r="I254" t="n">
        <v>37</v>
      </c>
      <c r="J254" t="n">
        <v>176.22</v>
      </c>
      <c r="K254" t="n">
        <v>49.1</v>
      </c>
      <c r="L254" t="n">
        <v>19</v>
      </c>
      <c r="M254" t="n">
        <v>35</v>
      </c>
      <c r="N254" t="n">
        <v>33.13</v>
      </c>
      <c r="O254" t="n">
        <v>21967.84</v>
      </c>
      <c r="P254" t="n">
        <v>951.14</v>
      </c>
      <c r="Q254" t="n">
        <v>2364.25</v>
      </c>
      <c r="R254" t="n">
        <v>233.85</v>
      </c>
      <c r="S254" t="n">
        <v>184.9</v>
      </c>
      <c r="T254" t="n">
        <v>22531.9</v>
      </c>
      <c r="U254" t="n">
        <v>0.79</v>
      </c>
      <c r="V254" t="n">
        <v>0.9</v>
      </c>
      <c r="W254" t="n">
        <v>36.72</v>
      </c>
      <c r="X254" t="n">
        <v>1.34</v>
      </c>
      <c r="Y254" t="n">
        <v>1</v>
      </c>
      <c r="Z254" t="n">
        <v>10</v>
      </c>
    </row>
    <row r="255">
      <c r="A255" t="n">
        <v>19</v>
      </c>
      <c r="B255" t="n">
        <v>75</v>
      </c>
      <c r="C255" t="inlineStr">
        <is>
          <t xml:space="preserve">CONCLUIDO	</t>
        </is>
      </c>
      <c r="D255" t="n">
        <v>1.0294</v>
      </c>
      <c r="E255" t="n">
        <v>97.15000000000001</v>
      </c>
      <c r="F255" t="n">
        <v>93.8</v>
      </c>
      <c r="G255" t="n">
        <v>160.8</v>
      </c>
      <c r="H255" t="n">
        <v>2</v>
      </c>
      <c r="I255" t="n">
        <v>35</v>
      </c>
      <c r="J255" t="n">
        <v>177.7</v>
      </c>
      <c r="K255" t="n">
        <v>49.1</v>
      </c>
      <c r="L255" t="n">
        <v>20</v>
      </c>
      <c r="M255" t="n">
        <v>31</v>
      </c>
      <c r="N255" t="n">
        <v>33.61</v>
      </c>
      <c r="O255" t="n">
        <v>22150.3</v>
      </c>
      <c r="P255" t="n">
        <v>938.09</v>
      </c>
      <c r="Q255" t="n">
        <v>2364.02</v>
      </c>
      <c r="R255" t="n">
        <v>230.79</v>
      </c>
      <c r="S255" t="n">
        <v>184.9</v>
      </c>
      <c r="T255" t="n">
        <v>21010.99</v>
      </c>
      <c r="U255" t="n">
        <v>0.8</v>
      </c>
      <c r="V255" t="n">
        <v>0.9</v>
      </c>
      <c r="W255" t="n">
        <v>36.72</v>
      </c>
      <c r="X255" t="n">
        <v>1.25</v>
      </c>
      <c r="Y255" t="n">
        <v>1</v>
      </c>
      <c r="Z255" t="n">
        <v>10</v>
      </c>
    </row>
    <row r="256">
      <c r="A256" t="n">
        <v>20</v>
      </c>
      <c r="B256" t="n">
        <v>75</v>
      </c>
      <c r="C256" t="inlineStr">
        <is>
          <t xml:space="preserve">CONCLUIDO	</t>
        </is>
      </c>
      <c r="D256" t="n">
        <v>1.0298</v>
      </c>
      <c r="E256" t="n">
        <v>97.11</v>
      </c>
      <c r="F256" t="n">
        <v>93.79000000000001</v>
      </c>
      <c r="G256" t="n">
        <v>165.51</v>
      </c>
      <c r="H256" t="n">
        <v>2.08</v>
      </c>
      <c r="I256" t="n">
        <v>34</v>
      </c>
      <c r="J256" t="n">
        <v>179.18</v>
      </c>
      <c r="K256" t="n">
        <v>49.1</v>
      </c>
      <c r="L256" t="n">
        <v>21</v>
      </c>
      <c r="M256" t="n">
        <v>17</v>
      </c>
      <c r="N256" t="n">
        <v>34.09</v>
      </c>
      <c r="O256" t="n">
        <v>22333.43</v>
      </c>
      <c r="P256" t="n">
        <v>932.23</v>
      </c>
      <c r="Q256" t="n">
        <v>2364.19</v>
      </c>
      <c r="R256" t="n">
        <v>229.63</v>
      </c>
      <c r="S256" t="n">
        <v>184.9</v>
      </c>
      <c r="T256" t="n">
        <v>20437.72</v>
      </c>
      <c r="U256" t="n">
        <v>0.8100000000000001</v>
      </c>
      <c r="V256" t="n">
        <v>0.9</v>
      </c>
      <c r="W256" t="n">
        <v>36.74</v>
      </c>
      <c r="X256" t="n">
        <v>1.24</v>
      </c>
      <c r="Y256" t="n">
        <v>1</v>
      </c>
      <c r="Z256" t="n">
        <v>10</v>
      </c>
    </row>
    <row r="257">
      <c r="A257" t="n">
        <v>21</v>
      </c>
      <c r="B257" t="n">
        <v>75</v>
      </c>
      <c r="C257" t="inlineStr">
        <is>
          <t xml:space="preserve">CONCLUIDO	</t>
        </is>
      </c>
      <c r="D257" t="n">
        <v>1.0303</v>
      </c>
      <c r="E257" t="n">
        <v>97.06</v>
      </c>
      <c r="F257" t="n">
        <v>93.77</v>
      </c>
      <c r="G257" t="n">
        <v>170.5</v>
      </c>
      <c r="H257" t="n">
        <v>2.16</v>
      </c>
      <c r="I257" t="n">
        <v>33</v>
      </c>
      <c r="J257" t="n">
        <v>180.67</v>
      </c>
      <c r="K257" t="n">
        <v>49.1</v>
      </c>
      <c r="L257" t="n">
        <v>22</v>
      </c>
      <c r="M257" t="n">
        <v>0</v>
      </c>
      <c r="N257" t="n">
        <v>34.58</v>
      </c>
      <c r="O257" t="n">
        <v>22517.21</v>
      </c>
      <c r="P257" t="n">
        <v>933.67</v>
      </c>
      <c r="Q257" t="n">
        <v>2364.31</v>
      </c>
      <c r="R257" t="n">
        <v>228.3</v>
      </c>
      <c r="S257" t="n">
        <v>184.9</v>
      </c>
      <c r="T257" t="n">
        <v>19777.84</v>
      </c>
      <c r="U257" t="n">
        <v>0.8100000000000001</v>
      </c>
      <c r="V257" t="n">
        <v>0.9</v>
      </c>
      <c r="W257" t="n">
        <v>36.76</v>
      </c>
      <c r="X257" t="n">
        <v>1.22</v>
      </c>
      <c r="Y257" t="n">
        <v>1</v>
      </c>
      <c r="Z257" t="n">
        <v>10</v>
      </c>
    </row>
    <row r="258">
      <c r="A258" t="n">
        <v>0</v>
      </c>
      <c r="B258" t="n">
        <v>95</v>
      </c>
      <c r="C258" t="inlineStr">
        <is>
          <t xml:space="preserve">CONCLUIDO	</t>
        </is>
      </c>
      <c r="D258" t="n">
        <v>0.4688</v>
      </c>
      <c r="E258" t="n">
        <v>213.32</v>
      </c>
      <c r="F258" t="n">
        <v>153.72</v>
      </c>
      <c r="G258" t="n">
        <v>6.01</v>
      </c>
      <c r="H258" t="n">
        <v>0.1</v>
      </c>
      <c r="I258" t="n">
        <v>1535</v>
      </c>
      <c r="J258" t="n">
        <v>185.69</v>
      </c>
      <c r="K258" t="n">
        <v>53.44</v>
      </c>
      <c r="L258" t="n">
        <v>1</v>
      </c>
      <c r="M258" t="n">
        <v>1533</v>
      </c>
      <c r="N258" t="n">
        <v>36.26</v>
      </c>
      <c r="O258" t="n">
        <v>23136.14</v>
      </c>
      <c r="P258" t="n">
        <v>2105.89</v>
      </c>
      <c r="Q258" t="n">
        <v>2371.95</v>
      </c>
      <c r="R258" t="n">
        <v>2231.72</v>
      </c>
      <c r="S258" t="n">
        <v>184.9</v>
      </c>
      <c r="T258" t="n">
        <v>1013977.84</v>
      </c>
      <c r="U258" t="n">
        <v>0.08</v>
      </c>
      <c r="V258" t="n">
        <v>0.55</v>
      </c>
      <c r="W258" t="n">
        <v>39.22</v>
      </c>
      <c r="X258" t="n">
        <v>61</v>
      </c>
      <c r="Y258" t="n">
        <v>1</v>
      </c>
      <c r="Z258" t="n">
        <v>10</v>
      </c>
    </row>
    <row r="259">
      <c r="A259" t="n">
        <v>1</v>
      </c>
      <c r="B259" t="n">
        <v>95</v>
      </c>
      <c r="C259" t="inlineStr">
        <is>
          <t xml:space="preserve">CONCLUIDO	</t>
        </is>
      </c>
      <c r="D259" t="n">
        <v>0.7274</v>
      </c>
      <c r="E259" t="n">
        <v>137.47</v>
      </c>
      <c r="F259" t="n">
        <v>114.01</v>
      </c>
      <c r="G259" t="n">
        <v>12.13</v>
      </c>
      <c r="H259" t="n">
        <v>0.19</v>
      </c>
      <c r="I259" t="n">
        <v>564</v>
      </c>
      <c r="J259" t="n">
        <v>187.21</v>
      </c>
      <c r="K259" t="n">
        <v>53.44</v>
      </c>
      <c r="L259" t="n">
        <v>2</v>
      </c>
      <c r="M259" t="n">
        <v>562</v>
      </c>
      <c r="N259" t="n">
        <v>36.77</v>
      </c>
      <c r="O259" t="n">
        <v>23322.88</v>
      </c>
      <c r="P259" t="n">
        <v>1559.73</v>
      </c>
      <c r="Q259" t="n">
        <v>2366.44</v>
      </c>
      <c r="R259" t="n">
        <v>904.17</v>
      </c>
      <c r="S259" t="n">
        <v>184.9</v>
      </c>
      <c r="T259" t="n">
        <v>355054.44</v>
      </c>
      <c r="U259" t="n">
        <v>0.2</v>
      </c>
      <c r="V259" t="n">
        <v>0.74</v>
      </c>
      <c r="W259" t="n">
        <v>37.58</v>
      </c>
      <c r="X259" t="n">
        <v>21.4</v>
      </c>
      <c r="Y259" t="n">
        <v>1</v>
      </c>
      <c r="Z259" t="n">
        <v>10</v>
      </c>
    </row>
    <row r="260">
      <c r="A260" t="n">
        <v>2</v>
      </c>
      <c r="B260" t="n">
        <v>95</v>
      </c>
      <c r="C260" t="inlineStr">
        <is>
          <t xml:space="preserve">CONCLUIDO	</t>
        </is>
      </c>
      <c r="D260" t="n">
        <v>0.827</v>
      </c>
      <c r="E260" t="n">
        <v>120.92</v>
      </c>
      <c r="F260" t="n">
        <v>105.58</v>
      </c>
      <c r="G260" t="n">
        <v>18.31</v>
      </c>
      <c r="H260" t="n">
        <v>0.28</v>
      </c>
      <c r="I260" t="n">
        <v>346</v>
      </c>
      <c r="J260" t="n">
        <v>188.73</v>
      </c>
      <c r="K260" t="n">
        <v>53.44</v>
      </c>
      <c r="L260" t="n">
        <v>3</v>
      </c>
      <c r="M260" t="n">
        <v>344</v>
      </c>
      <c r="N260" t="n">
        <v>37.29</v>
      </c>
      <c r="O260" t="n">
        <v>23510.33</v>
      </c>
      <c r="P260" t="n">
        <v>1438.5</v>
      </c>
      <c r="Q260" t="n">
        <v>2365.44</v>
      </c>
      <c r="R260" t="n">
        <v>622.39</v>
      </c>
      <c r="S260" t="n">
        <v>184.9</v>
      </c>
      <c r="T260" t="n">
        <v>215256.77</v>
      </c>
      <c r="U260" t="n">
        <v>0.3</v>
      </c>
      <c r="V260" t="n">
        <v>0.8</v>
      </c>
      <c r="W260" t="n">
        <v>37.24</v>
      </c>
      <c r="X260" t="n">
        <v>12.99</v>
      </c>
      <c r="Y260" t="n">
        <v>1</v>
      </c>
      <c r="Z260" t="n">
        <v>10</v>
      </c>
    </row>
    <row r="261">
      <c r="A261" t="n">
        <v>3</v>
      </c>
      <c r="B261" t="n">
        <v>95</v>
      </c>
      <c r="C261" t="inlineStr">
        <is>
          <t xml:space="preserve">CONCLUIDO	</t>
        </is>
      </c>
      <c r="D261" t="n">
        <v>0.8803</v>
      </c>
      <c r="E261" t="n">
        <v>113.59</v>
      </c>
      <c r="F261" t="n">
        <v>101.85</v>
      </c>
      <c r="G261" t="n">
        <v>24.54</v>
      </c>
      <c r="H261" t="n">
        <v>0.37</v>
      </c>
      <c r="I261" t="n">
        <v>249</v>
      </c>
      <c r="J261" t="n">
        <v>190.25</v>
      </c>
      <c r="K261" t="n">
        <v>53.44</v>
      </c>
      <c r="L261" t="n">
        <v>4</v>
      </c>
      <c r="M261" t="n">
        <v>247</v>
      </c>
      <c r="N261" t="n">
        <v>37.82</v>
      </c>
      <c r="O261" t="n">
        <v>23698.48</v>
      </c>
      <c r="P261" t="n">
        <v>1381.37</v>
      </c>
      <c r="Q261" t="n">
        <v>2365.22</v>
      </c>
      <c r="R261" t="n">
        <v>498.7</v>
      </c>
      <c r="S261" t="n">
        <v>184.9</v>
      </c>
      <c r="T261" t="n">
        <v>153898.09</v>
      </c>
      <c r="U261" t="n">
        <v>0.37</v>
      </c>
      <c r="V261" t="n">
        <v>0.83</v>
      </c>
      <c r="W261" t="n">
        <v>37.06</v>
      </c>
      <c r="X261" t="n">
        <v>9.279999999999999</v>
      </c>
      <c r="Y261" t="n">
        <v>1</v>
      </c>
      <c r="Z261" t="n">
        <v>10</v>
      </c>
    </row>
    <row r="262">
      <c r="A262" t="n">
        <v>4</v>
      </c>
      <c r="B262" t="n">
        <v>95</v>
      </c>
      <c r="C262" t="inlineStr">
        <is>
          <t xml:space="preserve">CONCLUIDO	</t>
        </is>
      </c>
      <c r="D262" t="n">
        <v>0.9132</v>
      </c>
      <c r="E262" t="n">
        <v>109.51</v>
      </c>
      <c r="F262" t="n">
        <v>99.78</v>
      </c>
      <c r="G262" t="n">
        <v>30.7</v>
      </c>
      <c r="H262" t="n">
        <v>0.46</v>
      </c>
      <c r="I262" t="n">
        <v>195</v>
      </c>
      <c r="J262" t="n">
        <v>191.78</v>
      </c>
      <c r="K262" t="n">
        <v>53.44</v>
      </c>
      <c r="L262" t="n">
        <v>5</v>
      </c>
      <c r="M262" t="n">
        <v>193</v>
      </c>
      <c r="N262" t="n">
        <v>38.35</v>
      </c>
      <c r="O262" t="n">
        <v>23887.36</v>
      </c>
      <c r="P262" t="n">
        <v>1346.89</v>
      </c>
      <c r="Q262" t="n">
        <v>2364.85</v>
      </c>
      <c r="R262" t="n">
        <v>429.42</v>
      </c>
      <c r="S262" t="n">
        <v>184.9</v>
      </c>
      <c r="T262" t="n">
        <v>119526.83</v>
      </c>
      <c r="U262" t="n">
        <v>0.43</v>
      </c>
      <c r="V262" t="n">
        <v>0.84</v>
      </c>
      <c r="W262" t="n">
        <v>36.99</v>
      </c>
      <c r="X262" t="n">
        <v>7.21</v>
      </c>
      <c r="Y262" t="n">
        <v>1</v>
      </c>
      <c r="Z262" t="n">
        <v>10</v>
      </c>
    </row>
    <row r="263">
      <c r="A263" t="n">
        <v>5</v>
      </c>
      <c r="B263" t="n">
        <v>95</v>
      </c>
      <c r="C263" t="inlineStr">
        <is>
          <t xml:space="preserve">CONCLUIDO	</t>
        </is>
      </c>
      <c r="D263" t="n">
        <v>0.9357</v>
      </c>
      <c r="E263" t="n">
        <v>106.87</v>
      </c>
      <c r="F263" t="n">
        <v>98.48</v>
      </c>
      <c r="G263" t="n">
        <v>37.16</v>
      </c>
      <c r="H263" t="n">
        <v>0.55</v>
      </c>
      <c r="I263" t="n">
        <v>159</v>
      </c>
      <c r="J263" t="n">
        <v>193.32</v>
      </c>
      <c r="K263" t="n">
        <v>53.44</v>
      </c>
      <c r="L263" t="n">
        <v>6</v>
      </c>
      <c r="M263" t="n">
        <v>157</v>
      </c>
      <c r="N263" t="n">
        <v>38.89</v>
      </c>
      <c r="O263" t="n">
        <v>24076.95</v>
      </c>
      <c r="P263" t="n">
        <v>1322.56</v>
      </c>
      <c r="Q263" t="n">
        <v>2364.53</v>
      </c>
      <c r="R263" t="n">
        <v>386.13</v>
      </c>
      <c r="S263" t="n">
        <v>184.9</v>
      </c>
      <c r="T263" t="n">
        <v>98058.92999999999</v>
      </c>
      <c r="U263" t="n">
        <v>0.48</v>
      </c>
      <c r="V263" t="n">
        <v>0.85</v>
      </c>
      <c r="W263" t="n">
        <v>36.93</v>
      </c>
      <c r="X263" t="n">
        <v>5.92</v>
      </c>
      <c r="Y263" t="n">
        <v>1</v>
      </c>
      <c r="Z263" t="n">
        <v>10</v>
      </c>
    </row>
    <row r="264">
      <c r="A264" t="n">
        <v>6</v>
      </c>
      <c r="B264" t="n">
        <v>95</v>
      </c>
      <c r="C264" t="inlineStr">
        <is>
          <t xml:space="preserve">CONCLUIDO	</t>
        </is>
      </c>
      <c r="D264" t="n">
        <v>0.9519</v>
      </c>
      <c r="E264" t="n">
        <v>105.06</v>
      </c>
      <c r="F264" t="n">
        <v>97.56</v>
      </c>
      <c r="G264" t="n">
        <v>43.36</v>
      </c>
      <c r="H264" t="n">
        <v>0.64</v>
      </c>
      <c r="I264" t="n">
        <v>135</v>
      </c>
      <c r="J264" t="n">
        <v>194.86</v>
      </c>
      <c r="K264" t="n">
        <v>53.44</v>
      </c>
      <c r="L264" t="n">
        <v>7</v>
      </c>
      <c r="M264" t="n">
        <v>133</v>
      </c>
      <c r="N264" t="n">
        <v>39.43</v>
      </c>
      <c r="O264" t="n">
        <v>24267.28</v>
      </c>
      <c r="P264" t="n">
        <v>1303.86</v>
      </c>
      <c r="Q264" t="n">
        <v>2364.29</v>
      </c>
      <c r="R264" t="n">
        <v>356.15</v>
      </c>
      <c r="S264" t="n">
        <v>184.9</v>
      </c>
      <c r="T264" t="n">
        <v>83192.10000000001</v>
      </c>
      <c r="U264" t="n">
        <v>0.52</v>
      </c>
      <c r="V264" t="n">
        <v>0.86</v>
      </c>
      <c r="W264" t="n">
        <v>36.88</v>
      </c>
      <c r="X264" t="n">
        <v>5</v>
      </c>
      <c r="Y264" t="n">
        <v>1</v>
      </c>
      <c r="Z264" t="n">
        <v>10</v>
      </c>
    </row>
    <row r="265">
      <c r="A265" t="n">
        <v>7</v>
      </c>
      <c r="B265" t="n">
        <v>95</v>
      </c>
      <c r="C265" t="inlineStr">
        <is>
          <t xml:space="preserve">CONCLUIDO	</t>
        </is>
      </c>
      <c r="D265" t="n">
        <v>0.9641</v>
      </c>
      <c r="E265" t="n">
        <v>103.72</v>
      </c>
      <c r="F265" t="n">
        <v>96.90000000000001</v>
      </c>
      <c r="G265" t="n">
        <v>49.69</v>
      </c>
      <c r="H265" t="n">
        <v>0.72</v>
      </c>
      <c r="I265" t="n">
        <v>117</v>
      </c>
      <c r="J265" t="n">
        <v>196.41</v>
      </c>
      <c r="K265" t="n">
        <v>53.44</v>
      </c>
      <c r="L265" t="n">
        <v>8</v>
      </c>
      <c r="M265" t="n">
        <v>115</v>
      </c>
      <c r="N265" t="n">
        <v>39.98</v>
      </c>
      <c r="O265" t="n">
        <v>24458.36</v>
      </c>
      <c r="P265" t="n">
        <v>1288.47</v>
      </c>
      <c r="Q265" t="n">
        <v>2364.76</v>
      </c>
      <c r="R265" t="n">
        <v>333.3</v>
      </c>
      <c r="S265" t="n">
        <v>184.9</v>
      </c>
      <c r="T265" t="n">
        <v>71856.91</v>
      </c>
      <c r="U265" t="n">
        <v>0.55</v>
      </c>
      <c r="V265" t="n">
        <v>0.87</v>
      </c>
      <c r="W265" t="n">
        <v>36.86</v>
      </c>
      <c r="X265" t="n">
        <v>4.33</v>
      </c>
      <c r="Y265" t="n">
        <v>1</v>
      </c>
      <c r="Z265" t="n">
        <v>10</v>
      </c>
    </row>
    <row r="266">
      <c r="A266" t="n">
        <v>8</v>
      </c>
      <c r="B266" t="n">
        <v>95</v>
      </c>
      <c r="C266" t="inlineStr">
        <is>
          <t xml:space="preserve">CONCLUIDO	</t>
        </is>
      </c>
      <c r="D266" t="n">
        <v>0.9744</v>
      </c>
      <c r="E266" t="n">
        <v>102.63</v>
      </c>
      <c r="F266" t="n">
        <v>96.33</v>
      </c>
      <c r="G266" t="n">
        <v>56.11</v>
      </c>
      <c r="H266" t="n">
        <v>0.8100000000000001</v>
      </c>
      <c r="I266" t="n">
        <v>103</v>
      </c>
      <c r="J266" t="n">
        <v>197.97</v>
      </c>
      <c r="K266" t="n">
        <v>53.44</v>
      </c>
      <c r="L266" t="n">
        <v>9</v>
      </c>
      <c r="M266" t="n">
        <v>101</v>
      </c>
      <c r="N266" t="n">
        <v>40.53</v>
      </c>
      <c r="O266" t="n">
        <v>24650.18</v>
      </c>
      <c r="P266" t="n">
        <v>1274.29</v>
      </c>
      <c r="Q266" t="n">
        <v>2364.39</v>
      </c>
      <c r="R266" t="n">
        <v>314.55</v>
      </c>
      <c r="S266" t="n">
        <v>184.9</v>
      </c>
      <c r="T266" t="n">
        <v>62550.98</v>
      </c>
      <c r="U266" t="n">
        <v>0.59</v>
      </c>
      <c r="V266" t="n">
        <v>0.87</v>
      </c>
      <c r="W266" t="n">
        <v>36.83</v>
      </c>
      <c r="X266" t="n">
        <v>3.77</v>
      </c>
      <c r="Y266" t="n">
        <v>1</v>
      </c>
      <c r="Z266" t="n">
        <v>10</v>
      </c>
    </row>
    <row r="267">
      <c r="A267" t="n">
        <v>9</v>
      </c>
      <c r="B267" t="n">
        <v>95</v>
      </c>
      <c r="C267" t="inlineStr">
        <is>
          <t xml:space="preserve">CONCLUIDO	</t>
        </is>
      </c>
      <c r="D267" t="n">
        <v>0.9821</v>
      </c>
      <c r="E267" t="n">
        <v>101.83</v>
      </c>
      <c r="F267" t="n">
        <v>95.93000000000001</v>
      </c>
      <c r="G267" t="n">
        <v>62.57</v>
      </c>
      <c r="H267" t="n">
        <v>0.89</v>
      </c>
      <c r="I267" t="n">
        <v>92</v>
      </c>
      <c r="J267" t="n">
        <v>199.53</v>
      </c>
      <c r="K267" t="n">
        <v>53.44</v>
      </c>
      <c r="L267" t="n">
        <v>10</v>
      </c>
      <c r="M267" t="n">
        <v>90</v>
      </c>
      <c r="N267" t="n">
        <v>41.1</v>
      </c>
      <c r="O267" t="n">
        <v>24842.77</v>
      </c>
      <c r="P267" t="n">
        <v>1262.26</v>
      </c>
      <c r="Q267" t="n">
        <v>2364.39</v>
      </c>
      <c r="R267" t="n">
        <v>301.5</v>
      </c>
      <c r="S267" t="n">
        <v>184.9</v>
      </c>
      <c r="T267" t="n">
        <v>56082.31</v>
      </c>
      <c r="U267" t="n">
        <v>0.61</v>
      </c>
      <c r="V267" t="n">
        <v>0.88</v>
      </c>
      <c r="W267" t="n">
        <v>36.81</v>
      </c>
      <c r="X267" t="n">
        <v>3.37</v>
      </c>
      <c r="Y267" t="n">
        <v>1</v>
      </c>
      <c r="Z267" t="n">
        <v>10</v>
      </c>
    </row>
    <row r="268">
      <c r="A268" t="n">
        <v>10</v>
      </c>
      <c r="B268" t="n">
        <v>95</v>
      </c>
      <c r="C268" t="inlineStr">
        <is>
          <t xml:space="preserve">CONCLUIDO	</t>
        </is>
      </c>
      <c r="D268" t="n">
        <v>0.9885</v>
      </c>
      <c r="E268" t="n">
        <v>101.16</v>
      </c>
      <c r="F268" t="n">
        <v>95.61</v>
      </c>
      <c r="G268" t="n">
        <v>69.11</v>
      </c>
      <c r="H268" t="n">
        <v>0.97</v>
      </c>
      <c r="I268" t="n">
        <v>83</v>
      </c>
      <c r="J268" t="n">
        <v>201.1</v>
      </c>
      <c r="K268" t="n">
        <v>53.44</v>
      </c>
      <c r="L268" t="n">
        <v>11</v>
      </c>
      <c r="M268" t="n">
        <v>81</v>
      </c>
      <c r="N268" t="n">
        <v>41.66</v>
      </c>
      <c r="O268" t="n">
        <v>25036.12</v>
      </c>
      <c r="P268" t="n">
        <v>1251.28</v>
      </c>
      <c r="Q268" t="n">
        <v>2364.2</v>
      </c>
      <c r="R268" t="n">
        <v>290.77</v>
      </c>
      <c r="S268" t="n">
        <v>184.9</v>
      </c>
      <c r="T268" t="n">
        <v>50760.39</v>
      </c>
      <c r="U268" t="n">
        <v>0.64</v>
      </c>
      <c r="V268" t="n">
        <v>0.88</v>
      </c>
      <c r="W268" t="n">
        <v>36.8</v>
      </c>
      <c r="X268" t="n">
        <v>3.05</v>
      </c>
      <c r="Y268" t="n">
        <v>1</v>
      </c>
      <c r="Z268" t="n">
        <v>10</v>
      </c>
    </row>
    <row r="269">
      <c r="A269" t="n">
        <v>11</v>
      </c>
      <c r="B269" t="n">
        <v>95</v>
      </c>
      <c r="C269" t="inlineStr">
        <is>
          <t xml:space="preserve">CONCLUIDO	</t>
        </is>
      </c>
      <c r="D269" t="n">
        <v>0.9946</v>
      </c>
      <c r="E269" t="n">
        <v>100.54</v>
      </c>
      <c r="F269" t="n">
        <v>95.28</v>
      </c>
      <c r="G269" t="n">
        <v>76.22</v>
      </c>
      <c r="H269" t="n">
        <v>1.05</v>
      </c>
      <c r="I269" t="n">
        <v>75</v>
      </c>
      <c r="J269" t="n">
        <v>202.67</v>
      </c>
      <c r="K269" t="n">
        <v>53.44</v>
      </c>
      <c r="L269" t="n">
        <v>12</v>
      </c>
      <c r="M269" t="n">
        <v>73</v>
      </c>
      <c r="N269" t="n">
        <v>42.24</v>
      </c>
      <c r="O269" t="n">
        <v>25230.25</v>
      </c>
      <c r="P269" t="n">
        <v>1240.05</v>
      </c>
      <c r="Q269" t="n">
        <v>2364.32</v>
      </c>
      <c r="R269" t="n">
        <v>279.61</v>
      </c>
      <c r="S269" t="n">
        <v>184.9</v>
      </c>
      <c r="T269" t="n">
        <v>45223.06</v>
      </c>
      <c r="U269" t="n">
        <v>0.66</v>
      </c>
      <c r="V269" t="n">
        <v>0.88</v>
      </c>
      <c r="W269" t="n">
        <v>36.79</v>
      </c>
      <c r="X269" t="n">
        <v>2.72</v>
      </c>
      <c r="Y269" t="n">
        <v>1</v>
      </c>
      <c r="Z269" t="n">
        <v>10</v>
      </c>
    </row>
    <row r="270">
      <c r="A270" t="n">
        <v>12</v>
      </c>
      <c r="B270" t="n">
        <v>95</v>
      </c>
      <c r="C270" t="inlineStr">
        <is>
          <t xml:space="preserve">CONCLUIDO	</t>
        </is>
      </c>
      <c r="D270" t="n">
        <v>0.999</v>
      </c>
      <c r="E270" t="n">
        <v>100.1</v>
      </c>
      <c r="F270" t="n">
        <v>95.06999999999999</v>
      </c>
      <c r="G270" t="n">
        <v>82.67</v>
      </c>
      <c r="H270" t="n">
        <v>1.13</v>
      </c>
      <c r="I270" t="n">
        <v>69</v>
      </c>
      <c r="J270" t="n">
        <v>204.25</v>
      </c>
      <c r="K270" t="n">
        <v>53.44</v>
      </c>
      <c r="L270" t="n">
        <v>13</v>
      </c>
      <c r="M270" t="n">
        <v>67</v>
      </c>
      <c r="N270" t="n">
        <v>42.82</v>
      </c>
      <c r="O270" t="n">
        <v>25425.3</v>
      </c>
      <c r="P270" t="n">
        <v>1231.55</v>
      </c>
      <c r="Q270" t="n">
        <v>2364.24</v>
      </c>
      <c r="R270" t="n">
        <v>273.06</v>
      </c>
      <c r="S270" t="n">
        <v>184.9</v>
      </c>
      <c r="T270" t="n">
        <v>41975.1</v>
      </c>
      <c r="U270" t="n">
        <v>0.68</v>
      </c>
      <c r="V270" t="n">
        <v>0.88</v>
      </c>
      <c r="W270" t="n">
        <v>36.77</v>
      </c>
      <c r="X270" t="n">
        <v>2.51</v>
      </c>
      <c r="Y270" t="n">
        <v>1</v>
      </c>
      <c r="Z270" t="n">
        <v>10</v>
      </c>
    </row>
    <row r="271">
      <c r="A271" t="n">
        <v>13</v>
      </c>
      <c r="B271" t="n">
        <v>95</v>
      </c>
      <c r="C271" t="inlineStr">
        <is>
          <t xml:space="preserve">CONCLUIDO	</t>
        </is>
      </c>
      <c r="D271" t="n">
        <v>1.0022</v>
      </c>
      <c r="E271" t="n">
        <v>99.78</v>
      </c>
      <c r="F271" t="n">
        <v>94.92</v>
      </c>
      <c r="G271" t="n">
        <v>88.98999999999999</v>
      </c>
      <c r="H271" t="n">
        <v>1.21</v>
      </c>
      <c r="I271" t="n">
        <v>64</v>
      </c>
      <c r="J271" t="n">
        <v>205.84</v>
      </c>
      <c r="K271" t="n">
        <v>53.44</v>
      </c>
      <c r="L271" t="n">
        <v>14</v>
      </c>
      <c r="M271" t="n">
        <v>62</v>
      </c>
      <c r="N271" t="n">
        <v>43.4</v>
      </c>
      <c r="O271" t="n">
        <v>25621.03</v>
      </c>
      <c r="P271" t="n">
        <v>1222.36</v>
      </c>
      <c r="Q271" t="n">
        <v>2364.36</v>
      </c>
      <c r="R271" t="n">
        <v>268.02</v>
      </c>
      <c r="S271" t="n">
        <v>184.9</v>
      </c>
      <c r="T271" t="n">
        <v>39483.54</v>
      </c>
      <c r="U271" t="n">
        <v>0.6899999999999999</v>
      </c>
      <c r="V271" t="n">
        <v>0.89</v>
      </c>
      <c r="W271" t="n">
        <v>36.77</v>
      </c>
      <c r="X271" t="n">
        <v>2.37</v>
      </c>
      <c r="Y271" t="n">
        <v>1</v>
      </c>
      <c r="Z271" t="n">
        <v>10</v>
      </c>
    </row>
    <row r="272">
      <c r="A272" t="n">
        <v>14</v>
      </c>
      <c r="B272" t="n">
        <v>95</v>
      </c>
      <c r="C272" t="inlineStr">
        <is>
          <t xml:space="preserve">CONCLUIDO	</t>
        </is>
      </c>
      <c r="D272" t="n">
        <v>1.0061</v>
      </c>
      <c r="E272" t="n">
        <v>99.40000000000001</v>
      </c>
      <c r="F272" t="n">
        <v>94.73</v>
      </c>
      <c r="G272" t="n">
        <v>96.34</v>
      </c>
      <c r="H272" t="n">
        <v>1.28</v>
      </c>
      <c r="I272" t="n">
        <v>59</v>
      </c>
      <c r="J272" t="n">
        <v>207.43</v>
      </c>
      <c r="K272" t="n">
        <v>53.44</v>
      </c>
      <c r="L272" t="n">
        <v>15</v>
      </c>
      <c r="M272" t="n">
        <v>57</v>
      </c>
      <c r="N272" t="n">
        <v>44</v>
      </c>
      <c r="O272" t="n">
        <v>25817.56</v>
      </c>
      <c r="P272" t="n">
        <v>1212.26</v>
      </c>
      <c r="Q272" t="n">
        <v>2364.12</v>
      </c>
      <c r="R272" t="n">
        <v>261.7</v>
      </c>
      <c r="S272" t="n">
        <v>184.9</v>
      </c>
      <c r="T272" t="n">
        <v>36346.2</v>
      </c>
      <c r="U272" t="n">
        <v>0.71</v>
      </c>
      <c r="V272" t="n">
        <v>0.89</v>
      </c>
      <c r="W272" t="n">
        <v>36.76</v>
      </c>
      <c r="X272" t="n">
        <v>2.18</v>
      </c>
      <c r="Y272" t="n">
        <v>1</v>
      </c>
      <c r="Z272" t="n">
        <v>10</v>
      </c>
    </row>
    <row r="273">
      <c r="A273" t="n">
        <v>15</v>
      </c>
      <c r="B273" t="n">
        <v>95</v>
      </c>
      <c r="C273" t="inlineStr">
        <is>
          <t xml:space="preserve">CONCLUIDO	</t>
        </is>
      </c>
      <c r="D273" t="n">
        <v>1.0094</v>
      </c>
      <c r="E273" t="n">
        <v>99.06999999999999</v>
      </c>
      <c r="F273" t="n">
        <v>94.55</v>
      </c>
      <c r="G273" t="n">
        <v>103.15</v>
      </c>
      <c r="H273" t="n">
        <v>1.36</v>
      </c>
      <c r="I273" t="n">
        <v>55</v>
      </c>
      <c r="J273" t="n">
        <v>209.03</v>
      </c>
      <c r="K273" t="n">
        <v>53.44</v>
      </c>
      <c r="L273" t="n">
        <v>16</v>
      </c>
      <c r="M273" t="n">
        <v>53</v>
      </c>
      <c r="N273" t="n">
        <v>44.6</v>
      </c>
      <c r="O273" t="n">
        <v>26014.91</v>
      </c>
      <c r="P273" t="n">
        <v>1203.91</v>
      </c>
      <c r="Q273" t="n">
        <v>2364.24</v>
      </c>
      <c r="R273" t="n">
        <v>255.48</v>
      </c>
      <c r="S273" t="n">
        <v>184.9</v>
      </c>
      <c r="T273" t="n">
        <v>33254.44</v>
      </c>
      <c r="U273" t="n">
        <v>0.72</v>
      </c>
      <c r="V273" t="n">
        <v>0.89</v>
      </c>
      <c r="W273" t="n">
        <v>36.76</v>
      </c>
      <c r="X273" t="n">
        <v>2</v>
      </c>
      <c r="Y273" t="n">
        <v>1</v>
      </c>
      <c r="Z273" t="n">
        <v>10</v>
      </c>
    </row>
    <row r="274">
      <c r="A274" t="n">
        <v>16</v>
      </c>
      <c r="B274" t="n">
        <v>95</v>
      </c>
      <c r="C274" t="inlineStr">
        <is>
          <t xml:space="preserve">CONCLUIDO	</t>
        </is>
      </c>
      <c r="D274" t="n">
        <v>1.0117</v>
      </c>
      <c r="E274" t="n">
        <v>98.84</v>
      </c>
      <c r="F274" t="n">
        <v>94.43000000000001</v>
      </c>
      <c r="G274" t="n">
        <v>108.96</v>
      </c>
      <c r="H274" t="n">
        <v>1.43</v>
      </c>
      <c r="I274" t="n">
        <v>52</v>
      </c>
      <c r="J274" t="n">
        <v>210.64</v>
      </c>
      <c r="K274" t="n">
        <v>53.44</v>
      </c>
      <c r="L274" t="n">
        <v>17</v>
      </c>
      <c r="M274" t="n">
        <v>50</v>
      </c>
      <c r="N274" t="n">
        <v>45.21</v>
      </c>
      <c r="O274" t="n">
        <v>26213.09</v>
      </c>
      <c r="P274" t="n">
        <v>1195.34</v>
      </c>
      <c r="Q274" t="n">
        <v>2364.3</v>
      </c>
      <c r="R274" t="n">
        <v>251.77</v>
      </c>
      <c r="S274" t="n">
        <v>184.9</v>
      </c>
      <c r="T274" t="n">
        <v>31415.86</v>
      </c>
      <c r="U274" t="n">
        <v>0.73</v>
      </c>
      <c r="V274" t="n">
        <v>0.89</v>
      </c>
      <c r="W274" t="n">
        <v>36.75</v>
      </c>
      <c r="X274" t="n">
        <v>1.88</v>
      </c>
      <c r="Y274" t="n">
        <v>1</v>
      </c>
      <c r="Z274" t="n">
        <v>10</v>
      </c>
    </row>
    <row r="275">
      <c r="A275" t="n">
        <v>17</v>
      </c>
      <c r="B275" t="n">
        <v>95</v>
      </c>
      <c r="C275" t="inlineStr">
        <is>
          <t xml:space="preserve">CONCLUIDO	</t>
        </is>
      </c>
      <c r="D275" t="n">
        <v>1.0139</v>
      </c>
      <c r="E275" t="n">
        <v>98.63</v>
      </c>
      <c r="F275" t="n">
        <v>94.34</v>
      </c>
      <c r="G275" t="n">
        <v>115.52</v>
      </c>
      <c r="H275" t="n">
        <v>1.51</v>
      </c>
      <c r="I275" t="n">
        <v>49</v>
      </c>
      <c r="J275" t="n">
        <v>212.25</v>
      </c>
      <c r="K275" t="n">
        <v>53.44</v>
      </c>
      <c r="L275" t="n">
        <v>18</v>
      </c>
      <c r="M275" t="n">
        <v>47</v>
      </c>
      <c r="N275" t="n">
        <v>45.82</v>
      </c>
      <c r="O275" t="n">
        <v>26412.11</v>
      </c>
      <c r="P275" t="n">
        <v>1187.07</v>
      </c>
      <c r="Q275" t="n">
        <v>2364.25</v>
      </c>
      <c r="R275" t="n">
        <v>248.65</v>
      </c>
      <c r="S275" t="n">
        <v>184.9</v>
      </c>
      <c r="T275" t="n">
        <v>29871.15</v>
      </c>
      <c r="U275" t="n">
        <v>0.74</v>
      </c>
      <c r="V275" t="n">
        <v>0.89</v>
      </c>
      <c r="W275" t="n">
        <v>36.74</v>
      </c>
      <c r="X275" t="n">
        <v>1.78</v>
      </c>
      <c r="Y275" t="n">
        <v>1</v>
      </c>
      <c r="Z275" t="n">
        <v>10</v>
      </c>
    </row>
    <row r="276">
      <c r="A276" t="n">
        <v>18</v>
      </c>
      <c r="B276" t="n">
        <v>95</v>
      </c>
      <c r="C276" t="inlineStr">
        <is>
          <t xml:space="preserve">CONCLUIDO	</t>
        </is>
      </c>
      <c r="D276" t="n">
        <v>1.016</v>
      </c>
      <c r="E276" t="n">
        <v>98.42</v>
      </c>
      <c r="F276" t="n">
        <v>94.23999999999999</v>
      </c>
      <c r="G276" t="n">
        <v>122.92</v>
      </c>
      <c r="H276" t="n">
        <v>1.58</v>
      </c>
      <c r="I276" t="n">
        <v>46</v>
      </c>
      <c r="J276" t="n">
        <v>213.87</v>
      </c>
      <c r="K276" t="n">
        <v>53.44</v>
      </c>
      <c r="L276" t="n">
        <v>19</v>
      </c>
      <c r="M276" t="n">
        <v>44</v>
      </c>
      <c r="N276" t="n">
        <v>46.44</v>
      </c>
      <c r="O276" t="n">
        <v>26611.98</v>
      </c>
      <c r="P276" t="n">
        <v>1179.84</v>
      </c>
      <c r="Q276" t="n">
        <v>2364.15</v>
      </c>
      <c r="R276" t="n">
        <v>245.4</v>
      </c>
      <c r="S276" t="n">
        <v>184.9</v>
      </c>
      <c r="T276" t="n">
        <v>28263.65</v>
      </c>
      <c r="U276" t="n">
        <v>0.75</v>
      </c>
      <c r="V276" t="n">
        <v>0.89</v>
      </c>
      <c r="W276" t="n">
        <v>36.74</v>
      </c>
      <c r="X276" t="n">
        <v>1.69</v>
      </c>
      <c r="Y276" t="n">
        <v>1</v>
      </c>
      <c r="Z276" t="n">
        <v>10</v>
      </c>
    </row>
    <row r="277">
      <c r="A277" t="n">
        <v>19</v>
      </c>
      <c r="B277" t="n">
        <v>95</v>
      </c>
      <c r="C277" t="inlineStr">
        <is>
          <t xml:space="preserve">CONCLUIDO	</t>
        </is>
      </c>
      <c r="D277" t="n">
        <v>1.0185</v>
      </c>
      <c r="E277" t="n">
        <v>98.18000000000001</v>
      </c>
      <c r="F277" t="n">
        <v>94.11</v>
      </c>
      <c r="G277" t="n">
        <v>131.32</v>
      </c>
      <c r="H277" t="n">
        <v>1.65</v>
      </c>
      <c r="I277" t="n">
        <v>43</v>
      </c>
      <c r="J277" t="n">
        <v>215.5</v>
      </c>
      <c r="K277" t="n">
        <v>53.44</v>
      </c>
      <c r="L277" t="n">
        <v>20</v>
      </c>
      <c r="M277" t="n">
        <v>41</v>
      </c>
      <c r="N277" t="n">
        <v>47.07</v>
      </c>
      <c r="O277" t="n">
        <v>26812.71</v>
      </c>
      <c r="P277" t="n">
        <v>1169.41</v>
      </c>
      <c r="Q277" t="n">
        <v>2364.19</v>
      </c>
      <c r="R277" t="n">
        <v>241.15</v>
      </c>
      <c r="S277" t="n">
        <v>184.9</v>
      </c>
      <c r="T277" t="n">
        <v>26150.78</v>
      </c>
      <c r="U277" t="n">
        <v>0.77</v>
      </c>
      <c r="V277" t="n">
        <v>0.89</v>
      </c>
      <c r="W277" t="n">
        <v>36.73</v>
      </c>
      <c r="X277" t="n">
        <v>1.56</v>
      </c>
      <c r="Y277" t="n">
        <v>1</v>
      </c>
      <c r="Z277" t="n">
        <v>10</v>
      </c>
    </row>
    <row r="278">
      <c r="A278" t="n">
        <v>20</v>
      </c>
      <c r="B278" t="n">
        <v>95</v>
      </c>
      <c r="C278" t="inlineStr">
        <is>
          <t xml:space="preserve">CONCLUIDO	</t>
        </is>
      </c>
      <c r="D278" t="n">
        <v>1.0201</v>
      </c>
      <c r="E278" t="n">
        <v>98.03</v>
      </c>
      <c r="F278" t="n">
        <v>94.03</v>
      </c>
      <c r="G278" t="n">
        <v>137.61</v>
      </c>
      <c r="H278" t="n">
        <v>1.72</v>
      </c>
      <c r="I278" t="n">
        <v>41</v>
      </c>
      <c r="J278" t="n">
        <v>217.14</v>
      </c>
      <c r="K278" t="n">
        <v>53.44</v>
      </c>
      <c r="L278" t="n">
        <v>21</v>
      </c>
      <c r="M278" t="n">
        <v>39</v>
      </c>
      <c r="N278" t="n">
        <v>47.7</v>
      </c>
      <c r="O278" t="n">
        <v>27014.3</v>
      </c>
      <c r="P278" t="n">
        <v>1162.41</v>
      </c>
      <c r="Q278" t="n">
        <v>2364.09</v>
      </c>
      <c r="R278" t="n">
        <v>238.59</v>
      </c>
      <c r="S278" t="n">
        <v>184.9</v>
      </c>
      <c r="T278" t="n">
        <v>24880.75</v>
      </c>
      <c r="U278" t="n">
        <v>0.77</v>
      </c>
      <c r="V278" t="n">
        <v>0.89</v>
      </c>
      <c r="W278" t="n">
        <v>36.73</v>
      </c>
      <c r="X278" t="n">
        <v>1.48</v>
      </c>
      <c r="Y278" t="n">
        <v>1</v>
      </c>
      <c r="Z278" t="n">
        <v>10</v>
      </c>
    </row>
    <row r="279">
      <c r="A279" t="n">
        <v>21</v>
      </c>
      <c r="B279" t="n">
        <v>95</v>
      </c>
      <c r="C279" t="inlineStr">
        <is>
          <t xml:space="preserve">CONCLUIDO	</t>
        </is>
      </c>
      <c r="D279" t="n">
        <v>1.0217</v>
      </c>
      <c r="E279" t="n">
        <v>97.88</v>
      </c>
      <c r="F279" t="n">
        <v>93.95999999999999</v>
      </c>
      <c r="G279" t="n">
        <v>144.55</v>
      </c>
      <c r="H279" t="n">
        <v>1.79</v>
      </c>
      <c r="I279" t="n">
        <v>39</v>
      </c>
      <c r="J279" t="n">
        <v>218.78</v>
      </c>
      <c r="K279" t="n">
        <v>53.44</v>
      </c>
      <c r="L279" t="n">
        <v>22</v>
      </c>
      <c r="M279" t="n">
        <v>37</v>
      </c>
      <c r="N279" t="n">
        <v>48.34</v>
      </c>
      <c r="O279" t="n">
        <v>27216.79</v>
      </c>
      <c r="P279" t="n">
        <v>1155.89</v>
      </c>
      <c r="Q279" t="n">
        <v>2364.03</v>
      </c>
      <c r="R279" t="n">
        <v>235.99</v>
      </c>
      <c r="S279" t="n">
        <v>184.9</v>
      </c>
      <c r="T279" t="n">
        <v>23588.79</v>
      </c>
      <c r="U279" t="n">
        <v>0.78</v>
      </c>
      <c r="V279" t="n">
        <v>0.9</v>
      </c>
      <c r="W279" t="n">
        <v>36.73</v>
      </c>
      <c r="X279" t="n">
        <v>1.41</v>
      </c>
      <c r="Y279" t="n">
        <v>1</v>
      </c>
      <c r="Z279" t="n">
        <v>10</v>
      </c>
    </row>
    <row r="280">
      <c r="A280" t="n">
        <v>22</v>
      </c>
      <c r="B280" t="n">
        <v>95</v>
      </c>
      <c r="C280" t="inlineStr">
        <is>
          <t xml:space="preserve">CONCLUIDO	</t>
        </is>
      </c>
      <c r="D280" t="n">
        <v>1.0232</v>
      </c>
      <c r="E280" t="n">
        <v>97.73999999999999</v>
      </c>
      <c r="F280" t="n">
        <v>93.89</v>
      </c>
      <c r="G280" t="n">
        <v>152.26</v>
      </c>
      <c r="H280" t="n">
        <v>1.85</v>
      </c>
      <c r="I280" t="n">
        <v>37</v>
      </c>
      <c r="J280" t="n">
        <v>220.43</v>
      </c>
      <c r="K280" t="n">
        <v>53.44</v>
      </c>
      <c r="L280" t="n">
        <v>23</v>
      </c>
      <c r="M280" t="n">
        <v>35</v>
      </c>
      <c r="N280" t="n">
        <v>48.99</v>
      </c>
      <c r="O280" t="n">
        <v>27420.16</v>
      </c>
      <c r="P280" t="n">
        <v>1146.82</v>
      </c>
      <c r="Q280" t="n">
        <v>2364.07</v>
      </c>
      <c r="R280" t="n">
        <v>233.76</v>
      </c>
      <c r="S280" t="n">
        <v>184.9</v>
      </c>
      <c r="T280" t="n">
        <v>22487.4</v>
      </c>
      <c r="U280" t="n">
        <v>0.79</v>
      </c>
      <c r="V280" t="n">
        <v>0.9</v>
      </c>
      <c r="W280" t="n">
        <v>36.72</v>
      </c>
      <c r="X280" t="n">
        <v>1.34</v>
      </c>
      <c r="Y280" t="n">
        <v>1</v>
      </c>
      <c r="Z280" t="n">
        <v>10</v>
      </c>
    </row>
    <row r="281">
      <c r="A281" t="n">
        <v>23</v>
      </c>
      <c r="B281" t="n">
        <v>95</v>
      </c>
      <c r="C281" t="inlineStr">
        <is>
          <t xml:space="preserve">CONCLUIDO	</t>
        </is>
      </c>
      <c r="D281" t="n">
        <v>1.0248</v>
      </c>
      <c r="E281" t="n">
        <v>97.58</v>
      </c>
      <c r="F281" t="n">
        <v>93.81</v>
      </c>
      <c r="G281" t="n">
        <v>160.82</v>
      </c>
      <c r="H281" t="n">
        <v>1.92</v>
      </c>
      <c r="I281" t="n">
        <v>35</v>
      </c>
      <c r="J281" t="n">
        <v>222.08</v>
      </c>
      <c r="K281" t="n">
        <v>53.44</v>
      </c>
      <c r="L281" t="n">
        <v>24</v>
      </c>
      <c r="M281" t="n">
        <v>33</v>
      </c>
      <c r="N281" t="n">
        <v>49.65</v>
      </c>
      <c r="O281" t="n">
        <v>27624.44</v>
      </c>
      <c r="P281" t="n">
        <v>1137.55</v>
      </c>
      <c r="Q281" t="n">
        <v>2364.07</v>
      </c>
      <c r="R281" t="n">
        <v>231.12</v>
      </c>
      <c r="S281" t="n">
        <v>184.9</v>
      </c>
      <c r="T281" t="n">
        <v>21177.82</v>
      </c>
      <c r="U281" t="n">
        <v>0.8</v>
      </c>
      <c r="V281" t="n">
        <v>0.9</v>
      </c>
      <c r="W281" t="n">
        <v>36.72</v>
      </c>
      <c r="X281" t="n">
        <v>1.26</v>
      </c>
      <c r="Y281" t="n">
        <v>1</v>
      </c>
      <c r="Z281" t="n">
        <v>10</v>
      </c>
    </row>
    <row r="282">
      <c r="A282" t="n">
        <v>24</v>
      </c>
      <c r="B282" t="n">
        <v>95</v>
      </c>
      <c r="C282" t="inlineStr">
        <is>
          <t xml:space="preserve">CONCLUIDO	</t>
        </is>
      </c>
      <c r="D282" t="n">
        <v>1.0255</v>
      </c>
      <c r="E282" t="n">
        <v>97.51000000000001</v>
      </c>
      <c r="F282" t="n">
        <v>93.78</v>
      </c>
      <c r="G282" t="n">
        <v>165.49</v>
      </c>
      <c r="H282" t="n">
        <v>1.99</v>
      </c>
      <c r="I282" t="n">
        <v>34</v>
      </c>
      <c r="J282" t="n">
        <v>223.75</v>
      </c>
      <c r="K282" t="n">
        <v>53.44</v>
      </c>
      <c r="L282" t="n">
        <v>25</v>
      </c>
      <c r="M282" t="n">
        <v>32</v>
      </c>
      <c r="N282" t="n">
        <v>50.31</v>
      </c>
      <c r="O282" t="n">
        <v>27829.77</v>
      </c>
      <c r="P282" t="n">
        <v>1131.54</v>
      </c>
      <c r="Q282" t="n">
        <v>2364.07</v>
      </c>
      <c r="R282" t="n">
        <v>230.13</v>
      </c>
      <c r="S282" t="n">
        <v>184.9</v>
      </c>
      <c r="T282" t="n">
        <v>20687.07</v>
      </c>
      <c r="U282" t="n">
        <v>0.8</v>
      </c>
      <c r="V282" t="n">
        <v>0.9</v>
      </c>
      <c r="W282" t="n">
        <v>36.72</v>
      </c>
      <c r="X282" t="n">
        <v>1.23</v>
      </c>
      <c r="Y282" t="n">
        <v>1</v>
      </c>
      <c r="Z282" t="n">
        <v>10</v>
      </c>
    </row>
    <row r="283">
      <c r="A283" t="n">
        <v>25</v>
      </c>
      <c r="B283" t="n">
        <v>95</v>
      </c>
      <c r="C283" t="inlineStr">
        <is>
          <t xml:space="preserve">CONCLUIDO	</t>
        </is>
      </c>
      <c r="D283" t="n">
        <v>1.0272</v>
      </c>
      <c r="E283" t="n">
        <v>97.34999999999999</v>
      </c>
      <c r="F283" t="n">
        <v>93.69</v>
      </c>
      <c r="G283" t="n">
        <v>175.68</v>
      </c>
      <c r="H283" t="n">
        <v>2.05</v>
      </c>
      <c r="I283" t="n">
        <v>32</v>
      </c>
      <c r="J283" t="n">
        <v>225.42</v>
      </c>
      <c r="K283" t="n">
        <v>53.44</v>
      </c>
      <c r="L283" t="n">
        <v>26</v>
      </c>
      <c r="M283" t="n">
        <v>30</v>
      </c>
      <c r="N283" t="n">
        <v>50.98</v>
      </c>
      <c r="O283" t="n">
        <v>28035.92</v>
      </c>
      <c r="P283" t="n">
        <v>1122.27</v>
      </c>
      <c r="Q283" t="n">
        <v>2364.1</v>
      </c>
      <c r="R283" t="n">
        <v>227.22</v>
      </c>
      <c r="S283" t="n">
        <v>184.9</v>
      </c>
      <c r="T283" t="n">
        <v>19242.15</v>
      </c>
      <c r="U283" t="n">
        <v>0.8100000000000001</v>
      </c>
      <c r="V283" t="n">
        <v>0.9</v>
      </c>
      <c r="W283" t="n">
        <v>36.71</v>
      </c>
      <c r="X283" t="n">
        <v>1.14</v>
      </c>
      <c r="Y283" t="n">
        <v>1</v>
      </c>
      <c r="Z283" t="n">
        <v>10</v>
      </c>
    </row>
    <row r="284">
      <c r="A284" t="n">
        <v>26</v>
      </c>
      <c r="B284" t="n">
        <v>95</v>
      </c>
      <c r="C284" t="inlineStr">
        <is>
          <t xml:space="preserve">CONCLUIDO	</t>
        </is>
      </c>
      <c r="D284" t="n">
        <v>1.0278</v>
      </c>
      <c r="E284" t="n">
        <v>97.29000000000001</v>
      </c>
      <c r="F284" t="n">
        <v>93.67</v>
      </c>
      <c r="G284" t="n">
        <v>181.29</v>
      </c>
      <c r="H284" t="n">
        <v>2.11</v>
      </c>
      <c r="I284" t="n">
        <v>31</v>
      </c>
      <c r="J284" t="n">
        <v>227.1</v>
      </c>
      <c r="K284" t="n">
        <v>53.44</v>
      </c>
      <c r="L284" t="n">
        <v>27</v>
      </c>
      <c r="M284" t="n">
        <v>29</v>
      </c>
      <c r="N284" t="n">
        <v>51.66</v>
      </c>
      <c r="O284" t="n">
        <v>28243</v>
      </c>
      <c r="P284" t="n">
        <v>1115.36</v>
      </c>
      <c r="Q284" t="n">
        <v>2364.02</v>
      </c>
      <c r="R284" t="n">
        <v>226.34</v>
      </c>
      <c r="S284" t="n">
        <v>184.9</v>
      </c>
      <c r="T284" t="n">
        <v>18805.53</v>
      </c>
      <c r="U284" t="n">
        <v>0.82</v>
      </c>
      <c r="V284" t="n">
        <v>0.9</v>
      </c>
      <c r="W284" t="n">
        <v>36.71</v>
      </c>
      <c r="X284" t="n">
        <v>1.12</v>
      </c>
      <c r="Y284" t="n">
        <v>1</v>
      </c>
      <c r="Z284" t="n">
        <v>10</v>
      </c>
    </row>
    <row r="285">
      <c r="A285" t="n">
        <v>27</v>
      </c>
      <c r="B285" t="n">
        <v>95</v>
      </c>
      <c r="C285" t="inlineStr">
        <is>
          <t xml:space="preserve">CONCLUIDO	</t>
        </is>
      </c>
      <c r="D285" t="n">
        <v>1.0286</v>
      </c>
      <c r="E285" t="n">
        <v>97.22</v>
      </c>
      <c r="F285" t="n">
        <v>93.63</v>
      </c>
      <c r="G285" t="n">
        <v>187.27</v>
      </c>
      <c r="H285" t="n">
        <v>2.18</v>
      </c>
      <c r="I285" t="n">
        <v>30</v>
      </c>
      <c r="J285" t="n">
        <v>228.79</v>
      </c>
      <c r="K285" t="n">
        <v>53.44</v>
      </c>
      <c r="L285" t="n">
        <v>28</v>
      </c>
      <c r="M285" t="n">
        <v>28</v>
      </c>
      <c r="N285" t="n">
        <v>52.35</v>
      </c>
      <c r="O285" t="n">
        <v>28451.04</v>
      </c>
      <c r="P285" t="n">
        <v>1106.34</v>
      </c>
      <c r="Q285" t="n">
        <v>2364.07</v>
      </c>
      <c r="R285" t="n">
        <v>225.08</v>
      </c>
      <c r="S285" t="n">
        <v>184.9</v>
      </c>
      <c r="T285" t="n">
        <v>18183.07</v>
      </c>
      <c r="U285" t="n">
        <v>0.82</v>
      </c>
      <c r="V285" t="n">
        <v>0.9</v>
      </c>
      <c r="W285" t="n">
        <v>36.71</v>
      </c>
      <c r="X285" t="n">
        <v>1.08</v>
      </c>
      <c r="Y285" t="n">
        <v>1</v>
      </c>
      <c r="Z285" t="n">
        <v>10</v>
      </c>
    </row>
    <row r="286">
      <c r="A286" t="n">
        <v>28</v>
      </c>
      <c r="B286" t="n">
        <v>95</v>
      </c>
      <c r="C286" t="inlineStr">
        <is>
          <t xml:space="preserve">CONCLUIDO	</t>
        </is>
      </c>
      <c r="D286" t="n">
        <v>1.0296</v>
      </c>
      <c r="E286" t="n">
        <v>97.13</v>
      </c>
      <c r="F286" t="n">
        <v>93.58</v>
      </c>
      <c r="G286" t="n">
        <v>193.62</v>
      </c>
      <c r="H286" t="n">
        <v>2.24</v>
      </c>
      <c r="I286" t="n">
        <v>29</v>
      </c>
      <c r="J286" t="n">
        <v>230.48</v>
      </c>
      <c r="K286" t="n">
        <v>53.44</v>
      </c>
      <c r="L286" t="n">
        <v>29</v>
      </c>
      <c r="M286" t="n">
        <v>27</v>
      </c>
      <c r="N286" t="n">
        <v>53.05</v>
      </c>
      <c r="O286" t="n">
        <v>28660.06</v>
      </c>
      <c r="P286" t="n">
        <v>1097.34</v>
      </c>
      <c r="Q286" t="n">
        <v>2364.2</v>
      </c>
      <c r="R286" t="n">
        <v>223.64</v>
      </c>
      <c r="S286" t="n">
        <v>184.9</v>
      </c>
      <c r="T286" t="n">
        <v>17467.21</v>
      </c>
      <c r="U286" t="n">
        <v>0.83</v>
      </c>
      <c r="V286" t="n">
        <v>0.9</v>
      </c>
      <c r="W286" t="n">
        <v>36.7</v>
      </c>
      <c r="X286" t="n">
        <v>1.03</v>
      </c>
      <c r="Y286" t="n">
        <v>1</v>
      </c>
      <c r="Z286" t="n">
        <v>10</v>
      </c>
    </row>
    <row r="287">
      <c r="A287" t="n">
        <v>29</v>
      </c>
      <c r="B287" t="n">
        <v>95</v>
      </c>
      <c r="C287" t="inlineStr">
        <is>
          <t xml:space="preserve">CONCLUIDO	</t>
        </is>
      </c>
      <c r="D287" t="n">
        <v>1.0311</v>
      </c>
      <c r="E287" t="n">
        <v>96.98</v>
      </c>
      <c r="F287" t="n">
        <v>93.51000000000001</v>
      </c>
      <c r="G287" t="n">
        <v>207.8</v>
      </c>
      <c r="H287" t="n">
        <v>2.3</v>
      </c>
      <c r="I287" t="n">
        <v>27</v>
      </c>
      <c r="J287" t="n">
        <v>232.18</v>
      </c>
      <c r="K287" t="n">
        <v>53.44</v>
      </c>
      <c r="L287" t="n">
        <v>30</v>
      </c>
      <c r="M287" t="n">
        <v>23</v>
      </c>
      <c r="N287" t="n">
        <v>53.75</v>
      </c>
      <c r="O287" t="n">
        <v>28870.05</v>
      </c>
      <c r="P287" t="n">
        <v>1089.58</v>
      </c>
      <c r="Q287" t="n">
        <v>2364.04</v>
      </c>
      <c r="R287" t="n">
        <v>221.13</v>
      </c>
      <c r="S287" t="n">
        <v>184.9</v>
      </c>
      <c r="T287" t="n">
        <v>16220.51</v>
      </c>
      <c r="U287" t="n">
        <v>0.84</v>
      </c>
      <c r="V287" t="n">
        <v>0.9</v>
      </c>
      <c r="W287" t="n">
        <v>36.7</v>
      </c>
      <c r="X287" t="n">
        <v>0.96</v>
      </c>
      <c r="Y287" t="n">
        <v>1</v>
      </c>
      <c r="Z287" t="n">
        <v>10</v>
      </c>
    </row>
    <row r="288">
      <c r="A288" t="n">
        <v>30</v>
      </c>
      <c r="B288" t="n">
        <v>95</v>
      </c>
      <c r="C288" t="inlineStr">
        <is>
          <t xml:space="preserve">CONCLUIDO	</t>
        </is>
      </c>
      <c r="D288" t="n">
        <v>1.0308</v>
      </c>
      <c r="E288" t="n">
        <v>97.01000000000001</v>
      </c>
      <c r="F288" t="n">
        <v>93.54000000000001</v>
      </c>
      <c r="G288" t="n">
        <v>207.86</v>
      </c>
      <c r="H288" t="n">
        <v>2.36</v>
      </c>
      <c r="I288" t="n">
        <v>27</v>
      </c>
      <c r="J288" t="n">
        <v>233.89</v>
      </c>
      <c r="K288" t="n">
        <v>53.44</v>
      </c>
      <c r="L288" t="n">
        <v>31</v>
      </c>
      <c r="M288" t="n">
        <v>14</v>
      </c>
      <c r="N288" t="n">
        <v>54.46</v>
      </c>
      <c r="O288" t="n">
        <v>29081.05</v>
      </c>
      <c r="P288" t="n">
        <v>1088.99</v>
      </c>
      <c r="Q288" t="n">
        <v>2364.04</v>
      </c>
      <c r="R288" t="n">
        <v>221.39</v>
      </c>
      <c r="S288" t="n">
        <v>184.9</v>
      </c>
      <c r="T288" t="n">
        <v>16348.87</v>
      </c>
      <c r="U288" t="n">
        <v>0.84</v>
      </c>
      <c r="V288" t="n">
        <v>0.9</v>
      </c>
      <c r="W288" t="n">
        <v>36.73</v>
      </c>
      <c r="X288" t="n">
        <v>0.98</v>
      </c>
      <c r="Y288" t="n">
        <v>1</v>
      </c>
      <c r="Z288" t="n">
        <v>10</v>
      </c>
    </row>
    <row r="289">
      <c r="A289" t="n">
        <v>31</v>
      </c>
      <c r="B289" t="n">
        <v>95</v>
      </c>
      <c r="C289" t="inlineStr">
        <is>
          <t xml:space="preserve">CONCLUIDO	</t>
        </is>
      </c>
      <c r="D289" t="n">
        <v>1.0315</v>
      </c>
      <c r="E289" t="n">
        <v>96.94</v>
      </c>
      <c r="F289" t="n">
        <v>93.51000000000001</v>
      </c>
      <c r="G289" t="n">
        <v>215.79</v>
      </c>
      <c r="H289" t="n">
        <v>2.41</v>
      </c>
      <c r="I289" t="n">
        <v>26</v>
      </c>
      <c r="J289" t="n">
        <v>235.61</v>
      </c>
      <c r="K289" t="n">
        <v>53.44</v>
      </c>
      <c r="L289" t="n">
        <v>32</v>
      </c>
      <c r="M289" t="n">
        <v>4</v>
      </c>
      <c r="N289" t="n">
        <v>55.18</v>
      </c>
      <c r="O289" t="n">
        <v>29293.06</v>
      </c>
      <c r="P289" t="n">
        <v>1088.8</v>
      </c>
      <c r="Q289" t="n">
        <v>2364.06</v>
      </c>
      <c r="R289" t="n">
        <v>219.84</v>
      </c>
      <c r="S289" t="n">
        <v>184.9</v>
      </c>
      <c r="T289" t="n">
        <v>15580.14</v>
      </c>
      <c r="U289" t="n">
        <v>0.84</v>
      </c>
      <c r="V289" t="n">
        <v>0.9</v>
      </c>
      <c r="W289" t="n">
        <v>36.74</v>
      </c>
      <c r="X289" t="n">
        <v>0.96</v>
      </c>
      <c r="Y289" t="n">
        <v>1</v>
      </c>
      <c r="Z289" t="n">
        <v>10</v>
      </c>
    </row>
    <row r="290">
      <c r="A290" t="n">
        <v>32</v>
      </c>
      <c r="B290" t="n">
        <v>95</v>
      </c>
      <c r="C290" t="inlineStr">
        <is>
          <t xml:space="preserve">CONCLUIDO	</t>
        </is>
      </c>
      <c r="D290" t="n">
        <v>1.0315</v>
      </c>
      <c r="E290" t="n">
        <v>96.95</v>
      </c>
      <c r="F290" t="n">
        <v>93.51000000000001</v>
      </c>
      <c r="G290" t="n">
        <v>215.79</v>
      </c>
      <c r="H290" t="n">
        <v>2.47</v>
      </c>
      <c r="I290" t="n">
        <v>26</v>
      </c>
      <c r="J290" t="n">
        <v>237.34</v>
      </c>
      <c r="K290" t="n">
        <v>53.44</v>
      </c>
      <c r="L290" t="n">
        <v>33</v>
      </c>
      <c r="M290" t="n">
        <v>0</v>
      </c>
      <c r="N290" t="n">
        <v>55.91</v>
      </c>
      <c r="O290" t="n">
        <v>29506.09</v>
      </c>
      <c r="P290" t="n">
        <v>1095.97</v>
      </c>
      <c r="Q290" t="n">
        <v>2364.05</v>
      </c>
      <c r="R290" t="n">
        <v>219.88</v>
      </c>
      <c r="S290" t="n">
        <v>184.9</v>
      </c>
      <c r="T290" t="n">
        <v>15602.18</v>
      </c>
      <c r="U290" t="n">
        <v>0.84</v>
      </c>
      <c r="V290" t="n">
        <v>0.9</v>
      </c>
      <c r="W290" t="n">
        <v>36.74</v>
      </c>
      <c r="X290" t="n">
        <v>0.96</v>
      </c>
      <c r="Y290" t="n">
        <v>1</v>
      </c>
      <c r="Z290" t="n">
        <v>10</v>
      </c>
    </row>
    <row r="291">
      <c r="A291" t="n">
        <v>0</v>
      </c>
      <c r="B291" t="n">
        <v>55</v>
      </c>
      <c r="C291" t="inlineStr">
        <is>
          <t xml:space="preserve">CONCLUIDO	</t>
        </is>
      </c>
      <c r="D291" t="n">
        <v>0.6497000000000001</v>
      </c>
      <c r="E291" t="n">
        <v>153.91</v>
      </c>
      <c r="F291" t="n">
        <v>129.23</v>
      </c>
      <c r="G291" t="n">
        <v>8.199999999999999</v>
      </c>
      <c r="H291" t="n">
        <v>0.15</v>
      </c>
      <c r="I291" t="n">
        <v>946</v>
      </c>
      <c r="J291" t="n">
        <v>116.05</v>
      </c>
      <c r="K291" t="n">
        <v>43.4</v>
      </c>
      <c r="L291" t="n">
        <v>1</v>
      </c>
      <c r="M291" t="n">
        <v>944</v>
      </c>
      <c r="N291" t="n">
        <v>16.65</v>
      </c>
      <c r="O291" t="n">
        <v>14546.17</v>
      </c>
      <c r="P291" t="n">
        <v>1304.53</v>
      </c>
      <c r="Q291" t="n">
        <v>2368.88</v>
      </c>
      <c r="R291" t="n">
        <v>1412.64</v>
      </c>
      <c r="S291" t="n">
        <v>184.9</v>
      </c>
      <c r="T291" t="n">
        <v>607381.5</v>
      </c>
      <c r="U291" t="n">
        <v>0.13</v>
      </c>
      <c r="V291" t="n">
        <v>0.65</v>
      </c>
      <c r="W291" t="n">
        <v>38.21</v>
      </c>
      <c r="X291" t="n">
        <v>36.58</v>
      </c>
      <c r="Y291" t="n">
        <v>1</v>
      </c>
      <c r="Z291" t="n">
        <v>10</v>
      </c>
    </row>
    <row r="292">
      <c r="A292" t="n">
        <v>1</v>
      </c>
      <c r="B292" t="n">
        <v>55</v>
      </c>
      <c r="C292" t="inlineStr">
        <is>
          <t xml:space="preserve">CONCLUIDO	</t>
        </is>
      </c>
      <c r="D292" t="n">
        <v>0.8444</v>
      </c>
      <c r="E292" t="n">
        <v>118.43</v>
      </c>
      <c r="F292" t="n">
        <v>107.12</v>
      </c>
      <c r="G292" t="n">
        <v>16.65</v>
      </c>
      <c r="H292" t="n">
        <v>0.3</v>
      </c>
      <c r="I292" t="n">
        <v>386</v>
      </c>
      <c r="J292" t="n">
        <v>117.34</v>
      </c>
      <c r="K292" t="n">
        <v>43.4</v>
      </c>
      <c r="L292" t="n">
        <v>2</v>
      </c>
      <c r="M292" t="n">
        <v>384</v>
      </c>
      <c r="N292" t="n">
        <v>16.94</v>
      </c>
      <c r="O292" t="n">
        <v>14705.49</v>
      </c>
      <c r="P292" t="n">
        <v>1070.41</v>
      </c>
      <c r="Q292" t="n">
        <v>2365.9</v>
      </c>
      <c r="R292" t="n">
        <v>674.17</v>
      </c>
      <c r="S292" t="n">
        <v>184.9</v>
      </c>
      <c r="T292" t="n">
        <v>240946.31</v>
      </c>
      <c r="U292" t="n">
        <v>0.27</v>
      </c>
      <c r="V292" t="n">
        <v>0.79</v>
      </c>
      <c r="W292" t="n">
        <v>37.29</v>
      </c>
      <c r="X292" t="n">
        <v>14.53</v>
      </c>
      <c r="Y292" t="n">
        <v>1</v>
      </c>
      <c r="Z292" t="n">
        <v>10</v>
      </c>
    </row>
    <row r="293">
      <c r="A293" t="n">
        <v>2</v>
      </c>
      <c r="B293" t="n">
        <v>55</v>
      </c>
      <c r="C293" t="inlineStr">
        <is>
          <t xml:space="preserve">CONCLUIDO	</t>
        </is>
      </c>
      <c r="D293" t="n">
        <v>0.914</v>
      </c>
      <c r="E293" t="n">
        <v>109.41</v>
      </c>
      <c r="F293" t="n">
        <v>101.57</v>
      </c>
      <c r="G293" t="n">
        <v>25.29</v>
      </c>
      <c r="H293" t="n">
        <v>0.45</v>
      </c>
      <c r="I293" t="n">
        <v>241</v>
      </c>
      <c r="J293" t="n">
        <v>118.63</v>
      </c>
      <c r="K293" t="n">
        <v>43.4</v>
      </c>
      <c r="L293" t="n">
        <v>3</v>
      </c>
      <c r="M293" t="n">
        <v>239</v>
      </c>
      <c r="N293" t="n">
        <v>17.23</v>
      </c>
      <c r="O293" t="n">
        <v>14865.24</v>
      </c>
      <c r="P293" t="n">
        <v>1002.33</v>
      </c>
      <c r="Q293" t="n">
        <v>2364.94</v>
      </c>
      <c r="R293" t="n">
        <v>489.02</v>
      </c>
      <c r="S293" t="n">
        <v>184.9</v>
      </c>
      <c r="T293" t="n">
        <v>149095.44</v>
      </c>
      <c r="U293" t="n">
        <v>0.38</v>
      </c>
      <c r="V293" t="n">
        <v>0.83</v>
      </c>
      <c r="W293" t="n">
        <v>37.06</v>
      </c>
      <c r="X293" t="n">
        <v>8.99</v>
      </c>
      <c r="Y293" t="n">
        <v>1</v>
      </c>
      <c r="Z293" t="n">
        <v>10</v>
      </c>
    </row>
    <row r="294">
      <c r="A294" t="n">
        <v>3</v>
      </c>
      <c r="B294" t="n">
        <v>55</v>
      </c>
      <c r="C294" t="inlineStr">
        <is>
          <t xml:space="preserve">CONCLUIDO	</t>
        </is>
      </c>
      <c r="D294" t="n">
        <v>0.9502</v>
      </c>
      <c r="E294" t="n">
        <v>105.24</v>
      </c>
      <c r="F294" t="n">
        <v>99</v>
      </c>
      <c r="G294" t="n">
        <v>34.14</v>
      </c>
      <c r="H294" t="n">
        <v>0.59</v>
      </c>
      <c r="I294" t="n">
        <v>174</v>
      </c>
      <c r="J294" t="n">
        <v>119.93</v>
      </c>
      <c r="K294" t="n">
        <v>43.4</v>
      </c>
      <c r="L294" t="n">
        <v>4</v>
      </c>
      <c r="M294" t="n">
        <v>172</v>
      </c>
      <c r="N294" t="n">
        <v>17.53</v>
      </c>
      <c r="O294" t="n">
        <v>15025.44</v>
      </c>
      <c r="P294" t="n">
        <v>963.67</v>
      </c>
      <c r="Q294" t="n">
        <v>2364.79</v>
      </c>
      <c r="R294" t="n">
        <v>403.2</v>
      </c>
      <c r="S294" t="n">
        <v>184.9</v>
      </c>
      <c r="T294" t="n">
        <v>106519.16</v>
      </c>
      <c r="U294" t="n">
        <v>0.46</v>
      </c>
      <c r="V294" t="n">
        <v>0.85</v>
      </c>
      <c r="W294" t="n">
        <v>36.96</v>
      </c>
      <c r="X294" t="n">
        <v>6.43</v>
      </c>
      <c r="Y294" t="n">
        <v>1</v>
      </c>
      <c r="Z294" t="n">
        <v>10</v>
      </c>
    </row>
    <row r="295">
      <c r="A295" t="n">
        <v>4</v>
      </c>
      <c r="B295" t="n">
        <v>55</v>
      </c>
      <c r="C295" t="inlineStr">
        <is>
          <t xml:space="preserve">CONCLUIDO	</t>
        </is>
      </c>
      <c r="D295" t="n">
        <v>0.9712</v>
      </c>
      <c r="E295" t="n">
        <v>102.97</v>
      </c>
      <c r="F295" t="n">
        <v>97.63</v>
      </c>
      <c r="G295" t="n">
        <v>43.07</v>
      </c>
      <c r="H295" t="n">
        <v>0.73</v>
      </c>
      <c r="I295" t="n">
        <v>136</v>
      </c>
      <c r="J295" t="n">
        <v>121.23</v>
      </c>
      <c r="K295" t="n">
        <v>43.4</v>
      </c>
      <c r="L295" t="n">
        <v>5</v>
      </c>
      <c r="M295" t="n">
        <v>134</v>
      </c>
      <c r="N295" t="n">
        <v>17.83</v>
      </c>
      <c r="O295" t="n">
        <v>15186.08</v>
      </c>
      <c r="P295" t="n">
        <v>936.16</v>
      </c>
      <c r="Q295" t="n">
        <v>2364.64</v>
      </c>
      <c r="R295" t="n">
        <v>358.14</v>
      </c>
      <c r="S295" t="n">
        <v>184.9</v>
      </c>
      <c r="T295" t="n">
        <v>84179.7</v>
      </c>
      <c r="U295" t="n">
        <v>0.52</v>
      </c>
      <c r="V295" t="n">
        <v>0.86</v>
      </c>
      <c r="W295" t="n">
        <v>36.89</v>
      </c>
      <c r="X295" t="n">
        <v>5.07</v>
      </c>
      <c r="Y295" t="n">
        <v>1</v>
      </c>
      <c r="Z295" t="n">
        <v>10</v>
      </c>
    </row>
    <row r="296">
      <c r="A296" t="n">
        <v>5</v>
      </c>
      <c r="B296" t="n">
        <v>55</v>
      </c>
      <c r="C296" t="inlineStr">
        <is>
          <t xml:space="preserve">CONCLUIDO	</t>
        </is>
      </c>
      <c r="D296" t="n">
        <v>0.9871</v>
      </c>
      <c r="E296" t="n">
        <v>101.31</v>
      </c>
      <c r="F296" t="n">
        <v>96.59</v>
      </c>
      <c r="G296" t="n">
        <v>52.69</v>
      </c>
      <c r="H296" t="n">
        <v>0.86</v>
      </c>
      <c r="I296" t="n">
        <v>110</v>
      </c>
      <c r="J296" t="n">
        <v>122.54</v>
      </c>
      <c r="K296" t="n">
        <v>43.4</v>
      </c>
      <c r="L296" t="n">
        <v>6</v>
      </c>
      <c r="M296" t="n">
        <v>108</v>
      </c>
      <c r="N296" t="n">
        <v>18.14</v>
      </c>
      <c r="O296" t="n">
        <v>15347.16</v>
      </c>
      <c r="P296" t="n">
        <v>912.79</v>
      </c>
      <c r="Q296" t="n">
        <v>2364.45</v>
      </c>
      <c r="R296" t="n">
        <v>323.95</v>
      </c>
      <c r="S296" t="n">
        <v>184.9</v>
      </c>
      <c r="T296" t="n">
        <v>67216.94</v>
      </c>
      <c r="U296" t="n">
        <v>0.57</v>
      </c>
      <c r="V296" t="n">
        <v>0.87</v>
      </c>
      <c r="W296" t="n">
        <v>36.83</v>
      </c>
      <c r="X296" t="n">
        <v>4.03</v>
      </c>
      <c r="Y296" t="n">
        <v>1</v>
      </c>
      <c r="Z296" t="n">
        <v>10</v>
      </c>
    </row>
    <row r="297">
      <c r="A297" t="n">
        <v>6</v>
      </c>
      <c r="B297" t="n">
        <v>55</v>
      </c>
      <c r="C297" t="inlineStr">
        <is>
          <t xml:space="preserve">CONCLUIDO	</t>
        </is>
      </c>
      <c r="D297" t="n">
        <v>0.9969</v>
      </c>
      <c r="E297" t="n">
        <v>100.31</v>
      </c>
      <c r="F297" t="n">
        <v>96.01000000000001</v>
      </c>
      <c r="G297" t="n">
        <v>61.94</v>
      </c>
      <c r="H297" t="n">
        <v>1</v>
      </c>
      <c r="I297" t="n">
        <v>93</v>
      </c>
      <c r="J297" t="n">
        <v>123.85</v>
      </c>
      <c r="K297" t="n">
        <v>43.4</v>
      </c>
      <c r="L297" t="n">
        <v>7</v>
      </c>
      <c r="M297" t="n">
        <v>91</v>
      </c>
      <c r="N297" t="n">
        <v>18.45</v>
      </c>
      <c r="O297" t="n">
        <v>15508.69</v>
      </c>
      <c r="P297" t="n">
        <v>892.61</v>
      </c>
      <c r="Q297" t="n">
        <v>2364.39</v>
      </c>
      <c r="R297" t="n">
        <v>303.76</v>
      </c>
      <c r="S297" t="n">
        <v>184.9</v>
      </c>
      <c r="T297" t="n">
        <v>57205.54</v>
      </c>
      <c r="U297" t="n">
        <v>0.61</v>
      </c>
      <c r="V297" t="n">
        <v>0.88</v>
      </c>
      <c r="W297" t="n">
        <v>36.83</v>
      </c>
      <c r="X297" t="n">
        <v>3.45</v>
      </c>
      <c r="Y297" t="n">
        <v>1</v>
      </c>
      <c r="Z297" t="n">
        <v>10</v>
      </c>
    </row>
    <row r="298">
      <c r="A298" t="n">
        <v>7</v>
      </c>
      <c r="B298" t="n">
        <v>55</v>
      </c>
      <c r="C298" t="inlineStr">
        <is>
          <t xml:space="preserve">CONCLUIDO	</t>
        </is>
      </c>
      <c r="D298" t="n">
        <v>1.0053</v>
      </c>
      <c r="E298" t="n">
        <v>99.48</v>
      </c>
      <c r="F298" t="n">
        <v>95.48</v>
      </c>
      <c r="G298" t="n">
        <v>71.61</v>
      </c>
      <c r="H298" t="n">
        <v>1.13</v>
      </c>
      <c r="I298" t="n">
        <v>80</v>
      </c>
      <c r="J298" t="n">
        <v>125.16</v>
      </c>
      <c r="K298" t="n">
        <v>43.4</v>
      </c>
      <c r="L298" t="n">
        <v>8</v>
      </c>
      <c r="M298" t="n">
        <v>78</v>
      </c>
      <c r="N298" t="n">
        <v>18.76</v>
      </c>
      <c r="O298" t="n">
        <v>15670.68</v>
      </c>
      <c r="P298" t="n">
        <v>872.65</v>
      </c>
      <c r="Q298" t="n">
        <v>2364.32</v>
      </c>
      <c r="R298" t="n">
        <v>286.91</v>
      </c>
      <c r="S298" t="n">
        <v>184.9</v>
      </c>
      <c r="T298" t="n">
        <v>48847.61</v>
      </c>
      <c r="U298" t="n">
        <v>0.64</v>
      </c>
      <c r="V298" t="n">
        <v>0.88</v>
      </c>
      <c r="W298" t="n">
        <v>36.79</v>
      </c>
      <c r="X298" t="n">
        <v>2.93</v>
      </c>
      <c r="Y298" t="n">
        <v>1</v>
      </c>
      <c r="Z298" t="n">
        <v>10</v>
      </c>
    </row>
    <row r="299">
      <c r="A299" t="n">
        <v>8</v>
      </c>
      <c r="B299" t="n">
        <v>55</v>
      </c>
      <c r="C299" t="inlineStr">
        <is>
          <t xml:space="preserve">CONCLUIDO	</t>
        </is>
      </c>
      <c r="D299" t="n">
        <v>1.0121</v>
      </c>
      <c r="E299" t="n">
        <v>98.8</v>
      </c>
      <c r="F299" t="n">
        <v>95.06999999999999</v>
      </c>
      <c r="G299" t="n">
        <v>82.67</v>
      </c>
      <c r="H299" t="n">
        <v>1.26</v>
      </c>
      <c r="I299" t="n">
        <v>69</v>
      </c>
      <c r="J299" t="n">
        <v>126.48</v>
      </c>
      <c r="K299" t="n">
        <v>43.4</v>
      </c>
      <c r="L299" t="n">
        <v>9</v>
      </c>
      <c r="M299" t="n">
        <v>67</v>
      </c>
      <c r="N299" t="n">
        <v>19.08</v>
      </c>
      <c r="O299" t="n">
        <v>15833.12</v>
      </c>
      <c r="P299" t="n">
        <v>854.98</v>
      </c>
      <c r="Q299" t="n">
        <v>2364.3</v>
      </c>
      <c r="R299" t="n">
        <v>272.73</v>
      </c>
      <c r="S299" t="n">
        <v>184.9</v>
      </c>
      <c r="T299" t="n">
        <v>41810.9</v>
      </c>
      <c r="U299" t="n">
        <v>0.68</v>
      </c>
      <c r="V299" t="n">
        <v>0.88</v>
      </c>
      <c r="W299" t="n">
        <v>36.78</v>
      </c>
      <c r="X299" t="n">
        <v>2.52</v>
      </c>
      <c r="Y299" t="n">
        <v>1</v>
      </c>
      <c r="Z299" t="n">
        <v>10</v>
      </c>
    </row>
    <row r="300">
      <c r="A300" t="n">
        <v>9</v>
      </c>
      <c r="B300" t="n">
        <v>55</v>
      </c>
      <c r="C300" t="inlineStr">
        <is>
          <t xml:space="preserve">CONCLUIDO	</t>
        </is>
      </c>
      <c r="D300" t="n">
        <v>1.0173</v>
      </c>
      <c r="E300" t="n">
        <v>98.3</v>
      </c>
      <c r="F300" t="n">
        <v>94.75</v>
      </c>
      <c r="G300" t="n">
        <v>93.2</v>
      </c>
      <c r="H300" t="n">
        <v>1.38</v>
      </c>
      <c r="I300" t="n">
        <v>61</v>
      </c>
      <c r="J300" t="n">
        <v>127.8</v>
      </c>
      <c r="K300" t="n">
        <v>43.4</v>
      </c>
      <c r="L300" t="n">
        <v>10</v>
      </c>
      <c r="M300" t="n">
        <v>59</v>
      </c>
      <c r="N300" t="n">
        <v>19.4</v>
      </c>
      <c r="O300" t="n">
        <v>15996.02</v>
      </c>
      <c r="P300" t="n">
        <v>835.48</v>
      </c>
      <c r="Q300" t="n">
        <v>2364.2</v>
      </c>
      <c r="R300" t="n">
        <v>262.75</v>
      </c>
      <c r="S300" t="n">
        <v>184.9</v>
      </c>
      <c r="T300" t="n">
        <v>36859.95</v>
      </c>
      <c r="U300" t="n">
        <v>0.7</v>
      </c>
      <c r="V300" t="n">
        <v>0.89</v>
      </c>
      <c r="W300" t="n">
        <v>36.75</v>
      </c>
      <c r="X300" t="n">
        <v>2.2</v>
      </c>
      <c r="Y300" t="n">
        <v>1</v>
      </c>
      <c r="Z300" t="n">
        <v>10</v>
      </c>
    </row>
    <row r="301">
      <c r="A301" t="n">
        <v>10</v>
      </c>
      <c r="B301" t="n">
        <v>55</v>
      </c>
      <c r="C301" t="inlineStr">
        <is>
          <t xml:space="preserve">CONCLUIDO	</t>
        </is>
      </c>
      <c r="D301" t="n">
        <v>1.0207</v>
      </c>
      <c r="E301" t="n">
        <v>97.97</v>
      </c>
      <c r="F301" t="n">
        <v>94.56999999999999</v>
      </c>
      <c r="G301" t="n">
        <v>103.17</v>
      </c>
      <c r="H301" t="n">
        <v>1.5</v>
      </c>
      <c r="I301" t="n">
        <v>55</v>
      </c>
      <c r="J301" t="n">
        <v>129.13</v>
      </c>
      <c r="K301" t="n">
        <v>43.4</v>
      </c>
      <c r="L301" t="n">
        <v>11</v>
      </c>
      <c r="M301" t="n">
        <v>53</v>
      </c>
      <c r="N301" t="n">
        <v>19.73</v>
      </c>
      <c r="O301" t="n">
        <v>16159.39</v>
      </c>
      <c r="P301" t="n">
        <v>819.76</v>
      </c>
      <c r="Q301" t="n">
        <v>2364.18</v>
      </c>
      <c r="R301" t="n">
        <v>256.5</v>
      </c>
      <c r="S301" t="n">
        <v>184.9</v>
      </c>
      <c r="T301" t="n">
        <v>33768.09</v>
      </c>
      <c r="U301" t="n">
        <v>0.72</v>
      </c>
      <c r="V301" t="n">
        <v>0.89</v>
      </c>
      <c r="W301" t="n">
        <v>36.75</v>
      </c>
      <c r="X301" t="n">
        <v>2.02</v>
      </c>
      <c r="Y301" t="n">
        <v>1</v>
      </c>
      <c r="Z301" t="n">
        <v>10</v>
      </c>
    </row>
    <row r="302">
      <c r="A302" t="n">
        <v>11</v>
      </c>
      <c r="B302" t="n">
        <v>55</v>
      </c>
      <c r="C302" t="inlineStr">
        <is>
          <t xml:space="preserve">CONCLUIDO	</t>
        </is>
      </c>
      <c r="D302" t="n">
        <v>1.0247</v>
      </c>
      <c r="E302" t="n">
        <v>97.59</v>
      </c>
      <c r="F302" t="n">
        <v>94.33</v>
      </c>
      <c r="G302" t="n">
        <v>115.51</v>
      </c>
      <c r="H302" t="n">
        <v>1.63</v>
      </c>
      <c r="I302" t="n">
        <v>49</v>
      </c>
      <c r="J302" t="n">
        <v>130.45</v>
      </c>
      <c r="K302" t="n">
        <v>43.4</v>
      </c>
      <c r="L302" t="n">
        <v>12</v>
      </c>
      <c r="M302" t="n">
        <v>47</v>
      </c>
      <c r="N302" t="n">
        <v>20.05</v>
      </c>
      <c r="O302" t="n">
        <v>16323.22</v>
      </c>
      <c r="P302" t="n">
        <v>798.64</v>
      </c>
      <c r="Q302" t="n">
        <v>2364.25</v>
      </c>
      <c r="R302" t="n">
        <v>248.64</v>
      </c>
      <c r="S302" t="n">
        <v>184.9</v>
      </c>
      <c r="T302" t="n">
        <v>29865.83</v>
      </c>
      <c r="U302" t="n">
        <v>0.74</v>
      </c>
      <c r="V302" t="n">
        <v>0.89</v>
      </c>
      <c r="W302" t="n">
        <v>36.74</v>
      </c>
      <c r="X302" t="n">
        <v>1.78</v>
      </c>
      <c r="Y302" t="n">
        <v>1</v>
      </c>
      <c r="Z302" t="n">
        <v>10</v>
      </c>
    </row>
    <row r="303">
      <c r="A303" t="n">
        <v>12</v>
      </c>
      <c r="B303" t="n">
        <v>55</v>
      </c>
      <c r="C303" t="inlineStr">
        <is>
          <t xml:space="preserve">CONCLUIDO	</t>
        </is>
      </c>
      <c r="D303" t="n">
        <v>1.027</v>
      </c>
      <c r="E303" t="n">
        <v>97.37</v>
      </c>
      <c r="F303" t="n">
        <v>94.20999999999999</v>
      </c>
      <c r="G303" t="n">
        <v>125.62</v>
      </c>
      <c r="H303" t="n">
        <v>1.74</v>
      </c>
      <c r="I303" t="n">
        <v>45</v>
      </c>
      <c r="J303" t="n">
        <v>131.79</v>
      </c>
      <c r="K303" t="n">
        <v>43.4</v>
      </c>
      <c r="L303" t="n">
        <v>13</v>
      </c>
      <c r="M303" t="n">
        <v>21</v>
      </c>
      <c r="N303" t="n">
        <v>20.39</v>
      </c>
      <c r="O303" t="n">
        <v>16487.53</v>
      </c>
      <c r="P303" t="n">
        <v>784.45</v>
      </c>
      <c r="Q303" t="n">
        <v>2364.36</v>
      </c>
      <c r="R303" t="n">
        <v>243.31</v>
      </c>
      <c r="S303" t="n">
        <v>184.9</v>
      </c>
      <c r="T303" t="n">
        <v>27223.63</v>
      </c>
      <c r="U303" t="n">
        <v>0.76</v>
      </c>
      <c r="V303" t="n">
        <v>0.89</v>
      </c>
      <c r="W303" t="n">
        <v>36.77</v>
      </c>
      <c r="X303" t="n">
        <v>1.66</v>
      </c>
      <c r="Y303" t="n">
        <v>1</v>
      </c>
      <c r="Z303" t="n">
        <v>10</v>
      </c>
    </row>
    <row r="304">
      <c r="A304" t="n">
        <v>13</v>
      </c>
      <c r="B304" t="n">
        <v>55</v>
      </c>
      <c r="C304" t="inlineStr">
        <is>
          <t xml:space="preserve">CONCLUIDO	</t>
        </is>
      </c>
      <c r="D304" t="n">
        <v>1.0273</v>
      </c>
      <c r="E304" t="n">
        <v>97.34</v>
      </c>
      <c r="F304" t="n">
        <v>94.2</v>
      </c>
      <c r="G304" t="n">
        <v>128.46</v>
      </c>
      <c r="H304" t="n">
        <v>1.86</v>
      </c>
      <c r="I304" t="n">
        <v>44</v>
      </c>
      <c r="J304" t="n">
        <v>133.12</v>
      </c>
      <c r="K304" t="n">
        <v>43.4</v>
      </c>
      <c r="L304" t="n">
        <v>14</v>
      </c>
      <c r="M304" t="n">
        <v>0</v>
      </c>
      <c r="N304" t="n">
        <v>20.72</v>
      </c>
      <c r="O304" t="n">
        <v>16652.31</v>
      </c>
      <c r="P304" t="n">
        <v>787.91</v>
      </c>
      <c r="Q304" t="n">
        <v>2364.33</v>
      </c>
      <c r="R304" t="n">
        <v>242.15</v>
      </c>
      <c r="S304" t="n">
        <v>184.9</v>
      </c>
      <c r="T304" t="n">
        <v>26648.29</v>
      </c>
      <c r="U304" t="n">
        <v>0.76</v>
      </c>
      <c r="V304" t="n">
        <v>0.89</v>
      </c>
      <c r="W304" t="n">
        <v>36.79</v>
      </c>
      <c r="X304" t="n">
        <v>1.65</v>
      </c>
      <c r="Y304" t="n">
        <v>1</v>
      </c>
      <c r="Z3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INDEX(resultados!$A$2:$ZZ$304, 1, MATCH($B$1, resultados!$A$1:$ZZ$1, 0))</f>
        <v/>
      </c>
      <c r="B7">
        <f>INDEX(resultados!$A$2:$ZZ$304, 1, MATCH($B$2, resultados!$A$1:$ZZ$1, 0))</f>
        <v/>
      </c>
      <c r="C7">
        <f>INDEX(resultados!$A$2:$ZZ$304, 1, MATCH($B$3, resultados!$A$1:$ZZ$1, 0))</f>
        <v/>
      </c>
    </row>
    <row r="8">
      <c r="A8">
        <f>INDEX(resultados!$A$2:$ZZ$304, 2, MATCH($B$1, resultados!$A$1:$ZZ$1, 0))</f>
        <v/>
      </c>
      <c r="B8">
        <f>INDEX(resultados!$A$2:$ZZ$304, 2, MATCH($B$2, resultados!$A$1:$ZZ$1, 0))</f>
        <v/>
      </c>
      <c r="C8">
        <f>INDEX(resultados!$A$2:$ZZ$304, 2, MATCH($B$3, resultados!$A$1:$ZZ$1, 0))</f>
        <v/>
      </c>
    </row>
    <row r="9">
      <c r="A9">
        <f>INDEX(resultados!$A$2:$ZZ$304, 3, MATCH($B$1, resultados!$A$1:$ZZ$1, 0))</f>
        <v/>
      </c>
      <c r="B9">
        <f>INDEX(resultados!$A$2:$ZZ$304, 3, MATCH($B$2, resultados!$A$1:$ZZ$1, 0))</f>
        <v/>
      </c>
      <c r="C9">
        <f>INDEX(resultados!$A$2:$ZZ$304, 3, MATCH($B$3, resultados!$A$1:$ZZ$1, 0))</f>
        <v/>
      </c>
    </row>
    <row r="10">
      <c r="A10">
        <f>INDEX(resultados!$A$2:$ZZ$304, 4, MATCH($B$1, resultados!$A$1:$ZZ$1, 0))</f>
        <v/>
      </c>
      <c r="B10">
        <f>INDEX(resultados!$A$2:$ZZ$304, 4, MATCH($B$2, resultados!$A$1:$ZZ$1, 0))</f>
        <v/>
      </c>
      <c r="C10">
        <f>INDEX(resultados!$A$2:$ZZ$304, 4, MATCH($B$3, resultados!$A$1:$ZZ$1, 0))</f>
        <v/>
      </c>
    </row>
    <row r="11">
      <c r="A11">
        <f>INDEX(resultados!$A$2:$ZZ$304, 5, MATCH($B$1, resultados!$A$1:$ZZ$1, 0))</f>
        <v/>
      </c>
      <c r="B11">
        <f>INDEX(resultados!$A$2:$ZZ$304, 5, MATCH($B$2, resultados!$A$1:$ZZ$1, 0))</f>
        <v/>
      </c>
      <c r="C11">
        <f>INDEX(resultados!$A$2:$ZZ$304, 5, MATCH($B$3, resultados!$A$1:$ZZ$1, 0))</f>
        <v/>
      </c>
    </row>
    <row r="12">
      <c r="A12">
        <f>INDEX(resultados!$A$2:$ZZ$304, 6, MATCH($B$1, resultados!$A$1:$ZZ$1, 0))</f>
        <v/>
      </c>
      <c r="B12">
        <f>INDEX(resultados!$A$2:$ZZ$304, 6, MATCH($B$2, resultados!$A$1:$ZZ$1, 0))</f>
        <v/>
      </c>
      <c r="C12">
        <f>INDEX(resultados!$A$2:$ZZ$304, 6, MATCH($B$3, resultados!$A$1:$ZZ$1, 0))</f>
        <v/>
      </c>
    </row>
    <row r="13">
      <c r="A13">
        <f>INDEX(resultados!$A$2:$ZZ$304, 7, MATCH($B$1, resultados!$A$1:$ZZ$1, 0))</f>
        <v/>
      </c>
      <c r="B13">
        <f>INDEX(resultados!$A$2:$ZZ$304, 7, MATCH($B$2, resultados!$A$1:$ZZ$1, 0))</f>
        <v/>
      </c>
      <c r="C13">
        <f>INDEX(resultados!$A$2:$ZZ$304, 7, MATCH($B$3, resultados!$A$1:$ZZ$1, 0))</f>
        <v/>
      </c>
    </row>
    <row r="14">
      <c r="A14">
        <f>INDEX(resultados!$A$2:$ZZ$304, 8, MATCH($B$1, resultados!$A$1:$ZZ$1, 0))</f>
        <v/>
      </c>
      <c r="B14">
        <f>INDEX(resultados!$A$2:$ZZ$304, 8, MATCH($B$2, resultados!$A$1:$ZZ$1, 0))</f>
        <v/>
      </c>
      <c r="C14">
        <f>INDEX(resultados!$A$2:$ZZ$304, 8, MATCH($B$3, resultados!$A$1:$ZZ$1, 0))</f>
        <v/>
      </c>
    </row>
    <row r="15">
      <c r="A15">
        <f>INDEX(resultados!$A$2:$ZZ$304, 9, MATCH($B$1, resultados!$A$1:$ZZ$1, 0))</f>
        <v/>
      </c>
      <c r="B15">
        <f>INDEX(resultados!$A$2:$ZZ$304, 9, MATCH($B$2, resultados!$A$1:$ZZ$1, 0))</f>
        <v/>
      </c>
      <c r="C15">
        <f>INDEX(resultados!$A$2:$ZZ$304, 9, MATCH($B$3, resultados!$A$1:$ZZ$1, 0))</f>
        <v/>
      </c>
    </row>
    <row r="16">
      <c r="A16">
        <f>INDEX(resultados!$A$2:$ZZ$304, 10, MATCH($B$1, resultados!$A$1:$ZZ$1, 0))</f>
        <v/>
      </c>
      <c r="B16">
        <f>INDEX(resultados!$A$2:$ZZ$304, 10, MATCH($B$2, resultados!$A$1:$ZZ$1, 0))</f>
        <v/>
      </c>
      <c r="C16">
        <f>INDEX(resultados!$A$2:$ZZ$304, 10, MATCH($B$3, resultados!$A$1:$ZZ$1, 0))</f>
        <v/>
      </c>
    </row>
    <row r="17">
      <c r="A17">
        <f>INDEX(resultados!$A$2:$ZZ$304, 11, MATCH($B$1, resultados!$A$1:$ZZ$1, 0))</f>
        <v/>
      </c>
      <c r="B17">
        <f>INDEX(resultados!$A$2:$ZZ$304, 11, MATCH($B$2, resultados!$A$1:$ZZ$1, 0))</f>
        <v/>
      </c>
      <c r="C17">
        <f>INDEX(resultados!$A$2:$ZZ$304, 11, MATCH($B$3, resultados!$A$1:$ZZ$1, 0))</f>
        <v/>
      </c>
    </row>
    <row r="18">
      <c r="A18">
        <f>INDEX(resultados!$A$2:$ZZ$304, 12, MATCH($B$1, resultados!$A$1:$ZZ$1, 0))</f>
        <v/>
      </c>
      <c r="B18">
        <f>INDEX(resultados!$A$2:$ZZ$304, 12, MATCH($B$2, resultados!$A$1:$ZZ$1, 0))</f>
        <v/>
      </c>
      <c r="C18">
        <f>INDEX(resultados!$A$2:$ZZ$304, 12, MATCH($B$3, resultados!$A$1:$ZZ$1, 0))</f>
        <v/>
      </c>
    </row>
    <row r="19">
      <c r="A19">
        <f>INDEX(resultados!$A$2:$ZZ$304, 13, MATCH($B$1, resultados!$A$1:$ZZ$1, 0))</f>
        <v/>
      </c>
      <c r="B19">
        <f>INDEX(resultados!$A$2:$ZZ$304, 13, MATCH($B$2, resultados!$A$1:$ZZ$1, 0))</f>
        <v/>
      </c>
      <c r="C19">
        <f>INDEX(resultados!$A$2:$ZZ$304, 13, MATCH($B$3, resultados!$A$1:$ZZ$1, 0))</f>
        <v/>
      </c>
    </row>
    <row r="20">
      <c r="A20">
        <f>INDEX(resultados!$A$2:$ZZ$304, 14, MATCH($B$1, resultados!$A$1:$ZZ$1, 0))</f>
        <v/>
      </c>
      <c r="B20">
        <f>INDEX(resultados!$A$2:$ZZ$304, 14, MATCH($B$2, resultados!$A$1:$ZZ$1, 0))</f>
        <v/>
      </c>
      <c r="C20">
        <f>INDEX(resultados!$A$2:$ZZ$304, 14, MATCH($B$3, resultados!$A$1:$ZZ$1, 0))</f>
        <v/>
      </c>
    </row>
    <row r="21">
      <c r="A21">
        <f>INDEX(resultados!$A$2:$ZZ$304, 15, MATCH($B$1, resultados!$A$1:$ZZ$1, 0))</f>
        <v/>
      </c>
      <c r="B21">
        <f>INDEX(resultados!$A$2:$ZZ$304, 15, MATCH($B$2, resultados!$A$1:$ZZ$1, 0))</f>
        <v/>
      </c>
      <c r="C21">
        <f>INDEX(resultados!$A$2:$ZZ$304, 15, MATCH($B$3, resultados!$A$1:$ZZ$1, 0))</f>
        <v/>
      </c>
    </row>
    <row r="22">
      <c r="A22">
        <f>INDEX(resultados!$A$2:$ZZ$304, 16, MATCH($B$1, resultados!$A$1:$ZZ$1, 0))</f>
        <v/>
      </c>
      <c r="B22">
        <f>INDEX(resultados!$A$2:$ZZ$304, 16, MATCH($B$2, resultados!$A$1:$ZZ$1, 0))</f>
        <v/>
      </c>
      <c r="C22">
        <f>INDEX(resultados!$A$2:$ZZ$304, 16, MATCH($B$3, resultados!$A$1:$ZZ$1, 0))</f>
        <v/>
      </c>
    </row>
    <row r="23">
      <c r="A23">
        <f>INDEX(resultados!$A$2:$ZZ$304, 17, MATCH($B$1, resultados!$A$1:$ZZ$1, 0))</f>
        <v/>
      </c>
      <c r="B23">
        <f>INDEX(resultados!$A$2:$ZZ$304, 17, MATCH($B$2, resultados!$A$1:$ZZ$1, 0))</f>
        <v/>
      </c>
      <c r="C23">
        <f>INDEX(resultados!$A$2:$ZZ$304, 17, MATCH($B$3, resultados!$A$1:$ZZ$1, 0))</f>
        <v/>
      </c>
    </row>
    <row r="24">
      <c r="A24">
        <f>INDEX(resultados!$A$2:$ZZ$304, 18, MATCH($B$1, resultados!$A$1:$ZZ$1, 0))</f>
        <v/>
      </c>
      <c r="B24">
        <f>INDEX(resultados!$A$2:$ZZ$304, 18, MATCH($B$2, resultados!$A$1:$ZZ$1, 0))</f>
        <v/>
      </c>
      <c r="C24">
        <f>INDEX(resultados!$A$2:$ZZ$304, 18, MATCH($B$3, resultados!$A$1:$ZZ$1, 0))</f>
        <v/>
      </c>
    </row>
    <row r="25">
      <c r="A25">
        <f>INDEX(resultados!$A$2:$ZZ$304, 19, MATCH($B$1, resultados!$A$1:$ZZ$1, 0))</f>
        <v/>
      </c>
      <c r="B25">
        <f>INDEX(resultados!$A$2:$ZZ$304, 19, MATCH($B$2, resultados!$A$1:$ZZ$1, 0))</f>
        <v/>
      </c>
      <c r="C25">
        <f>INDEX(resultados!$A$2:$ZZ$304, 19, MATCH($B$3, resultados!$A$1:$ZZ$1, 0))</f>
        <v/>
      </c>
    </row>
    <row r="26">
      <c r="A26">
        <f>INDEX(resultados!$A$2:$ZZ$304, 20, MATCH($B$1, resultados!$A$1:$ZZ$1, 0))</f>
        <v/>
      </c>
      <c r="B26">
        <f>INDEX(resultados!$A$2:$ZZ$304, 20, MATCH($B$2, resultados!$A$1:$ZZ$1, 0))</f>
        <v/>
      </c>
      <c r="C26">
        <f>INDEX(resultados!$A$2:$ZZ$304, 20, MATCH($B$3, resultados!$A$1:$ZZ$1, 0))</f>
        <v/>
      </c>
    </row>
    <row r="27">
      <c r="A27">
        <f>INDEX(resultados!$A$2:$ZZ$304, 21, MATCH($B$1, resultados!$A$1:$ZZ$1, 0))</f>
        <v/>
      </c>
      <c r="B27">
        <f>INDEX(resultados!$A$2:$ZZ$304, 21, MATCH($B$2, resultados!$A$1:$ZZ$1, 0))</f>
        <v/>
      </c>
      <c r="C27">
        <f>INDEX(resultados!$A$2:$ZZ$304, 21, MATCH($B$3, resultados!$A$1:$ZZ$1, 0))</f>
        <v/>
      </c>
    </row>
    <row r="28">
      <c r="A28">
        <f>INDEX(resultados!$A$2:$ZZ$304, 22, MATCH($B$1, resultados!$A$1:$ZZ$1, 0))</f>
        <v/>
      </c>
      <c r="B28">
        <f>INDEX(resultados!$A$2:$ZZ$304, 22, MATCH($B$2, resultados!$A$1:$ZZ$1, 0))</f>
        <v/>
      </c>
      <c r="C28">
        <f>INDEX(resultados!$A$2:$ZZ$304, 22, MATCH($B$3, resultados!$A$1:$ZZ$1, 0))</f>
        <v/>
      </c>
    </row>
    <row r="29">
      <c r="A29">
        <f>INDEX(resultados!$A$2:$ZZ$304, 23, MATCH($B$1, resultados!$A$1:$ZZ$1, 0))</f>
        <v/>
      </c>
      <c r="B29">
        <f>INDEX(resultados!$A$2:$ZZ$304, 23, MATCH($B$2, resultados!$A$1:$ZZ$1, 0))</f>
        <v/>
      </c>
      <c r="C29">
        <f>INDEX(resultados!$A$2:$ZZ$304, 23, MATCH($B$3, resultados!$A$1:$ZZ$1, 0))</f>
        <v/>
      </c>
    </row>
    <row r="30">
      <c r="A30">
        <f>INDEX(resultados!$A$2:$ZZ$304, 24, MATCH($B$1, resultados!$A$1:$ZZ$1, 0))</f>
        <v/>
      </c>
      <c r="B30">
        <f>INDEX(resultados!$A$2:$ZZ$304, 24, MATCH($B$2, resultados!$A$1:$ZZ$1, 0))</f>
        <v/>
      </c>
      <c r="C30">
        <f>INDEX(resultados!$A$2:$ZZ$304, 24, MATCH($B$3, resultados!$A$1:$ZZ$1, 0))</f>
        <v/>
      </c>
    </row>
    <row r="31">
      <c r="A31">
        <f>INDEX(resultados!$A$2:$ZZ$304, 25, MATCH($B$1, resultados!$A$1:$ZZ$1, 0))</f>
        <v/>
      </c>
      <c r="B31">
        <f>INDEX(resultados!$A$2:$ZZ$304, 25, MATCH($B$2, resultados!$A$1:$ZZ$1, 0))</f>
        <v/>
      </c>
      <c r="C31">
        <f>INDEX(resultados!$A$2:$ZZ$304, 25, MATCH($B$3, resultados!$A$1:$ZZ$1, 0))</f>
        <v/>
      </c>
    </row>
    <row r="32">
      <c r="A32">
        <f>INDEX(resultados!$A$2:$ZZ$304, 26, MATCH($B$1, resultados!$A$1:$ZZ$1, 0))</f>
        <v/>
      </c>
      <c r="B32">
        <f>INDEX(resultados!$A$2:$ZZ$304, 26, MATCH($B$2, resultados!$A$1:$ZZ$1, 0))</f>
        <v/>
      </c>
      <c r="C32">
        <f>INDEX(resultados!$A$2:$ZZ$304, 26, MATCH($B$3, resultados!$A$1:$ZZ$1, 0))</f>
        <v/>
      </c>
    </row>
    <row r="33">
      <c r="A33">
        <f>INDEX(resultados!$A$2:$ZZ$304, 27, MATCH($B$1, resultados!$A$1:$ZZ$1, 0))</f>
        <v/>
      </c>
      <c r="B33">
        <f>INDEX(resultados!$A$2:$ZZ$304, 27, MATCH($B$2, resultados!$A$1:$ZZ$1, 0))</f>
        <v/>
      </c>
      <c r="C33">
        <f>INDEX(resultados!$A$2:$ZZ$304, 27, MATCH($B$3, resultados!$A$1:$ZZ$1, 0))</f>
        <v/>
      </c>
    </row>
    <row r="34">
      <c r="A34">
        <f>INDEX(resultados!$A$2:$ZZ$304, 28, MATCH($B$1, resultados!$A$1:$ZZ$1, 0))</f>
        <v/>
      </c>
      <c r="B34">
        <f>INDEX(resultados!$A$2:$ZZ$304, 28, MATCH($B$2, resultados!$A$1:$ZZ$1, 0))</f>
        <v/>
      </c>
      <c r="C34">
        <f>INDEX(resultados!$A$2:$ZZ$304, 28, MATCH($B$3, resultados!$A$1:$ZZ$1, 0))</f>
        <v/>
      </c>
    </row>
    <row r="35">
      <c r="A35">
        <f>INDEX(resultados!$A$2:$ZZ$304, 29, MATCH($B$1, resultados!$A$1:$ZZ$1, 0))</f>
        <v/>
      </c>
      <c r="B35">
        <f>INDEX(resultados!$A$2:$ZZ$304, 29, MATCH($B$2, resultados!$A$1:$ZZ$1, 0))</f>
        <v/>
      </c>
      <c r="C35">
        <f>INDEX(resultados!$A$2:$ZZ$304, 29, MATCH($B$3, resultados!$A$1:$ZZ$1, 0))</f>
        <v/>
      </c>
    </row>
    <row r="36">
      <c r="A36">
        <f>INDEX(resultados!$A$2:$ZZ$304, 30, MATCH($B$1, resultados!$A$1:$ZZ$1, 0))</f>
        <v/>
      </c>
      <c r="B36">
        <f>INDEX(resultados!$A$2:$ZZ$304, 30, MATCH($B$2, resultados!$A$1:$ZZ$1, 0))</f>
        <v/>
      </c>
      <c r="C36">
        <f>INDEX(resultados!$A$2:$ZZ$304, 30, MATCH($B$3, resultados!$A$1:$ZZ$1, 0))</f>
        <v/>
      </c>
    </row>
    <row r="37">
      <c r="A37">
        <f>INDEX(resultados!$A$2:$ZZ$304, 31, MATCH($B$1, resultados!$A$1:$ZZ$1, 0))</f>
        <v/>
      </c>
      <c r="B37">
        <f>INDEX(resultados!$A$2:$ZZ$304, 31, MATCH($B$2, resultados!$A$1:$ZZ$1, 0))</f>
        <v/>
      </c>
      <c r="C37">
        <f>INDEX(resultados!$A$2:$ZZ$304, 31, MATCH($B$3, resultados!$A$1:$ZZ$1, 0))</f>
        <v/>
      </c>
    </row>
    <row r="38">
      <c r="A38">
        <f>INDEX(resultados!$A$2:$ZZ$304, 32, MATCH($B$1, resultados!$A$1:$ZZ$1, 0))</f>
        <v/>
      </c>
      <c r="B38">
        <f>INDEX(resultados!$A$2:$ZZ$304, 32, MATCH($B$2, resultados!$A$1:$ZZ$1, 0))</f>
        <v/>
      </c>
      <c r="C38">
        <f>INDEX(resultados!$A$2:$ZZ$304, 32, MATCH($B$3, resultados!$A$1:$ZZ$1, 0))</f>
        <v/>
      </c>
    </row>
    <row r="39">
      <c r="A39">
        <f>INDEX(resultados!$A$2:$ZZ$304, 33, MATCH($B$1, resultados!$A$1:$ZZ$1, 0))</f>
        <v/>
      </c>
      <c r="B39">
        <f>INDEX(resultados!$A$2:$ZZ$304, 33, MATCH($B$2, resultados!$A$1:$ZZ$1, 0))</f>
        <v/>
      </c>
      <c r="C39">
        <f>INDEX(resultados!$A$2:$ZZ$304, 33, MATCH($B$3, resultados!$A$1:$ZZ$1, 0))</f>
        <v/>
      </c>
    </row>
    <row r="40">
      <c r="A40">
        <f>INDEX(resultados!$A$2:$ZZ$304, 34, MATCH($B$1, resultados!$A$1:$ZZ$1, 0))</f>
        <v/>
      </c>
      <c r="B40">
        <f>INDEX(resultados!$A$2:$ZZ$304, 34, MATCH($B$2, resultados!$A$1:$ZZ$1, 0))</f>
        <v/>
      </c>
      <c r="C40">
        <f>INDEX(resultados!$A$2:$ZZ$304, 34, MATCH($B$3, resultados!$A$1:$ZZ$1, 0))</f>
        <v/>
      </c>
    </row>
    <row r="41">
      <c r="A41">
        <f>INDEX(resultados!$A$2:$ZZ$304, 35, MATCH($B$1, resultados!$A$1:$ZZ$1, 0))</f>
        <v/>
      </c>
      <c r="B41">
        <f>INDEX(resultados!$A$2:$ZZ$304, 35, MATCH($B$2, resultados!$A$1:$ZZ$1, 0))</f>
        <v/>
      </c>
      <c r="C41">
        <f>INDEX(resultados!$A$2:$ZZ$304, 35, MATCH($B$3, resultados!$A$1:$ZZ$1, 0))</f>
        <v/>
      </c>
    </row>
    <row r="42">
      <c r="A42">
        <f>INDEX(resultados!$A$2:$ZZ$304, 36, MATCH($B$1, resultados!$A$1:$ZZ$1, 0))</f>
        <v/>
      </c>
      <c r="B42">
        <f>INDEX(resultados!$A$2:$ZZ$304, 36, MATCH($B$2, resultados!$A$1:$ZZ$1, 0))</f>
        <v/>
      </c>
      <c r="C42">
        <f>INDEX(resultados!$A$2:$ZZ$304, 36, MATCH($B$3, resultados!$A$1:$ZZ$1, 0))</f>
        <v/>
      </c>
    </row>
    <row r="43">
      <c r="A43">
        <f>INDEX(resultados!$A$2:$ZZ$304, 37, MATCH($B$1, resultados!$A$1:$ZZ$1, 0))</f>
        <v/>
      </c>
      <c r="B43">
        <f>INDEX(resultados!$A$2:$ZZ$304, 37, MATCH($B$2, resultados!$A$1:$ZZ$1, 0))</f>
        <v/>
      </c>
      <c r="C43">
        <f>INDEX(resultados!$A$2:$ZZ$304, 37, MATCH($B$3, resultados!$A$1:$ZZ$1, 0))</f>
        <v/>
      </c>
    </row>
    <row r="44">
      <c r="A44">
        <f>INDEX(resultados!$A$2:$ZZ$304, 38, MATCH($B$1, resultados!$A$1:$ZZ$1, 0))</f>
        <v/>
      </c>
      <c r="B44">
        <f>INDEX(resultados!$A$2:$ZZ$304, 38, MATCH($B$2, resultados!$A$1:$ZZ$1, 0))</f>
        <v/>
      </c>
      <c r="C44">
        <f>INDEX(resultados!$A$2:$ZZ$304, 38, MATCH($B$3, resultados!$A$1:$ZZ$1, 0))</f>
        <v/>
      </c>
    </row>
    <row r="45">
      <c r="A45">
        <f>INDEX(resultados!$A$2:$ZZ$304, 39, MATCH($B$1, resultados!$A$1:$ZZ$1, 0))</f>
        <v/>
      </c>
      <c r="B45">
        <f>INDEX(resultados!$A$2:$ZZ$304, 39, MATCH($B$2, resultados!$A$1:$ZZ$1, 0))</f>
        <v/>
      </c>
      <c r="C45">
        <f>INDEX(resultados!$A$2:$ZZ$304, 39, MATCH($B$3, resultados!$A$1:$ZZ$1, 0))</f>
        <v/>
      </c>
    </row>
    <row r="46">
      <c r="A46">
        <f>INDEX(resultados!$A$2:$ZZ$304, 40, MATCH($B$1, resultados!$A$1:$ZZ$1, 0))</f>
        <v/>
      </c>
      <c r="B46">
        <f>INDEX(resultados!$A$2:$ZZ$304, 40, MATCH($B$2, resultados!$A$1:$ZZ$1, 0))</f>
        <v/>
      </c>
      <c r="C46">
        <f>INDEX(resultados!$A$2:$ZZ$304, 40, MATCH($B$3, resultados!$A$1:$ZZ$1, 0))</f>
        <v/>
      </c>
    </row>
    <row r="47">
      <c r="A47">
        <f>INDEX(resultados!$A$2:$ZZ$304, 41, MATCH($B$1, resultados!$A$1:$ZZ$1, 0))</f>
        <v/>
      </c>
      <c r="B47">
        <f>INDEX(resultados!$A$2:$ZZ$304, 41, MATCH($B$2, resultados!$A$1:$ZZ$1, 0))</f>
        <v/>
      </c>
      <c r="C47">
        <f>INDEX(resultados!$A$2:$ZZ$304, 41, MATCH($B$3, resultados!$A$1:$ZZ$1, 0))</f>
        <v/>
      </c>
    </row>
    <row r="48">
      <c r="A48">
        <f>INDEX(resultados!$A$2:$ZZ$304, 42, MATCH($B$1, resultados!$A$1:$ZZ$1, 0))</f>
        <v/>
      </c>
      <c r="B48">
        <f>INDEX(resultados!$A$2:$ZZ$304, 42, MATCH($B$2, resultados!$A$1:$ZZ$1, 0))</f>
        <v/>
      </c>
      <c r="C48">
        <f>INDEX(resultados!$A$2:$ZZ$304, 42, MATCH($B$3, resultados!$A$1:$ZZ$1, 0))</f>
        <v/>
      </c>
    </row>
    <row r="49">
      <c r="A49">
        <f>INDEX(resultados!$A$2:$ZZ$304, 43, MATCH($B$1, resultados!$A$1:$ZZ$1, 0))</f>
        <v/>
      </c>
      <c r="B49">
        <f>INDEX(resultados!$A$2:$ZZ$304, 43, MATCH($B$2, resultados!$A$1:$ZZ$1, 0))</f>
        <v/>
      </c>
      <c r="C49">
        <f>INDEX(resultados!$A$2:$ZZ$304, 43, MATCH($B$3, resultados!$A$1:$ZZ$1, 0))</f>
        <v/>
      </c>
    </row>
    <row r="50">
      <c r="A50">
        <f>INDEX(resultados!$A$2:$ZZ$304, 44, MATCH($B$1, resultados!$A$1:$ZZ$1, 0))</f>
        <v/>
      </c>
      <c r="B50">
        <f>INDEX(resultados!$A$2:$ZZ$304, 44, MATCH($B$2, resultados!$A$1:$ZZ$1, 0))</f>
        <v/>
      </c>
      <c r="C50">
        <f>INDEX(resultados!$A$2:$ZZ$304, 44, MATCH($B$3, resultados!$A$1:$ZZ$1, 0))</f>
        <v/>
      </c>
    </row>
    <row r="51">
      <c r="A51">
        <f>INDEX(resultados!$A$2:$ZZ$304, 45, MATCH($B$1, resultados!$A$1:$ZZ$1, 0))</f>
        <v/>
      </c>
      <c r="B51">
        <f>INDEX(resultados!$A$2:$ZZ$304, 45, MATCH($B$2, resultados!$A$1:$ZZ$1, 0))</f>
        <v/>
      </c>
      <c r="C51">
        <f>INDEX(resultados!$A$2:$ZZ$304, 45, MATCH($B$3, resultados!$A$1:$ZZ$1, 0))</f>
        <v/>
      </c>
    </row>
    <row r="52">
      <c r="A52">
        <f>INDEX(resultados!$A$2:$ZZ$304, 46, MATCH($B$1, resultados!$A$1:$ZZ$1, 0))</f>
        <v/>
      </c>
      <c r="B52">
        <f>INDEX(resultados!$A$2:$ZZ$304, 46, MATCH($B$2, resultados!$A$1:$ZZ$1, 0))</f>
        <v/>
      </c>
      <c r="C52">
        <f>INDEX(resultados!$A$2:$ZZ$304, 46, MATCH($B$3, resultados!$A$1:$ZZ$1, 0))</f>
        <v/>
      </c>
    </row>
    <row r="53">
      <c r="A53">
        <f>INDEX(resultados!$A$2:$ZZ$304, 47, MATCH($B$1, resultados!$A$1:$ZZ$1, 0))</f>
        <v/>
      </c>
      <c r="B53">
        <f>INDEX(resultados!$A$2:$ZZ$304, 47, MATCH($B$2, resultados!$A$1:$ZZ$1, 0))</f>
        <v/>
      </c>
      <c r="C53">
        <f>INDEX(resultados!$A$2:$ZZ$304, 47, MATCH($B$3, resultados!$A$1:$ZZ$1, 0))</f>
        <v/>
      </c>
    </row>
    <row r="54">
      <c r="A54">
        <f>INDEX(resultados!$A$2:$ZZ$304, 48, MATCH($B$1, resultados!$A$1:$ZZ$1, 0))</f>
        <v/>
      </c>
      <c r="B54">
        <f>INDEX(resultados!$A$2:$ZZ$304, 48, MATCH($B$2, resultados!$A$1:$ZZ$1, 0))</f>
        <v/>
      </c>
      <c r="C54">
        <f>INDEX(resultados!$A$2:$ZZ$304, 48, MATCH($B$3, resultados!$A$1:$ZZ$1, 0))</f>
        <v/>
      </c>
    </row>
    <row r="55">
      <c r="A55">
        <f>INDEX(resultados!$A$2:$ZZ$304, 49, MATCH($B$1, resultados!$A$1:$ZZ$1, 0))</f>
        <v/>
      </c>
      <c r="B55">
        <f>INDEX(resultados!$A$2:$ZZ$304, 49, MATCH($B$2, resultados!$A$1:$ZZ$1, 0))</f>
        <v/>
      </c>
      <c r="C55">
        <f>INDEX(resultados!$A$2:$ZZ$304, 49, MATCH($B$3, resultados!$A$1:$ZZ$1, 0))</f>
        <v/>
      </c>
    </row>
    <row r="56">
      <c r="A56">
        <f>INDEX(resultados!$A$2:$ZZ$304, 50, MATCH($B$1, resultados!$A$1:$ZZ$1, 0))</f>
        <v/>
      </c>
      <c r="B56">
        <f>INDEX(resultados!$A$2:$ZZ$304, 50, MATCH($B$2, resultados!$A$1:$ZZ$1, 0))</f>
        <v/>
      </c>
      <c r="C56">
        <f>INDEX(resultados!$A$2:$ZZ$304, 50, MATCH($B$3, resultados!$A$1:$ZZ$1, 0))</f>
        <v/>
      </c>
    </row>
    <row r="57">
      <c r="A57">
        <f>INDEX(resultados!$A$2:$ZZ$304, 51, MATCH($B$1, resultados!$A$1:$ZZ$1, 0))</f>
        <v/>
      </c>
      <c r="B57">
        <f>INDEX(resultados!$A$2:$ZZ$304, 51, MATCH($B$2, resultados!$A$1:$ZZ$1, 0))</f>
        <v/>
      </c>
      <c r="C57">
        <f>INDEX(resultados!$A$2:$ZZ$304, 51, MATCH($B$3, resultados!$A$1:$ZZ$1, 0))</f>
        <v/>
      </c>
    </row>
    <row r="58">
      <c r="A58">
        <f>INDEX(resultados!$A$2:$ZZ$304, 52, MATCH($B$1, resultados!$A$1:$ZZ$1, 0))</f>
        <v/>
      </c>
      <c r="B58">
        <f>INDEX(resultados!$A$2:$ZZ$304, 52, MATCH($B$2, resultados!$A$1:$ZZ$1, 0))</f>
        <v/>
      </c>
      <c r="C58">
        <f>INDEX(resultados!$A$2:$ZZ$304, 52, MATCH($B$3, resultados!$A$1:$ZZ$1, 0))</f>
        <v/>
      </c>
    </row>
    <row r="59">
      <c r="A59">
        <f>INDEX(resultados!$A$2:$ZZ$304, 53, MATCH($B$1, resultados!$A$1:$ZZ$1, 0))</f>
        <v/>
      </c>
      <c r="B59">
        <f>INDEX(resultados!$A$2:$ZZ$304, 53, MATCH($B$2, resultados!$A$1:$ZZ$1, 0))</f>
        <v/>
      </c>
      <c r="C59">
        <f>INDEX(resultados!$A$2:$ZZ$304, 53, MATCH($B$3, resultados!$A$1:$ZZ$1, 0))</f>
        <v/>
      </c>
    </row>
    <row r="60">
      <c r="A60">
        <f>INDEX(resultados!$A$2:$ZZ$304, 54, MATCH($B$1, resultados!$A$1:$ZZ$1, 0))</f>
        <v/>
      </c>
      <c r="B60">
        <f>INDEX(resultados!$A$2:$ZZ$304, 54, MATCH($B$2, resultados!$A$1:$ZZ$1, 0))</f>
        <v/>
      </c>
      <c r="C60">
        <f>INDEX(resultados!$A$2:$ZZ$304, 54, MATCH($B$3, resultados!$A$1:$ZZ$1, 0))</f>
        <v/>
      </c>
    </row>
    <row r="61">
      <c r="A61">
        <f>INDEX(resultados!$A$2:$ZZ$304, 55, MATCH($B$1, resultados!$A$1:$ZZ$1, 0))</f>
        <v/>
      </c>
      <c r="B61">
        <f>INDEX(resultados!$A$2:$ZZ$304, 55, MATCH($B$2, resultados!$A$1:$ZZ$1, 0))</f>
        <v/>
      </c>
      <c r="C61">
        <f>INDEX(resultados!$A$2:$ZZ$304, 55, MATCH($B$3, resultados!$A$1:$ZZ$1, 0))</f>
        <v/>
      </c>
    </row>
    <row r="62">
      <c r="A62">
        <f>INDEX(resultados!$A$2:$ZZ$304, 56, MATCH($B$1, resultados!$A$1:$ZZ$1, 0))</f>
        <v/>
      </c>
      <c r="B62">
        <f>INDEX(resultados!$A$2:$ZZ$304, 56, MATCH($B$2, resultados!$A$1:$ZZ$1, 0))</f>
        <v/>
      </c>
      <c r="C62">
        <f>INDEX(resultados!$A$2:$ZZ$304, 56, MATCH($B$3, resultados!$A$1:$ZZ$1, 0))</f>
        <v/>
      </c>
    </row>
    <row r="63">
      <c r="A63">
        <f>INDEX(resultados!$A$2:$ZZ$304, 57, MATCH($B$1, resultados!$A$1:$ZZ$1, 0))</f>
        <v/>
      </c>
      <c r="B63">
        <f>INDEX(resultados!$A$2:$ZZ$304, 57, MATCH($B$2, resultados!$A$1:$ZZ$1, 0))</f>
        <v/>
      </c>
      <c r="C63">
        <f>INDEX(resultados!$A$2:$ZZ$304, 57, MATCH($B$3, resultados!$A$1:$ZZ$1, 0))</f>
        <v/>
      </c>
    </row>
    <row r="64">
      <c r="A64">
        <f>INDEX(resultados!$A$2:$ZZ$304, 58, MATCH($B$1, resultados!$A$1:$ZZ$1, 0))</f>
        <v/>
      </c>
      <c r="B64">
        <f>INDEX(resultados!$A$2:$ZZ$304, 58, MATCH($B$2, resultados!$A$1:$ZZ$1, 0))</f>
        <v/>
      </c>
      <c r="C64">
        <f>INDEX(resultados!$A$2:$ZZ$304, 58, MATCH($B$3, resultados!$A$1:$ZZ$1, 0))</f>
        <v/>
      </c>
    </row>
    <row r="65">
      <c r="A65">
        <f>INDEX(resultados!$A$2:$ZZ$304, 59, MATCH($B$1, resultados!$A$1:$ZZ$1, 0))</f>
        <v/>
      </c>
      <c r="B65">
        <f>INDEX(resultados!$A$2:$ZZ$304, 59, MATCH($B$2, resultados!$A$1:$ZZ$1, 0))</f>
        <v/>
      </c>
      <c r="C65">
        <f>INDEX(resultados!$A$2:$ZZ$304, 59, MATCH($B$3, resultados!$A$1:$ZZ$1, 0))</f>
        <v/>
      </c>
    </row>
    <row r="66">
      <c r="A66">
        <f>INDEX(resultados!$A$2:$ZZ$304, 60, MATCH($B$1, resultados!$A$1:$ZZ$1, 0))</f>
        <v/>
      </c>
      <c r="B66">
        <f>INDEX(resultados!$A$2:$ZZ$304, 60, MATCH($B$2, resultados!$A$1:$ZZ$1, 0))</f>
        <v/>
      </c>
      <c r="C66">
        <f>INDEX(resultados!$A$2:$ZZ$304, 60, MATCH($B$3, resultados!$A$1:$ZZ$1, 0))</f>
        <v/>
      </c>
    </row>
    <row r="67">
      <c r="A67">
        <f>INDEX(resultados!$A$2:$ZZ$304, 61, MATCH($B$1, resultados!$A$1:$ZZ$1, 0))</f>
        <v/>
      </c>
      <c r="B67">
        <f>INDEX(resultados!$A$2:$ZZ$304, 61, MATCH($B$2, resultados!$A$1:$ZZ$1, 0))</f>
        <v/>
      </c>
      <c r="C67">
        <f>INDEX(resultados!$A$2:$ZZ$304, 61, MATCH($B$3, resultados!$A$1:$ZZ$1, 0))</f>
        <v/>
      </c>
    </row>
    <row r="68">
      <c r="A68">
        <f>INDEX(resultados!$A$2:$ZZ$304, 62, MATCH($B$1, resultados!$A$1:$ZZ$1, 0))</f>
        <v/>
      </c>
      <c r="B68">
        <f>INDEX(resultados!$A$2:$ZZ$304, 62, MATCH($B$2, resultados!$A$1:$ZZ$1, 0))</f>
        <v/>
      </c>
      <c r="C68">
        <f>INDEX(resultados!$A$2:$ZZ$304, 62, MATCH($B$3, resultados!$A$1:$ZZ$1, 0))</f>
        <v/>
      </c>
    </row>
    <row r="69">
      <c r="A69">
        <f>INDEX(resultados!$A$2:$ZZ$304, 63, MATCH($B$1, resultados!$A$1:$ZZ$1, 0))</f>
        <v/>
      </c>
      <c r="B69">
        <f>INDEX(resultados!$A$2:$ZZ$304, 63, MATCH($B$2, resultados!$A$1:$ZZ$1, 0))</f>
        <v/>
      </c>
      <c r="C69">
        <f>INDEX(resultados!$A$2:$ZZ$304, 63, MATCH($B$3, resultados!$A$1:$ZZ$1, 0))</f>
        <v/>
      </c>
    </row>
    <row r="70">
      <c r="A70">
        <f>INDEX(resultados!$A$2:$ZZ$304, 64, MATCH($B$1, resultados!$A$1:$ZZ$1, 0))</f>
        <v/>
      </c>
      <c r="B70">
        <f>INDEX(resultados!$A$2:$ZZ$304, 64, MATCH($B$2, resultados!$A$1:$ZZ$1, 0))</f>
        <v/>
      </c>
      <c r="C70">
        <f>INDEX(resultados!$A$2:$ZZ$304, 64, MATCH($B$3, resultados!$A$1:$ZZ$1, 0))</f>
        <v/>
      </c>
    </row>
    <row r="71">
      <c r="A71">
        <f>INDEX(resultados!$A$2:$ZZ$304, 65, MATCH($B$1, resultados!$A$1:$ZZ$1, 0))</f>
        <v/>
      </c>
      <c r="B71">
        <f>INDEX(resultados!$A$2:$ZZ$304, 65, MATCH($B$2, resultados!$A$1:$ZZ$1, 0))</f>
        <v/>
      </c>
      <c r="C71">
        <f>INDEX(resultados!$A$2:$ZZ$304, 65, MATCH($B$3, resultados!$A$1:$ZZ$1, 0))</f>
        <v/>
      </c>
    </row>
    <row r="72">
      <c r="A72">
        <f>INDEX(resultados!$A$2:$ZZ$304, 66, MATCH($B$1, resultados!$A$1:$ZZ$1, 0))</f>
        <v/>
      </c>
      <c r="B72">
        <f>INDEX(resultados!$A$2:$ZZ$304, 66, MATCH($B$2, resultados!$A$1:$ZZ$1, 0))</f>
        <v/>
      </c>
      <c r="C72">
        <f>INDEX(resultados!$A$2:$ZZ$304, 66, MATCH($B$3, resultados!$A$1:$ZZ$1, 0))</f>
        <v/>
      </c>
    </row>
    <row r="73">
      <c r="A73">
        <f>INDEX(resultados!$A$2:$ZZ$304, 67, MATCH($B$1, resultados!$A$1:$ZZ$1, 0))</f>
        <v/>
      </c>
      <c r="B73">
        <f>INDEX(resultados!$A$2:$ZZ$304, 67, MATCH($B$2, resultados!$A$1:$ZZ$1, 0))</f>
        <v/>
      </c>
      <c r="C73">
        <f>INDEX(resultados!$A$2:$ZZ$304, 67, MATCH($B$3, resultados!$A$1:$ZZ$1, 0))</f>
        <v/>
      </c>
    </row>
    <row r="74">
      <c r="A74">
        <f>INDEX(resultados!$A$2:$ZZ$304, 68, MATCH($B$1, resultados!$A$1:$ZZ$1, 0))</f>
        <v/>
      </c>
      <c r="B74">
        <f>INDEX(resultados!$A$2:$ZZ$304, 68, MATCH($B$2, resultados!$A$1:$ZZ$1, 0))</f>
        <v/>
      </c>
      <c r="C74">
        <f>INDEX(resultados!$A$2:$ZZ$304, 68, MATCH($B$3, resultados!$A$1:$ZZ$1, 0))</f>
        <v/>
      </c>
    </row>
    <row r="75">
      <c r="A75">
        <f>INDEX(resultados!$A$2:$ZZ$304, 69, MATCH($B$1, resultados!$A$1:$ZZ$1, 0))</f>
        <v/>
      </c>
      <c r="B75">
        <f>INDEX(resultados!$A$2:$ZZ$304, 69, MATCH($B$2, resultados!$A$1:$ZZ$1, 0))</f>
        <v/>
      </c>
      <c r="C75">
        <f>INDEX(resultados!$A$2:$ZZ$304, 69, MATCH($B$3, resultados!$A$1:$ZZ$1, 0))</f>
        <v/>
      </c>
    </row>
    <row r="76">
      <c r="A76">
        <f>INDEX(resultados!$A$2:$ZZ$304, 70, MATCH($B$1, resultados!$A$1:$ZZ$1, 0))</f>
        <v/>
      </c>
      <c r="B76">
        <f>INDEX(resultados!$A$2:$ZZ$304, 70, MATCH($B$2, resultados!$A$1:$ZZ$1, 0))</f>
        <v/>
      </c>
      <c r="C76">
        <f>INDEX(resultados!$A$2:$ZZ$304, 70, MATCH($B$3, resultados!$A$1:$ZZ$1, 0))</f>
        <v/>
      </c>
    </row>
    <row r="77">
      <c r="A77">
        <f>INDEX(resultados!$A$2:$ZZ$304, 71, MATCH($B$1, resultados!$A$1:$ZZ$1, 0))</f>
        <v/>
      </c>
      <c r="B77">
        <f>INDEX(resultados!$A$2:$ZZ$304, 71, MATCH($B$2, resultados!$A$1:$ZZ$1, 0))</f>
        <v/>
      </c>
      <c r="C77">
        <f>INDEX(resultados!$A$2:$ZZ$304, 71, MATCH($B$3, resultados!$A$1:$ZZ$1, 0))</f>
        <v/>
      </c>
    </row>
    <row r="78">
      <c r="A78">
        <f>INDEX(resultados!$A$2:$ZZ$304, 72, MATCH($B$1, resultados!$A$1:$ZZ$1, 0))</f>
        <v/>
      </c>
      <c r="B78">
        <f>INDEX(resultados!$A$2:$ZZ$304, 72, MATCH($B$2, resultados!$A$1:$ZZ$1, 0))</f>
        <v/>
      </c>
      <c r="C78">
        <f>INDEX(resultados!$A$2:$ZZ$304, 72, MATCH($B$3, resultados!$A$1:$ZZ$1, 0))</f>
        <v/>
      </c>
    </row>
    <row r="79">
      <c r="A79">
        <f>INDEX(resultados!$A$2:$ZZ$304, 73, MATCH($B$1, resultados!$A$1:$ZZ$1, 0))</f>
        <v/>
      </c>
      <c r="B79">
        <f>INDEX(resultados!$A$2:$ZZ$304, 73, MATCH($B$2, resultados!$A$1:$ZZ$1, 0))</f>
        <v/>
      </c>
      <c r="C79">
        <f>INDEX(resultados!$A$2:$ZZ$304, 73, MATCH($B$3, resultados!$A$1:$ZZ$1, 0))</f>
        <v/>
      </c>
    </row>
    <row r="80">
      <c r="A80">
        <f>INDEX(resultados!$A$2:$ZZ$304, 74, MATCH($B$1, resultados!$A$1:$ZZ$1, 0))</f>
        <v/>
      </c>
      <c r="B80">
        <f>INDEX(resultados!$A$2:$ZZ$304, 74, MATCH($B$2, resultados!$A$1:$ZZ$1, 0))</f>
        <v/>
      </c>
      <c r="C80">
        <f>INDEX(resultados!$A$2:$ZZ$304, 74, MATCH($B$3, resultados!$A$1:$ZZ$1, 0))</f>
        <v/>
      </c>
    </row>
    <row r="81">
      <c r="A81">
        <f>INDEX(resultados!$A$2:$ZZ$304, 75, MATCH($B$1, resultados!$A$1:$ZZ$1, 0))</f>
        <v/>
      </c>
      <c r="B81">
        <f>INDEX(resultados!$A$2:$ZZ$304, 75, MATCH($B$2, resultados!$A$1:$ZZ$1, 0))</f>
        <v/>
      </c>
      <c r="C81">
        <f>INDEX(resultados!$A$2:$ZZ$304, 75, MATCH($B$3, resultados!$A$1:$ZZ$1, 0))</f>
        <v/>
      </c>
    </row>
    <row r="82">
      <c r="A82">
        <f>INDEX(resultados!$A$2:$ZZ$304, 76, MATCH($B$1, resultados!$A$1:$ZZ$1, 0))</f>
        <v/>
      </c>
      <c r="B82">
        <f>INDEX(resultados!$A$2:$ZZ$304, 76, MATCH($B$2, resultados!$A$1:$ZZ$1, 0))</f>
        <v/>
      </c>
      <c r="C82">
        <f>INDEX(resultados!$A$2:$ZZ$304, 76, MATCH($B$3, resultados!$A$1:$ZZ$1, 0))</f>
        <v/>
      </c>
    </row>
    <row r="83">
      <c r="A83">
        <f>INDEX(resultados!$A$2:$ZZ$304, 77, MATCH($B$1, resultados!$A$1:$ZZ$1, 0))</f>
        <v/>
      </c>
      <c r="B83">
        <f>INDEX(resultados!$A$2:$ZZ$304, 77, MATCH($B$2, resultados!$A$1:$ZZ$1, 0))</f>
        <v/>
      </c>
      <c r="C83">
        <f>INDEX(resultados!$A$2:$ZZ$304, 77, MATCH($B$3, resultados!$A$1:$ZZ$1, 0))</f>
        <v/>
      </c>
    </row>
    <row r="84">
      <c r="A84">
        <f>INDEX(resultados!$A$2:$ZZ$304, 78, MATCH($B$1, resultados!$A$1:$ZZ$1, 0))</f>
        <v/>
      </c>
      <c r="B84">
        <f>INDEX(resultados!$A$2:$ZZ$304, 78, MATCH($B$2, resultados!$A$1:$ZZ$1, 0))</f>
        <v/>
      </c>
      <c r="C84">
        <f>INDEX(resultados!$A$2:$ZZ$304, 78, MATCH($B$3, resultados!$A$1:$ZZ$1, 0))</f>
        <v/>
      </c>
    </row>
    <row r="85">
      <c r="A85">
        <f>INDEX(resultados!$A$2:$ZZ$304, 79, MATCH($B$1, resultados!$A$1:$ZZ$1, 0))</f>
        <v/>
      </c>
      <c r="B85">
        <f>INDEX(resultados!$A$2:$ZZ$304, 79, MATCH($B$2, resultados!$A$1:$ZZ$1, 0))</f>
        <v/>
      </c>
      <c r="C85">
        <f>INDEX(resultados!$A$2:$ZZ$304, 79, MATCH($B$3, resultados!$A$1:$ZZ$1, 0))</f>
        <v/>
      </c>
    </row>
    <row r="86">
      <c r="A86">
        <f>INDEX(resultados!$A$2:$ZZ$304, 80, MATCH($B$1, resultados!$A$1:$ZZ$1, 0))</f>
        <v/>
      </c>
      <c r="B86">
        <f>INDEX(resultados!$A$2:$ZZ$304, 80, MATCH($B$2, resultados!$A$1:$ZZ$1, 0))</f>
        <v/>
      </c>
      <c r="C86">
        <f>INDEX(resultados!$A$2:$ZZ$304, 80, MATCH($B$3, resultados!$A$1:$ZZ$1, 0))</f>
        <v/>
      </c>
    </row>
    <row r="87">
      <c r="A87">
        <f>INDEX(resultados!$A$2:$ZZ$304, 81, MATCH($B$1, resultados!$A$1:$ZZ$1, 0))</f>
        <v/>
      </c>
      <c r="B87">
        <f>INDEX(resultados!$A$2:$ZZ$304, 81, MATCH($B$2, resultados!$A$1:$ZZ$1, 0))</f>
        <v/>
      </c>
      <c r="C87">
        <f>INDEX(resultados!$A$2:$ZZ$304, 81, MATCH($B$3, resultados!$A$1:$ZZ$1, 0))</f>
        <v/>
      </c>
    </row>
    <row r="88">
      <c r="A88">
        <f>INDEX(resultados!$A$2:$ZZ$304, 82, MATCH($B$1, resultados!$A$1:$ZZ$1, 0))</f>
        <v/>
      </c>
      <c r="B88">
        <f>INDEX(resultados!$A$2:$ZZ$304, 82, MATCH($B$2, resultados!$A$1:$ZZ$1, 0))</f>
        <v/>
      </c>
      <c r="C88">
        <f>INDEX(resultados!$A$2:$ZZ$304, 82, MATCH($B$3, resultados!$A$1:$ZZ$1, 0))</f>
        <v/>
      </c>
    </row>
    <row r="89">
      <c r="A89">
        <f>INDEX(resultados!$A$2:$ZZ$304, 83, MATCH($B$1, resultados!$A$1:$ZZ$1, 0))</f>
        <v/>
      </c>
      <c r="B89">
        <f>INDEX(resultados!$A$2:$ZZ$304, 83, MATCH($B$2, resultados!$A$1:$ZZ$1, 0))</f>
        <v/>
      </c>
      <c r="C89">
        <f>INDEX(resultados!$A$2:$ZZ$304, 83, MATCH($B$3, resultados!$A$1:$ZZ$1, 0))</f>
        <v/>
      </c>
    </row>
    <row r="90">
      <c r="A90">
        <f>INDEX(resultados!$A$2:$ZZ$304, 84, MATCH($B$1, resultados!$A$1:$ZZ$1, 0))</f>
        <v/>
      </c>
      <c r="B90">
        <f>INDEX(resultados!$A$2:$ZZ$304, 84, MATCH($B$2, resultados!$A$1:$ZZ$1, 0))</f>
        <v/>
      </c>
      <c r="C90">
        <f>INDEX(resultados!$A$2:$ZZ$304, 84, MATCH($B$3, resultados!$A$1:$ZZ$1, 0))</f>
        <v/>
      </c>
    </row>
    <row r="91">
      <c r="A91">
        <f>INDEX(resultados!$A$2:$ZZ$304, 85, MATCH($B$1, resultados!$A$1:$ZZ$1, 0))</f>
        <v/>
      </c>
      <c r="B91">
        <f>INDEX(resultados!$A$2:$ZZ$304, 85, MATCH($B$2, resultados!$A$1:$ZZ$1, 0))</f>
        <v/>
      </c>
      <c r="C91">
        <f>INDEX(resultados!$A$2:$ZZ$304, 85, MATCH($B$3, resultados!$A$1:$ZZ$1, 0))</f>
        <v/>
      </c>
    </row>
    <row r="92">
      <c r="A92">
        <f>INDEX(resultados!$A$2:$ZZ$304, 86, MATCH($B$1, resultados!$A$1:$ZZ$1, 0))</f>
        <v/>
      </c>
      <c r="B92">
        <f>INDEX(resultados!$A$2:$ZZ$304, 86, MATCH($B$2, resultados!$A$1:$ZZ$1, 0))</f>
        <v/>
      </c>
      <c r="C92">
        <f>INDEX(resultados!$A$2:$ZZ$304, 86, MATCH($B$3, resultados!$A$1:$ZZ$1, 0))</f>
        <v/>
      </c>
    </row>
    <row r="93">
      <c r="A93">
        <f>INDEX(resultados!$A$2:$ZZ$304, 87, MATCH($B$1, resultados!$A$1:$ZZ$1, 0))</f>
        <v/>
      </c>
      <c r="B93">
        <f>INDEX(resultados!$A$2:$ZZ$304, 87, MATCH($B$2, resultados!$A$1:$ZZ$1, 0))</f>
        <v/>
      </c>
      <c r="C93">
        <f>INDEX(resultados!$A$2:$ZZ$304, 87, MATCH($B$3, resultados!$A$1:$ZZ$1, 0))</f>
        <v/>
      </c>
    </row>
    <row r="94">
      <c r="A94">
        <f>INDEX(resultados!$A$2:$ZZ$304, 88, MATCH($B$1, resultados!$A$1:$ZZ$1, 0))</f>
        <v/>
      </c>
      <c r="B94">
        <f>INDEX(resultados!$A$2:$ZZ$304, 88, MATCH($B$2, resultados!$A$1:$ZZ$1, 0))</f>
        <v/>
      </c>
      <c r="C94">
        <f>INDEX(resultados!$A$2:$ZZ$304, 88, MATCH($B$3, resultados!$A$1:$ZZ$1, 0))</f>
        <v/>
      </c>
    </row>
    <row r="95">
      <c r="A95">
        <f>INDEX(resultados!$A$2:$ZZ$304, 89, MATCH($B$1, resultados!$A$1:$ZZ$1, 0))</f>
        <v/>
      </c>
      <c r="B95">
        <f>INDEX(resultados!$A$2:$ZZ$304, 89, MATCH($B$2, resultados!$A$1:$ZZ$1, 0))</f>
        <v/>
      </c>
      <c r="C95">
        <f>INDEX(resultados!$A$2:$ZZ$304, 89, MATCH($B$3, resultados!$A$1:$ZZ$1, 0))</f>
        <v/>
      </c>
    </row>
    <row r="96">
      <c r="A96">
        <f>INDEX(resultados!$A$2:$ZZ$304, 90, MATCH($B$1, resultados!$A$1:$ZZ$1, 0))</f>
        <v/>
      </c>
      <c r="B96">
        <f>INDEX(resultados!$A$2:$ZZ$304, 90, MATCH($B$2, resultados!$A$1:$ZZ$1, 0))</f>
        <v/>
      </c>
      <c r="C96">
        <f>INDEX(resultados!$A$2:$ZZ$304, 90, MATCH($B$3, resultados!$A$1:$ZZ$1, 0))</f>
        <v/>
      </c>
    </row>
    <row r="97">
      <c r="A97">
        <f>INDEX(resultados!$A$2:$ZZ$304, 91, MATCH($B$1, resultados!$A$1:$ZZ$1, 0))</f>
        <v/>
      </c>
      <c r="B97">
        <f>INDEX(resultados!$A$2:$ZZ$304, 91, MATCH($B$2, resultados!$A$1:$ZZ$1, 0))</f>
        <v/>
      </c>
      <c r="C97">
        <f>INDEX(resultados!$A$2:$ZZ$304, 91, MATCH($B$3, resultados!$A$1:$ZZ$1, 0))</f>
        <v/>
      </c>
    </row>
    <row r="98">
      <c r="A98">
        <f>INDEX(resultados!$A$2:$ZZ$304, 92, MATCH($B$1, resultados!$A$1:$ZZ$1, 0))</f>
        <v/>
      </c>
      <c r="B98">
        <f>INDEX(resultados!$A$2:$ZZ$304, 92, MATCH($B$2, resultados!$A$1:$ZZ$1, 0))</f>
        <v/>
      </c>
      <c r="C98">
        <f>INDEX(resultados!$A$2:$ZZ$304, 92, MATCH($B$3, resultados!$A$1:$ZZ$1, 0))</f>
        <v/>
      </c>
    </row>
    <row r="99">
      <c r="A99">
        <f>INDEX(resultados!$A$2:$ZZ$304, 93, MATCH($B$1, resultados!$A$1:$ZZ$1, 0))</f>
        <v/>
      </c>
      <c r="B99">
        <f>INDEX(resultados!$A$2:$ZZ$304, 93, MATCH($B$2, resultados!$A$1:$ZZ$1, 0))</f>
        <v/>
      </c>
      <c r="C99">
        <f>INDEX(resultados!$A$2:$ZZ$304, 93, MATCH($B$3, resultados!$A$1:$ZZ$1, 0))</f>
        <v/>
      </c>
    </row>
    <row r="100">
      <c r="A100">
        <f>INDEX(resultados!$A$2:$ZZ$304, 94, MATCH($B$1, resultados!$A$1:$ZZ$1, 0))</f>
        <v/>
      </c>
      <c r="B100">
        <f>INDEX(resultados!$A$2:$ZZ$304, 94, MATCH($B$2, resultados!$A$1:$ZZ$1, 0))</f>
        <v/>
      </c>
      <c r="C100">
        <f>INDEX(resultados!$A$2:$ZZ$304, 94, MATCH($B$3, resultados!$A$1:$ZZ$1, 0))</f>
        <v/>
      </c>
    </row>
    <row r="101">
      <c r="A101">
        <f>INDEX(resultados!$A$2:$ZZ$304, 95, MATCH($B$1, resultados!$A$1:$ZZ$1, 0))</f>
        <v/>
      </c>
      <c r="B101">
        <f>INDEX(resultados!$A$2:$ZZ$304, 95, MATCH($B$2, resultados!$A$1:$ZZ$1, 0))</f>
        <v/>
      </c>
      <c r="C101">
        <f>INDEX(resultados!$A$2:$ZZ$304, 95, MATCH($B$3, resultados!$A$1:$ZZ$1, 0))</f>
        <v/>
      </c>
    </row>
    <row r="102">
      <c r="A102">
        <f>INDEX(resultados!$A$2:$ZZ$304, 96, MATCH($B$1, resultados!$A$1:$ZZ$1, 0))</f>
        <v/>
      </c>
      <c r="B102">
        <f>INDEX(resultados!$A$2:$ZZ$304, 96, MATCH($B$2, resultados!$A$1:$ZZ$1, 0))</f>
        <v/>
      </c>
      <c r="C102">
        <f>INDEX(resultados!$A$2:$ZZ$304, 96, MATCH($B$3, resultados!$A$1:$ZZ$1, 0))</f>
        <v/>
      </c>
    </row>
    <row r="103">
      <c r="A103">
        <f>INDEX(resultados!$A$2:$ZZ$304, 97, MATCH($B$1, resultados!$A$1:$ZZ$1, 0))</f>
        <v/>
      </c>
      <c r="B103">
        <f>INDEX(resultados!$A$2:$ZZ$304, 97, MATCH($B$2, resultados!$A$1:$ZZ$1, 0))</f>
        <v/>
      </c>
      <c r="C103">
        <f>INDEX(resultados!$A$2:$ZZ$304, 97, MATCH($B$3, resultados!$A$1:$ZZ$1, 0))</f>
        <v/>
      </c>
    </row>
    <row r="104">
      <c r="A104">
        <f>INDEX(resultados!$A$2:$ZZ$304, 98, MATCH($B$1, resultados!$A$1:$ZZ$1, 0))</f>
        <v/>
      </c>
      <c r="B104">
        <f>INDEX(resultados!$A$2:$ZZ$304, 98, MATCH($B$2, resultados!$A$1:$ZZ$1, 0))</f>
        <v/>
      </c>
      <c r="C104">
        <f>INDEX(resultados!$A$2:$ZZ$304, 98, MATCH($B$3, resultados!$A$1:$ZZ$1, 0))</f>
        <v/>
      </c>
    </row>
    <row r="105">
      <c r="A105">
        <f>INDEX(resultados!$A$2:$ZZ$304, 99, MATCH($B$1, resultados!$A$1:$ZZ$1, 0))</f>
        <v/>
      </c>
      <c r="B105">
        <f>INDEX(resultados!$A$2:$ZZ$304, 99, MATCH($B$2, resultados!$A$1:$ZZ$1, 0))</f>
        <v/>
      </c>
      <c r="C105">
        <f>INDEX(resultados!$A$2:$ZZ$304, 99, MATCH($B$3, resultados!$A$1:$ZZ$1, 0))</f>
        <v/>
      </c>
    </row>
    <row r="106">
      <c r="A106">
        <f>INDEX(resultados!$A$2:$ZZ$304, 100, MATCH($B$1, resultados!$A$1:$ZZ$1, 0))</f>
        <v/>
      </c>
      <c r="B106">
        <f>INDEX(resultados!$A$2:$ZZ$304, 100, MATCH($B$2, resultados!$A$1:$ZZ$1, 0))</f>
        <v/>
      </c>
      <c r="C106">
        <f>INDEX(resultados!$A$2:$ZZ$304, 100, MATCH($B$3, resultados!$A$1:$ZZ$1, 0))</f>
        <v/>
      </c>
    </row>
    <row r="107">
      <c r="A107">
        <f>INDEX(resultados!$A$2:$ZZ$304, 101, MATCH($B$1, resultados!$A$1:$ZZ$1, 0))</f>
        <v/>
      </c>
      <c r="B107">
        <f>INDEX(resultados!$A$2:$ZZ$304, 101, MATCH($B$2, resultados!$A$1:$ZZ$1, 0))</f>
        <v/>
      </c>
      <c r="C107">
        <f>INDEX(resultados!$A$2:$ZZ$304, 101, MATCH($B$3, resultados!$A$1:$ZZ$1, 0))</f>
        <v/>
      </c>
    </row>
    <row r="108">
      <c r="A108">
        <f>INDEX(resultados!$A$2:$ZZ$304, 102, MATCH($B$1, resultados!$A$1:$ZZ$1, 0))</f>
        <v/>
      </c>
      <c r="B108">
        <f>INDEX(resultados!$A$2:$ZZ$304, 102, MATCH($B$2, resultados!$A$1:$ZZ$1, 0))</f>
        <v/>
      </c>
      <c r="C108">
        <f>INDEX(resultados!$A$2:$ZZ$304, 102, MATCH($B$3, resultados!$A$1:$ZZ$1, 0))</f>
        <v/>
      </c>
    </row>
    <row r="109">
      <c r="A109">
        <f>INDEX(resultados!$A$2:$ZZ$304, 103, MATCH($B$1, resultados!$A$1:$ZZ$1, 0))</f>
        <v/>
      </c>
      <c r="B109">
        <f>INDEX(resultados!$A$2:$ZZ$304, 103, MATCH($B$2, resultados!$A$1:$ZZ$1, 0))</f>
        <v/>
      </c>
      <c r="C109">
        <f>INDEX(resultados!$A$2:$ZZ$304, 103, MATCH($B$3, resultados!$A$1:$ZZ$1, 0))</f>
        <v/>
      </c>
    </row>
    <row r="110">
      <c r="A110">
        <f>INDEX(resultados!$A$2:$ZZ$304, 104, MATCH($B$1, resultados!$A$1:$ZZ$1, 0))</f>
        <v/>
      </c>
      <c r="B110">
        <f>INDEX(resultados!$A$2:$ZZ$304, 104, MATCH($B$2, resultados!$A$1:$ZZ$1, 0))</f>
        <v/>
      </c>
      <c r="C110">
        <f>INDEX(resultados!$A$2:$ZZ$304, 104, MATCH($B$3, resultados!$A$1:$ZZ$1, 0))</f>
        <v/>
      </c>
    </row>
    <row r="111">
      <c r="A111">
        <f>INDEX(resultados!$A$2:$ZZ$304, 105, MATCH($B$1, resultados!$A$1:$ZZ$1, 0))</f>
        <v/>
      </c>
      <c r="B111">
        <f>INDEX(resultados!$A$2:$ZZ$304, 105, MATCH($B$2, resultados!$A$1:$ZZ$1, 0))</f>
        <v/>
      </c>
      <c r="C111">
        <f>INDEX(resultados!$A$2:$ZZ$304, 105, MATCH($B$3, resultados!$A$1:$ZZ$1, 0))</f>
        <v/>
      </c>
    </row>
    <row r="112">
      <c r="A112">
        <f>INDEX(resultados!$A$2:$ZZ$304, 106, MATCH($B$1, resultados!$A$1:$ZZ$1, 0))</f>
        <v/>
      </c>
      <c r="B112">
        <f>INDEX(resultados!$A$2:$ZZ$304, 106, MATCH($B$2, resultados!$A$1:$ZZ$1, 0))</f>
        <v/>
      </c>
      <c r="C112">
        <f>INDEX(resultados!$A$2:$ZZ$304, 106, MATCH($B$3, resultados!$A$1:$ZZ$1, 0))</f>
        <v/>
      </c>
    </row>
    <row r="113">
      <c r="A113">
        <f>INDEX(resultados!$A$2:$ZZ$304, 107, MATCH($B$1, resultados!$A$1:$ZZ$1, 0))</f>
        <v/>
      </c>
      <c r="B113">
        <f>INDEX(resultados!$A$2:$ZZ$304, 107, MATCH($B$2, resultados!$A$1:$ZZ$1, 0))</f>
        <v/>
      </c>
      <c r="C113">
        <f>INDEX(resultados!$A$2:$ZZ$304, 107, MATCH($B$3, resultados!$A$1:$ZZ$1, 0))</f>
        <v/>
      </c>
    </row>
    <row r="114">
      <c r="A114">
        <f>INDEX(resultados!$A$2:$ZZ$304, 108, MATCH($B$1, resultados!$A$1:$ZZ$1, 0))</f>
        <v/>
      </c>
      <c r="B114">
        <f>INDEX(resultados!$A$2:$ZZ$304, 108, MATCH($B$2, resultados!$A$1:$ZZ$1, 0))</f>
        <v/>
      </c>
      <c r="C114">
        <f>INDEX(resultados!$A$2:$ZZ$304, 108, MATCH($B$3, resultados!$A$1:$ZZ$1, 0))</f>
        <v/>
      </c>
    </row>
    <row r="115">
      <c r="A115">
        <f>INDEX(resultados!$A$2:$ZZ$304, 109, MATCH($B$1, resultados!$A$1:$ZZ$1, 0))</f>
        <v/>
      </c>
      <c r="B115">
        <f>INDEX(resultados!$A$2:$ZZ$304, 109, MATCH($B$2, resultados!$A$1:$ZZ$1, 0))</f>
        <v/>
      </c>
      <c r="C115">
        <f>INDEX(resultados!$A$2:$ZZ$304, 109, MATCH($B$3, resultados!$A$1:$ZZ$1, 0))</f>
        <v/>
      </c>
    </row>
    <row r="116">
      <c r="A116">
        <f>INDEX(resultados!$A$2:$ZZ$304, 110, MATCH($B$1, resultados!$A$1:$ZZ$1, 0))</f>
        <v/>
      </c>
      <c r="B116">
        <f>INDEX(resultados!$A$2:$ZZ$304, 110, MATCH($B$2, resultados!$A$1:$ZZ$1, 0))</f>
        <v/>
      </c>
      <c r="C116">
        <f>INDEX(resultados!$A$2:$ZZ$304, 110, MATCH($B$3, resultados!$A$1:$ZZ$1, 0))</f>
        <v/>
      </c>
    </row>
    <row r="117">
      <c r="A117">
        <f>INDEX(resultados!$A$2:$ZZ$304, 111, MATCH($B$1, resultados!$A$1:$ZZ$1, 0))</f>
        <v/>
      </c>
      <c r="B117">
        <f>INDEX(resultados!$A$2:$ZZ$304, 111, MATCH($B$2, resultados!$A$1:$ZZ$1, 0))</f>
        <v/>
      </c>
      <c r="C117">
        <f>INDEX(resultados!$A$2:$ZZ$304, 111, MATCH($B$3, resultados!$A$1:$ZZ$1, 0))</f>
        <v/>
      </c>
    </row>
    <row r="118">
      <c r="A118">
        <f>INDEX(resultados!$A$2:$ZZ$304, 112, MATCH($B$1, resultados!$A$1:$ZZ$1, 0))</f>
        <v/>
      </c>
      <c r="B118">
        <f>INDEX(resultados!$A$2:$ZZ$304, 112, MATCH($B$2, resultados!$A$1:$ZZ$1, 0))</f>
        <v/>
      </c>
      <c r="C118">
        <f>INDEX(resultados!$A$2:$ZZ$304, 112, MATCH($B$3, resultados!$A$1:$ZZ$1, 0))</f>
        <v/>
      </c>
    </row>
    <row r="119">
      <c r="A119">
        <f>INDEX(resultados!$A$2:$ZZ$304, 113, MATCH($B$1, resultados!$A$1:$ZZ$1, 0))</f>
        <v/>
      </c>
      <c r="B119">
        <f>INDEX(resultados!$A$2:$ZZ$304, 113, MATCH($B$2, resultados!$A$1:$ZZ$1, 0))</f>
        <v/>
      </c>
      <c r="C119">
        <f>INDEX(resultados!$A$2:$ZZ$304, 113, MATCH($B$3, resultados!$A$1:$ZZ$1, 0))</f>
        <v/>
      </c>
    </row>
    <row r="120">
      <c r="A120">
        <f>INDEX(resultados!$A$2:$ZZ$304, 114, MATCH($B$1, resultados!$A$1:$ZZ$1, 0))</f>
        <v/>
      </c>
      <c r="B120">
        <f>INDEX(resultados!$A$2:$ZZ$304, 114, MATCH($B$2, resultados!$A$1:$ZZ$1, 0))</f>
        <v/>
      </c>
      <c r="C120">
        <f>INDEX(resultados!$A$2:$ZZ$304, 114, MATCH($B$3, resultados!$A$1:$ZZ$1, 0))</f>
        <v/>
      </c>
    </row>
    <row r="121">
      <c r="A121">
        <f>INDEX(resultados!$A$2:$ZZ$304, 115, MATCH($B$1, resultados!$A$1:$ZZ$1, 0))</f>
        <v/>
      </c>
      <c r="B121">
        <f>INDEX(resultados!$A$2:$ZZ$304, 115, MATCH($B$2, resultados!$A$1:$ZZ$1, 0))</f>
        <v/>
      </c>
      <c r="C121">
        <f>INDEX(resultados!$A$2:$ZZ$304, 115, MATCH($B$3, resultados!$A$1:$ZZ$1, 0))</f>
        <v/>
      </c>
    </row>
    <row r="122">
      <c r="A122">
        <f>INDEX(resultados!$A$2:$ZZ$304, 116, MATCH($B$1, resultados!$A$1:$ZZ$1, 0))</f>
        <v/>
      </c>
      <c r="B122">
        <f>INDEX(resultados!$A$2:$ZZ$304, 116, MATCH($B$2, resultados!$A$1:$ZZ$1, 0))</f>
        <v/>
      </c>
      <c r="C122">
        <f>INDEX(resultados!$A$2:$ZZ$304, 116, MATCH($B$3, resultados!$A$1:$ZZ$1, 0))</f>
        <v/>
      </c>
    </row>
    <row r="123">
      <c r="A123">
        <f>INDEX(resultados!$A$2:$ZZ$304, 117, MATCH($B$1, resultados!$A$1:$ZZ$1, 0))</f>
        <v/>
      </c>
      <c r="B123">
        <f>INDEX(resultados!$A$2:$ZZ$304, 117, MATCH($B$2, resultados!$A$1:$ZZ$1, 0))</f>
        <v/>
      </c>
      <c r="C123">
        <f>INDEX(resultados!$A$2:$ZZ$304, 117, MATCH($B$3, resultados!$A$1:$ZZ$1, 0))</f>
        <v/>
      </c>
    </row>
    <row r="124">
      <c r="A124">
        <f>INDEX(resultados!$A$2:$ZZ$304, 118, MATCH($B$1, resultados!$A$1:$ZZ$1, 0))</f>
        <v/>
      </c>
      <c r="B124">
        <f>INDEX(resultados!$A$2:$ZZ$304, 118, MATCH($B$2, resultados!$A$1:$ZZ$1, 0))</f>
        <v/>
      </c>
      <c r="C124">
        <f>INDEX(resultados!$A$2:$ZZ$304, 118, MATCH($B$3, resultados!$A$1:$ZZ$1, 0))</f>
        <v/>
      </c>
    </row>
    <row r="125">
      <c r="A125">
        <f>INDEX(resultados!$A$2:$ZZ$304, 119, MATCH($B$1, resultados!$A$1:$ZZ$1, 0))</f>
        <v/>
      </c>
      <c r="B125">
        <f>INDEX(resultados!$A$2:$ZZ$304, 119, MATCH($B$2, resultados!$A$1:$ZZ$1, 0))</f>
        <v/>
      </c>
      <c r="C125">
        <f>INDEX(resultados!$A$2:$ZZ$304, 119, MATCH($B$3, resultados!$A$1:$ZZ$1, 0))</f>
        <v/>
      </c>
    </row>
    <row r="126">
      <c r="A126">
        <f>INDEX(resultados!$A$2:$ZZ$304, 120, MATCH($B$1, resultados!$A$1:$ZZ$1, 0))</f>
        <v/>
      </c>
      <c r="B126">
        <f>INDEX(resultados!$A$2:$ZZ$304, 120, MATCH($B$2, resultados!$A$1:$ZZ$1, 0))</f>
        <v/>
      </c>
      <c r="C126">
        <f>INDEX(resultados!$A$2:$ZZ$304, 120, MATCH($B$3, resultados!$A$1:$ZZ$1, 0))</f>
        <v/>
      </c>
    </row>
    <row r="127">
      <c r="A127">
        <f>INDEX(resultados!$A$2:$ZZ$304, 121, MATCH($B$1, resultados!$A$1:$ZZ$1, 0))</f>
        <v/>
      </c>
      <c r="B127">
        <f>INDEX(resultados!$A$2:$ZZ$304, 121, MATCH($B$2, resultados!$A$1:$ZZ$1, 0))</f>
        <v/>
      </c>
      <c r="C127">
        <f>INDEX(resultados!$A$2:$ZZ$304, 121, MATCH($B$3, resultados!$A$1:$ZZ$1, 0))</f>
        <v/>
      </c>
    </row>
    <row r="128">
      <c r="A128">
        <f>INDEX(resultados!$A$2:$ZZ$304, 122, MATCH($B$1, resultados!$A$1:$ZZ$1, 0))</f>
        <v/>
      </c>
      <c r="B128">
        <f>INDEX(resultados!$A$2:$ZZ$304, 122, MATCH($B$2, resultados!$A$1:$ZZ$1, 0))</f>
        <v/>
      </c>
      <c r="C128">
        <f>INDEX(resultados!$A$2:$ZZ$304, 122, MATCH($B$3, resultados!$A$1:$ZZ$1, 0))</f>
        <v/>
      </c>
    </row>
    <row r="129">
      <c r="A129">
        <f>INDEX(resultados!$A$2:$ZZ$304, 123, MATCH($B$1, resultados!$A$1:$ZZ$1, 0))</f>
        <v/>
      </c>
      <c r="B129">
        <f>INDEX(resultados!$A$2:$ZZ$304, 123, MATCH($B$2, resultados!$A$1:$ZZ$1, 0))</f>
        <v/>
      </c>
      <c r="C129">
        <f>INDEX(resultados!$A$2:$ZZ$304, 123, MATCH($B$3, resultados!$A$1:$ZZ$1, 0))</f>
        <v/>
      </c>
    </row>
    <row r="130">
      <c r="A130">
        <f>INDEX(resultados!$A$2:$ZZ$304, 124, MATCH($B$1, resultados!$A$1:$ZZ$1, 0))</f>
        <v/>
      </c>
      <c r="B130">
        <f>INDEX(resultados!$A$2:$ZZ$304, 124, MATCH($B$2, resultados!$A$1:$ZZ$1, 0))</f>
        <v/>
      </c>
      <c r="C130">
        <f>INDEX(resultados!$A$2:$ZZ$304, 124, MATCH($B$3, resultados!$A$1:$ZZ$1, 0))</f>
        <v/>
      </c>
    </row>
    <row r="131">
      <c r="A131">
        <f>INDEX(resultados!$A$2:$ZZ$304, 125, MATCH($B$1, resultados!$A$1:$ZZ$1, 0))</f>
        <v/>
      </c>
      <c r="B131">
        <f>INDEX(resultados!$A$2:$ZZ$304, 125, MATCH($B$2, resultados!$A$1:$ZZ$1, 0))</f>
        <v/>
      </c>
      <c r="C131">
        <f>INDEX(resultados!$A$2:$ZZ$304, 125, MATCH($B$3, resultados!$A$1:$ZZ$1, 0))</f>
        <v/>
      </c>
    </row>
    <row r="132">
      <c r="A132">
        <f>INDEX(resultados!$A$2:$ZZ$304, 126, MATCH($B$1, resultados!$A$1:$ZZ$1, 0))</f>
        <v/>
      </c>
      <c r="B132">
        <f>INDEX(resultados!$A$2:$ZZ$304, 126, MATCH($B$2, resultados!$A$1:$ZZ$1, 0))</f>
        <v/>
      </c>
      <c r="C132">
        <f>INDEX(resultados!$A$2:$ZZ$304, 126, MATCH($B$3, resultados!$A$1:$ZZ$1, 0))</f>
        <v/>
      </c>
    </row>
    <row r="133">
      <c r="A133">
        <f>INDEX(resultados!$A$2:$ZZ$304, 127, MATCH($B$1, resultados!$A$1:$ZZ$1, 0))</f>
        <v/>
      </c>
      <c r="B133">
        <f>INDEX(resultados!$A$2:$ZZ$304, 127, MATCH($B$2, resultados!$A$1:$ZZ$1, 0))</f>
        <v/>
      </c>
      <c r="C133">
        <f>INDEX(resultados!$A$2:$ZZ$304, 127, MATCH($B$3, resultados!$A$1:$ZZ$1, 0))</f>
        <v/>
      </c>
    </row>
    <row r="134">
      <c r="A134">
        <f>INDEX(resultados!$A$2:$ZZ$304, 128, MATCH($B$1, resultados!$A$1:$ZZ$1, 0))</f>
        <v/>
      </c>
      <c r="B134">
        <f>INDEX(resultados!$A$2:$ZZ$304, 128, MATCH($B$2, resultados!$A$1:$ZZ$1, 0))</f>
        <v/>
      </c>
      <c r="C134">
        <f>INDEX(resultados!$A$2:$ZZ$304, 128, MATCH($B$3, resultados!$A$1:$ZZ$1, 0))</f>
        <v/>
      </c>
    </row>
    <row r="135">
      <c r="A135">
        <f>INDEX(resultados!$A$2:$ZZ$304, 129, MATCH($B$1, resultados!$A$1:$ZZ$1, 0))</f>
        <v/>
      </c>
      <c r="B135">
        <f>INDEX(resultados!$A$2:$ZZ$304, 129, MATCH($B$2, resultados!$A$1:$ZZ$1, 0))</f>
        <v/>
      </c>
      <c r="C135">
        <f>INDEX(resultados!$A$2:$ZZ$304, 129, MATCH($B$3, resultados!$A$1:$ZZ$1, 0))</f>
        <v/>
      </c>
    </row>
    <row r="136">
      <c r="A136">
        <f>INDEX(resultados!$A$2:$ZZ$304, 130, MATCH($B$1, resultados!$A$1:$ZZ$1, 0))</f>
        <v/>
      </c>
      <c r="B136">
        <f>INDEX(resultados!$A$2:$ZZ$304, 130, MATCH($B$2, resultados!$A$1:$ZZ$1, 0))</f>
        <v/>
      </c>
      <c r="C136">
        <f>INDEX(resultados!$A$2:$ZZ$304, 130, MATCH($B$3, resultados!$A$1:$ZZ$1, 0))</f>
        <v/>
      </c>
    </row>
    <row r="137">
      <c r="A137">
        <f>INDEX(resultados!$A$2:$ZZ$304, 131, MATCH($B$1, resultados!$A$1:$ZZ$1, 0))</f>
        <v/>
      </c>
      <c r="B137">
        <f>INDEX(resultados!$A$2:$ZZ$304, 131, MATCH($B$2, resultados!$A$1:$ZZ$1, 0))</f>
        <v/>
      </c>
      <c r="C137">
        <f>INDEX(resultados!$A$2:$ZZ$304, 131, MATCH($B$3, resultados!$A$1:$ZZ$1, 0))</f>
        <v/>
      </c>
    </row>
    <row r="138">
      <c r="A138">
        <f>INDEX(resultados!$A$2:$ZZ$304, 132, MATCH($B$1, resultados!$A$1:$ZZ$1, 0))</f>
        <v/>
      </c>
      <c r="B138">
        <f>INDEX(resultados!$A$2:$ZZ$304, 132, MATCH($B$2, resultados!$A$1:$ZZ$1, 0))</f>
        <v/>
      </c>
      <c r="C138">
        <f>INDEX(resultados!$A$2:$ZZ$304, 132, MATCH($B$3, resultados!$A$1:$ZZ$1, 0))</f>
        <v/>
      </c>
    </row>
    <row r="139">
      <c r="A139">
        <f>INDEX(resultados!$A$2:$ZZ$304, 133, MATCH($B$1, resultados!$A$1:$ZZ$1, 0))</f>
        <v/>
      </c>
      <c r="B139">
        <f>INDEX(resultados!$A$2:$ZZ$304, 133, MATCH($B$2, resultados!$A$1:$ZZ$1, 0))</f>
        <v/>
      </c>
      <c r="C139">
        <f>INDEX(resultados!$A$2:$ZZ$304, 133, MATCH($B$3, resultados!$A$1:$ZZ$1, 0))</f>
        <v/>
      </c>
    </row>
    <row r="140">
      <c r="A140">
        <f>INDEX(resultados!$A$2:$ZZ$304, 134, MATCH($B$1, resultados!$A$1:$ZZ$1, 0))</f>
        <v/>
      </c>
      <c r="B140">
        <f>INDEX(resultados!$A$2:$ZZ$304, 134, MATCH($B$2, resultados!$A$1:$ZZ$1, 0))</f>
        <v/>
      </c>
      <c r="C140">
        <f>INDEX(resultados!$A$2:$ZZ$304, 134, MATCH($B$3, resultados!$A$1:$ZZ$1, 0))</f>
        <v/>
      </c>
    </row>
    <row r="141">
      <c r="A141">
        <f>INDEX(resultados!$A$2:$ZZ$304, 135, MATCH($B$1, resultados!$A$1:$ZZ$1, 0))</f>
        <v/>
      </c>
      <c r="B141">
        <f>INDEX(resultados!$A$2:$ZZ$304, 135, MATCH($B$2, resultados!$A$1:$ZZ$1, 0))</f>
        <v/>
      </c>
      <c r="C141">
        <f>INDEX(resultados!$A$2:$ZZ$304, 135, MATCH($B$3, resultados!$A$1:$ZZ$1, 0))</f>
        <v/>
      </c>
    </row>
    <row r="142">
      <c r="A142">
        <f>INDEX(resultados!$A$2:$ZZ$304, 136, MATCH($B$1, resultados!$A$1:$ZZ$1, 0))</f>
        <v/>
      </c>
      <c r="B142">
        <f>INDEX(resultados!$A$2:$ZZ$304, 136, MATCH($B$2, resultados!$A$1:$ZZ$1, 0))</f>
        <v/>
      </c>
      <c r="C142">
        <f>INDEX(resultados!$A$2:$ZZ$304, 136, MATCH($B$3, resultados!$A$1:$ZZ$1, 0))</f>
        <v/>
      </c>
    </row>
    <row r="143">
      <c r="A143">
        <f>INDEX(resultados!$A$2:$ZZ$304, 137, MATCH($B$1, resultados!$A$1:$ZZ$1, 0))</f>
        <v/>
      </c>
      <c r="B143">
        <f>INDEX(resultados!$A$2:$ZZ$304, 137, MATCH($B$2, resultados!$A$1:$ZZ$1, 0))</f>
        <v/>
      </c>
      <c r="C143">
        <f>INDEX(resultados!$A$2:$ZZ$304, 137, MATCH($B$3, resultados!$A$1:$ZZ$1, 0))</f>
        <v/>
      </c>
    </row>
    <row r="144">
      <c r="A144">
        <f>INDEX(resultados!$A$2:$ZZ$304, 138, MATCH($B$1, resultados!$A$1:$ZZ$1, 0))</f>
        <v/>
      </c>
      <c r="B144">
        <f>INDEX(resultados!$A$2:$ZZ$304, 138, MATCH($B$2, resultados!$A$1:$ZZ$1, 0))</f>
        <v/>
      </c>
      <c r="C144">
        <f>INDEX(resultados!$A$2:$ZZ$304, 138, MATCH($B$3, resultados!$A$1:$ZZ$1, 0))</f>
        <v/>
      </c>
    </row>
    <row r="145">
      <c r="A145">
        <f>INDEX(resultados!$A$2:$ZZ$304, 139, MATCH($B$1, resultados!$A$1:$ZZ$1, 0))</f>
        <v/>
      </c>
      <c r="B145">
        <f>INDEX(resultados!$A$2:$ZZ$304, 139, MATCH($B$2, resultados!$A$1:$ZZ$1, 0))</f>
        <v/>
      </c>
      <c r="C145">
        <f>INDEX(resultados!$A$2:$ZZ$304, 139, MATCH($B$3, resultados!$A$1:$ZZ$1, 0))</f>
        <v/>
      </c>
    </row>
    <row r="146">
      <c r="A146">
        <f>INDEX(resultados!$A$2:$ZZ$304, 140, MATCH($B$1, resultados!$A$1:$ZZ$1, 0))</f>
        <v/>
      </c>
      <c r="B146">
        <f>INDEX(resultados!$A$2:$ZZ$304, 140, MATCH($B$2, resultados!$A$1:$ZZ$1, 0))</f>
        <v/>
      </c>
      <c r="C146">
        <f>INDEX(resultados!$A$2:$ZZ$304, 140, MATCH($B$3, resultados!$A$1:$ZZ$1, 0))</f>
        <v/>
      </c>
    </row>
    <row r="147">
      <c r="A147">
        <f>INDEX(resultados!$A$2:$ZZ$304, 141, MATCH($B$1, resultados!$A$1:$ZZ$1, 0))</f>
        <v/>
      </c>
      <c r="B147">
        <f>INDEX(resultados!$A$2:$ZZ$304, 141, MATCH($B$2, resultados!$A$1:$ZZ$1, 0))</f>
        <v/>
      </c>
      <c r="C147">
        <f>INDEX(resultados!$A$2:$ZZ$304, 141, MATCH($B$3, resultados!$A$1:$ZZ$1, 0))</f>
        <v/>
      </c>
    </row>
    <row r="148">
      <c r="A148">
        <f>INDEX(resultados!$A$2:$ZZ$304, 142, MATCH($B$1, resultados!$A$1:$ZZ$1, 0))</f>
        <v/>
      </c>
      <c r="B148">
        <f>INDEX(resultados!$A$2:$ZZ$304, 142, MATCH($B$2, resultados!$A$1:$ZZ$1, 0))</f>
        <v/>
      </c>
      <c r="C148">
        <f>INDEX(resultados!$A$2:$ZZ$304, 142, MATCH($B$3, resultados!$A$1:$ZZ$1, 0))</f>
        <v/>
      </c>
    </row>
    <row r="149">
      <c r="A149">
        <f>INDEX(resultados!$A$2:$ZZ$304, 143, MATCH($B$1, resultados!$A$1:$ZZ$1, 0))</f>
        <v/>
      </c>
      <c r="B149">
        <f>INDEX(resultados!$A$2:$ZZ$304, 143, MATCH($B$2, resultados!$A$1:$ZZ$1, 0))</f>
        <v/>
      </c>
      <c r="C149">
        <f>INDEX(resultados!$A$2:$ZZ$304, 143, MATCH($B$3, resultados!$A$1:$ZZ$1, 0))</f>
        <v/>
      </c>
    </row>
    <row r="150">
      <c r="A150">
        <f>INDEX(resultados!$A$2:$ZZ$304, 144, MATCH($B$1, resultados!$A$1:$ZZ$1, 0))</f>
        <v/>
      </c>
      <c r="B150">
        <f>INDEX(resultados!$A$2:$ZZ$304, 144, MATCH($B$2, resultados!$A$1:$ZZ$1, 0))</f>
        <v/>
      </c>
      <c r="C150">
        <f>INDEX(resultados!$A$2:$ZZ$304, 144, MATCH($B$3, resultados!$A$1:$ZZ$1, 0))</f>
        <v/>
      </c>
    </row>
    <row r="151">
      <c r="A151">
        <f>INDEX(resultados!$A$2:$ZZ$304, 145, MATCH($B$1, resultados!$A$1:$ZZ$1, 0))</f>
        <v/>
      </c>
      <c r="B151">
        <f>INDEX(resultados!$A$2:$ZZ$304, 145, MATCH($B$2, resultados!$A$1:$ZZ$1, 0))</f>
        <v/>
      </c>
      <c r="C151">
        <f>INDEX(resultados!$A$2:$ZZ$304, 145, MATCH($B$3, resultados!$A$1:$ZZ$1, 0))</f>
        <v/>
      </c>
    </row>
    <row r="152">
      <c r="A152">
        <f>INDEX(resultados!$A$2:$ZZ$304, 146, MATCH($B$1, resultados!$A$1:$ZZ$1, 0))</f>
        <v/>
      </c>
      <c r="B152">
        <f>INDEX(resultados!$A$2:$ZZ$304, 146, MATCH($B$2, resultados!$A$1:$ZZ$1, 0))</f>
        <v/>
      </c>
      <c r="C152">
        <f>INDEX(resultados!$A$2:$ZZ$304, 146, MATCH($B$3, resultados!$A$1:$ZZ$1, 0))</f>
        <v/>
      </c>
    </row>
    <row r="153">
      <c r="A153">
        <f>INDEX(resultados!$A$2:$ZZ$304, 147, MATCH($B$1, resultados!$A$1:$ZZ$1, 0))</f>
        <v/>
      </c>
      <c r="B153">
        <f>INDEX(resultados!$A$2:$ZZ$304, 147, MATCH($B$2, resultados!$A$1:$ZZ$1, 0))</f>
        <v/>
      </c>
      <c r="C153">
        <f>INDEX(resultados!$A$2:$ZZ$304, 147, MATCH($B$3, resultados!$A$1:$ZZ$1, 0))</f>
        <v/>
      </c>
    </row>
    <row r="154">
      <c r="A154">
        <f>INDEX(resultados!$A$2:$ZZ$304, 148, MATCH($B$1, resultados!$A$1:$ZZ$1, 0))</f>
        <v/>
      </c>
      <c r="B154">
        <f>INDEX(resultados!$A$2:$ZZ$304, 148, MATCH($B$2, resultados!$A$1:$ZZ$1, 0))</f>
        <v/>
      </c>
      <c r="C154">
        <f>INDEX(resultados!$A$2:$ZZ$304, 148, MATCH($B$3, resultados!$A$1:$ZZ$1, 0))</f>
        <v/>
      </c>
    </row>
    <row r="155">
      <c r="A155">
        <f>INDEX(resultados!$A$2:$ZZ$304, 149, MATCH($B$1, resultados!$A$1:$ZZ$1, 0))</f>
        <v/>
      </c>
      <c r="B155">
        <f>INDEX(resultados!$A$2:$ZZ$304, 149, MATCH($B$2, resultados!$A$1:$ZZ$1, 0))</f>
        <v/>
      </c>
      <c r="C155">
        <f>INDEX(resultados!$A$2:$ZZ$304, 149, MATCH($B$3, resultados!$A$1:$ZZ$1, 0))</f>
        <v/>
      </c>
    </row>
    <row r="156">
      <c r="A156">
        <f>INDEX(resultados!$A$2:$ZZ$304, 150, MATCH($B$1, resultados!$A$1:$ZZ$1, 0))</f>
        <v/>
      </c>
      <c r="B156">
        <f>INDEX(resultados!$A$2:$ZZ$304, 150, MATCH($B$2, resultados!$A$1:$ZZ$1, 0))</f>
        <v/>
      </c>
      <c r="C156">
        <f>INDEX(resultados!$A$2:$ZZ$304, 150, MATCH($B$3, resultados!$A$1:$ZZ$1, 0))</f>
        <v/>
      </c>
    </row>
    <row r="157">
      <c r="A157">
        <f>INDEX(resultados!$A$2:$ZZ$304, 151, MATCH($B$1, resultados!$A$1:$ZZ$1, 0))</f>
        <v/>
      </c>
      <c r="B157">
        <f>INDEX(resultados!$A$2:$ZZ$304, 151, MATCH($B$2, resultados!$A$1:$ZZ$1, 0))</f>
        <v/>
      </c>
      <c r="C157">
        <f>INDEX(resultados!$A$2:$ZZ$304, 151, MATCH($B$3, resultados!$A$1:$ZZ$1, 0))</f>
        <v/>
      </c>
    </row>
    <row r="158">
      <c r="A158">
        <f>INDEX(resultados!$A$2:$ZZ$304, 152, MATCH($B$1, resultados!$A$1:$ZZ$1, 0))</f>
        <v/>
      </c>
      <c r="B158">
        <f>INDEX(resultados!$A$2:$ZZ$304, 152, MATCH($B$2, resultados!$A$1:$ZZ$1, 0))</f>
        <v/>
      </c>
      <c r="C158">
        <f>INDEX(resultados!$A$2:$ZZ$304, 152, MATCH($B$3, resultados!$A$1:$ZZ$1, 0))</f>
        <v/>
      </c>
    </row>
    <row r="159">
      <c r="A159">
        <f>INDEX(resultados!$A$2:$ZZ$304, 153, MATCH($B$1, resultados!$A$1:$ZZ$1, 0))</f>
        <v/>
      </c>
      <c r="B159">
        <f>INDEX(resultados!$A$2:$ZZ$304, 153, MATCH($B$2, resultados!$A$1:$ZZ$1, 0))</f>
        <v/>
      </c>
      <c r="C159">
        <f>INDEX(resultados!$A$2:$ZZ$304, 153, MATCH($B$3, resultados!$A$1:$ZZ$1, 0))</f>
        <v/>
      </c>
    </row>
    <row r="160">
      <c r="A160">
        <f>INDEX(resultados!$A$2:$ZZ$304, 154, MATCH($B$1, resultados!$A$1:$ZZ$1, 0))</f>
        <v/>
      </c>
      <c r="B160">
        <f>INDEX(resultados!$A$2:$ZZ$304, 154, MATCH($B$2, resultados!$A$1:$ZZ$1, 0))</f>
        <v/>
      </c>
      <c r="C160">
        <f>INDEX(resultados!$A$2:$ZZ$304, 154, MATCH($B$3, resultados!$A$1:$ZZ$1, 0))</f>
        <v/>
      </c>
    </row>
    <row r="161">
      <c r="A161">
        <f>INDEX(resultados!$A$2:$ZZ$304, 155, MATCH($B$1, resultados!$A$1:$ZZ$1, 0))</f>
        <v/>
      </c>
      <c r="B161">
        <f>INDEX(resultados!$A$2:$ZZ$304, 155, MATCH($B$2, resultados!$A$1:$ZZ$1, 0))</f>
        <v/>
      </c>
      <c r="C161">
        <f>INDEX(resultados!$A$2:$ZZ$304, 155, MATCH($B$3, resultados!$A$1:$ZZ$1, 0))</f>
        <v/>
      </c>
    </row>
    <row r="162">
      <c r="A162">
        <f>INDEX(resultados!$A$2:$ZZ$304, 156, MATCH($B$1, resultados!$A$1:$ZZ$1, 0))</f>
        <v/>
      </c>
      <c r="B162">
        <f>INDEX(resultados!$A$2:$ZZ$304, 156, MATCH($B$2, resultados!$A$1:$ZZ$1, 0))</f>
        <v/>
      </c>
      <c r="C162">
        <f>INDEX(resultados!$A$2:$ZZ$304, 156, MATCH($B$3, resultados!$A$1:$ZZ$1, 0))</f>
        <v/>
      </c>
    </row>
    <row r="163">
      <c r="A163">
        <f>INDEX(resultados!$A$2:$ZZ$304, 157, MATCH($B$1, resultados!$A$1:$ZZ$1, 0))</f>
        <v/>
      </c>
      <c r="B163">
        <f>INDEX(resultados!$A$2:$ZZ$304, 157, MATCH($B$2, resultados!$A$1:$ZZ$1, 0))</f>
        <v/>
      </c>
      <c r="C163">
        <f>INDEX(resultados!$A$2:$ZZ$304, 157, MATCH($B$3, resultados!$A$1:$ZZ$1, 0))</f>
        <v/>
      </c>
    </row>
    <row r="164">
      <c r="A164">
        <f>INDEX(resultados!$A$2:$ZZ$304, 158, MATCH($B$1, resultados!$A$1:$ZZ$1, 0))</f>
        <v/>
      </c>
      <c r="B164">
        <f>INDEX(resultados!$A$2:$ZZ$304, 158, MATCH($B$2, resultados!$A$1:$ZZ$1, 0))</f>
        <v/>
      </c>
      <c r="C164">
        <f>INDEX(resultados!$A$2:$ZZ$304, 158, MATCH($B$3, resultados!$A$1:$ZZ$1, 0))</f>
        <v/>
      </c>
    </row>
    <row r="165">
      <c r="A165">
        <f>INDEX(resultados!$A$2:$ZZ$304, 159, MATCH($B$1, resultados!$A$1:$ZZ$1, 0))</f>
        <v/>
      </c>
      <c r="B165">
        <f>INDEX(resultados!$A$2:$ZZ$304, 159, MATCH($B$2, resultados!$A$1:$ZZ$1, 0))</f>
        <v/>
      </c>
      <c r="C165">
        <f>INDEX(resultados!$A$2:$ZZ$304, 159, MATCH($B$3, resultados!$A$1:$ZZ$1, 0))</f>
        <v/>
      </c>
    </row>
    <row r="166">
      <c r="A166">
        <f>INDEX(resultados!$A$2:$ZZ$304, 160, MATCH($B$1, resultados!$A$1:$ZZ$1, 0))</f>
        <v/>
      </c>
      <c r="B166">
        <f>INDEX(resultados!$A$2:$ZZ$304, 160, MATCH($B$2, resultados!$A$1:$ZZ$1, 0))</f>
        <v/>
      </c>
      <c r="C166">
        <f>INDEX(resultados!$A$2:$ZZ$304, 160, MATCH($B$3, resultados!$A$1:$ZZ$1, 0))</f>
        <v/>
      </c>
    </row>
    <row r="167">
      <c r="A167">
        <f>INDEX(resultados!$A$2:$ZZ$304, 161, MATCH($B$1, resultados!$A$1:$ZZ$1, 0))</f>
        <v/>
      </c>
      <c r="B167">
        <f>INDEX(resultados!$A$2:$ZZ$304, 161, MATCH($B$2, resultados!$A$1:$ZZ$1, 0))</f>
        <v/>
      </c>
      <c r="C167">
        <f>INDEX(resultados!$A$2:$ZZ$304, 161, MATCH($B$3, resultados!$A$1:$ZZ$1, 0))</f>
        <v/>
      </c>
    </row>
    <row r="168">
      <c r="A168">
        <f>INDEX(resultados!$A$2:$ZZ$304, 162, MATCH($B$1, resultados!$A$1:$ZZ$1, 0))</f>
        <v/>
      </c>
      <c r="B168">
        <f>INDEX(resultados!$A$2:$ZZ$304, 162, MATCH($B$2, resultados!$A$1:$ZZ$1, 0))</f>
        <v/>
      </c>
      <c r="C168">
        <f>INDEX(resultados!$A$2:$ZZ$304, 162, MATCH($B$3, resultados!$A$1:$ZZ$1, 0))</f>
        <v/>
      </c>
    </row>
    <row r="169">
      <c r="A169">
        <f>INDEX(resultados!$A$2:$ZZ$304, 163, MATCH($B$1, resultados!$A$1:$ZZ$1, 0))</f>
        <v/>
      </c>
      <c r="B169">
        <f>INDEX(resultados!$A$2:$ZZ$304, 163, MATCH($B$2, resultados!$A$1:$ZZ$1, 0))</f>
        <v/>
      </c>
      <c r="C169">
        <f>INDEX(resultados!$A$2:$ZZ$304, 163, MATCH($B$3, resultados!$A$1:$ZZ$1, 0))</f>
        <v/>
      </c>
    </row>
    <row r="170">
      <c r="A170">
        <f>INDEX(resultados!$A$2:$ZZ$304, 164, MATCH($B$1, resultados!$A$1:$ZZ$1, 0))</f>
        <v/>
      </c>
      <c r="B170">
        <f>INDEX(resultados!$A$2:$ZZ$304, 164, MATCH($B$2, resultados!$A$1:$ZZ$1, 0))</f>
        <v/>
      </c>
      <c r="C170">
        <f>INDEX(resultados!$A$2:$ZZ$304, 164, MATCH($B$3, resultados!$A$1:$ZZ$1, 0))</f>
        <v/>
      </c>
    </row>
    <row r="171">
      <c r="A171">
        <f>INDEX(resultados!$A$2:$ZZ$304, 165, MATCH($B$1, resultados!$A$1:$ZZ$1, 0))</f>
        <v/>
      </c>
      <c r="B171">
        <f>INDEX(resultados!$A$2:$ZZ$304, 165, MATCH($B$2, resultados!$A$1:$ZZ$1, 0))</f>
        <v/>
      </c>
      <c r="C171">
        <f>INDEX(resultados!$A$2:$ZZ$304, 165, MATCH($B$3, resultados!$A$1:$ZZ$1, 0))</f>
        <v/>
      </c>
    </row>
    <row r="172">
      <c r="A172">
        <f>INDEX(resultados!$A$2:$ZZ$304, 166, MATCH($B$1, resultados!$A$1:$ZZ$1, 0))</f>
        <v/>
      </c>
      <c r="B172">
        <f>INDEX(resultados!$A$2:$ZZ$304, 166, MATCH($B$2, resultados!$A$1:$ZZ$1, 0))</f>
        <v/>
      </c>
      <c r="C172">
        <f>INDEX(resultados!$A$2:$ZZ$304, 166, MATCH($B$3, resultados!$A$1:$ZZ$1, 0))</f>
        <v/>
      </c>
    </row>
    <row r="173">
      <c r="A173">
        <f>INDEX(resultados!$A$2:$ZZ$304, 167, MATCH($B$1, resultados!$A$1:$ZZ$1, 0))</f>
        <v/>
      </c>
      <c r="B173">
        <f>INDEX(resultados!$A$2:$ZZ$304, 167, MATCH($B$2, resultados!$A$1:$ZZ$1, 0))</f>
        <v/>
      </c>
      <c r="C173">
        <f>INDEX(resultados!$A$2:$ZZ$304, 167, MATCH($B$3, resultados!$A$1:$ZZ$1, 0))</f>
        <v/>
      </c>
    </row>
    <row r="174">
      <c r="A174">
        <f>INDEX(resultados!$A$2:$ZZ$304, 168, MATCH($B$1, resultados!$A$1:$ZZ$1, 0))</f>
        <v/>
      </c>
      <c r="B174">
        <f>INDEX(resultados!$A$2:$ZZ$304, 168, MATCH($B$2, resultados!$A$1:$ZZ$1, 0))</f>
        <v/>
      </c>
      <c r="C174">
        <f>INDEX(resultados!$A$2:$ZZ$304, 168, MATCH($B$3, resultados!$A$1:$ZZ$1, 0))</f>
        <v/>
      </c>
    </row>
    <row r="175">
      <c r="A175">
        <f>INDEX(resultados!$A$2:$ZZ$304, 169, MATCH($B$1, resultados!$A$1:$ZZ$1, 0))</f>
        <v/>
      </c>
      <c r="B175">
        <f>INDEX(resultados!$A$2:$ZZ$304, 169, MATCH($B$2, resultados!$A$1:$ZZ$1, 0))</f>
        <v/>
      </c>
      <c r="C175">
        <f>INDEX(resultados!$A$2:$ZZ$304, 169, MATCH($B$3, resultados!$A$1:$ZZ$1, 0))</f>
        <v/>
      </c>
    </row>
    <row r="176">
      <c r="A176">
        <f>INDEX(resultados!$A$2:$ZZ$304, 170, MATCH($B$1, resultados!$A$1:$ZZ$1, 0))</f>
        <v/>
      </c>
      <c r="B176">
        <f>INDEX(resultados!$A$2:$ZZ$304, 170, MATCH($B$2, resultados!$A$1:$ZZ$1, 0))</f>
        <v/>
      </c>
      <c r="C176">
        <f>INDEX(resultados!$A$2:$ZZ$304, 170, MATCH($B$3, resultados!$A$1:$ZZ$1, 0))</f>
        <v/>
      </c>
    </row>
    <row r="177">
      <c r="A177">
        <f>INDEX(resultados!$A$2:$ZZ$304, 171, MATCH($B$1, resultados!$A$1:$ZZ$1, 0))</f>
        <v/>
      </c>
      <c r="B177">
        <f>INDEX(resultados!$A$2:$ZZ$304, 171, MATCH($B$2, resultados!$A$1:$ZZ$1, 0))</f>
        <v/>
      </c>
      <c r="C177">
        <f>INDEX(resultados!$A$2:$ZZ$304, 171, MATCH($B$3, resultados!$A$1:$ZZ$1, 0))</f>
        <v/>
      </c>
    </row>
    <row r="178">
      <c r="A178">
        <f>INDEX(resultados!$A$2:$ZZ$304, 172, MATCH($B$1, resultados!$A$1:$ZZ$1, 0))</f>
        <v/>
      </c>
      <c r="B178">
        <f>INDEX(resultados!$A$2:$ZZ$304, 172, MATCH($B$2, resultados!$A$1:$ZZ$1, 0))</f>
        <v/>
      </c>
      <c r="C178">
        <f>INDEX(resultados!$A$2:$ZZ$304, 172, MATCH($B$3, resultados!$A$1:$ZZ$1, 0))</f>
        <v/>
      </c>
    </row>
    <row r="179">
      <c r="A179">
        <f>INDEX(resultados!$A$2:$ZZ$304, 173, MATCH($B$1, resultados!$A$1:$ZZ$1, 0))</f>
        <v/>
      </c>
      <c r="B179">
        <f>INDEX(resultados!$A$2:$ZZ$304, 173, MATCH($B$2, resultados!$A$1:$ZZ$1, 0))</f>
        <v/>
      </c>
      <c r="C179">
        <f>INDEX(resultados!$A$2:$ZZ$304, 173, MATCH($B$3, resultados!$A$1:$ZZ$1, 0))</f>
        <v/>
      </c>
    </row>
    <row r="180">
      <c r="A180">
        <f>INDEX(resultados!$A$2:$ZZ$304, 174, MATCH($B$1, resultados!$A$1:$ZZ$1, 0))</f>
        <v/>
      </c>
      <c r="B180">
        <f>INDEX(resultados!$A$2:$ZZ$304, 174, MATCH($B$2, resultados!$A$1:$ZZ$1, 0))</f>
        <v/>
      </c>
      <c r="C180">
        <f>INDEX(resultados!$A$2:$ZZ$304, 174, MATCH($B$3, resultados!$A$1:$ZZ$1, 0))</f>
        <v/>
      </c>
    </row>
    <row r="181">
      <c r="A181">
        <f>INDEX(resultados!$A$2:$ZZ$304, 175, MATCH($B$1, resultados!$A$1:$ZZ$1, 0))</f>
        <v/>
      </c>
      <c r="B181">
        <f>INDEX(resultados!$A$2:$ZZ$304, 175, MATCH($B$2, resultados!$A$1:$ZZ$1, 0))</f>
        <v/>
      </c>
      <c r="C181">
        <f>INDEX(resultados!$A$2:$ZZ$304, 175, MATCH($B$3, resultados!$A$1:$ZZ$1, 0))</f>
        <v/>
      </c>
    </row>
    <row r="182">
      <c r="A182">
        <f>INDEX(resultados!$A$2:$ZZ$304, 176, MATCH($B$1, resultados!$A$1:$ZZ$1, 0))</f>
        <v/>
      </c>
      <c r="B182">
        <f>INDEX(resultados!$A$2:$ZZ$304, 176, MATCH($B$2, resultados!$A$1:$ZZ$1, 0))</f>
        <v/>
      </c>
      <c r="C182">
        <f>INDEX(resultados!$A$2:$ZZ$304, 176, MATCH($B$3, resultados!$A$1:$ZZ$1, 0))</f>
        <v/>
      </c>
    </row>
    <row r="183">
      <c r="A183">
        <f>INDEX(resultados!$A$2:$ZZ$304, 177, MATCH($B$1, resultados!$A$1:$ZZ$1, 0))</f>
        <v/>
      </c>
      <c r="B183">
        <f>INDEX(resultados!$A$2:$ZZ$304, 177, MATCH($B$2, resultados!$A$1:$ZZ$1, 0))</f>
        <v/>
      </c>
      <c r="C183">
        <f>INDEX(resultados!$A$2:$ZZ$304, 177, MATCH($B$3, resultados!$A$1:$ZZ$1, 0))</f>
        <v/>
      </c>
    </row>
    <row r="184">
      <c r="A184">
        <f>INDEX(resultados!$A$2:$ZZ$304, 178, MATCH($B$1, resultados!$A$1:$ZZ$1, 0))</f>
        <v/>
      </c>
      <c r="B184">
        <f>INDEX(resultados!$A$2:$ZZ$304, 178, MATCH($B$2, resultados!$A$1:$ZZ$1, 0))</f>
        <v/>
      </c>
      <c r="C184">
        <f>INDEX(resultados!$A$2:$ZZ$304, 178, MATCH($B$3, resultados!$A$1:$ZZ$1, 0))</f>
        <v/>
      </c>
    </row>
    <row r="185">
      <c r="A185">
        <f>INDEX(resultados!$A$2:$ZZ$304, 179, MATCH($B$1, resultados!$A$1:$ZZ$1, 0))</f>
        <v/>
      </c>
      <c r="B185">
        <f>INDEX(resultados!$A$2:$ZZ$304, 179, MATCH($B$2, resultados!$A$1:$ZZ$1, 0))</f>
        <v/>
      </c>
      <c r="C185">
        <f>INDEX(resultados!$A$2:$ZZ$304, 179, MATCH($B$3, resultados!$A$1:$ZZ$1, 0))</f>
        <v/>
      </c>
    </row>
    <row r="186">
      <c r="A186">
        <f>INDEX(resultados!$A$2:$ZZ$304, 180, MATCH($B$1, resultados!$A$1:$ZZ$1, 0))</f>
        <v/>
      </c>
      <c r="B186">
        <f>INDEX(resultados!$A$2:$ZZ$304, 180, MATCH($B$2, resultados!$A$1:$ZZ$1, 0))</f>
        <v/>
      </c>
      <c r="C186">
        <f>INDEX(resultados!$A$2:$ZZ$304, 180, MATCH($B$3, resultados!$A$1:$ZZ$1, 0))</f>
        <v/>
      </c>
    </row>
    <row r="187">
      <c r="A187">
        <f>INDEX(resultados!$A$2:$ZZ$304, 181, MATCH($B$1, resultados!$A$1:$ZZ$1, 0))</f>
        <v/>
      </c>
      <c r="B187">
        <f>INDEX(resultados!$A$2:$ZZ$304, 181, MATCH($B$2, resultados!$A$1:$ZZ$1, 0))</f>
        <v/>
      </c>
      <c r="C187">
        <f>INDEX(resultados!$A$2:$ZZ$304, 181, MATCH($B$3, resultados!$A$1:$ZZ$1, 0))</f>
        <v/>
      </c>
    </row>
    <row r="188">
      <c r="A188">
        <f>INDEX(resultados!$A$2:$ZZ$304, 182, MATCH($B$1, resultados!$A$1:$ZZ$1, 0))</f>
        <v/>
      </c>
      <c r="B188">
        <f>INDEX(resultados!$A$2:$ZZ$304, 182, MATCH($B$2, resultados!$A$1:$ZZ$1, 0))</f>
        <v/>
      </c>
      <c r="C188">
        <f>INDEX(resultados!$A$2:$ZZ$304, 182, MATCH($B$3, resultados!$A$1:$ZZ$1, 0))</f>
        <v/>
      </c>
    </row>
    <row r="189">
      <c r="A189">
        <f>INDEX(resultados!$A$2:$ZZ$304, 183, MATCH($B$1, resultados!$A$1:$ZZ$1, 0))</f>
        <v/>
      </c>
      <c r="B189">
        <f>INDEX(resultados!$A$2:$ZZ$304, 183, MATCH($B$2, resultados!$A$1:$ZZ$1, 0))</f>
        <v/>
      </c>
      <c r="C189">
        <f>INDEX(resultados!$A$2:$ZZ$304, 183, MATCH($B$3, resultados!$A$1:$ZZ$1, 0))</f>
        <v/>
      </c>
    </row>
    <row r="190">
      <c r="A190">
        <f>INDEX(resultados!$A$2:$ZZ$304, 184, MATCH($B$1, resultados!$A$1:$ZZ$1, 0))</f>
        <v/>
      </c>
      <c r="B190">
        <f>INDEX(resultados!$A$2:$ZZ$304, 184, MATCH($B$2, resultados!$A$1:$ZZ$1, 0))</f>
        <v/>
      </c>
      <c r="C190">
        <f>INDEX(resultados!$A$2:$ZZ$304, 184, MATCH($B$3, resultados!$A$1:$ZZ$1, 0))</f>
        <v/>
      </c>
    </row>
    <row r="191">
      <c r="A191">
        <f>INDEX(resultados!$A$2:$ZZ$304, 185, MATCH($B$1, resultados!$A$1:$ZZ$1, 0))</f>
        <v/>
      </c>
      <c r="B191">
        <f>INDEX(resultados!$A$2:$ZZ$304, 185, MATCH($B$2, resultados!$A$1:$ZZ$1, 0))</f>
        <v/>
      </c>
      <c r="C191">
        <f>INDEX(resultados!$A$2:$ZZ$304, 185, MATCH($B$3, resultados!$A$1:$ZZ$1, 0))</f>
        <v/>
      </c>
    </row>
    <row r="192">
      <c r="A192">
        <f>INDEX(resultados!$A$2:$ZZ$304, 186, MATCH($B$1, resultados!$A$1:$ZZ$1, 0))</f>
        <v/>
      </c>
      <c r="B192">
        <f>INDEX(resultados!$A$2:$ZZ$304, 186, MATCH($B$2, resultados!$A$1:$ZZ$1, 0))</f>
        <v/>
      </c>
      <c r="C192">
        <f>INDEX(resultados!$A$2:$ZZ$304, 186, MATCH($B$3, resultados!$A$1:$ZZ$1, 0))</f>
        <v/>
      </c>
    </row>
    <row r="193">
      <c r="A193">
        <f>INDEX(resultados!$A$2:$ZZ$304, 187, MATCH($B$1, resultados!$A$1:$ZZ$1, 0))</f>
        <v/>
      </c>
      <c r="B193">
        <f>INDEX(resultados!$A$2:$ZZ$304, 187, MATCH($B$2, resultados!$A$1:$ZZ$1, 0))</f>
        <v/>
      </c>
      <c r="C193">
        <f>INDEX(resultados!$A$2:$ZZ$304, 187, MATCH($B$3, resultados!$A$1:$ZZ$1, 0))</f>
        <v/>
      </c>
    </row>
    <row r="194">
      <c r="A194">
        <f>INDEX(resultados!$A$2:$ZZ$304, 188, MATCH($B$1, resultados!$A$1:$ZZ$1, 0))</f>
        <v/>
      </c>
      <c r="B194">
        <f>INDEX(resultados!$A$2:$ZZ$304, 188, MATCH($B$2, resultados!$A$1:$ZZ$1, 0))</f>
        <v/>
      </c>
      <c r="C194">
        <f>INDEX(resultados!$A$2:$ZZ$304, 188, MATCH($B$3, resultados!$A$1:$ZZ$1, 0))</f>
        <v/>
      </c>
    </row>
    <row r="195">
      <c r="A195">
        <f>INDEX(resultados!$A$2:$ZZ$304, 189, MATCH($B$1, resultados!$A$1:$ZZ$1, 0))</f>
        <v/>
      </c>
      <c r="B195">
        <f>INDEX(resultados!$A$2:$ZZ$304, 189, MATCH($B$2, resultados!$A$1:$ZZ$1, 0))</f>
        <v/>
      </c>
      <c r="C195">
        <f>INDEX(resultados!$A$2:$ZZ$304, 189, MATCH($B$3, resultados!$A$1:$ZZ$1, 0))</f>
        <v/>
      </c>
    </row>
    <row r="196">
      <c r="A196">
        <f>INDEX(resultados!$A$2:$ZZ$304, 190, MATCH($B$1, resultados!$A$1:$ZZ$1, 0))</f>
        <v/>
      </c>
      <c r="B196">
        <f>INDEX(resultados!$A$2:$ZZ$304, 190, MATCH($B$2, resultados!$A$1:$ZZ$1, 0))</f>
        <v/>
      </c>
      <c r="C196">
        <f>INDEX(resultados!$A$2:$ZZ$304, 190, MATCH($B$3, resultados!$A$1:$ZZ$1, 0))</f>
        <v/>
      </c>
    </row>
    <row r="197">
      <c r="A197">
        <f>INDEX(resultados!$A$2:$ZZ$304, 191, MATCH($B$1, resultados!$A$1:$ZZ$1, 0))</f>
        <v/>
      </c>
      <c r="B197">
        <f>INDEX(resultados!$A$2:$ZZ$304, 191, MATCH($B$2, resultados!$A$1:$ZZ$1, 0))</f>
        <v/>
      </c>
      <c r="C197">
        <f>INDEX(resultados!$A$2:$ZZ$304, 191, MATCH($B$3, resultados!$A$1:$ZZ$1, 0))</f>
        <v/>
      </c>
    </row>
    <row r="198">
      <c r="A198">
        <f>INDEX(resultados!$A$2:$ZZ$304, 192, MATCH($B$1, resultados!$A$1:$ZZ$1, 0))</f>
        <v/>
      </c>
      <c r="B198">
        <f>INDEX(resultados!$A$2:$ZZ$304, 192, MATCH($B$2, resultados!$A$1:$ZZ$1, 0))</f>
        <v/>
      </c>
      <c r="C198">
        <f>INDEX(resultados!$A$2:$ZZ$304, 192, MATCH($B$3, resultados!$A$1:$ZZ$1, 0))</f>
        <v/>
      </c>
    </row>
    <row r="199">
      <c r="A199">
        <f>INDEX(resultados!$A$2:$ZZ$304, 193, MATCH($B$1, resultados!$A$1:$ZZ$1, 0))</f>
        <v/>
      </c>
      <c r="B199">
        <f>INDEX(resultados!$A$2:$ZZ$304, 193, MATCH($B$2, resultados!$A$1:$ZZ$1, 0))</f>
        <v/>
      </c>
      <c r="C199">
        <f>INDEX(resultados!$A$2:$ZZ$304, 193, MATCH($B$3, resultados!$A$1:$ZZ$1, 0))</f>
        <v/>
      </c>
    </row>
    <row r="200">
      <c r="A200">
        <f>INDEX(resultados!$A$2:$ZZ$304, 194, MATCH($B$1, resultados!$A$1:$ZZ$1, 0))</f>
        <v/>
      </c>
      <c r="B200">
        <f>INDEX(resultados!$A$2:$ZZ$304, 194, MATCH($B$2, resultados!$A$1:$ZZ$1, 0))</f>
        <v/>
      </c>
      <c r="C200">
        <f>INDEX(resultados!$A$2:$ZZ$304, 194, MATCH($B$3, resultados!$A$1:$ZZ$1, 0))</f>
        <v/>
      </c>
    </row>
    <row r="201">
      <c r="A201">
        <f>INDEX(resultados!$A$2:$ZZ$304, 195, MATCH($B$1, resultados!$A$1:$ZZ$1, 0))</f>
        <v/>
      </c>
      <c r="B201">
        <f>INDEX(resultados!$A$2:$ZZ$304, 195, MATCH($B$2, resultados!$A$1:$ZZ$1, 0))</f>
        <v/>
      </c>
      <c r="C201">
        <f>INDEX(resultados!$A$2:$ZZ$304, 195, MATCH($B$3, resultados!$A$1:$ZZ$1, 0))</f>
        <v/>
      </c>
    </row>
    <row r="202">
      <c r="A202">
        <f>INDEX(resultados!$A$2:$ZZ$304, 196, MATCH($B$1, resultados!$A$1:$ZZ$1, 0))</f>
        <v/>
      </c>
      <c r="B202">
        <f>INDEX(resultados!$A$2:$ZZ$304, 196, MATCH($B$2, resultados!$A$1:$ZZ$1, 0))</f>
        <v/>
      </c>
      <c r="C202">
        <f>INDEX(resultados!$A$2:$ZZ$304, 196, MATCH($B$3, resultados!$A$1:$ZZ$1, 0))</f>
        <v/>
      </c>
    </row>
    <row r="203">
      <c r="A203">
        <f>INDEX(resultados!$A$2:$ZZ$304, 197, MATCH($B$1, resultados!$A$1:$ZZ$1, 0))</f>
        <v/>
      </c>
      <c r="B203">
        <f>INDEX(resultados!$A$2:$ZZ$304, 197, MATCH($B$2, resultados!$A$1:$ZZ$1, 0))</f>
        <v/>
      </c>
      <c r="C203">
        <f>INDEX(resultados!$A$2:$ZZ$304, 197, MATCH($B$3, resultados!$A$1:$ZZ$1, 0))</f>
        <v/>
      </c>
    </row>
    <row r="204">
      <c r="A204">
        <f>INDEX(resultados!$A$2:$ZZ$304, 198, MATCH($B$1, resultados!$A$1:$ZZ$1, 0))</f>
        <v/>
      </c>
      <c r="B204">
        <f>INDEX(resultados!$A$2:$ZZ$304, 198, MATCH($B$2, resultados!$A$1:$ZZ$1, 0))</f>
        <v/>
      </c>
      <c r="C204">
        <f>INDEX(resultados!$A$2:$ZZ$304, 198, MATCH($B$3, resultados!$A$1:$ZZ$1, 0))</f>
        <v/>
      </c>
    </row>
    <row r="205">
      <c r="A205">
        <f>INDEX(resultados!$A$2:$ZZ$304, 199, MATCH($B$1, resultados!$A$1:$ZZ$1, 0))</f>
        <v/>
      </c>
      <c r="B205">
        <f>INDEX(resultados!$A$2:$ZZ$304, 199, MATCH($B$2, resultados!$A$1:$ZZ$1, 0))</f>
        <v/>
      </c>
      <c r="C205">
        <f>INDEX(resultados!$A$2:$ZZ$304, 199, MATCH($B$3, resultados!$A$1:$ZZ$1, 0))</f>
        <v/>
      </c>
    </row>
    <row r="206">
      <c r="A206">
        <f>INDEX(resultados!$A$2:$ZZ$304, 200, MATCH($B$1, resultados!$A$1:$ZZ$1, 0))</f>
        <v/>
      </c>
      <c r="B206">
        <f>INDEX(resultados!$A$2:$ZZ$304, 200, MATCH($B$2, resultados!$A$1:$ZZ$1, 0))</f>
        <v/>
      </c>
      <c r="C206">
        <f>INDEX(resultados!$A$2:$ZZ$304, 200, MATCH($B$3, resultados!$A$1:$ZZ$1, 0))</f>
        <v/>
      </c>
    </row>
    <row r="207">
      <c r="A207">
        <f>INDEX(resultados!$A$2:$ZZ$304, 201, MATCH($B$1, resultados!$A$1:$ZZ$1, 0))</f>
        <v/>
      </c>
      <c r="B207">
        <f>INDEX(resultados!$A$2:$ZZ$304, 201, MATCH($B$2, resultados!$A$1:$ZZ$1, 0))</f>
        <v/>
      </c>
      <c r="C207">
        <f>INDEX(resultados!$A$2:$ZZ$304, 201, MATCH($B$3, resultados!$A$1:$ZZ$1, 0))</f>
        <v/>
      </c>
    </row>
    <row r="208">
      <c r="A208">
        <f>INDEX(resultados!$A$2:$ZZ$304, 202, MATCH($B$1, resultados!$A$1:$ZZ$1, 0))</f>
        <v/>
      </c>
      <c r="B208">
        <f>INDEX(resultados!$A$2:$ZZ$304, 202, MATCH($B$2, resultados!$A$1:$ZZ$1, 0))</f>
        <v/>
      </c>
      <c r="C208">
        <f>INDEX(resultados!$A$2:$ZZ$304, 202, MATCH($B$3, resultados!$A$1:$ZZ$1, 0))</f>
        <v/>
      </c>
    </row>
    <row r="209">
      <c r="A209">
        <f>INDEX(resultados!$A$2:$ZZ$304, 203, MATCH($B$1, resultados!$A$1:$ZZ$1, 0))</f>
        <v/>
      </c>
      <c r="B209">
        <f>INDEX(resultados!$A$2:$ZZ$304, 203, MATCH($B$2, resultados!$A$1:$ZZ$1, 0))</f>
        <v/>
      </c>
      <c r="C209">
        <f>INDEX(resultados!$A$2:$ZZ$304, 203, MATCH($B$3, resultados!$A$1:$ZZ$1, 0))</f>
        <v/>
      </c>
    </row>
    <row r="210">
      <c r="A210">
        <f>INDEX(resultados!$A$2:$ZZ$304, 204, MATCH($B$1, resultados!$A$1:$ZZ$1, 0))</f>
        <v/>
      </c>
      <c r="B210">
        <f>INDEX(resultados!$A$2:$ZZ$304, 204, MATCH($B$2, resultados!$A$1:$ZZ$1, 0))</f>
        <v/>
      </c>
      <c r="C210">
        <f>INDEX(resultados!$A$2:$ZZ$304, 204, MATCH($B$3, resultados!$A$1:$ZZ$1, 0))</f>
        <v/>
      </c>
    </row>
    <row r="211">
      <c r="A211">
        <f>INDEX(resultados!$A$2:$ZZ$304, 205, MATCH($B$1, resultados!$A$1:$ZZ$1, 0))</f>
        <v/>
      </c>
      <c r="B211">
        <f>INDEX(resultados!$A$2:$ZZ$304, 205, MATCH($B$2, resultados!$A$1:$ZZ$1, 0))</f>
        <v/>
      </c>
      <c r="C211">
        <f>INDEX(resultados!$A$2:$ZZ$304, 205, MATCH($B$3, resultados!$A$1:$ZZ$1, 0))</f>
        <v/>
      </c>
    </row>
    <row r="212">
      <c r="A212">
        <f>INDEX(resultados!$A$2:$ZZ$304, 206, MATCH($B$1, resultados!$A$1:$ZZ$1, 0))</f>
        <v/>
      </c>
      <c r="B212">
        <f>INDEX(resultados!$A$2:$ZZ$304, 206, MATCH($B$2, resultados!$A$1:$ZZ$1, 0))</f>
        <v/>
      </c>
      <c r="C212">
        <f>INDEX(resultados!$A$2:$ZZ$304, 206, MATCH($B$3, resultados!$A$1:$ZZ$1, 0))</f>
        <v/>
      </c>
    </row>
    <row r="213">
      <c r="A213">
        <f>INDEX(resultados!$A$2:$ZZ$304, 207, MATCH($B$1, resultados!$A$1:$ZZ$1, 0))</f>
        <v/>
      </c>
      <c r="B213">
        <f>INDEX(resultados!$A$2:$ZZ$304, 207, MATCH($B$2, resultados!$A$1:$ZZ$1, 0))</f>
        <v/>
      </c>
      <c r="C213">
        <f>INDEX(resultados!$A$2:$ZZ$304, 207, MATCH($B$3, resultados!$A$1:$ZZ$1, 0))</f>
        <v/>
      </c>
    </row>
    <row r="214">
      <c r="A214">
        <f>INDEX(resultados!$A$2:$ZZ$304, 208, MATCH($B$1, resultados!$A$1:$ZZ$1, 0))</f>
        <v/>
      </c>
      <c r="B214">
        <f>INDEX(resultados!$A$2:$ZZ$304, 208, MATCH($B$2, resultados!$A$1:$ZZ$1, 0))</f>
        <v/>
      </c>
      <c r="C214">
        <f>INDEX(resultados!$A$2:$ZZ$304, 208, MATCH($B$3, resultados!$A$1:$ZZ$1, 0))</f>
        <v/>
      </c>
    </row>
    <row r="215">
      <c r="A215">
        <f>INDEX(resultados!$A$2:$ZZ$304, 209, MATCH($B$1, resultados!$A$1:$ZZ$1, 0))</f>
        <v/>
      </c>
      <c r="B215">
        <f>INDEX(resultados!$A$2:$ZZ$304, 209, MATCH($B$2, resultados!$A$1:$ZZ$1, 0))</f>
        <v/>
      </c>
      <c r="C215">
        <f>INDEX(resultados!$A$2:$ZZ$304, 209, MATCH($B$3, resultados!$A$1:$ZZ$1, 0))</f>
        <v/>
      </c>
    </row>
    <row r="216">
      <c r="A216">
        <f>INDEX(resultados!$A$2:$ZZ$304, 210, MATCH($B$1, resultados!$A$1:$ZZ$1, 0))</f>
        <v/>
      </c>
      <c r="B216">
        <f>INDEX(resultados!$A$2:$ZZ$304, 210, MATCH($B$2, resultados!$A$1:$ZZ$1, 0))</f>
        <v/>
      </c>
      <c r="C216">
        <f>INDEX(resultados!$A$2:$ZZ$304, 210, MATCH($B$3, resultados!$A$1:$ZZ$1, 0))</f>
        <v/>
      </c>
    </row>
    <row r="217">
      <c r="A217">
        <f>INDEX(resultados!$A$2:$ZZ$304, 211, MATCH($B$1, resultados!$A$1:$ZZ$1, 0))</f>
        <v/>
      </c>
      <c r="B217">
        <f>INDEX(resultados!$A$2:$ZZ$304, 211, MATCH($B$2, resultados!$A$1:$ZZ$1, 0))</f>
        <v/>
      </c>
      <c r="C217">
        <f>INDEX(resultados!$A$2:$ZZ$304, 211, MATCH($B$3, resultados!$A$1:$ZZ$1, 0))</f>
        <v/>
      </c>
    </row>
    <row r="218">
      <c r="A218">
        <f>INDEX(resultados!$A$2:$ZZ$304, 212, MATCH($B$1, resultados!$A$1:$ZZ$1, 0))</f>
        <v/>
      </c>
      <c r="B218">
        <f>INDEX(resultados!$A$2:$ZZ$304, 212, MATCH($B$2, resultados!$A$1:$ZZ$1, 0))</f>
        <v/>
      </c>
      <c r="C218">
        <f>INDEX(resultados!$A$2:$ZZ$304, 212, MATCH($B$3, resultados!$A$1:$ZZ$1, 0))</f>
        <v/>
      </c>
    </row>
    <row r="219">
      <c r="A219">
        <f>INDEX(resultados!$A$2:$ZZ$304, 213, MATCH($B$1, resultados!$A$1:$ZZ$1, 0))</f>
        <v/>
      </c>
      <c r="B219">
        <f>INDEX(resultados!$A$2:$ZZ$304, 213, MATCH($B$2, resultados!$A$1:$ZZ$1, 0))</f>
        <v/>
      </c>
      <c r="C219">
        <f>INDEX(resultados!$A$2:$ZZ$304, 213, MATCH($B$3, resultados!$A$1:$ZZ$1, 0))</f>
        <v/>
      </c>
    </row>
    <row r="220">
      <c r="A220">
        <f>INDEX(resultados!$A$2:$ZZ$304, 214, MATCH($B$1, resultados!$A$1:$ZZ$1, 0))</f>
        <v/>
      </c>
      <c r="B220">
        <f>INDEX(resultados!$A$2:$ZZ$304, 214, MATCH($B$2, resultados!$A$1:$ZZ$1, 0))</f>
        <v/>
      </c>
      <c r="C220">
        <f>INDEX(resultados!$A$2:$ZZ$304, 214, MATCH($B$3, resultados!$A$1:$ZZ$1, 0))</f>
        <v/>
      </c>
    </row>
    <row r="221">
      <c r="A221">
        <f>INDEX(resultados!$A$2:$ZZ$304, 215, MATCH($B$1, resultados!$A$1:$ZZ$1, 0))</f>
        <v/>
      </c>
      <c r="B221">
        <f>INDEX(resultados!$A$2:$ZZ$304, 215, MATCH($B$2, resultados!$A$1:$ZZ$1, 0))</f>
        <v/>
      </c>
      <c r="C221">
        <f>INDEX(resultados!$A$2:$ZZ$304, 215, MATCH($B$3, resultados!$A$1:$ZZ$1, 0))</f>
        <v/>
      </c>
    </row>
    <row r="222">
      <c r="A222">
        <f>INDEX(resultados!$A$2:$ZZ$304, 216, MATCH($B$1, resultados!$A$1:$ZZ$1, 0))</f>
        <v/>
      </c>
      <c r="B222">
        <f>INDEX(resultados!$A$2:$ZZ$304, 216, MATCH($B$2, resultados!$A$1:$ZZ$1, 0))</f>
        <v/>
      </c>
      <c r="C222">
        <f>INDEX(resultados!$A$2:$ZZ$304, 216, MATCH($B$3, resultados!$A$1:$ZZ$1, 0))</f>
        <v/>
      </c>
    </row>
    <row r="223">
      <c r="A223">
        <f>INDEX(resultados!$A$2:$ZZ$304, 217, MATCH($B$1, resultados!$A$1:$ZZ$1, 0))</f>
        <v/>
      </c>
      <c r="B223">
        <f>INDEX(resultados!$A$2:$ZZ$304, 217, MATCH($B$2, resultados!$A$1:$ZZ$1, 0))</f>
        <v/>
      </c>
      <c r="C223">
        <f>INDEX(resultados!$A$2:$ZZ$304, 217, MATCH($B$3, resultados!$A$1:$ZZ$1, 0))</f>
        <v/>
      </c>
    </row>
    <row r="224">
      <c r="A224">
        <f>INDEX(resultados!$A$2:$ZZ$304, 218, MATCH($B$1, resultados!$A$1:$ZZ$1, 0))</f>
        <v/>
      </c>
      <c r="B224">
        <f>INDEX(resultados!$A$2:$ZZ$304, 218, MATCH($B$2, resultados!$A$1:$ZZ$1, 0))</f>
        <v/>
      </c>
      <c r="C224">
        <f>INDEX(resultados!$A$2:$ZZ$304, 218, MATCH($B$3, resultados!$A$1:$ZZ$1, 0))</f>
        <v/>
      </c>
    </row>
    <row r="225">
      <c r="A225">
        <f>INDEX(resultados!$A$2:$ZZ$304, 219, MATCH($B$1, resultados!$A$1:$ZZ$1, 0))</f>
        <v/>
      </c>
      <c r="B225">
        <f>INDEX(resultados!$A$2:$ZZ$304, 219, MATCH($B$2, resultados!$A$1:$ZZ$1, 0))</f>
        <v/>
      </c>
      <c r="C225">
        <f>INDEX(resultados!$A$2:$ZZ$304, 219, MATCH($B$3, resultados!$A$1:$ZZ$1, 0))</f>
        <v/>
      </c>
    </row>
    <row r="226">
      <c r="A226">
        <f>INDEX(resultados!$A$2:$ZZ$304, 220, MATCH($B$1, resultados!$A$1:$ZZ$1, 0))</f>
        <v/>
      </c>
      <c r="B226">
        <f>INDEX(resultados!$A$2:$ZZ$304, 220, MATCH($B$2, resultados!$A$1:$ZZ$1, 0))</f>
        <v/>
      </c>
      <c r="C226">
        <f>INDEX(resultados!$A$2:$ZZ$304, 220, MATCH($B$3, resultados!$A$1:$ZZ$1, 0))</f>
        <v/>
      </c>
    </row>
    <row r="227">
      <c r="A227">
        <f>INDEX(resultados!$A$2:$ZZ$304, 221, MATCH($B$1, resultados!$A$1:$ZZ$1, 0))</f>
        <v/>
      </c>
      <c r="B227">
        <f>INDEX(resultados!$A$2:$ZZ$304, 221, MATCH($B$2, resultados!$A$1:$ZZ$1, 0))</f>
        <v/>
      </c>
      <c r="C227">
        <f>INDEX(resultados!$A$2:$ZZ$304, 221, MATCH($B$3, resultados!$A$1:$ZZ$1, 0))</f>
        <v/>
      </c>
    </row>
    <row r="228">
      <c r="A228">
        <f>INDEX(resultados!$A$2:$ZZ$304, 222, MATCH($B$1, resultados!$A$1:$ZZ$1, 0))</f>
        <v/>
      </c>
      <c r="B228">
        <f>INDEX(resultados!$A$2:$ZZ$304, 222, MATCH($B$2, resultados!$A$1:$ZZ$1, 0))</f>
        <v/>
      </c>
      <c r="C228">
        <f>INDEX(resultados!$A$2:$ZZ$304, 222, MATCH($B$3, resultados!$A$1:$ZZ$1, 0))</f>
        <v/>
      </c>
    </row>
    <row r="229">
      <c r="A229">
        <f>INDEX(resultados!$A$2:$ZZ$304, 223, MATCH($B$1, resultados!$A$1:$ZZ$1, 0))</f>
        <v/>
      </c>
      <c r="B229">
        <f>INDEX(resultados!$A$2:$ZZ$304, 223, MATCH($B$2, resultados!$A$1:$ZZ$1, 0))</f>
        <v/>
      </c>
      <c r="C229">
        <f>INDEX(resultados!$A$2:$ZZ$304, 223, MATCH($B$3, resultados!$A$1:$ZZ$1, 0))</f>
        <v/>
      </c>
    </row>
    <row r="230">
      <c r="A230">
        <f>INDEX(resultados!$A$2:$ZZ$304, 224, MATCH($B$1, resultados!$A$1:$ZZ$1, 0))</f>
        <v/>
      </c>
      <c r="B230">
        <f>INDEX(resultados!$A$2:$ZZ$304, 224, MATCH($B$2, resultados!$A$1:$ZZ$1, 0))</f>
        <v/>
      </c>
      <c r="C230">
        <f>INDEX(resultados!$A$2:$ZZ$304, 224, MATCH($B$3, resultados!$A$1:$ZZ$1, 0))</f>
        <v/>
      </c>
    </row>
    <row r="231">
      <c r="A231">
        <f>INDEX(resultados!$A$2:$ZZ$304, 225, MATCH($B$1, resultados!$A$1:$ZZ$1, 0))</f>
        <v/>
      </c>
      <c r="B231">
        <f>INDEX(resultados!$A$2:$ZZ$304, 225, MATCH($B$2, resultados!$A$1:$ZZ$1, 0))</f>
        <v/>
      </c>
      <c r="C231">
        <f>INDEX(resultados!$A$2:$ZZ$304, 225, MATCH($B$3, resultados!$A$1:$ZZ$1, 0))</f>
        <v/>
      </c>
    </row>
    <row r="232">
      <c r="A232">
        <f>INDEX(resultados!$A$2:$ZZ$304, 226, MATCH($B$1, resultados!$A$1:$ZZ$1, 0))</f>
        <v/>
      </c>
      <c r="B232">
        <f>INDEX(resultados!$A$2:$ZZ$304, 226, MATCH($B$2, resultados!$A$1:$ZZ$1, 0))</f>
        <v/>
      </c>
      <c r="C232">
        <f>INDEX(resultados!$A$2:$ZZ$304, 226, MATCH($B$3, resultados!$A$1:$ZZ$1, 0))</f>
        <v/>
      </c>
    </row>
    <row r="233">
      <c r="A233">
        <f>INDEX(resultados!$A$2:$ZZ$304, 227, MATCH($B$1, resultados!$A$1:$ZZ$1, 0))</f>
        <v/>
      </c>
      <c r="B233">
        <f>INDEX(resultados!$A$2:$ZZ$304, 227, MATCH($B$2, resultados!$A$1:$ZZ$1, 0))</f>
        <v/>
      </c>
      <c r="C233">
        <f>INDEX(resultados!$A$2:$ZZ$304, 227, MATCH($B$3, resultados!$A$1:$ZZ$1, 0))</f>
        <v/>
      </c>
    </row>
    <row r="234">
      <c r="A234">
        <f>INDEX(resultados!$A$2:$ZZ$304, 228, MATCH($B$1, resultados!$A$1:$ZZ$1, 0))</f>
        <v/>
      </c>
      <c r="B234">
        <f>INDEX(resultados!$A$2:$ZZ$304, 228, MATCH($B$2, resultados!$A$1:$ZZ$1, 0))</f>
        <v/>
      </c>
      <c r="C234">
        <f>INDEX(resultados!$A$2:$ZZ$304, 228, MATCH($B$3, resultados!$A$1:$ZZ$1, 0))</f>
        <v/>
      </c>
    </row>
    <row r="235">
      <c r="A235">
        <f>INDEX(resultados!$A$2:$ZZ$304, 229, MATCH($B$1, resultados!$A$1:$ZZ$1, 0))</f>
        <v/>
      </c>
      <c r="B235">
        <f>INDEX(resultados!$A$2:$ZZ$304, 229, MATCH($B$2, resultados!$A$1:$ZZ$1, 0))</f>
        <v/>
      </c>
      <c r="C235">
        <f>INDEX(resultados!$A$2:$ZZ$304, 229, MATCH($B$3, resultados!$A$1:$ZZ$1, 0))</f>
        <v/>
      </c>
    </row>
    <row r="236">
      <c r="A236">
        <f>INDEX(resultados!$A$2:$ZZ$304, 230, MATCH($B$1, resultados!$A$1:$ZZ$1, 0))</f>
        <v/>
      </c>
      <c r="B236">
        <f>INDEX(resultados!$A$2:$ZZ$304, 230, MATCH($B$2, resultados!$A$1:$ZZ$1, 0))</f>
        <v/>
      </c>
      <c r="C236">
        <f>INDEX(resultados!$A$2:$ZZ$304, 230, MATCH($B$3, resultados!$A$1:$ZZ$1, 0))</f>
        <v/>
      </c>
    </row>
    <row r="237">
      <c r="A237">
        <f>INDEX(resultados!$A$2:$ZZ$304, 231, MATCH($B$1, resultados!$A$1:$ZZ$1, 0))</f>
        <v/>
      </c>
      <c r="B237">
        <f>INDEX(resultados!$A$2:$ZZ$304, 231, MATCH($B$2, resultados!$A$1:$ZZ$1, 0))</f>
        <v/>
      </c>
      <c r="C237">
        <f>INDEX(resultados!$A$2:$ZZ$304, 231, MATCH($B$3, resultados!$A$1:$ZZ$1, 0))</f>
        <v/>
      </c>
    </row>
    <row r="238">
      <c r="A238">
        <f>INDEX(resultados!$A$2:$ZZ$304, 232, MATCH($B$1, resultados!$A$1:$ZZ$1, 0))</f>
        <v/>
      </c>
      <c r="B238">
        <f>INDEX(resultados!$A$2:$ZZ$304, 232, MATCH($B$2, resultados!$A$1:$ZZ$1, 0))</f>
        <v/>
      </c>
      <c r="C238">
        <f>INDEX(resultados!$A$2:$ZZ$304, 232, MATCH($B$3, resultados!$A$1:$ZZ$1, 0))</f>
        <v/>
      </c>
    </row>
    <row r="239">
      <c r="A239">
        <f>INDEX(resultados!$A$2:$ZZ$304, 233, MATCH($B$1, resultados!$A$1:$ZZ$1, 0))</f>
        <v/>
      </c>
      <c r="B239">
        <f>INDEX(resultados!$A$2:$ZZ$304, 233, MATCH($B$2, resultados!$A$1:$ZZ$1, 0))</f>
        <v/>
      </c>
      <c r="C239">
        <f>INDEX(resultados!$A$2:$ZZ$304, 233, MATCH($B$3, resultados!$A$1:$ZZ$1, 0))</f>
        <v/>
      </c>
    </row>
    <row r="240">
      <c r="A240">
        <f>INDEX(resultados!$A$2:$ZZ$304, 234, MATCH($B$1, resultados!$A$1:$ZZ$1, 0))</f>
        <v/>
      </c>
      <c r="B240">
        <f>INDEX(resultados!$A$2:$ZZ$304, 234, MATCH($B$2, resultados!$A$1:$ZZ$1, 0))</f>
        <v/>
      </c>
      <c r="C240">
        <f>INDEX(resultados!$A$2:$ZZ$304, 234, MATCH($B$3, resultados!$A$1:$ZZ$1, 0))</f>
        <v/>
      </c>
    </row>
    <row r="241">
      <c r="A241">
        <f>INDEX(resultados!$A$2:$ZZ$304, 235, MATCH($B$1, resultados!$A$1:$ZZ$1, 0))</f>
        <v/>
      </c>
      <c r="B241">
        <f>INDEX(resultados!$A$2:$ZZ$304, 235, MATCH($B$2, resultados!$A$1:$ZZ$1, 0))</f>
        <v/>
      </c>
      <c r="C241">
        <f>INDEX(resultados!$A$2:$ZZ$304, 235, MATCH($B$3, resultados!$A$1:$ZZ$1, 0))</f>
        <v/>
      </c>
    </row>
    <row r="242">
      <c r="A242">
        <f>INDEX(resultados!$A$2:$ZZ$304, 236, MATCH($B$1, resultados!$A$1:$ZZ$1, 0))</f>
        <v/>
      </c>
      <c r="B242">
        <f>INDEX(resultados!$A$2:$ZZ$304, 236, MATCH($B$2, resultados!$A$1:$ZZ$1, 0))</f>
        <v/>
      </c>
      <c r="C242">
        <f>INDEX(resultados!$A$2:$ZZ$304, 236, MATCH($B$3, resultados!$A$1:$ZZ$1, 0))</f>
        <v/>
      </c>
    </row>
    <row r="243">
      <c r="A243">
        <f>INDEX(resultados!$A$2:$ZZ$304, 237, MATCH($B$1, resultados!$A$1:$ZZ$1, 0))</f>
        <v/>
      </c>
      <c r="B243">
        <f>INDEX(resultados!$A$2:$ZZ$304, 237, MATCH($B$2, resultados!$A$1:$ZZ$1, 0))</f>
        <v/>
      </c>
      <c r="C243">
        <f>INDEX(resultados!$A$2:$ZZ$304, 237, MATCH($B$3, resultados!$A$1:$ZZ$1, 0))</f>
        <v/>
      </c>
    </row>
    <row r="244">
      <c r="A244">
        <f>INDEX(resultados!$A$2:$ZZ$304, 238, MATCH($B$1, resultados!$A$1:$ZZ$1, 0))</f>
        <v/>
      </c>
      <c r="B244">
        <f>INDEX(resultados!$A$2:$ZZ$304, 238, MATCH($B$2, resultados!$A$1:$ZZ$1, 0))</f>
        <v/>
      </c>
      <c r="C244">
        <f>INDEX(resultados!$A$2:$ZZ$304, 238, MATCH($B$3, resultados!$A$1:$ZZ$1, 0))</f>
        <v/>
      </c>
    </row>
    <row r="245">
      <c r="A245">
        <f>INDEX(resultados!$A$2:$ZZ$304, 239, MATCH($B$1, resultados!$A$1:$ZZ$1, 0))</f>
        <v/>
      </c>
      <c r="B245">
        <f>INDEX(resultados!$A$2:$ZZ$304, 239, MATCH($B$2, resultados!$A$1:$ZZ$1, 0))</f>
        <v/>
      </c>
      <c r="C245">
        <f>INDEX(resultados!$A$2:$ZZ$304, 239, MATCH($B$3, resultados!$A$1:$ZZ$1, 0))</f>
        <v/>
      </c>
    </row>
    <row r="246">
      <c r="A246">
        <f>INDEX(resultados!$A$2:$ZZ$304, 240, MATCH($B$1, resultados!$A$1:$ZZ$1, 0))</f>
        <v/>
      </c>
      <c r="B246">
        <f>INDEX(resultados!$A$2:$ZZ$304, 240, MATCH($B$2, resultados!$A$1:$ZZ$1, 0))</f>
        <v/>
      </c>
      <c r="C246">
        <f>INDEX(resultados!$A$2:$ZZ$304, 240, MATCH($B$3, resultados!$A$1:$ZZ$1, 0))</f>
        <v/>
      </c>
    </row>
    <row r="247">
      <c r="A247">
        <f>INDEX(resultados!$A$2:$ZZ$304, 241, MATCH($B$1, resultados!$A$1:$ZZ$1, 0))</f>
        <v/>
      </c>
      <c r="B247">
        <f>INDEX(resultados!$A$2:$ZZ$304, 241, MATCH($B$2, resultados!$A$1:$ZZ$1, 0))</f>
        <v/>
      </c>
      <c r="C247">
        <f>INDEX(resultados!$A$2:$ZZ$304, 241, MATCH($B$3, resultados!$A$1:$ZZ$1, 0))</f>
        <v/>
      </c>
    </row>
    <row r="248">
      <c r="A248">
        <f>INDEX(resultados!$A$2:$ZZ$304, 242, MATCH($B$1, resultados!$A$1:$ZZ$1, 0))</f>
        <v/>
      </c>
      <c r="B248">
        <f>INDEX(resultados!$A$2:$ZZ$304, 242, MATCH($B$2, resultados!$A$1:$ZZ$1, 0))</f>
        <v/>
      </c>
      <c r="C248">
        <f>INDEX(resultados!$A$2:$ZZ$304, 242, MATCH($B$3, resultados!$A$1:$ZZ$1, 0))</f>
        <v/>
      </c>
    </row>
    <row r="249">
      <c r="A249">
        <f>INDEX(resultados!$A$2:$ZZ$304, 243, MATCH($B$1, resultados!$A$1:$ZZ$1, 0))</f>
        <v/>
      </c>
      <c r="B249">
        <f>INDEX(resultados!$A$2:$ZZ$304, 243, MATCH($B$2, resultados!$A$1:$ZZ$1, 0))</f>
        <v/>
      </c>
      <c r="C249">
        <f>INDEX(resultados!$A$2:$ZZ$304, 243, MATCH($B$3, resultados!$A$1:$ZZ$1, 0))</f>
        <v/>
      </c>
    </row>
    <row r="250">
      <c r="A250">
        <f>INDEX(resultados!$A$2:$ZZ$304, 244, MATCH($B$1, resultados!$A$1:$ZZ$1, 0))</f>
        <v/>
      </c>
      <c r="B250">
        <f>INDEX(resultados!$A$2:$ZZ$304, 244, MATCH($B$2, resultados!$A$1:$ZZ$1, 0))</f>
        <v/>
      </c>
      <c r="C250">
        <f>INDEX(resultados!$A$2:$ZZ$304, 244, MATCH($B$3, resultados!$A$1:$ZZ$1, 0))</f>
        <v/>
      </c>
    </row>
    <row r="251">
      <c r="A251">
        <f>INDEX(resultados!$A$2:$ZZ$304, 245, MATCH($B$1, resultados!$A$1:$ZZ$1, 0))</f>
        <v/>
      </c>
      <c r="B251">
        <f>INDEX(resultados!$A$2:$ZZ$304, 245, MATCH($B$2, resultados!$A$1:$ZZ$1, 0))</f>
        <v/>
      </c>
      <c r="C251">
        <f>INDEX(resultados!$A$2:$ZZ$304, 245, MATCH($B$3, resultados!$A$1:$ZZ$1, 0))</f>
        <v/>
      </c>
    </row>
    <row r="252">
      <c r="A252">
        <f>INDEX(resultados!$A$2:$ZZ$304, 246, MATCH($B$1, resultados!$A$1:$ZZ$1, 0))</f>
        <v/>
      </c>
      <c r="B252">
        <f>INDEX(resultados!$A$2:$ZZ$304, 246, MATCH($B$2, resultados!$A$1:$ZZ$1, 0))</f>
        <v/>
      </c>
      <c r="C252">
        <f>INDEX(resultados!$A$2:$ZZ$304, 246, MATCH($B$3, resultados!$A$1:$ZZ$1, 0))</f>
        <v/>
      </c>
    </row>
    <row r="253">
      <c r="A253">
        <f>INDEX(resultados!$A$2:$ZZ$304, 247, MATCH($B$1, resultados!$A$1:$ZZ$1, 0))</f>
        <v/>
      </c>
      <c r="B253">
        <f>INDEX(resultados!$A$2:$ZZ$304, 247, MATCH($B$2, resultados!$A$1:$ZZ$1, 0))</f>
        <v/>
      </c>
      <c r="C253">
        <f>INDEX(resultados!$A$2:$ZZ$304, 247, MATCH($B$3, resultados!$A$1:$ZZ$1, 0))</f>
        <v/>
      </c>
    </row>
    <row r="254">
      <c r="A254">
        <f>INDEX(resultados!$A$2:$ZZ$304, 248, MATCH($B$1, resultados!$A$1:$ZZ$1, 0))</f>
        <v/>
      </c>
      <c r="B254">
        <f>INDEX(resultados!$A$2:$ZZ$304, 248, MATCH($B$2, resultados!$A$1:$ZZ$1, 0))</f>
        <v/>
      </c>
      <c r="C254">
        <f>INDEX(resultados!$A$2:$ZZ$304, 248, MATCH($B$3, resultados!$A$1:$ZZ$1, 0))</f>
        <v/>
      </c>
    </row>
    <row r="255">
      <c r="A255">
        <f>INDEX(resultados!$A$2:$ZZ$304, 249, MATCH($B$1, resultados!$A$1:$ZZ$1, 0))</f>
        <v/>
      </c>
      <c r="B255">
        <f>INDEX(resultados!$A$2:$ZZ$304, 249, MATCH($B$2, resultados!$A$1:$ZZ$1, 0))</f>
        <v/>
      </c>
      <c r="C255">
        <f>INDEX(resultados!$A$2:$ZZ$304, 249, MATCH($B$3, resultados!$A$1:$ZZ$1, 0))</f>
        <v/>
      </c>
    </row>
    <row r="256">
      <c r="A256">
        <f>INDEX(resultados!$A$2:$ZZ$304, 250, MATCH($B$1, resultados!$A$1:$ZZ$1, 0))</f>
        <v/>
      </c>
      <c r="B256">
        <f>INDEX(resultados!$A$2:$ZZ$304, 250, MATCH($B$2, resultados!$A$1:$ZZ$1, 0))</f>
        <v/>
      </c>
      <c r="C256">
        <f>INDEX(resultados!$A$2:$ZZ$304, 250, MATCH($B$3, resultados!$A$1:$ZZ$1, 0))</f>
        <v/>
      </c>
    </row>
    <row r="257">
      <c r="A257">
        <f>INDEX(resultados!$A$2:$ZZ$304, 251, MATCH($B$1, resultados!$A$1:$ZZ$1, 0))</f>
        <v/>
      </c>
      <c r="B257">
        <f>INDEX(resultados!$A$2:$ZZ$304, 251, MATCH($B$2, resultados!$A$1:$ZZ$1, 0))</f>
        <v/>
      </c>
      <c r="C257">
        <f>INDEX(resultados!$A$2:$ZZ$304, 251, MATCH($B$3, resultados!$A$1:$ZZ$1, 0))</f>
        <v/>
      </c>
    </row>
    <row r="258">
      <c r="A258">
        <f>INDEX(resultados!$A$2:$ZZ$304, 252, MATCH($B$1, resultados!$A$1:$ZZ$1, 0))</f>
        <v/>
      </c>
      <c r="B258">
        <f>INDEX(resultados!$A$2:$ZZ$304, 252, MATCH($B$2, resultados!$A$1:$ZZ$1, 0))</f>
        <v/>
      </c>
      <c r="C258">
        <f>INDEX(resultados!$A$2:$ZZ$304, 252, MATCH($B$3, resultados!$A$1:$ZZ$1, 0))</f>
        <v/>
      </c>
    </row>
    <row r="259">
      <c r="A259">
        <f>INDEX(resultados!$A$2:$ZZ$304, 253, MATCH($B$1, resultados!$A$1:$ZZ$1, 0))</f>
        <v/>
      </c>
      <c r="B259">
        <f>INDEX(resultados!$A$2:$ZZ$304, 253, MATCH($B$2, resultados!$A$1:$ZZ$1, 0))</f>
        <v/>
      </c>
      <c r="C259">
        <f>INDEX(resultados!$A$2:$ZZ$304, 253, MATCH($B$3, resultados!$A$1:$ZZ$1, 0))</f>
        <v/>
      </c>
    </row>
    <row r="260">
      <c r="A260">
        <f>INDEX(resultados!$A$2:$ZZ$304, 254, MATCH($B$1, resultados!$A$1:$ZZ$1, 0))</f>
        <v/>
      </c>
      <c r="B260">
        <f>INDEX(resultados!$A$2:$ZZ$304, 254, MATCH($B$2, resultados!$A$1:$ZZ$1, 0))</f>
        <v/>
      </c>
      <c r="C260">
        <f>INDEX(resultados!$A$2:$ZZ$304, 254, MATCH($B$3, resultados!$A$1:$ZZ$1, 0))</f>
        <v/>
      </c>
    </row>
    <row r="261">
      <c r="A261">
        <f>INDEX(resultados!$A$2:$ZZ$304, 255, MATCH($B$1, resultados!$A$1:$ZZ$1, 0))</f>
        <v/>
      </c>
      <c r="B261">
        <f>INDEX(resultados!$A$2:$ZZ$304, 255, MATCH($B$2, resultados!$A$1:$ZZ$1, 0))</f>
        <v/>
      </c>
      <c r="C261">
        <f>INDEX(resultados!$A$2:$ZZ$304, 255, MATCH($B$3, resultados!$A$1:$ZZ$1, 0))</f>
        <v/>
      </c>
    </row>
    <row r="262">
      <c r="A262">
        <f>INDEX(resultados!$A$2:$ZZ$304, 256, MATCH($B$1, resultados!$A$1:$ZZ$1, 0))</f>
        <v/>
      </c>
      <c r="B262">
        <f>INDEX(resultados!$A$2:$ZZ$304, 256, MATCH($B$2, resultados!$A$1:$ZZ$1, 0))</f>
        <v/>
      </c>
      <c r="C262">
        <f>INDEX(resultados!$A$2:$ZZ$304, 256, MATCH($B$3, resultados!$A$1:$ZZ$1, 0))</f>
        <v/>
      </c>
    </row>
    <row r="263">
      <c r="A263">
        <f>INDEX(resultados!$A$2:$ZZ$304, 257, MATCH($B$1, resultados!$A$1:$ZZ$1, 0))</f>
        <v/>
      </c>
      <c r="B263">
        <f>INDEX(resultados!$A$2:$ZZ$304, 257, MATCH($B$2, resultados!$A$1:$ZZ$1, 0))</f>
        <v/>
      </c>
      <c r="C263">
        <f>INDEX(resultados!$A$2:$ZZ$304, 257, MATCH($B$3, resultados!$A$1:$ZZ$1, 0))</f>
        <v/>
      </c>
    </row>
    <row r="264">
      <c r="A264">
        <f>INDEX(resultados!$A$2:$ZZ$304, 258, MATCH($B$1, resultados!$A$1:$ZZ$1, 0))</f>
        <v/>
      </c>
      <c r="B264">
        <f>INDEX(resultados!$A$2:$ZZ$304, 258, MATCH($B$2, resultados!$A$1:$ZZ$1, 0))</f>
        <v/>
      </c>
      <c r="C264">
        <f>INDEX(resultados!$A$2:$ZZ$304, 258, MATCH($B$3, resultados!$A$1:$ZZ$1, 0))</f>
        <v/>
      </c>
    </row>
    <row r="265">
      <c r="A265">
        <f>INDEX(resultados!$A$2:$ZZ$304, 259, MATCH($B$1, resultados!$A$1:$ZZ$1, 0))</f>
        <v/>
      </c>
      <c r="B265">
        <f>INDEX(resultados!$A$2:$ZZ$304, 259, MATCH($B$2, resultados!$A$1:$ZZ$1, 0))</f>
        <v/>
      </c>
      <c r="C265">
        <f>INDEX(resultados!$A$2:$ZZ$304, 259, MATCH($B$3, resultados!$A$1:$ZZ$1, 0))</f>
        <v/>
      </c>
    </row>
    <row r="266">
      <c r="A266">
        <f>INDEX(resultados!$A$2:$ZZ$304, 260, MATCH($B$1, resultados!$A$1:$ZZ$1, 0))</f>
        <v/>
      </c>
      <c r="B266">
        <f>INDEX(resultados!$A$2:$ZZ$304, 260, MATCH($B$2, resultados!$A$1:$ZZ$1, 0))</f>
        <v/>
      </c>
      <c r="C266">
        <f>INDEX(resultados!$A$2:$ZZ$304, 260, MATCH($B$3, resultados!$A$1:$ZZ$1, 0))</f>
        <v/>
      </c>
    </row>
    <row r="267">
      <c r="A267">
        <f>INDEX(resultados!$A$2:$ZZ$304, 261, MATCH($B$1, resultados!$A$1:$ZZ$1, 0))</f>
        <v/>
      </c>
      <c r="B267">
        <f>INDEX(resultados!$A$2:$ZZ$304, 261, MATCH($B$2, resultados!$A$1:$ZZ$1, 0))</f>
        <v/>
      </c>
      <c r="C267">
        <f>INDEX(resultados!$A$2:$ZZ$304, 261, MATCH($B$3, resultados!$A$1:$ZZ$1, 0))</f>
        <v/>
      </c>
    </row>
    <row r="268">
      <c r="A268">
        <f>INDEX(resultados!$A$2:$ZZ$304, 262, MATCH($B$1, resultados!$A$1:$ZZ$1, 0))</f>
        <v/>
      </c>
      <c r="B268">
        <f>INDEX(resultados!$A$2:$ZZ$304, 262, MATCH($B$2, resultados!$A$1:$ZZ$1, 0))</f>
        <v/>
      </c>
      <c r="C268">
        <f>INDEX(resultados!$A$2:$ZZ$304, 262, MATCH($B$3, resultados!$A$1:$ZZ$1, 0))</f>
        <v/>
      </c>
    </row>
    <row r="269">
      <c r="A269">
        <f>INDEX(resultados!$A$2:$ZZ$304, 263, MATCH($B$1, resultados!$A$1:$ZZ$1, 0))</f>
        <v/>
      </c>
      <c r="B269">
        <f>INDEX(resultados!$A$2:$ZZ$304, 263, MATCH($B$2, resultados!$A$1:$ZZ$1, 0))</f>
        <v/>
      </c>
      <c r="C269">
        <f>INDEX(resultados!$A$2:$ZZ$304, 263, MATCH($B$3, resultados!$A$1:$ZZ$1, 0))</f>
        <v/>
      </c>
    </row>
    <row r="270">
      <c r="A270">
        <f>INDEX(resultados!$A$2:$ZZ$304, 264, MATCH($B$1, resultados!$A$1:$ZZ$1, 0))</f>
        <v/>
      </c>
      <c r="B270">
        <f>INDEX(resultados!$A$2:$ZZ$304, 264, MATCH($B$2, resultados!$A$1:$ZZ$1, 0))</f>
        <v/>
      </c>
      <c r="C270">
        <f>INDEX(resultados!$A$2:$ZZ$304, 264, MATCH($B$3, resultados!$A$1:$ZZ$1, 0))</f>
        <v/>
      </c>
    </row>
    <row r="271">
      <c r="A271">
        <f>INDEX(resultados!$A$2:$ZZ$304, 265, MATCH($B$1, resultados!$A$1:$ZZ$1, 0))</f>
        <v/>
      </c>
      <c r="B271">
        <f>INDEX(resultados!$A$2:$ZZ$304, 265, MATCH($B$2, resultados!$A$1:$ZZ$1, 0))</f>
        <v/>
      </c>
      <c r="C271">
        <f>INDEX(resultados!$A$2:$ZZ$304, 265, MATCH($B$3, resultados!$A$1:$ZZ$1, 0))</f>
        <v/>
      </c>
    </row>
    <row r="272">
      <c r="A272">
        <f>INDEX(resultados!$A$2:$ZZ$304, 266, MATCH($B$1, resultados!$A$1:$ZZ$1, 0))</f>
        <v/>
      </c>
      <c r="B272">
        <f>INDEX(resultados!$A$2:$ZZ$304, 266, MATCH($B$2, resultados!$A$1:$ZZ$1, 0))</f>
        <v/>
      </c>
      <c r="C272">
        <f>INDEX(resultados!$A$2:$ZZ$304, 266, MATCH($B$3, resultados!$A$1:$ZZ$1, 0))</f>
        <v/>
      </c>
    </row>
    <row r="273">
      <c r="A273">
        <f>INDEX(resultados!$A$2:$ZZ$304, 267, MATCH($B$1, resultados!$A$1:$ZZ$1, 0))</f>
        <v/>
      </c>
      <c r="B273">
        <f>INDEX(resultados!$A$2:$ZZ$304, 267, MATCH($B$2, resultados!$A$1:$ZZ$1, 0))</f>
        <v/>
      </c>
      <c r="C273">
        <f>INDEX(resultados!$A$2:$ZZ$304, 267, MATCH($B$3, resultados!$A$1:$ZZ$1, 0))</f>
        <v/>
      </c>
    </row>
    <row r="274">
      <c r="A274">
        <f>INDEX(resultados!$A$2:$ZZ$304, 268, MATCH($B$1, resultados!$A$1:$ZZ$1, 0))</f>
        <v/>
      </c>
      <c r="B274">
        <f>INDEX(resultados!$A$2:$ZZ$304, 268, MATCH($B$2, resultados!$A$1:$ZZ$1, 0))</f>
        <v/>
      </c>
      <c r="C274">
        <f>INDEX(resultados!$A$2:$ZZ$304, 268, MATCH($B$3, resultados!$A$1:$ZZ$1, 0))</f>
        <v/>
      </c>
    </row>
    <row r="275">
      <c r="A275">
        <f>INDEX(resultados!$A$2:$ZZ$304, 269, MATCH($B$1, resultados!$A$1:$ZZ$1, 0))</f>
        <v/>
      </c>
      <c r="B275">
        <f>INDEX(resultados!$A$2:$ZZ$304, 269, MATCH($B$2, resultados!$A$1:$ZZ$1, 0))</f>
        <v/>
      </c>
      <c r="C275">
        <f>INDEX(resultados!$A$2:$ZZ$304, 269, MATCH($B$3, resultados!$A$1:$ZZ$1, 0))</f>
        <v/>
      </c>
    </row>
    <row r="276">
      <c r="A276">
        <f>INDEX(resultados!$A$2:$ZZ$304, 270, MATCH($B$1, resultados!$A$1:$ZZ$1, 0))</f>
        <v/>
      </c>
      <c r="B276">
        <f>INDEX(resultados!$A$2:$ZZ$304, 270, MATCH($B$2, resultados!$A$1:$ZZ$1, 0))</f>
        <v/>
      </c>
      <c r="C276">
        <f>INDEX(resultados!$A$2:$ZZ$304, 270, MATCH($B$3, resultados!$A$1:$ZZ$1, 0))</f>
        <v/>
      </c>
    </row>
    <row r="277">
      <c r="A277">
        <f>INDEX(resultados!$A$2:$ZZ$304, 271, MATCH($B$1, resultados!$A$1:$ZZ$1, 0))</f>
        <v/>
      </c>
      <c r="B277">
        <f>INDEX(resultados!$A$2:$ZZ$304, 271, MATCH($B$2, resultados!$A$1:$ZZ$1, 0))</f>
        <v/>
      </c>
      <c r="C277">
        <f>INDEX(resultados!$A$2:$ZZ$304, 271, MATCH($B$3, resultados!$A$1:$ZZ$1, 0))</f>
        <v/>
      </c>
    </row>
    <row r="278">
      <c r="A278">
        <f>INDEX(resultados!$A$2:$ZZ$304, 272, MATCH($B$1, resultados!$A$1:$ZZ$1, 0))</f>
        <v/>
      </c>
      <c r="B278">
        <f>INDEX(resultados!$A$2:$ZZ$304, 272, MATCH($B$2, resultados!$A$1:$ZZ$1, 0))</f>
        <v/>
      </c>
      <c r="C278">
        <f>INDEX(resultados!$A$2:$ZZ$304, 272, MATCH($B$3, resultados!$A$1:$ZZ$1, 0))</f>
        <v/>
      </c>
    </row>
    <row r="279">
      <c r="A279">
        <f>INDEX(resultados!$A$2:$ZZ$304, 273, MATCH($B$1, resultados!$A$1:$ZZ$1, 0))</f>
        <v/>
      </c>
      <c r="B279">
        <f>INDEX(resultados!$A$2:$ZZ$304, 273, MATCH($B$2, resultados!$A$1:$ZZ$1, 0))</f>
        <v/>
      </c>
      <c r="C279">
        <f>INDEX(resultados!$A$2:$ZZ$304, 273, MATCH($B$3, resultados!$A$1:$ZZ$1, 0))</f>
        <v/>
      </c>
    </row>
    <row r="280">
      <c r="A280">
        <f>INDEX(resultados!$A$2:$ZZ$304, 274, MATCH($B$1, resultados!$A$1:$ZZ$1, 0))</f>
        <v/>
      </c>
      <c r="B280">
        <f>INDEX(resultados!$A$2:$ZZ$304, 274, MATCH($B$2, resultados!$A$1:$ZZ$1, 0))</f>
        <v/>
      </c>
      <c r="C280">
        <f>INDEX(resultados!$A$2:$ZZ$304, 274, MATCH($B$3, resultados!$A$1:$ZZ$1, 0))</f>
        <v/>
      </c>
    </row>
    <row r="281">
      <c r="A281">
        <f>INDEX(resultados!$A$2:$ZZ$304, 275, MATCH($B$1, resultados!$A$1:$ZZ$1, 0))</f>
        <v/>
      </c>
      <c r="B281">
        <f>INDEX(resultados!$A$2:$ZZ$304, 275, MATCH($B$2, resultados!$A$1:$ZZ$1, 0))</f>
        <v/>
      </c>
      <c r="C281">
        <f>INDEX(resultados!$A$2:$ZZ$304, 275, MATCH($B$3, resultados!$A$1:$ZZ$1, 0))</f>
        <v/>
      </c>
    </row>
    <row r="282">
      <c r="A282">
        <f>INDEX(resultados!$A$2:$ZZ$304, 276, MATCH($B$1, resultados!$A$1:$ZZ$1, 0))</f>
        <v/>
      </c>
      <c r="B282">
        <f>INDEX(resultados!$A$2:$ZZ$304, 276, MATCH($B$2, resultados!$A$1:$ZZ$1, 0))</f>
        <v/>
      </c>
      <c r="C282">
        <f>INDEX(resultados!$A$2:$ZZ$304, 276, MATCH($B$3, resultados!$A$1:$ZZ$1, 0))</f>
        <v/>
      </c>
    </row>
    <row r="283">
      <c r="A283">
        <f>INDEX(resultados!$A$2:$ZZ$304, 277, MATCH($B$1, resultados!$A$1:$ZZ$1, 0))</f>
        <v/>
      </c>
      <c r="B283">
        <f>INDEX(resultados!$A$2:$ZZ$304, 277, MATCH($B$2, resultados!$A$1:$ZZ$1, 0))</f>
        <v/>
      </c>
      <c r="C283">
        <f>INDEX(resultados!$A$2:$ZZ$304, 277, MATCH($B$3, resultados!$A$1:$ZZ$1, 0))</f>
        <v/>
      </c>
    </row>
    <row r="284">
      <c r="A284">
        <f>INDEX(resultados!$A$2:$ZZ$304, 278, MATCH($B$1, resultados!$A$1:$ZZ$1, 0))</f>
        <v/>
      </c>
      <c r="B284">
        <f>INDEX(resultados!$A$2:$ZZ$304, 278, MATCH($B$2, resultados!$A$1:$ZZ$1, 0))</f>
        <v/>
      </c>
      <c r="C284">
        <f>INDEX(resultados!$A$2:$ZZ$304, 278, MATCH($B$3, resultados!$A$1:$ZZ$1, 0))</f>
        <v/>
      </c>
    </row>
    <row r="285">
      <c r="A285">
        <f>INDEX(resultados!$A$2:$ZZ$304, 279, MATCH($B$1, resultados!$A$1:$ZZ$1, 0))</f>
        <v/>
      </c>
      <c r="B285">
        <f>INDEX(resultados!$A$2:$ZZ$304, 279, MATCH($B$2, resultados!$A$1:$ZZ$1, 0))</f>
        <v/>
      </c>
      <c r="C285">
        <f>INDEX(resultados!$A$2:$ZZ$304, 279, MATCH($B$3, resultados!$A$1:$ZZ$1, 0))</f>
        <v/>
      </c>
    </row>
    <row r="286">
      <c r="A286">
        <f>INDEX(resultados!$A$2:$ZZ$304, 280, MATCH($B$1, resultados!$A$1:$ZZ$1, 0))</f>
        <v/>
      </c>
      <c r="B286">
        <f>INDEX(resultados!$A$2:$ZZ$304, 280, MATCH($B$2, resultados!$A$1:$ZZ$1, 0))</f>
        <v/>
      </c>
      <c r="C286">
        <f>INDEX(resultados!$A$2:$ZZ$304, 280, MATCH($B$3, resultados!$A$1:$ZZ$1, 0))</f>
        <v/>
      </c>
    </row>
    <row r="287">
      <c r="A287">
        <f>INDEX(resultados!$A$2:$ZZ$304, 281, MATCH($B$1, resultados!$A$1:$ZZ$1, 0))</f>
        <v/>
      </c>
      <c r="B287">
        <f>INDEX(resultados!$A$2:$ZZ$304, 281, MATCH($B$2, resultados!$A$1:$ZZ$1, 0))</f>
        <v/>
      </c>
      <c r="C287">
        <f>INDEX(resultados!$A$2:$ZZ$304, 281, MATCH($B$3, resultados!$A$1:$ZZ$1, 0))</f>
        <v/>
      </c>
    </row>
    <row r="288">
      <c r="A288">
        <f>INDEX(resultados!$A$2:$ZZ$304, 282, MATCH($B$1, resultados!$A$1:$ZZ$1, 0))</f>
        <v/>
      </c>
      <c r="B288">
        <f>INDEX(resultados!$A$2:$ZZ$304, 282, MATCH($B$2, resultados!$A$1:$ZZ$1, 0))</f>
        <v/>
      </c>
      <c r="C288">
        <f>INDEX(resultados!$A$2:$ZZ$304, 282, MATCH($B$3, resultados!$A$1:$ZZ$1, 0))</f>
        <v/>
      </c>
    </row>
    <row r="289">
      <c r="A289">
        <f>INDEX(resultados!$A$2:$ZZ$304, 283, MATCH($B$1, resultados!$A$1:$ZZ$1, 0))</f>
        <v/>
      </c>
      <c r="B289">
        <f>INDEX(resultados!$A$2:$ZZ$304, 283, MATCH($B$2, resultados!$A$1:$ZZ$1, 0))</f>
        <v/>
      </c>
      <c r="C289">
        <f>INDEX(resultados!$A$2:$ZZ$304, 283, MATCH($B$3, resultados!$A$1:$ZZ$1, 0))</f>
        <v/>
      </c>
    </row>
    <row r="290">
      <c r="A290">
        <f>INDEX(resultados!$A$2:$ZZ$304, 284, MATCH($B$1, resultados!$A$1:$ZZ$1, 0))</f>
        <v/>
      </c>
      <c r="B290">
        <f>INDEX(resultados!$A$2:$ZZ$304, 284, MATCH($B$2, resultados!$A$1:$ZZ$1, 0))</f>
        <v/>
      </c>
      <c r="C290">
        <f>INDEX(resultados!$A$2:$ZZ$304, 284, MATCH($B$3, resultados!$A$1:$ZZ$1, 0))</f>
        <v/>
      </c>
    </row>
    <row r="291">
      <c r="A291">
        <f>INDEX(resultados!$A$2:$ZZ$304, 285, MATCH($B$1, resultados!$A$1:$ZZ$1, 0))</f>
        <v/>
      </c>
      <c r="B291">
        <f>INDEX(resultados!$A$2:$ZZ$304, 285, MATCH($B$2, resultados!$A$1:$ZZ$1, 0))</f>
        <v/>
      </c>
      <c r="C291">
        <f>INDEX(resultados!$A$2:$ZZ$304, 285, MATCH($B$3, resultados!$A$1:$ZZ$1, 0))</f>
        <v/>
      </c>
    </row>
    <row r="292">
      <c r="A292">
        <f>INDEX(resultados!$A$2:$ZZ$304, 286, MATCH($B$1, resultados!$A$1:$ZZ$1, 0))</f>
        <v/>
      </c>
      <c r="B292">
        <f>INDEX(resultados!$A$2:$ZZ$304, 286, MATCH($B$2, resultados!$A$1:$ZZ$1, 0))</f>
        <v/>
      </c>
      <c r="C292">
        <f>INDEX(resultados!$A$2:$ZZ$304, 286, MATCH($B$3, resultados!$A$1:$ZZ$1, 0))</f>
        <v/>
      </c>
    </row>
    <row r="293">
      <c r="A293">
        <f>INDEX(resultados!$A$2:$ZZ$304, 287, MATCH($B$1, resultados!$A$1:$ZZ$1, 0))</f>
        <v/>
      </c>
      <c r="B293">
        <f>INDEX(resultados!$A$2:$ZZ$304, 287, MATCH($B$2, resultados!$A$1:$ZZ$1, 0))</f>
        <v/>
      </c>
      <c r="C293">
        <f>INDEX(resultados!$A$2:$ZZ$304, 287, MATCH($B$3, resultados!$A$1:$ZZ$1, 0))</f>
        <v/>
      </c>
    </row>
    <row r="294">
      <c r="A294">
        <f>INDEX(resultados!$A$2:$ZZ$304, 288, MATCH($B$1, resultados!$A$1:$ZZ$1, 0))</f>
        <v/>
      </c>
      <c r="B294">
        <f>INDEX(resultados!$A$2:$ZZ$304, 288, MATCH($B$2, resultados!$A$1:$ZZ$1, 0))</f>
        <v/>
      </c>
      <c r="C294">
        <f>INDEX(resultados!$A$2:$ZZ$304, 288, MATCH($B$3, resultados!$A$1:$ZZ$1, 0))</f>
        <v/>
      </c>
    </row>
    <row r="295">
      <c r="A295">
        <f>INDEX(resultados!$A$2:$ZZ$304, 289, MATCH($B$1, resultados!$A$1:$ZZ$1, 0))</f>
        <v/>
      </c>
      <c r="B295">
        <f>INDEX(resultados!$A$2:$ZZ$304, 289, MATCH($B$2, resultados!$A$1:$ZZ$1, 0))</f>
        <v/>
      </c>
      <c r="C295">
        <f>INDEX(resultados!$A$2:$ZZ$304, 289, MATCH($B$3, resultados!$A$1:$ZZ$1, 0))</f>
        <v/>
      </c>
    </row>
    <row r="296">
      <c r="A296">
        <f>INDEX(resultados!$A$2:$ZZ$304, 290, MATCH($B$1, resultados!$A$1:$ZZ$1, 0))</f>
        <v/>
      </c>
      <c r="B296">
        <f>INDEX(resultados!$A$2:$ZZ$304, 290, MATCH($B$2, resultados!$A$1:$ZZ$1, 0))</f>
        <v/>
      </c>
      <c r="C296">
        <f>INDEX(resultados!$A$2:$ZZ$304, 290, MATCH($B$3, resultados!$A$1:$ZZ$1, 0))</f>
        <v/>
      </c>
    </row>
    <row r="297">
      <c r="A297">
        <f>INDEX(resultados!$A$2:$ZZ$304, 291, MATCH($B$1, resultados!$A$1:$ZZ$1, 0))</f>
        <v/>
      </c>
      <c r="B297">
        <f>INDEX(resultados!$A$2:$ZZ$304, 291, MATCH($B$2, resultados!$A$1:$ZZ$1, 0))</f>
        <v/>
      </c>
      <c r="C297">
        <f>INDEX(resultados!$A$2:$ZZ$304, 291, MATCH($B$3, resultados!$A$1:$ZZ$1, 0))</f>
        <v/>
      </c>
    </row>
    <row r="298">
      <c r="A298">
        <f>INDEX(resultados!$A$2:$ZZ$304, 292, MATCH($B$1, resultados!$A$1:$ZZ$1, 0))</f>
        <v/>
      </c>
      <c r="B298">
        <f>INDEX(resultados!$A$2:$ZZ$304, 292, MATCH($B$2, resultados!$A$1:$ZZ$1, 0))</f>
        <v/>
      </c>
      <c r="C298">
        <f>INDEX(resultados!$A$2:$ZZ$304, 292, MATCH($B$3, resultados!$A$1:$ZZ$1, 0))</f>
        <v/>
      </c>
    </row>
    <row r="299">
      <c r="A299">
        <f>INDEX(resultados!$A$2:$ZZ$304, 293, MATCH($B$1, resultados!$A$1:$ZZ$1, 0))</f>
        <v/>
      </c>
      <c r="B299">
        <f>INDEX(resultados!$A$2:$ZZ$304, 293, MATCH($B$2, resultados!$A$1:$ZZ$1, 0))</f>
        <v/>
      </c>
      <c r="C299">
        <f>INDEX(resultados!$A$2:$ZZ$304, 293, MATCH($B$3, resultados!$A$1:$ZZ$1, 0))</f>
        <v/>
      </c>
    </row>
    <row r="300">
      <c r="A300">
        <f>INDEX(resultados!$A$2:$ZZ$304, 294, MATCH($B$1, resultados!$A$1:$ZZ$1, 0))</f>
        <v/>
      </c>
      <c r="B300">
        <f>INDEX(resultados!$A$2:$ZZ$304, 294, MATCH($B$2, resultados!$A$1:$ZZ$1, 0))</f>
        <v/>
      </c>
      <c r="C300">
        <f>INDEX(resultados!$A$2:$ZZ$304, 294, MATCH($B$3, resultados!$A$1:$ZZ$1, 0))</f>
        <v/>
      </c>
    </row>
    <row r="301">
      <c r="A301">
        <f>INDEX(resultados!$A$2:$ZZ$304, 295, MATCH($B$1, resultados!$A$1:$ZZ$1, 0))</f>
        <v/>
      </c>
      <c r="B301">
        <f>INDEX(resultados!$A$2:$ZZ$304, 295, MATCH($B$2, resultados!$A$1:$ZZ$1, 0))</f>
        <v/>
      </c>
      <c r="C301">
        <f>INDEX(resultados!$A$2:$ZZ$304, 295, MATCH($B$3, resultados!$A$1:$ZZ$1, 0))</f>
        <v/>
      </c>
    </row>
    <row r="302">
      <c r="A302">
        <f>INDEX(resultados!$A$2:$ZZ$304, 296, MATCH($B$1, resultados!$A$1:$ZZ$1, 0))</f>
        <v/>
      </c>
      <c r="B302">
        <f>INDEX(resultados!$A$2:$ZZ$304, 296, MATCH($B$2, resultados!$A$1:$ZZ$1, 0))</f>
        <v/>
      </c>
      <c r="C302">
        <f>INDEX(resultados!$A$2:$ZZ$304, 296, MATCH($B$3, resultados!$A$1:$ZZ$1, 0))</f>
        <v/>
      </c>
    </row>
    <row r="303">
      <c r="A303">
        <f>INDEX(resultados!$A$2:$ZZ$304, 297, MATCH($B$1, resultados!$A$1:$ZZ$1, 0))</f>
        <v/>
      </c>
      <c r="B303">
        <f>INDEX(resultados!$A$2:$ZZ$304, 297, MATCH($B$2, resultados!$A$1:$ZZ$1, 0))</f>
        <v/>
      </c>
      <c r="C303">
        <f>INDEX(resultados!$A$2:$ZZ$304, 297, MATCH($B$3, resultados!$A$1:$ZZ$1, 0))</f>
        <v/>
      </c>
    </row>
    <row r="304">
      <c r="A304">
        <f>INDEX(resultados!$A$2:$ZZ$304, 298, MATCH($B$1, resultados!$A$1:$ZZ$1, 0))</f>
        <v/>
      </c>
      <c r="B304">
        <f>INDEX(resultados!$A$2:$ZZ$304, 298, MATCH($B$2, resultados!$A$1:$ZZ$1, 0))</f>
        <v/>
      </c>
      <c r="C304">
        <f>INDEX(resultados!$A$2:$ZZ$304, 298, MATCH($B$3, resultados!$A$1:$ZZ$1, 0))</f>
        <v/>
      </c>
    </row>
    <row r="305">
      <c r="A305">
        <f>INDEX(resultados!$A$2:$ZZ$304, 299, MATCH($B$1, resultados!$A$1:$ZZ$1, 0))</f>
        <v/>
      </c>
      <c r="B305">
        <f>INDEX(resultados!$A$2:$ZZ$304, 299, MATCH($B$2, resultados!$A$1:$ZZ$1, 0))</f>
        <v/>
      </c>
      <c r="C305">
        <f>INDEX(resultados!$A$2:$ZZ$304, 299, MATCH($B$3, resultados!$A$1:$ZZ$1, 0))</f>
        <v/>
      </c>
    </row>
    <row r="306">
      <c r="A306">
        <f>INDEX(resultados!$A$2:$ZZ$304, 300, MATCH($B$1, resultados!$A$1:$ZZ$1, 0))</f>
        <v/>
      </c>
      <c r="B306">
        <f>INDEX(resultados!$A$2:$ZZ$304, 300, MATCH($B$2, resultados!$A$1:$ZZ$1, 0))</f>
        <v/>
      </c>
      <c r="C306">
        <f>INDEX(resultados!$A$2:$ZZ$304, 300, MATCH($B$3, resultados!$A$1:$ZZ$1, 0))</f>
        <v/>
      </c>
    </row>
    <row r="307">
      <c r="A307">
        <f>INDEX(resultados!$A$2:$ZZ$304, 301, MATCH($B$1, resultados!$A$1:$ZZ$1, 0))</f>
        <v/>
      </c>
      <c r="B307">
        <f>INDEX(resultados!$A$2:$ZZ$304, 301, MATCH($B$2, resultados!$A$1:$ZZ$1, 0))</f>
        <v/>
      </c>
      <c r="C307">
        <f>INDEX(resultados!$A$2:$ZZ$304, 301, MATCH($B$3, resultados!$A$1:$ZZ$1, 0))</f>
        <v/>
      </c>
    </row>
    <row r="308">
      <c r="A308">
        <f>INDEX(resultados!$A$2:$ZZ$304, 302, MATCH($B$1, resultados!$A$1:$ZZ$1, 0))</f>
        <v/>
      </c>
      <c r="B308">
        <f>INDEX(resultados!$A$2:$ZZ$304, 302, MATCH($B$2, resultados!$A$1:$ZZ$1, 0))</f>
        <v/>
      </c>
      <c r="C308">
        <f>INDEX(resultados!$A$2:$ZZ$304, 302, MATCH($B$3, resultados!$A$1:$ZZ$1, 0))</f>
        <v/>
      </c>
    </row>
    <row r="309">
      <c r="A309">
        <f>INDEX(resultados!$A$2:$ZZ$304, 303, MATCH($B$1, resultados!$A$1:$ZZ$1, 0))</f>
        <v/>
      </c>
      <c r="B309">
        <f>INDEX(resultados!$A$2:$ZZ$304, 303, MATCH($B$2, resultados!$A$1:$ZZ$1, 0))</f>
        <v/>
      </c>
      <c r="C309">
        <f>INDEX(resultados!$A$2:$ZZ$304, 303,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0.7891</v>
      </c>
      <c r="E2" t="n">
        <v>126.72</v>
      </c>
      <c r="F2" t="n">
        <v>115.53</v>
      </c>
      <c r="G2" t="n">
        <v>11.53</v>
      </c>
      <c r="H2" t="n">
        <v>0.24</v>
      </c>
      <c r="I2" t="n">
        <v>601</v>
      </c>
      <c r="J2" t="n">
        <v>71.52</v>
      </c>
      <c r="K2" t="n">
        <v>32.27</v>
      </c>
      <c r="L2" t="n">
        <v>1</v>
      </c>
      <c r="M2" t="n">
        <v>599</v>
      </c>
      <c r="N2" t="n">
        <v>8.25</v>
      </c>
      <c r="O2" t="n">
        <v>9054.6</v>
      </c>
      <c r="P2" t="n">
        <v>830.96</v>
      </c>
      <c r="Q2" t="n">
        <v>2366.77</v>
      </c>
      <c r="R2" t="n">
        <v>953.86</v>
      </c>
      <c r="S2" t="n">
        <v>184.9</v>
      </c>
      <c r="T2" t="n">
        <v>379716.89</v>
      </c>
      <c r="U2" t="n">
        <v>0.19</v>
      </c>
      <c r="V2" t="n">
        <v>0.73</v>
      </c>
      <c r="W2" t="n">
        <v>37.68</v>
      </c>
      <c r="X2" t="n">
        <v>22.92</v>
      </c>
      <c r="Y2" t="n">
        <v>1</v>
      </c>
      <c r="Z2" t="n">
        <v>10</v>
      </c>
      <c r="AA2" t="n">
        <v>3460.537753482777</v>
      </c>
      <c r="AB2" t="n">
        <v>4734.860422466312</v>
      </c>
      <c r="AC2" t="n">
        <v>4282.971989164289</v>
      </c>
      <c r="AD2" t="n">
        <v>3460537.753482777</v>
      </c>
      <c r="AE2" t="n">
        <v>4734860.422466313</v>
      </c>
      <c r="AF2" t="n">
        <v>3.091735850196719e-06</v>
      </c>
      <c r="AG2" t="n">
        <v>82.5</v>
      </c>
      <c r="AH2" t="n">
        <v>4282971.989164289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0.9258</v>
      </c>
      <c r="E3" t="n">
        <v>108.01</v>
      </c>
      <c r="F3" t="n">
        <v>102.17</v>
      </c>
      <c r="G3" t="n">
        <v>23.85</v>
      </c>
      <c r="H3" t="n">
        <v>0.48</v>
      </c>
      <c r="I3" t="n">
        <v>257</v>
      </c>
      <c r="J3" t="n">
        <v>72.7</v>
      </c>
      <c r="K3" t="n">
        <v>32.27</v>
      </c>
      <c r="L3" t="n">
        <v>2</v>
      </c>
      <c r="M3" t="n">
        <v>255</v>
      </c>
      <c r="N3" t="n">
        <v>8.43</v>
      </c>
      <c r="O3" t="n">
        <v>9200.25</v>
      </c>
      <c r="P3" t="n">
        <v>711.86</v>
      </c>
      <c r="Q3" t="n">
        <v>2365.33</v>
      </c>
      <c r="R3" t="n">
        <v>509.39</v>
      </c>
      <c r="S3" t="n">
        <v>184.9</v>
      </c>
      <c r="T3" t="n">
        <v>159199.6</v>
      </c>
      <c r="U3" t="n">
        <v>0.36</v>
      </c>
      <c r="V3" t="n">
        <v>0.82</v>
      </c>
      <c r="W3" t="n">
        <v>37.08</v>
      </c>
      <c r="X3" t="n">
        <v>9.59</v>
      </c>
      <c r="Y3" t="n">
        <v>1</v>
      </c>
      <c r="Z3" t="n">
        <v>10</v>
      </c>
      <c r="AA3" t="n">
        <v>2694.605663093052</v>
      </c>
      <c r="AB3" t="n">
        <v>3686.878345856018</v>
      </c>
      <c r="AC3" t="n">
        <v>3335.007851093639</v>
      </c>
      <c r="AD3" t="n">
        <v>2694605.663093051</v>
      </c>
      <c r="AE3" t="n">
        <v>3686878.345856018</v>
      </c>
      <c r="AF3" t="n">
        <v>3.627333734776483e-06</v>
      </c>
      <c r="AG3" t="n">
        <v>70.31901041666667</v>
      </c>
      <c r="AH3" t="n">
        <v>3335007.851093639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0.9732</v>
      </c>
      <c r="E4" t="n">
        <v>102.76</v>
      </c>
      <c r="F4" t="n">
        <v>98.44</v>
      </c>
      <c r="G4" t="n">
        <v>37.15</v>
      </c>
      <c r="H4" t="n">
        <v>0.71</v>
      </c>
      <c r="I4" t="n">
        <v>159</v>
      </c>
      <c r="J4" t="n">
        <v>73.88</v>
      </c>
      <c r="K4" t="n">
        <v>32.27</v>
      </c>
      <c r="L4" t="n">
        <v>3</v>
      </c>
      <c r="M4" t="n">
        <v>157</v>
      </c>
      <c r="N4" t="n">
        <v>8.609999999999999</v>
      </c>
      <c r="O4" t="n">
        <v>9346.23</v>
      </c>
      <c r="P4" t="n">
        <v>660.89</v>
      </c>
      <c r="Q4" t="n">
        <v>2364.82</v>
      </c>
      <c r="R4" t="n">
        <v>385.56</v>
      </c>
      <c r="S4" t="n">
        <v>184.9</v>
      </c>
      <c r="T4" t="n">
        <v>97778.39999999999</v>
      </c>
      <c r="U4" t="n">
        <v>0.48</v>
      </c>
      <c r="V4" t="n">
        <v>0.85</v>
      </c>
      <c r="W4" t="n">
        <v>36.91</v>
      </c>
      <c r="X4" t="n">
        <v>5.87</v>
      </c>
      <c r="Y4" t="n">
        <v>1</v>
      </c>
      <c r="Z4" t="n">
        <v>10</v>
      </c>
      <c r="AA4" t="n">
        <v>2471.695519105469</v>
      </c>
      <c r="AB4" t="n">
        <v>3381.882852750695</v>
      </c>
      <c r="AC4" t="n">
        <v>3059.120699786436</v>
      </c>
      <c r="AD4" t="n">
        <v>2471695.519105469</v>
      </c>
      <c r="AE4" t="n">
        <v>3381882.852750695</v>
      </c>
      <c r="AF4" t="n">
        <v>3.813049460665881e-06</v>
      </c>
      <c r="AG4" t="n">
        <v>66.90104166666667</v>
      </c>
      <c r="AH4" t="n">
        <v>3059120.699786436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0.9965000000000001</v>
      </c>
      <c r="E5" t="n">
        <v>100.35</v>
      </c>
      <c r="F5" t="n">
        <v>96.75</v>
      </c>
      <c r="G5" t="n">
        <v>51.37</v>
      </c>
      <c r="H5" t="n">
        <v>0.93</v>
      </c>
      <c r="I5" t="n">
        <v>113</v>
      </c>
      <c r="J5" t="n">
        <v>75.06999999999999</v>
      </c>
      <c r="K5" t="n">
        <v>32.27</v>
      </c>
      <c r="L5" t="n">
        <v>4</v>
      </c>
      <c r="M5" t="n">
        <v>111</v>
      </c>
      <c r="N5" t="n">
        <v>8.800000000000001</v>
      </c>
      <c r="O5" t="n">
        <v>9492.549999999999</v>
      </c>
      <c r="P5" t="n">
        <v>622.89</v>
      </c>
      <c r="Q5" t="n">
        <v>2364.57</v>
      </c>
      <c r="R5" t="n">
        <v>328.96</v>
      </c>
      <c r="S5" t="n">
        <v>184.9</v>
      </c>
      <c r="T5" t="n">
        <v>69705.53</v>
      </c>
      <c r="U5" t="n">
        <v>0.5600000000000001</v>
      </c>
      <c r="V5" t="n">
        <v>0.87</v>
      </c>
      <c r="W5" t="n">
        <v>36.84</v>
      </c>
      <c r="X5" t="n">
        <v>4.19</v>
      </c>
      <c r="Y5" t="n">
        <v>1</v>
      </c>
      <c r="Z5" t="n">
        <v>10</v>
      </c>
      <c r="AA5" t="n">
        <v>2346.464263367275</v>
      </c>
      <c r="AB5" t="n">
        <v>3210.535923836606</v>
      </c>
      <c r="AC5" t="n">
        <v>2904.126881280989</v>
      </c>
      <c r="AD5" t="n">
        <v>2346464.263367275</v>
      </c>
      <c r="AE5" t="n">
        <v>3210535.923836606</v>
      </c>
      <c r="AF5" t="n">
        <v>3.904340102295058e-06</v>
      </c>
      <c r="AG5" t="n">
        <v>65.33203125</v>
      </c>
      <c r="AH5" t="n">
        <v>2904126.881280989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1.0109</v>
      </c>
      <c r="E6" t="n">
        <v>98.93000000000001</v>
      </c>
      <c r="F6" t="n">
        <v>95.73999999999999</v>
      </c>
      <c r="G6" t="n">
        <v>66.8</v>
      </c>
      <c r="H6" t="n">
        <v>1.15</v>
      </c>
      <c r="I6" t="n">
        <v>86</v>
      </c>
      <c r="J6" t="n">
        <v>76.26000000000001</v>
      </c>
      <c r="K6" t="n">
        <v>32.27</v>
      </c>
      <c r="L6" t="n">
        <v>5</v>
      </c>
      <c r="M6" t="n">
        <v>70</v>
      </c>
      <c r="N6" t="n">
        <v>8.99</v>
      </c>
      <c r="O6" t="n">
        <v>9639.200000000001</v>
      </c>
      <c r="P6" t="n">
        <v>589.65</v>
      </c>
      <c r="Q6" t="n">
        <v>2364.36</v>
      </c>
      <c r="R6" t="n">
        <v>294.57</v>
      </c>
      <c r="S6" t="n">
        <v>184.9</v>
      </c>
      <c r="T6" t="n">
        <v>52647.91</v>
      </c>
      <c r="U6" t="n">
        <v>0.63</v>
      </c>
      <c r="V6" t="n">
        <v>0.88</v>
      </c>
      <c r="W6" t="n">
        <v>36.82</v>
      </c>
      <c r="X6" t="n">
        <v>3.19</v>
      </c>
      <c r="Y6" t="n">
        <v>1</v>
      </c>
      <c r="Z6" t="n">
        <v>10</v>
      </c>
      <c r="AA6" t="n">
        <v>2266.254305295106</v>
      </c>
      <c r="AB6" t="n">
        <v>3100.789120588651</v>
      </c>
      <c r="AC6" t="n">
        <v>2804.854158904417</v>
      </c>
      <c r="AD6" t="n">
        <v>2266254.305295106</v>
      </c>
      <c r="AE6" t="n">
        <v>3100789.120588651</v>
      </c>
      <c r="AF6" t="n">
        <v>3.960760069653863e-06</v>
      </c>
      <c r="AG6" t="n">
        <v>64.40755208333333</v>
      </c>
      <c r="AH6" t="n">
        <v>2804854.158904417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1.0136</v>
      </c>
      <c r="E7" t="n">
        <v>98.66</v>
      </c>
      <c r="F7" t="n">
        <v>95.56999999999999</v>
      </c>
      <c r="G7" t="n">
        <v>71.68000000000001</v>
      </c>
      <c r="H7" t="n">
        <v>1.36</v>
      </c>
      <c r="I7" t="n">
        <v>80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585.15</v>
      </c>
      <c r="Q7" t="n">
        <v>2364.93</v>
      </c>
      <c r="R7" t="n">
        <v>285.86</v>
      </c>
      <c r="S7" t="n">
        <v>184.9</v>
      </c>
      <c r="T7" t="n">
        <v>48323.59</v>
      </c>
      <c r="U7" t="n">
        <v>0.65</v>
      </c>
      <c r="V7" t="n">
        <v>0.88</v>
      </c>
      <c r="W7" t="n">
        <v>36.9</v>
      </c>
      <c r="X7" t="n">
        <v>3.01</v>
      </c>
      <c r="Y7" t="n">
        <v>1</v>
      </c>
      <c r="Z7" t="n">
        <v>10</v>
      </c>
      <c r="AA7" t="n">
        <v>2255.646036455003</v>
      </c>
      <c r="AB7" t="n">
        <v>3086.274419157829</v>
      </c>
      <c r="AC7" t="n">
        <v>2791.724720206641</v>
      </c>
      <c r="AD7" t="n">
        <v>2255646.036455003</v>
      </c>
      <c r="AE7" t="n">
        <v>3086274.419157829</v>
      </c>
      <c r="AF7" t="n">
        <v>3.971338813533639e-06</v>
      </c>
      <c r="AG7" t="n">
        <v>64.23177083333333</v>
      </c>
      <c r="AH7" t="n">
        <v>2791724.720206642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0.9031</v>
      </c>
      <c r="E2" t="n">
        <v>110.73</v>
      </c>
      <c r="F2" t="n">
        <v>105.28</v>
      </c>
      <c r="G2" t="n">
        <v>18.69</v>
      </c>
      <c r="H2" t="n">
        <v>0.43</v>
      </c>
      <c r="I2" t="n">
        <v>338</v>
      </c>
      <c r="J2" t="n">
        <v>39.78</v>
      </c>
      <c r="K2" t="n">
        <v>19.54</v>
      </c>
      <c r="L2" t="n">
        <v>1</v>
      </c>
      <c r="M2" t="n">
        <v>336</v>
      </c>
      <c r="N2" t="n">
        <v>4.24</v>
      </c>
      <c r="O2" t="n">
        <v>5140</v>
      </c>
      <c r="P2" t="n">
        <v>468.21</v>
      </c>
      <c r="Q2" t="n">
        <v>2365.56</v>
      </c>
      <c r="R2" t="n">
        <v>612.5700000000001</v>
      </c>
      <c r="S2" t="n">
        <v>184.9</v>
      </c>
      <c r="T2" t="n">
        <v>210384.1</v>
      </c>
      <c r="U2" t="n">
        <v>0.3</v>
      </c>
      <c r="V2" t="n">
        <v>0.8</v>
      </c>
      <c r="W2" t="n">
        <v>37.23</v>
      </c>
      <c r="X2" t="n">
        <v>12.69</v>
      </c>
      <c r="Y2" t="n">
        <v>1</v>
      </c>
      <c r="Z2" t="n">
        <v>10</v>
      </c>
      <c r="AA2" t="n">
        <v>2231.435375333896</v>
      </c>
      <c r="AB2" t="n">
        <v>3053.148324512943</v>
      </c>
      <c r="AC2" t="n">
        <v>2761.760133541899</v>
      </c>
      <c r="AD2" t="n">
        <v>2231435.375333896</v>
      </c>
      <c r="AE2" t="n">
        <v>3053148.324512944</v>
      </c>
      <c r="AF2" t="n">
        <v>4.67985127197966e-06</v>
      </c>
      <c r="AG2" t="n">
        <v>72.08984375</v>
      </c>
      <c r="AH2" t="n">
        <v>2761760.133541899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0.98</v>
      </c>
      <c r="E3" t="n">
        <v>102.04</v>
      </c>
      <c r="F3" t="n">
        <v>98.58</v>
      </c>
      <c r="G3" t="n">
        <v>37.2</v>
      </c>
      <c r="H3" t="n">
        <v>0.84</v>
      </c>
      <c r="I3" t="n">
        <v>159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397.47</v>
      </c>
      <c r="Q3" t="n">
        <v>2365.62</v>
      </c>
      <c r="R3" t="n">
        <v>382.14</v>
      </c>
      <c r="S3" t="n">
        <v>184.9</v>
      </c>
      <c r="T3" t="n">
        <v>96064.53999999999</v>
      </c>
      <c r="U3" t="n">
        <v>0.48</v>
      </c>
      <c r="V3" t="n">
        <v>0.85</v>
      </c>
      <c r="W3" t="n">
        <v>37.13</v>
      </c>
      <c r="X3" t="n">
        <v>6.01</v>
      </c>
      <c r="Y3" t="n">
        <v>1</v>
      </c>
      <c r="Z3" t="n">
        <v>10</v>
      </c>
      <c r="AA3" t="n">
        <v>1924.595384567519</v>
      </c>
      <c r="AB3" t="n">
        <v>2633.3163123212</v>
      </c>
      <c r="AC3" t="n">
        <v>2381.996299355921</v>
      </c>
      <c r="AD3" t="n">
        <v>1924595.384567519</v>
      </c>
      <c r="AE3" t="n">
        <v>2633316.3123212</v>
      </c>
      <c r="AF3" t="n">
        <v>5.078345971143912e-06</v>
      </c>
      <c r="AG3" t="n">
        <v>66.43229166666667</v>
      </c>
      <c r="AH3" t="n">
        <v>2381996.299355921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0.9798</v>
      </c>
      <c r="E4" t="n">
        <v>102.06</v>
      </c>
      <c r="F4" t="n">
        <v>98.59</v>
      </c>
      <c r="G4" t="n">
        <v>37.21</v>
      </c>
      <c r="H4" t="n">
        <v>1.22</v>
      </c>
      <c r="I4" t="n">
        <v>159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408.2</v>
      </c>
      <c r="Q4" t="n">
        <v>2365.66</v>
      </c>
      <c r="R4" t="n">
        <v>382.35</v>
      </c>
      <c r="S4" t="n">
        <v>184.9</v>
      </c>
      <c r="T4" t="n">
        <v>96171.42</v>
      </c>
      <c r="U4" t="n">
        <v>0.48</v>
      </c>
      <c r="V4" t="n">
        <v>0.85</v>
      </c>
      <c r="W4" t="n">
        <v>37.14</v>
      </c>
      <c r="X4" t="n">
        <v>6.03</v>
      </c>
      <c r="Y4" t="n">
        <v>1</v>
      </c>
      <c r="Z4" t="n">
        <v>10</v>
      </c>
      <c r="AA4" t="n">
        <v>1939.742848784024</v>
      </c>
      <c r="AB4" t="n">
        <v>2654.04174112118</v>
      </c>
      <c r="AC4" t="n">
        <v>2400.743722319552</v>
      </c>
      <c r="AD4" t="n">
        <v>1939742.848784024</v>
      </c>
      <c r="AE4" t="n">
        <v>2654041.74112118</v>
      </c>
      <c r="AF4" t="n">
        <v>5.077309574006944e-06</v>
      </c>
      <c r="AG4" t="n">
        <v>66.4453125</v>
      </c>
      <c r="AH4" t="n">
        <v>2400743.722319553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0.5776</v>
      </c>
      <c r="E2" t="n">
        <v>173.12</v>
      </c>
      <c r="F2" t="n">
        <v>137.61</v>
      </c>
      <c r="G2" t="n">
        <v>7.17</v>
      </c>
      <c r="H2" t="n">
        <v>0.12</v>
      </c>
      <c r="I2" t="n">
        <v>1152</v>
      </c>
      <c r="J2" t="n">
        <v>141.81</v>
      </c>
      <c r="K2" t="n">
        <v>47.83</v>
      </c>
      <c r="L2" t="n">
        <v>1</v>
      </c>
      <c r="M2" t="n">
        <v>1150</v>
      </c>
      <c r="N2" t="n">
        <v>22.98</v>
      </c>
      <c r="O2" t="n">
        <v>17723.39</v>
      </c>
      <c r="P2" t="n">
        <v>1585.68</v>
      </c>
      <c r="Q2" t="n">
        <v>2369.34</v>
      </c>
      <c r="R2" t="n">
        <v>1693.74</v>
      </c>
      <c r="S2" t="n">
        <v>184.9</v>
      </c>
      <c r="T2" t="n">
        <v>746899.83</v>
      </c>
      <c r="U2" t="n">
        <v>0.11</v>
      </c>
      <c r="V2" t="n">
        <v>0.61</v>
      </c>
      <c r="W2" t="n">
        <v>38.54</v>
      </c>
      <c r="X2" t="n">
        <v>44.95</v>
      </c>
      <c r="Y2" t="n">
        <v>1</v>
      </c>
      <c r="Z2" t="n">
        <v>10</v>
      </c>
      <c r="AA2" t="n">
        <v>7351.628793772053</v>
      </c>
      <c r="AB2" t="n">
        <v>10058.82284661175</v>
      </c>
      <c r="AC2" t="n">
        <v>9098.822911777275</v>
      </c>
      <c r="AD2" t="n">
        <v>7351628.793772053</v>
      </c>
      <c r="AE2" t="n">
        <v>10058822.84661175</v>
      </c>
      <c r="AF2" t="n">
        <v>1.607931188795451e-06</v>
      </c>
      <c r="AG2" t="n">
        <v>112.7083333333333</v>
      </c>
      <c r="AH2" t="n">
        <v>9098822.911777275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0.7993</v>
      </c>
      <c r="E3" t="n">
        <v>125.11</v>
      </c>
      <c r="F3" t="n">
        <v>109.76</v>
      </c>
      <c r="G3" t="n">
        <v>14.51</v>
      </c>
      <c r="H3" t="n">
        <v>0.25</v>
      </c>
      <c r="I3" t="n">
        <v>454</v>
      </c>
      <c r="J3" t="n">
        <v>143.17</v>
      </c>
      <c r="K3" t="n">
        <v>47.83</v>
      </c>
      <c r="L3" t="n">
        <v>2</v>
      </c>
      <c r="M3" t="n">
        <v>452</v>
      </c>
      <c r="N3" t="n">
        <v>23.34</v>
      </c>
      <c r="O3" t="n">
        <v>17891.86</v>
      </c>
      <c r="P3" t="n">
        <v>1257.68</v>
      </c>
      <c r="Q3" t="n">
        <v>2366.15</v>
      </c>
      <c r="R3" t="n">
        <v>761.5599999999999</v>
      </c>
      <c r="S3" t="n">
        <v>184.9</v>
      </c>
      <c r="T3" t="n">
        <v>284299.97</v>
      </c>
      <c r="U3" t="n">
        <v>0.24</v>
      </c>
      <c r="V3" t="n">
        <v>0.77</v>
      </c>
      <c r="W3" t="n">
        <v>37.43</v>
      </c>
      <c r="X3" t="n">
        <v>17.17</v>
      </c>
      <c r="Y3" t="n">
        <v>1</v>
      </c>
      <c r="Z3" t="n">
        <v>10</v>
      </c>
      <c r="AA3" t="n">
        <v>4471.979887591452</v>
      </c>
      <c r="AB3" t="n">
        <v>6118.760172031597</v>
      </c>
      <c r="AC3" t="n">
        <v>5534.794288946508</v>
      </c>
      <c r="AD3" t="n">
        <v>4471979.887591452</v>
      </c>
      <c r="AE3" t="n">
        <v>6118760.172031597</v>
      </c>
      <c r="AF3" t="n">
        <v>2.225102837957417e-06</v>
      </c>
      <c r="AG3" t="n">
        <v>81.45182291666667</v>
      </c>
      <c r="AH3" t="n">
        <v>5534794.288946507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0.8812</v>
      </c>
      <c r="E4" t="n">
        <v>113.48</v>
      </c>
      <c r="F4" t="n">
        <v>103.11</v>
      </c>
      <c r="G4" t="n">
        <v>21.94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1171.57</v>
      </c>
      <c r="Q4" t="n">
        <v>2365.25</v>
      </c>
      <c r="R4" t="n">
        <v>540.35</v>
      </c>
      <c r="S4" t="n">
        <v>184.9</v>
      </c>
      <c r="T4" t="n">
        <v>174557.37</v>
      </c>
      <c r="U4" t="n">
        <v>0.34</v>
      </c>
      <c r="V4" t="n">
        <v>0.82</v>
      </c>
      <c r="W4" t="n">
        <v>37.12</v>
      </c>
      <c r="X4" t="n">
        <v>10.53</v>
      </c>
      <c r="Y4" t="n">
        <v>1</v>
      </c>
      <c r="Z4" t="n">
        <v>10</v>
      </c>
      <c r="AA4" t="n">
        <v>3856.890748591926</v>
      </c>
      <c r="AB4" t="n">
        <v>5277.168076234737</v>
      </c>
      <c r="AC4" t="n">
        <v>4773.522561590607</v>
      </c>
      <c r="AD4" t="n">
        <v>3856890.748591926</v>
      </c>
      <c r="AE4" t="n">
        <v>5277168.076234736</v>
      </c>
      <c r="AF4" t="n">
        <v>2.453097236091676e-06</v>
      </c>
      <c r="AG4" t="n">
        <v>73.88020833333333</v>
      </c>
      <c r="AH4" t="n">
        <v>4773522.561590606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0.9235</v>
      </c>
      <c r="E5" t="n">
        <v>108.28</v>
      </c>
      <c r="F5" t="n">
        <v>100.16</v>
      </c>
      <c r="G5" t="n">
        <v>29.46</v>
      </c>
      <c r="H5" t="n">
        <v>0.49</v>
      </c>
      <c r="I5" t="n">
        <v>204</v>
      </c>
      <c r="J5" t="n">
        <v>145.92</v>
      </c>
      <c r="K5" t="n">
        <v>47.83</v>
      </c>
      <c r="L5" t="n">
        <v>4</v>
      </c>
      <c r="M5" t="n">
        <v>202</v>
      </c>
      <c r="N5" t="n">
        <v>24.09</v>
      </c>
      <c r="O5" t="n">
        <v>18230.35</v>
      </c>
      <c r="P5" t="n">
        <v>1128.32</v>
      </c>
      <c r="Q5" t="n">
        <v>2364.79</v>
      </c>
      <c r="R5" t="n">
        <v>442.55</v>
      </c>
      <c r="S5" t="n">
        <v>184.9</v>
      </c>
      <c r="T5" t="n">
        <v>126046.42</v>
      </c>
      <c r="U5" t="n">
        <v>0.42</v>
      </c>
      <c r="V5" t="n">
        <v>0.84</v>
      </c>
      <c r="W5" t="n">
        <v>36.99</v>
      </c>
      <c r="X5" t="n">
        <v>7.59</v>
      </c>
      <c r="Y5" t="n">
        <v>1</v>
      </c>
      <c r="Z5" t="n">
        <v>10</v>
      </c>
      <c r="AA5" t="n">
        <v>3591.501427937919</v>
      </c>
      <c r="AB5" t="n">
        <v>4914.050699565395</v>
      </c>
      <c r="AC5" t="n">
        <v>4445.060597712161</v>
      </c>
      <c r="AD5" t="n">
        <v>3591501.427937919</v>
      </c>
      <c r="AE5" t="n">
        <v>4914050.699565395</v>
      </c>
      <c r="AF5" t="n">
        <v>2.5708525845786e-06</v>
      </c>
      <c r="AG5" t="n">
        <v>70.49479166666667</v>
      </c>
      <c r="AH5" t="n">
        <v>4445060.597712161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0.9499</v>
      </c>
      <c r="E6" t="n">
        <v>105.27</v>
      </c>
      <c r="F6" t="n">
        <v>98.45</v>
      </c>
      <c r="G6" t="n">
        <v>37.15</v>
      </c>
      <c r="H6" t="n">
        <v>0.6</v>
      </c>
      <c r="I6" t="n">
        <v>159</v>
      </c>
      <c r="J6" t="n">
        <v>147.3</v>
      </c>
      <c r="K6" t="n">
        <v>47.83</v>
      </c>
      <c r="L6" t="n">
        <v>5</v>
      </c>
      <c r="M6" t="n">
        <v>157</v>
      </c>
      <c r="N6" t="n">
        <v>24.47</v>
      </c>
      <c r="O6" t="n">
        <v>18400.38</v>
      </c>
      <c r="P6" t="n">
        <v>1099</v>
      </c>
      <c r="Q6" t="n">
        <v>2364.71</v>
      </c>
      <c r="R6" t="n">
        <v>385.88</v>
      </c>
      <c r="S6" t="n">
        <v>184.9</v>
      </c>
      <c r="T6" t="n">
        <v>97937.44</v>
      </c>
      <c r="U6" t="n">
        <v>0.48</v>
      </c>
      <c r="V6" t="n">
        <v>0.85</v>
      </c>
      <c r="W6" t="n">
        <v>36.91</v>
      </c>
      <c r="X6" t="n">
        <v>5.88</v>
      </c>
      <c r="Y6" t="n">
        <v>1</v>
      </c>
      <c r="Z6" t="n">
        <v>10</v>
      </c>
      <c r="AA6" t="n">
        <v>3434.752679842117</v>
      </c>
      <c r="AB6" t="n">
        <v>4699.580147153995</v>
      </c>
      <c r="AC6" t="n">
        <v>4251.058813811603</v>
      </c>
      <c r="AD6" t="n">
        <v>3434752.679842117</v>
      </c>
      <c r="AE6" t="n">
        <v>4699580.147153995</v>
      </c>
      <c r="AF6" t="n">
        <v>2.644345284343489e-06</v>
      </c>
      <c r="AG6" t="n">
        <v>68.53515625</v>
      </c>
      <c r="AH6" t="n">
        <v>4251058.813811603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0.9679</v>
      </c>
      <c r="E7" t="n">
        <v>103.32</v>
      </c>
      <c r="F7" t="n">
        <v>97.34</v>
      </c>
      <c r="G7" t="n">
        <v>44.92</v>
      </c>
      <c r="H7" t="n">
        <v>0.71</v>
      </c>
      <c r="I7" t="n">
        <v>130</v>
      </c>
      <c r="J7" t="n">
        <v>148.68</v>
      </c>
      <c r="K7" t="n">
        <v>47.83</v>
      </c>
      <c r="L7" t="n">
        <v>6</v>
      </c>
      <c r="M7" t="n">
        <v>128</v>
      </c>
      <c r="N7" t="n">
        <v>24.85</v>
      </c>
      <c r="O7" t="n">
        <v>18570.94</v>
      </c>
      <c r="P7" t="n">
        <v>1076.66</v>
      </c>
      <c r="Q7" t="n">
        <v>2364.5</v>
      </c>
      <c r="R7" t="n">
        <v>348.7</v>
      </c>
      <c r="S7" t="n">
        <v>184.9</v>
      </c>
      <c r="T7" t="n">
        <v>79491.92</v>
      </c>
      <c r="U7" t="n">
        <v>0.53</v>
      </c>
      <c r="V7" t="n">
        <v>0.86</v>
      </c>
      <c r="W7" t="n">
        <v>36.86</v>
      </c>
      <c r="X7" t="n">
        <v>4.78</v>
      </c>
      <c r="Y7" t="n">
        <v>1</v>
      </c>
      <c r="Z7" t="n">
        <v>10</v>
      </c>
      <c r="AA7" t="n">
        <v>3329.385812217959</v>
      </c>
      <c r="AB7" t="n">
        <v>4555.412550412486</v>
      </c>
      <c r="AC7" t="n">
        <v>4120.650370162616</v>
      </c>
      <c r="AD7" t="n">
        <v>3329385.812217959</v>
      </c>
      <c r="AE7" t="n">
        <v>4555412.550412486</v>
      </c>
      <c r="AF7" t="n">
        <v>2.694453943274095e-06</v>
      </c>
      <c r="AG7" t="n">
        <v>67.265625</v>
      </c>
      <c r="AH7" t="n">
        <v>4120650.370162616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0.9804</v>
      </c>
      <c r="E8" t="n">
        <v>102</v>
      </c>
      <c r="F8" t="n">
        <v>96.59999999999999</v>
      </c>
      <c r="G8" t="n">
        <v>52.69</v>
      </c>
      <c r="H8" t="n">
        <v>0.83</v>
      </c>
      <c r="I8" t="n">
        <v>110</v>
      </c>
      <c r="J8" t="n">
        <v>150.07</v>
      </c>
      <c r="K8" t="n">
        <v>47.83</v>
      </c>
      <c r="L8" t="n">
        <v>7</v>
      </c>
      <c r="M8" t="n">
        <v>108</v>
      </c>
      <c r="N8" t="n">
        <v>25.24</v>
      </c>
      <c r="O8" t="n">
        <v>18742.03</v>
      </c>
      <c r="P8" t="n">
        <v>1057.64</v>
      </c>
      <c r="Q8" t="n">
        <v>2364.43</v>
      </c>
      <c r="R8" t="n">
        <v>323.96</v>
      </c>
      <c r="S8" t="n">
        <v>184.9</v>
      </c>
      <c r="T8" t="n">
        <v>67218.78</v>
      </c>
      <c r="U8" t="n">
        <v>0.57</v>
      </c>
      <c r="V8" t="n">
        <v>0.87</v>
      </c>
      <c r="W8" t="n">
        <v>36.84</v>
      </c>
      <c r="X8" t="n">
        <v>4.04</v>
      </c>
      <c r="Y8" t="n">
        <v>1</v>
      </c>
      <c r="Z8" t="n">
        <v>10</v>
      </c>
      <c r="AA8" t="n">
        <v>3257.187854418704</v>
      </c>
      <c r="AB8" t="n">
        <v>4456.628119402439</v>
      </c>
      <c r="AC8" t="n">
        <v>4031.293786603352</v>
      </c>
      <c r="AD8" t="n">
        <v>3257187.854418704</v>
      </c>
      <c r="AE8" t="n">
        <v>4456628.119402438</v>
      </c>
      <c r="AF8" t="n">
        <v>2.729251623087016e-06</v>
      </c>
      <c r="AG8" t="n">
        <v>66.40625</v>
      </c>
      <c r="AH8" t="n">
        <v>4031293.786603352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0.99</v>
      </c>
      <c r="E9" t="n">
        <v>101.01</v>
      </c>
      <c r="F9" t="n">
        <v>96.03</v>
      </c>
      <c r="G9" t="n">
        <v>60.65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1041.03</v>
      </c>
      <c r="Q9" t="n">
        <v>2364.4</v>
      </c>
      <c r="R9" t="n">
        <v>305.2</v>
      </c>
      <c r="S9" t="n">
        <v>184.9</v>
      </c>
      <c r="T9" t="n">
        <v>57914.25</v>
      </c>
      <c r="U9" t="n">
        <v>0.61</v>
      </c>
      <c r="V9" t="n">
        <v>0.88</v>
      </c>
      <c r="W9" t="n">
        <v>36.81</v>
      </c>
      <c r="X9" t="n">
        <v>3.47</v>
      </c>
      <c r="Y9" t="n">
        <v>1</v>
      </c>
      <c r="Z9" t="n">
        <v>10</v>
      </c>
      <c r="AA9" t="n">
        <v>3197.882617772828</v>
      </c>
      <c r="AB9" t="n">
        <v>4375.484078261157</v>
      </c>
      <c r="AC9" t="n">
        <v>3957.894018862221</v>
      </c>
      <c r="AD9" t="n">
        <v>3197882.617772828</v>
      </c>
      <c r="AE9" t="n">
        <v>4375484.078261157</v>
      </c>
      <c r="AF9" t="n">
        <v>2.755976241183339e-06</v>
      </c>
      <c r="AG9" t="n">
        <v>65.76171875</v>
      </c>
      <c r="AH9" t="n">
        <v>3957894.018862221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0.9976</v>
      </c>
      <c r="E10" t="n">
        <v>100.24</v>
      </c>
      <c r="F10" t="n">
        <v>95.62</v>
      </c>
      <c r="G10" t="n">
        <v>69.12</v>
      </c>
      <c r="H10" t="n">
        <v>1.04</v>
      </c>
      <c r="I10" t="n">
        <v>83</v>
      </c>
      <c r="J10" t="n">
        <v>152.85</v>
      </c>
      <c r="K10" t="n">
        <v>47.83</v>
      </c>
      <c r="L10" t="n">
        <v>9</v>
      </c>
      <c r="M10" t="n">
        <v>81</v>
      </c>
      <c r="N10" t="n">
        <v>26.03</v>
      </c>
      <c r="O10" t="n">
        <v>19085.83</v>
      </c>
      <c r="P10" t="n">
        <v>1025.65</v>
      </c>
      <c r="Q10" t="n">
        <v>2364.32</v>
      </c>
      <c r="R10" t="n">
        <v>291.06</v>
      </c>
      <c r="S10" t="n">
        <v>184.9</v>
      </c>
      <c r="T10" t="n">
        <v>50907.19</v>
      </c>
      <c r="U10" t="n">
        <v>0.64</v>
      </c>
      <c r="V10" t="n">
        <v>0.88</v>
      </c>
      <c r="W10" t="n">
        <v>36.8</v>
      </c>
      <c r="X10" t="n">
        <v>3.06</v>
      </c>
      <c r="Y10" t="n">
        <v>1</v>
      </c>
      <c r="Z10" t="n">
        <v>10</v>
      </c>
      <c r="AA10" t="n">
        <v>3146.897514095798</v>
      </c>
      <c r="AB10" t="n">
        <v>4305.724010106216</v>
      </c>
      <c r="AC10" t="n">
        <v>3894.791753703119</v>
      </c>
      <c r="AD10" t="n">
        <v>3146897.514095798</v>
      </c>
      <c r="AE10" t="n">
        <v>4305724.010106216</v>
      </c>
      <c r="AF10" t="n">
        <v>2.777133230509595e-06</v>
      </c>
      <c r="AG10" t="n">
        <v>65.26041666666667</v>
      </c>
      <c r="AH10" t="n">
        <v>3894791.753703118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1.0037</v>
      </c>
      <c r="E11" t="n">
        <v>99.63</v>
      </c>
      <c r="F11" t="n">
        <v>95.27</v>
      </c>
      <c r="G11" t="n">
        <v>77.23999999999999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1011.06</v>
      </c>
      <c r="Q11" t="n">
        <v>2364.26</v>
      </c>
      <c r="R11" t="n">
        <v>279.69</v>
      </c>
      <c r="S11" t="n">
        <v>184.9</v>
      </c>
      <c r="T11" t="n">
        <v>45266.8</v>
      </c>
      <c r="U11" t="n">
        <v>0.66</v>
      </c>
      <c r="V11" t="n">
        <v>0.88</v>
      </c>
      <c r="W11" t="n">
        <v>36.78</v>
      </c>
      <c r="X11" t="n">
        <v>2.71</v>
      </c>
      <c r="Y11" t="n">
        <v>1</v>
      </c>
      <c r="Z11" t="n">
        <v>10</v>
      </c>
      <c r="AA11" t="n">
        <v>3110.859671449773</v>
      </c>
      <c r="AB11" t="n">
        <v>4256.415443920512</v>
      </c>
      <c r="AC11" t="n">
        <v>3850.189127869173</v>
      </c>
      <c r="AD11" t="n">
        <v>3110859.671449773</v>
      </c>
      <c r="AE11" t="n">
        <v>4256415.443920512</v>
      </c>
      <c r="AF11" t="n">
        <v>2.794114498258301e-06</v>
      </c>
      <c r="AG11" t="n">
        <v>64.86328125</v>
      </c>
      <c r="AH11" t="n">
        <v>3850189.127869173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94.95</v>
      </c>
      <c r="G12" t="n">
        <v>86.31999999999999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996.17</v>
      </c>
      <c r="Q12" t="n">
        <v>2364.25</v>
      </c>
      <c r="R12" t="n">
        <v>269</v>
      </c>
      <c r="S12" t="n">
        <v>184.9</v>
      </c>
      <c r="T12" t="n">
        <v>39958.77</v>
      </c>
      <c r="U12" t="n">
        <v>0.6899999999999999</v>
      </c>
      <c r="V12" t="n">
        <v>0.89</v>
      </c>
      <c r="W12" t="n">
        <v>36.77</v>
      </c>
      <c r="X12" t="n">
        <v>2.4</v>
      </c>
      <c r="Y12" t="n">
        <v>1</v>
      </c>
      <c r="Z12" t="n">
        <v>10</v>
      </c>
      <c r="AA12" t="n">
        <v>3066.903251813243</v>
      </c>
      <c r="AB12" t="n">
        <v>4196.272331353437</v>
      </c>
      <c r="AC12" t="n">
        <v>3795.785989554113</v>
      </c>
      <c r="AD12" t="n">
        <v>3066903.251813243</v>
      </c>
      <c r="AE12" t="n">
        <v>4196272.331353437</v>
      </c>
      <c r="AF12" t="n">
        <v>2.809425477375987e-06</v>
      </c>
      <c r="AG12" t="n">
        <v>64.51171875</v>
      </c>
      <c r="AH12" t="n">
        <v>3795785.989554113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1.0132</v>
      </c>
      <c r="E13" t="n">
        <v>98.7</v>
      </c>
      <c r="F13" t="n">
        <v>94.73</v>
      </c>
      <c r="G13" t="n">
        <v>94.73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982.5700000000001</v>
      </c>
      <c r="Q13" t="n">
        <v>2364.38</v>
      </c>
      <c r="R13" t="n">
        <v>261.73</v>
      </c>
      <c r="S13" t="n">
        <v>184.9</v>
      </c>
      <c r="T13" t="n">
        <v>36356.01</v>
      </c>
      <c r="U13" t="n">
        <v>0.71</v>
      </c>
      <c r="V13" t="n">
        <v>0.89</v>
      </c>
      <c r="W13" t="n">
        <v>36.76</v>
      </c>
      <c r="X13" t="n">
        <v>2.18</v>
      </c>
      <c r="Y13" t="n">
        <v>1</v>
      </c>
      <c r="Z13" t="n">
        <v>10</v>
      </c>
      <c r="AA13" t="n">
        <v>3038.397685420191</v>
      </c>
      <c r="AB13" t="n">
        <v>4157.269757837628</v>
      </c>
      <c r="AC13" t="n">
        <v>3760.505766914198</v>
      </c>
      <c r="AD13" t="n">
        <v>3038397.685420191</v>
      </c>
      <c r="AE13" t="n">
        <v>4157269.757837628</v>
      </c>
      <c r="AF13" t="n">
        <v>2.820560734916121e-06</v>
      </c>
      <c r="AG13" t="n">
        <v>64.2578125</v>
      </c>
      <c r="AH13" t="n">
        <v>3760505.766914198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1.0164</v>
      </c>
      <c r="E14" t="n">
        <v>98.39</v>
      </c>
      <c r="F14" t="n">
        <v>94.56999999999999</v>
      </c>
      <c r="G14" t="n">
        <v>103.17</v>
      </c>
      <c r="H14" t="n">
        <v>1.45</v>
      </c>
      <c r="I14" t="n">
        <v>55</v>
      </c>
      <c r="J14" t="n">
        <v>158.48</v>
      </c>
      <c r="K14" t="n">
        <v>47.83</v>
      </c>
      <c r="L14" t="n">
        <v>13</v>
      </c>
      <c r="M14" t="n">
        <v>53</v>
      </c>
      <c r="N14" t="n">
        <v>27.65</v>
      </c>
      <c r="O14" t="n">
        <v>19780.06</v>
      </c>
      <c r="P14" t="n">
        <v>971.03</v>
      </c>
      <c r="Q14" t="n">
        <v>2364.27</v>
      </c>
      <c r="R14" t="n">
        <v>256.4</v>
      </c>
      <c r="S14" t="n">
        <v>184.9</v>
      </c>
      <c r="T14" t="n">
        <v>33713.79</v>
      </c>
      <c r="U14" t="n">
        <v>0.72</v>
      </c>
      <c r="V14" t="n">
        <v>0.89</v>
      </c>
      <c r="W14" t="n">
        <v>36.76</v>
      </c>
      <c r="X14" t="n">
        <v>2.02</v>
      </c>
      <c r="Y14" t="n">
        <v>1</v>
      </c>
      <c r="Z14" t="n">
        <v>10</v>
      </c>
      <c r="AA14" t="n">
        <v>3015.081424125515</v>
      </c>
      <c r="AB14" t="n">
        <v>4125.3674204934</v>
      </c>
      <c r="AC14" t="n">
        <v>3731.648143870893</v>
      </c>
      <c r="AD14" t="n">
        <v>3015081.424125515</v>
      </c>
      <c r="AE14" t="n">
        <v>4125367.4204934</v>
      </c>
      <c r="AF14" t="n">
        <v>2.829468940948228e-06</v>
      </c>
      <c r="AG14" t="n">
        <v>64.05598958333333</v>
      </c>
      <c r="AH14" t="n">
        <v>3731648.143870893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1.02</v>
      </c>
      <c r="E15" t="n">
        <v>98.04000000000001</v>
      </c>
      <c r="F15" t="n">
        <v>94.36</v>
      </c>
      <c r="G15" t="n">
        <v>113.24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48</v>
      </c>
      <c r="N15" t="n">
        <v>28.07</v>
      </c>
      <c r="O15" t="n">
        <v>19955.16</v>
      </c>
      <c r="P15" t="n">
        <v>955.8099999999999</v>
      </c>
      <c r="Q15" t="n">
        <v>2364.2</v>
      </c>
      <c r="R15" t="n">
        <v>249.6</v>
      </c>
      <c r="S15" t="n">
        <v>184.9</v>
      </c>
      <c r="T15" t="n">
        <v>30341.65</v>
      </c>
      <c r="U15" t="n">
        <v>0.74</v>
      </c>
      <c r="V15" t="n">
        <v>0.89</v>
      </c>
      <c r="W15" t="n">
        <v>36.74</v>
      </c>
      <c r="X15" t="n">
        <v>1.81</v>
      </c>
      <c r="Y15" t="n">
        <v>1</v>
      </c>
      <c r="Z15" t="n">
        <v>10</v>
      </c>
      <c r="AA15" t="n">
        <v>2976.145604103784</v>
      </c>
      <c r="AB15" t="n">
        <v>4072.093713812515</v>
      </c>
      <c r="AC15" t="n">
        <v>3683.458804985517</v>
      </c>
      <c r="AD15" t="n">
        <v>2976145.604103784</v>
      </c>
      <c r="AE15" t="n">
        <v>4072093.713812515</v>
      </c>
      <c r="AF15" t="n">
        <v>2.83949067273435e-06</v>
      </c>
      <c r="AG15" t="n">
        <v>63.828125</v>
      </c>
      <c r="AH15" t="n">
        <v>3683458.804985518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1.0226</v>
      </c>
      <c r="E16" t="n">
        <v>97.79000000000001</v>
      </c>
      <c r="F16" t="n">
        <v>94.23</v>
      </c>
      <c r="G16" t="n">
        <v>122.91</v>
      </c>
      <c r="H16" t="n">
        <v>1.65</v>
      </c>
      <c r="I16" t="n">
        <v>46</v>
      </c>
      <c r="J16" t="n">
        <v>161.32</v>
      </c>
      <c r="K16" t="n">
        <v>47.83</v>
      </c>
      <c r="L16" t="n">
        <v>15</v>
      </c>
      <c r="M16" t="n">
        <v>44</v>
      </c>
      <c r="N16" t="n">
        <v>28.5</v>
      </c>
      <c r="O16" t="n">
        <v>20130.71</v>
      </c>
      <c r="P16" t="n">
        <v>941.9400000000001</v>
      </c>
      <c r="Q16" t="n">
        <v>2364.13</v>
      </c>
      <c r="R16" t="n">
        <v>245.29</v>
      </c>
      <c r="S16" t="n">
        <v>184.9</v>
      </c>
      <c r="T16" t="n">
        <v>28205.77</v>
      </c>
      <c r="U16" t="n">
        <v>0.75</v>
      </c>
      <c r="V16" t="n">
        <v>0.89</v>
      </c>
      <c r="W16" t="n">
        <v>36.74</v>
      </c>
      <c r="X16" t="n">
        <v>1.68</v>
      </c>
      <c r="Y16" t="n">
        <v>1</v>
      </c>
      <c r="Z16" t="n">
        <v>10</v>
      </c>
      <c r="AA16" t="n">
        <v>2951.47115101095</v>
      </c>
      <c r="AB16" t="n">
        <v>4038.333038530855</v>
      </c>
      <c r="AC16" t="n">
        <v>3652.920201169334</v>
      </c>
      <c r="AD16" t="n">
        <v>2951471.15101095</v>
      </c>
      <c r="AE16" t="n">
        <v>4038333.038530855</v>
      </c>
      <c r="AF16" t="n">
        <v>2.846728590135437e-06</v>
      </c>
      <c r="AG16" t="n">
        <v>63.66536458333334</v>
      </c>
      <c r="AH16" t="n">
        <v>3652920.201169334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1.0249</v>
      </c>
      <c r="E17" t="n">
        <v>97.56999999999999</v>
      </c>
      <c r="F17" t="n">
        <v>94.09999999999999</v>
      </c>
      <c r="G17" t="n">
        <v>131.3</v>
      </c>
      <c r="H17" t="n">
        <v>1.74</v>
      </c>
      <c r="I17" t="n">
        <v>43</v>
      </c>
      <c r="J17" t="n">
        <v>162.75</v>
      </c>
      <c r="K17" t="n">
        <v>47.83</v>
      </c>
      <c r="L17" t="n">
        <v>16</v>
      </c>
      <c r="M17" t="n">
        <v>41</v>
      </c>
      <c r="N17" t="n">
        <v>28.92</v>
      </c>
      <c r="O17" t="n">
        <v>20306.85</v>
      </c>
      <c r="P17" t="n">
        <v>927.41</v>
      </c>
      <c r="Q17" t="n">
        <v>2364.04</v>
      </c>
      <c r="R17" t="n">
        <v>240.59</v>
      </c>
      <c r="S17" t="n">
        <v>184.9</v>
      </c>
      <c r="T17" t="n">
        <v>25873.23</v>
      </c>
      <c r="U17" t="n">
        <v>0.77</v>
      </c>
      <c r="V17" t="n">
        <v>0.89</v>
      </c>
      <c r="W17" t="n">
        <v>36.74</v>
      </c>
      <c r="X17" t="n">
        <v>1.55</v>
      </c>
      <c r="Y17" t="n">
        <v>1</v>
      </c>
      <c r="Z17" t="n">
        <v>10</v>
      </c>
      <c r="AA17" t="n">
        <v>2926.627216769205</v>
      </c>
      <c r="AB17" t="n">
        <v>4004.340471664273</v>
      </c>
      <c r="AC17" t="n">
        <v>3622.171837175634</v>
      </c>
      <c r="AD17" t="n">
        <v>2926627.216769205</v>
      </c>
      <c r="AE17" t="n">
        <v>4004340.471664273</v>
      </c>
      <c r="AF17" t="n">
        <v>2.853131363221014e-06</v>
      </c>
      <c r="AG17" t="n">
        <v>63.52213541666666</v>
      </c>
      <c r="AH17" t="n">
        <v>3622171.837175634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1.0268</v>
      </c>
      <c r="E18" t="n">
        <v>97.39</v>
      </c>
      <c r="F18" t="n">
        <v>94</v>
      </c>
      <c r="G18" t="n">
        <v>141</v>
      </c>
      <c r="H18" t="n">
        <v>1.83</v>
      </c>
      <c r="I18" t="n">
        <v>40</v>
      </c>
      <c r="J18" t="n">
        <v>164.19</v>
      </c>
      <c r="K18" t="n">
        <v>47.83</v>
      </c>
      <c r="L18" t="n">
        <v>17</v>
      </c>
      <c r="M18" t="n">
        <v>38</v>
      </c>
      <c r="N18" t="n">
        <v>29.36</v>
      </c>
      <c r="O18" t="n">
        <v>20483.57</v>
      </c>
      <c r="P18" t="n">
        <v>914.92</v>
      </c>
      <c r="Q18" t="n">
        <v>2364.2</v>
      </c>
      <c r="R18" t="n">
        <v>237.61</v>
      </c>
      <c r="S18" t="n">
        <v>184.9</v>
      </c>
      <c r="T18" t="n">
        <v>24395.49</v>
      </c>
      <c r="U18" t="n">
        <v>0.78</v>
      </c>
      <c r="V18" t="n">
        <v>0.89</v>
      </c>
      <c r="W18" t="n">
        <v>36.73</v>
      </c>
      <c r="X18" t="n">
        <v>1.45</v>
      </c>
      <c r="Y18" t="n">
        <v>1</v>
      </c>
      <c r="Z18" t="n">
        <v>10</v>
      </c>
      <c r="AA18" t="n">
        <v>2905.500425735958</v>
      </c>
      <c r="AB18" t="n">
        <v>3975.433864124343</v>
      </c>
      <c r="AC18" t="n">
        <v>3596.024035688637</v>
      </c>
      <c r="AD18" t="n">
        <v>2905500.425735958</v>
      </c>
      <c r="AE18" t="n">
        <v>3975433.864124343</v>
      </c>
      <c r="AF18" t="n">
        <v>2.858420610552578e-06</v>
      </c>
      <c r="AG18" t="n">
        <v>63.40494791666666</v>
      </c>
      <c r="AH18" t="n">
        <v>3596024.035688636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1.0291</v>
      </c>
      <c r="E19" t="n">
        <v>97.17</v>
      </c>
      <c r="F19" t="n">
        <v>93.87</v>
      </c>
      <c r="G19" t="n">
        <v>152.23</v>
      </c>
      <c r="H19" t="n">
        <v>1.93</v>
      </c>
      <c r="I19" t="n">
        <v>37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900.54</v>
      </c>
      <c r="Q19" t="n">
        <v>2364.06</v>
      </c>
      <c r="R19" t="n">
        <v>233.22</v>
      </c>
      <c r="S19" t="n">
        <v>184.9</v>
      </c>
      <c r="T19" t="n">
        <v>22216.18</v>
      </c>
      <c r="U19" t="n">
        <v>0.79</v>
      </c>
      <c r="V19" t="n">
        <v>0.9</v>
      </c>
      <c r="W19" t="n">
        <v>36.72</v>
      </c>
      <c r="X19" t="n">
        <v>1.32</v>
      </c>
      <c r="Y19" t="n">
        <v>1</v>
      </c>
      <c r="Z19" t="n">
        <v>10</v>
      </c>
      <c r="AA19" t="n">
        <v>2871.506599968426</v>
      </c>
      <c r="AB19" t="n">
        <v>3928.922012007452</v>
      </c>
      <c r="AC19" t="n">
        <v>3553.95120945799</v>
      </c>
      <c r="AD19" t="n">
        <v>2871506.599968425</v>
      </c>
      <c r="AE19" t="n">
        <v>3928922.012007453</v>
      </c>
      <c r="AF19" t="n">
        <v>2.864823383638156e-06</v>
      </c>
      <c r="AG19" t="n">
        <v>63.26171875</v>
      </c>
      <c r="AH19" t="n">
        <v>3553951.209457989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1.0296</v>
      </c>
      <c r="E20" t="n">
        <v>97.13</v>
      </c>
      <c r="F20" t="n">
        <v>93.86</v>
      </c>
      <c r="G20" t="n">
        <v>156.43</v>
      </c>
      <c r="H20" t="n">
        <v>2.02</v>
      </c>
      <c r="I20" t="n">
        <v>36</v>
      </c>
      <c r="J20" t="n">
        <v>167.07</v>
      </c>
      <c r="K20" t="n">
        <v>47.83</v>
      </c>
      <c r="L20" t="n">
        <v>19</v>
      </c>
      <c r="M20" t="n">
        <v>14</v>
      </c>
      <c r="N20" t="n">
        <v>30.24</v>
      </c>
      <c r="O20" t="n">
        <v>20838.81</v>
      </c>
      <c r="P20" t="n">
        <v>892.36</v>
      </c>
      <c r="Q20" t="n">
        <v>2364.19</v>
      </c>
      <c r="R20" t="n">
        <v>231.78</v>
      </c>
      <c r="S20" t="n">
        <v>184.9</v>
      </c>
      <c r="T20" t="n">
        <v>21500.29</v>
      </c>
      <c r="U20" t="n">
        <v>0.8</v>
      </c>
      <c r="V20" t="n">
        <v>0.9</v>
      </c>
      <c r="W20" t="n">
        <v>36.75</v>
      </c>
      <c r="X20" t="n">
        <v>1.31</v>
      </c>
      <c r="Y20" t="n">
        <v>1</v>
      </c>
      <c r="Z20" t="n">
        <v>10</v>
      </c>
      <c r="AA20" t="n">
        <v>2859.675379437881</v>
      </c>
      <c r="AB20" t="n">
        <v>3912.734014120948</v>
      </c>
      <c r="AC20" t="n">
        <v>3539.308171369777</v>
      </c>
      <c r="AD20" t="n">
        <v>2859675.379437881</v>
      </c>
      <c r="AE20" t="n">
        <v>3912734.014120949</v>
      </c>
      <c r="AF20" t="n">
        <v>2.866215290830673e-06</v>
      </c>
      <c r="AG20" t="n">
        <v>63.23567708333334</v>
      </c>
      <c r="AH20" t="n">
        <v>3539308.171369777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1.0302</v>
      </c>
      <c r="E21" t="n">
        <v>97.06999999999999</v>
      </c>
      <c r="F21" t="n">
        <v>93.83</v>
      </c>
      <c r="G21" t="n">
        <v>160.85</v>
      </c>
      <c r="H21" t="n">
        <v>2.1</v>
      </c>
      <c r="I21" t="n">
        <v>35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898.63</v>
      </c>
      <c r="Q21" t="n">
        <v>2364.24</v>
      </c>
      <c r="R21" t="n">
        <v>230.27</v>
      </c>
      <c r="S21" t="n">
        <v>184.9</v>
      </c>
      <c r="T21" t="n">
        <v>20748.92</v>
      </c>
      <c r="U21" t="n">
        <v>0.8</v>
      </c>
      <c r="V21" t="n">
        <v>0.9</v>
      </c>
      <c r="W21" t="n">
        <v>36.76</v>
      </c>
      <c r="X21" t="n">
        <v>1.28</v>
      </c>
      <c r="Y21" t="n">
        <v>1</v>
      </c>
      <c r="Z21" t="n">
        <v>10</v>
      </c>
      <c r="AA21" t="n">
        <v>2866.59265967073</v>
      </c>
      <c r="AB21" t="n">
        <v>3922.198542104399</v>
      </c>
      <c r="AC21" t="n">
        <v>3547.869418086035</v>
      </c>
      <c r="AD21" t="n">
        <v>2866592.65967073</v>
      </c>
      <c r="AE21" t="n">
        <v>3922198.542104399</v>
      </c>
      <c r="AF21" t="n">
        <v>2.867885579461693e-06</v>
      </c>
      <c r="AG21" t="n">
        <v>63.19661458333334</v>
      </c>
      <c r="AH21" t="n">
        <v>3547869.418086035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0.4897</v>
      </c>
      <c r="E2" t="n">
        <v>204.19</v>
      </c>
      <c r="F2" t="n">
        <v>150.14</v>
      </c>
      <c r="G2" t="n">
        <v>6.2</v>
      </c>
      <c r="H2" t="n">
        <v>0.1</v>
      </c>
      <c r="I2" t="n">
        <v>1452</v>
      </c>
      <c r="J2" t="n">
        <v>176.73</v>
      </c>
      <c r="K2" t="n">
        <v>52.44</v>
      </c>
      <c r="L2" t="n">
        <v>1</v>
      </c>
      <c r="M2" t="n">
        <v>1450</v>
      </c>
      <c r="N2" t="n">
        <v>33.29</v>
      </c>
      <c r="O2" t="n">
        <v>22031.19</v>
      </c>
      <c r="P2" t="n">
        <v>1993.36</v>
      </c>
      <c r="Q2" t="n">
        <v>2370.99</v>
      </c>
      <c r="R2" t="n">
        <v>2113.35</v>
      </c>
      <c r="S2" t="n">
        <v>184.9</v>
      </c>
      <c r="T2" t="n">
        <v>955205.11</v>
      </c>
      <c r="U2" t="n">
        <v>0.09</v>
      </c>
      <c r="V2" t="n">
        <v>0.5600000000000001</v>
      </c>
      <c r="W2" t="n">
        <v>39.04</v>
      </c>
      <c r="X2" t="n">
        <v>57.44</v>
      </c>
      <c r="Y2" t="n">
        <v>1</v>
      </c>
      <c r="Z2" t="n">
        <v>10</v>
      </c>
      <c r="AA2" t="n">
        <v>10309.44293138861</v>
      </c>
      <c r="AB2" t="n">
        <v>14105.83463924921</v>
      </c>
      <c r="AC2" t="n">
        <v>12759.59357894199</v>
      </c>
      <c r="AD2" t="n">
        <v>10309442.93138861</v>
      </c>
      <c r="AE2" t="n">
        <v>14105834.63924921</v>
      </c>
      <c r="AF2" t="n">
        <v>1.231813590175408e-06</v>
      </c>
      <c r="AG2" t="n">
        <v>132.9361979166667</v>
      </c>
      <c r="AH2" t="n">
        <v>12759593.57894199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0.7413</v>
      </c>
      <c r="E3" t="n">
        <v>134.9</v>
      </c>
      <c r="F3" t="n">
        <v>113.2</v>
      </c>
      <c r="G3" t="n">
        <v>12.53</v>
      </c>
      <c r="H3" t="n">
        <v>0.2</v>
      </c>
      <c r="I3" t="n">
        <v>542</v>
      </c>
      <c r="J3" t="n">
        <v>178.21</v>
      </c>
      <c r="K3" t="n">
        <v>52.44</v>
      </c>
      <c r="L3" t="n">
        <v>2</v>
      </c>
      <c r="M3" t="n">
        <v>540</v>
      </c>
      <c r="N3" t="n">
        <v>33.77</v>
      </c>
      <c r="O3" t="n">
        <v>22213.89</v>
      </c>
      <c r="P3" t="n">
        <v>1499.77</v>
      </c>
      <c r="Q3" t="n">
        <v>2366.56</v>
      </c>
      <c r="R3" t="n">
        <v>875.97</v>
      </c>
      <c r="S3" t="n">
        <v>184.9</v>
      </c>
      <c r="T3" t="n">
        <v>341066.82</v>
      </c>
      <c r="U3" t="n">
        <v>0.21</v>
      </c>
      <c r="V3" t="n">
        <v>0.74</v>
      </c>
      <c r="W3" t="n">
        <v>37.58</v>
      </c>
      <c r="X3" t="n">
        <v>20.59</v>
      </c>
      <c r="Y3" t="n">
        <v>1</v>
      </c>
      <c r="Z3" t="n">
        <v>10</v>
      </c>
      <c r="AA3" t="n">
        <v>5456.66876214278</v>
      </c>
      <c r="AB3" t="n">
        <v>7466.054931600006</v>
      </c>
      <c r="AC3" t="n">
        <v>6753.505127601728</v>
      </c>
      <c r="AD3" t="n">
        <v>5456668.76214278</v>
      </c>
      <c r="AE3" t="n">
        <v>7466054.931600006</v>
      </c>
      <c r="AF3" t="n">
        <v>1.864699641407045e-06</v>
      </c>
      <c r="AG3" t="n">
        <v>87.82552083333333</v>
      </c>
      <c r="AH3" t="n">
        <v>6753505.127601729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0.838</v>
      </c>
      <c r="E4" t="n">
        <v>119.33</v>
      </c>
      <c r="F4" t="n">
        <v>105.07</v>
      </c>
      <c r="G4" t="n">
        <v>18.93</v>
      </c>
      <c r="H4" t="n">
        <v>0.3</v>
      </c>
      <c r="I4" t="n">
        <v>333</v>
      </c>
      <c r="J4" t="n">
        <v>179.7</v>
      </c>
      <c r="K4" t="n">
        <v>52.44</v>
      </c>
      <c r="L4" t="n">
        <v>3</v>
      </c>
      <c r="M4" t="n">
        <v>331</v>
      </c>
      <c r="N4" t="n">
        <v>34.26</v>
      </c>
      <c r="O4" t="n">
        <v>22397.24</v>
      </c>
      <c r="P4" t="n">
        <v>1385.58</v>
      </c>
      <c r="Q4" t="n">
        <v>2365.33</v>
      </c>
      <c r="R4" t="n">
        <v>606.17</v>
      </c>
      <c r="S4" t="n">
        <v>184.9</v>
      </c>
      <c r="T4" t="n">
        <v>207210.46</v>
      </c>
      <c r="U4" t="n">
        <v>0.31</v>
      </c>
      <c r="V4" t="n">
        <v>0.8</v>
      </c>
      <c r="W4" t="n">
        <v>37.2</v>
      </c>
      <c r="X4" t="n">
        <v>12.49</v>
      </c>
      <c r="Y4" t="n">
        <v>1</v>
      </c>
      <c r="Z4" t="n">
        <v>10</v>
      </c>
      <c r="AA4" t="n">
        <v>4548.248197069714</v>
      </c>
      <c r="AB4" t="n">
        <v>6223.113837780106</v>
      </c>
      <c r="AC4" t="n">
        <v>5629.188587297264</v>
      </c>
      <c r="AD4" t="n">
        <v>4548248.197069714</v>
      </c>
      <c r="AE4" t="n">
        <v>6223113.837780106</v>
      </c>
      <c r="AF4" t="n">
        <v>2.107943207202353e-06</v>
      </c>
      <c r="AG4" t="n">
        <v>77.68880208333333</v>
      </c>
      <c r="AH4" t="n">
        <v>5629188.587297264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0.8892</v>
      </c>
      <c r="E5" t="n">
        <v>112.46</v>
      </c>
      <c r="F5" t="n">
        <v>101.51</v>
      </c>
      <c r="G5" t="n">
        <v>25.38</v>
      </c>
      <c r="H5" t="n">
        <v>0.39</v>
      </c>
      <c r="I5" t="n">
        <v>240</v>
      </c>
      <c r="J5" t="n">
        <v>181.19</v>
      </c>
      <c r="K5" t="n">
        <v>52.44</v>
      </c>
      <c r="L5" t="n">
        <v>4</v>
      </c>
      <c r="M5" t="n">
        <v>238</v>
      </c>
      <c r="N5" t="n">
        <v>34.75</v>
      </c>
      <c r="O5" t="n">
        <v>22581.25</v>
      </c>
      <c r="P5" t="n">
        <v>1331.75</v>
      </c>
      <c r="Q5" t="n">
        <v>2365.19</v>
      </c>
      <c r="R5" t="n">
        <v>486.93</v>
      </c>
      <c r="S5" t="n">
        <v>184.9</v>
      </c>
      <c r="T5" t="n">
        <v>148058.64</v>
      </c>
      <c r="U5" t="n">
        <v>0.38</v>
      </c>
      <c r="V5" t="n">
        <v>0.83</v>
      </c>
      <c r="W5" t="n">
        <v>37.06</v>
      </c>
      <c r="X5" t="n">
        <v>8.93</v>
      </c>
      <c r="Y5" t="n">
        <v>1</v>
      </c>
      <c r="Z5" t="n">
        <v>10</v>
      </c>
      <c r="AA5" t="n">
        <v>4165.61962464658</v>
      </c>
      <c r="AB5" t="n">
        <v>5699.584544609485</v>
      </c>
      <c r="AC5" t="n">
        <v>5155.624195088892</v>
      </c>
      <c r="AD5" t="n">
        <v>4165619.624646579</v>
      </c>
      <c r="AE5" t="n">
        <v>5699584.544609485</v>
      </c>
      <c r="AF5" t="n">
        <v>2.236734009360778e-06</v>
      </c>
      <c r="AG5" t="n">
        <v>73.21614583333333</v>
      </c>
      <c r="AH5" t="n">
        <v>5155624.195088891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0.9203</v>
      </c>
      <c r="E6" t="n">
        <v>108.65</v>
      </c>
      <c r="F6" t="n">
        <v>99.55</v>
      </c>
      <c r="G6" t="n">
        <v>31.77</v>
      </c>
      <c r="H6" t="n">
        <v>0.49</v>
      </c>
      <c r="I6" t="n">
        <v>188</v>
      </c>
      <c r="J6" t="n">
        <v>182.69</v>
      </c>
      <c r="K6" t="n">
        <v>52.44</v>
      </c>
      <c r="L6" t="n">
        <v>5</v>
      </c>
      <c r="M6" t="n">
        <v>186</v>
      </c>
      <c r="N6" t="n">
        <v>35.25</v>
      </c>
      <c r="O6" t="n">
        <v>22766.06</v>
      </c>
      <c r="P6" t="n">
        <v>1298.93</v>
      </c>
      <c r="Q6" t="n">
        <v>2364.85</v>
      </c>
      <c r="R6" t="n">
        <v>422.57</v>
      </c>
      <c r="S6" t="n">
        <v>184.9</v>
      </c>
      <c r="T6" t="n">
        <v>116134.04</v>
      </c>
      <c r="U6" t="n">
        <v>0.44</v>
      </c>
      <c r="V6" t="n">
        <v>0.85</v>
      </c>
      <c r="W6" t="n">
        <v>36.95</v>
      </c>
      <c r="X6" t="n">
        <v>6.98</v>
      </c>
      <c r="Y6" t="n">
        <v>1</v>
      </c>
      <c r="Z6" t="n">
        <v>10</v>
      </c>
      <c r="AA6" t="n">
        <v>3964.23352903172</v>
      </c>
      <c r="AB6" t="n">
        <v>5424.039204061719</v>
      </c>
      <c r="AC6" t="n">
        <v>4906.376515112698</v>
      </c>
      <c r="AD6" t="n">
        <v>3964233.52903172</v>
      </c>
      <c r="AE6" t="n">
        <v>5424039.204061719</v>
      </c>
      <c r="AF6" t="n">
        <v>2.314964359890603e-06</v>
      </c>
      <c r="AG6" t="n">
        <v>70.73567708333333</v>
      </c>
      <c r="AH6" t="n">
        <v>4906376.515112698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0.9417</v>
      </c>
      <c r="E7" t="n">
        <v>106.19</v>
      </c>
      <c r="F7" t="n">
        <v>98.29000000000001</v>
      </c>
      <c r="G7" t="n">
        <v>38.3</v>
      </c>
      <c r="H7" t="n">
        <v>0.58</v>
      </c>
      <c r="I7" t="n">
        <v>154</v>
      </c>
      <c r="J7" t="n">
        <v>184.19</v>
      </c>
      <c r="K7" t="n">
        <v>52.44</v>
      </c>
      <c r="L7" t="n">
        <v>6</v>
      </c>
      <c r="M7" t="n">
        <v>152</v>
      </c>
      <c r="N7" t="n">
        <v>35.75</v>
      </c>
      <c r="O7" t="n">
        <v>22951.43</v>
      </c>
      <c r="P7" t="n">
        <v>1275.19</v>
      </c>
      <c r="Q7" t="n">
        <v>2364.68</v>
      </c>
      <c r="R7" t="n">
        <v>380.56</v>
      </c>
      <c r="S7" t="n">
        <v>184.9</v>
      </c>
      <c r="T7" t="n">
        <v>95302.44</v>
      </c>
      <c r="U7" t="n">
        <v>0.49</v>
      </c>
      <c r="V7" t="n">
        <v>0.86</v>
      </c>
      <c r="W7" t="n">
        <v>36.9</v>
      </c>
      <c r="X7" t="n">
        <v>5.72</v>
      </c>
      <c r="Y7" t="n">
        <v>1</v>
      </c>
      <c r="Z7" t="n">
        <v>10</v>
      </c>
      <c r="AA7" t="n">
        <v>3822.437458483989</v>
      </c>
      <c r="AB7" t="n">
        <v>5230.027564737168</v>
      </c>
      <c r="AC7" t="n">
        <v>4730.881074348245</v>
      </c>
      <c r="AD7" t="n">
        <v>3822437.458483989</v>
      </c>
      <c r="AE7" t="n">
        <v>5230027.564737168</v>
      </c>
      <c r="AF7" t="n">
        <v>2.368794890480257e-06</v>
      </c>
      <c r="AG7" t="n">
        <v>69.13411458333333</v>
      </c>
      <c r="AH7" t="n">
        <v>4730881.074348245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0.958</v>
      </c>
      <c r="E8" t="n">
        <v>104.38</v>
      </c>
      <c r="F8" t="n">
        <v>97.34</v>
      </c>
      <c r="G8" t="n">
        <v>44.93</v>
      </c>
      <c r="H8" t="n">
        <v>0.67</v>
      </c>
      <c r="I8" t="n">
        <v>130</v>
      </c>
      <c r="J8" t="n">
        <v>185.7</v>
      </c>
      <c r="K8" t="n">
        <v>52.44</v>
      </c>
      <c r="L8" t="n">
        <v>7</v>
      </c>
      <c r="M8" t="n">
        <v>128</v>
      </c>
      <c r="N8" t="n">
        <v>36.26</v>
      </c>
      <c r="O8" t="n">
        <v>23137.49</v>
      </c>
      <c r="P8" t="n">
        <v>1256.01</v>
      </c>
      <c r="Q8" t="n">
        <v>2364.48</v>
      </c>
      <c r="R8" t="n">
        <v>348.85</v>
      </c>
      <c r="S8" t="n">
        <v>184.9</v>
      </c>
      <c r="T8" t="n">
        <v>79566.89999999999</v>
      </c>
      <c r="U8" t="n">
        <v>0.53</v>
      </c>
      <c r="V8" t="n">
        <v>0.86</v>
      </c>
      <c r="W8" t="n">
        <v>36.87</v>
      </c>
      <c r="X8" t="n">
        <v>4.78</v>
      </c>
      <c r="Y8" t="n">
        <v>1</v>
      </c>
      <c r="Z8" t="n">
        <v>10</v>
      </c>
      <c r="AA8" t="n">
        <v>3719.022442860587</v>
      </c>
      <c r="AB8" t="n">
        <v>5088.530578012727</v>
      </c>
      <c r="AC8" t="n">
        <v>4602.888361444521</v>
      </c>
      <c r="AD8" t="n">
        <v>3719022.442860588</v>
      </c>
      <c r="AE8" t="n">
        <v>5088530.578012727</v>
      </c>
      <c r="AF8" t="n">
        <v>2.409796649761162e-06</v>
      </c>
      <c r="AG8" t="n">
        <v>67.95572916666667</v>
      </c>
      <c r="AH8" t="n">
        <v>4602888.361444522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0.969</v>
      </c>
      <c r="E9" t="n">
        <v>103.2</v>
      </c>
      <c r="F9" t="n">
        <v>96.76000000000001</v>
      </c>
      <c r="G9" t="n">
        <v>51.38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111</v>
      </c>
      <c r="N9" t="n">
        <v>36.78</v>
      </c>
      <c r="O9" t="n">
        <v>23324.24</v>
      </c>
      <c r="P9" t="n">
        <v>1240.68</v>
      </c>
      <c r="Q9" t="n">
        <v>2364.65</v>
      </c>
      <c r="R9" t="n">
        <v>328.76</v>
      </c>
      <c r="S9" t="n">
        <v>184.9</v>
      </c>
      <c r="T9" t="n">
        <v>69606.99000000001</v>
      </c>
      <c r="U9" t="n">
        <v>0.5600000000000001</v>
      </c>
      <c r="V9" t="n">
        <v>0.87</v>
      </c>
      <c r="W9" t="n">
        <v>36.86</v>
      </c>
      <c r="X9" t="n">
        <v>4.2</v>
      </c>
      <c r="Y9" t="n">
        <v>1</v>
      </c>
      <c r="Z9" t="n">
        <v>10</v>
      </c>
      <c r="AA9" t="n">
        <v>3651.534132281994</v>
      </c>
      <c r="AB9" t="n">
        <v>4996.190094104959</v>
      </c>
      <c r="AC9" t="n">
        <v>4519.360723720231</v>
      </c>
      <c r="AD9" t="n">
        <v>3651534.132281994</v>
      </c>
      <c r="AE9" t="n">
        <v>4996190.094104959</v>
      </c>
      <c r="AF9" t="n">
        <v>2.437466548662386e-06</v>
      </c>
      <c r="AG9" t="n">
        <v>67.1875</v>
      </c>
      <c r="AH9" t="n">
        <v>4519360.723720231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0.979</v>
      </c>
      <c r="E10" t="n">
        <v>102.15</v>
      </c>
      <c r="F10" t="n">
        <v>96.20999999999999</v>
      </c>
      <c r="G10" t="n">
        <v>58.31</v>
      </c>
      <c r="H10" t="n">
        <v>0.85</v>
      </c>
      <c r="I10" t="n">
        <v>99</v>
      </c>
      <c r="J10" t="n">
        <v>188.74</v>
      </c>
      <c r="K10" t="n">
        <v>52.44</v>
      </c>
      <c r="L10" t="n">
        <v>9</v>
      </c>
      <c r="M10" t="n">
        <v>97</v>
      </c>
      <c r="N10" t="n">
        <v>37.3</v>
      </c>
      <c r="O10" t="n">
        <v>23511.69</v>
      </c>
      <c r="P10" t="n">
        <v>1226.57</v>
      </c>
      <c r="Q10" t="n">
        <v>2364.38</v>
      </c>
      <c r="R10" t="n">
        <v>311.27</v>
      </c>
      <c r="S10" t="n">
        <v>184.9</v>
      </c>
      <c r="T10" t="n">
        <v>60932.6</v>
      </c>
      <c r="U10" t="n">
        <v>0.59</v>
      </c>
      <c r="V10" t="n">
        <v>0.87</v>
      </c>
      <c r="W10" t="n">
        <v>36.81</v>
      </c>
      <c r="X10" t="n">
        <v>3.65</v>
      </c>
      <c r="Y10" t="n">
        <v>1</v>
      </c>
      <c r="Z10" t="n">
        <v>10</v>
      </c>
      <c r="AA10" t="n">
        <v>3589.96592788459</v>
      </c>
      <c r="AB10" t="n">
        <v>4911.949760650949</v>
      </c>
      <c r="AC10" t="n">
        <v>4443.160169459024</v>
      </c>
      <c r="AD10" t="n">
        <v>3589965.92788459</v>
      </c>
      <c r="AE10" t="n">
        <v>4911949.760650949</v>
      </c>
      <c r="AF10" t="n">
        <v>2.462621002208954e-06</v>
      </c>
      <c r="AG10" t="n">
        <v>66.50390625</v>
      </c>
      <c r="AH10" t="n">
        <v>4443160.169459024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0.9867</v>
      </c>
      <c r="E11" t="n">
        <v>101.34</v>
      </c>
      <c r="F11" t="n">
        <v>95.8</v>
      </c>
      <c r="G11" t="n">
        <v>65.31999999999999</v>
      </c>
      <c r="H11" t="n">
        <v>0.93</v>
      </c>
      <c r="I11" t="n">
        <v>88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1213.5</v>
      </c>
      <c r="Q11" t="n">
        <v>2364.35</v>
      </c>
      <c r="R11" t="n">
        <v>297.19</v>
      </c>
      <c r="S11" t="n">
        <v>184.9</v>
      </c>
      <c r="T11" t="n">
        <v>53947.56</v>
      </c>
      <c r="U11" t="n">
        <v>0.62</v>
      </c>
      <c r="V11" t="n">
        <v>0.88</v>
      </c>
      <c r="W11" t="n">
        <v>36.8</v>
      </c>
      <c r="X11" t="n">
        <v>3.24</v>
      </c>
      <c r="Y11" t="n">
        <v>1</v>
      </c>
      <c r="Z11" t="n">
        <v>10</v>
      </c>
      <c r="AA11" t="n">
        <v>3538.009230070726</v>
      </c>
      <c r="AB11" t="n">
        <v>4840.860314534281</v>
      </c>
      <c r="AC11" t="n">
        <v>4378.85540030507</v>
      </c>
      <c r="AD11" t="n">
        <v>3538009.230070726</v>
      </c>
      <c r="AE11" t="n">
        <v>4840860.314534281</v>
      </c>
      <c r="AF11" t="n">
        <v>2.481989931439811e-06</v>
      </c>
      <c r="AG11" t="n">
        <v>65.9765625</v>
      </c>
      <c r="AH11" t="n">
        <v>4378855.40030507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0.9923999999999999</v>
      </c>
      <c r="E12" t="n">
        <v>100.76</v>
      </c>
      <c r="F12" t="n">
        <v>95.5</v>
      </c>
      <c r="G12" t="n">
        <v>71.62</v>
      </c>
      <c r="H12" t="n">
        <v>1.02</v>
      </c>
      <c r="I12" t="n">
        <v>80</v>
      </c>
      <c r="J12" t="n">
        <v>191.79</v>
      </c>
      <c r="K12" t="n">
        <v>52.44</v>
      </c>
      <c r="L12" t="n">
        <v>11</v>
      </c>
      <c r="M12" t="n">
        <v>78</v>
      </c>
      <c r="N12" t="n">
        <v>38.35</v>
      </c>
      <c r="O12" t="n">
        <v>23888.73</v>
      </c>
      <c r="P12" t="n">
        <v>1202.45</v>
      </c>
      <c r="Q12" t="n">
        <v>2364.48</v>
      </c>
      <c r="R12" t="n">
        <v>287.06</v>
      </c>
      <c r="S12" t="n">
        <v>184.9</v>
      </c>
      <c r="T12" t="n">
        <v>48923.47</v>
      </c>
      <c r="U12" t="n">
        <v>0.64</v>
      </c>
      <c r="V12" t="n">
        <v>0.88</v>
      </c>
      <c r="W12" t="n">
        <v>36.8</v>
      </c>
      <c r="X12" t="n">
        <v>2.94</v>
      </c>
      <c r="Y12" t="n">
        <v>1</v>
      </c>
      <c r="Z12" t="n">
        <v>10</v>
      </c>
      <c r="AA12" t="n">
        <v>3505.422953299365</v>
      </c>
      <c r="AB12" t="n">
        <v>4796.274333050632</v>
      </c>
      <c r="AC12" t="n">
        <v>4338.524642317403</v>
      </c>
      <c r="AD12" t="n">
        <v>3505422.953299365</v>
      </c>
      <c r="AE12" t="n">
        <v>4796274.333050632</v>
      </c>
      <c r="AF12" t="n">
        <v>2.496327969961354e-06</v>
      </c>
      <c r="AG12" t="n">
        <v>65.59895833333333</v>
      </c>
      <c r="AH12" t="n">
        <v>4338524.642317403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0.9976</v>
      </c>
      <c r="E13" t="n">
        <v>100.24</v>
      </c>
      <c r="F13" t="n">
        <v>95.23</v>
      </c>
      <c r="G13" t="n">
        <v>78.27</v>
      </c>
      <c r="H13" t="n">
        <v>1.1</v>
      </c>
      <c r="I13" t="n">
        <v>73</v>
      </c>
      <c r="J13" t="n">
        <v>193.33</v>
      </c>
      <c r="K13" t="n">
        <v>52.44</v>
      </c>
      <c r="L13" t="n">
        <v>12</v>
      </c>
      <c r="M13" t="n">
        <v>71</v>
      </c>
      <c r="N13" t="n">
        <v>38.89</v>
      </c>
      <c r="O13" t="n">
        <v>24078.33</v>
      </c>
      <c r="P13" t="n">
        <v>1191.47</v>
      </c>
      <c r="Q13" t="n">
        <v>2364.28</v>
      </c>
      <c r="R13" t="n">
        <v>277.89</v>
      </c>
      <c r="S13" t="n">
        <v>184.9</v>
      </c>
      <c r="T13" t="n">
        <v>44368.76</v>
      </c>
      <c r="U13" t="n">
        <v>0.67</v>
      </c>
      <c r="V13" t="n">
        <v>0.88</v>
      </c>
      <c r="W13" t="n">
        <v>36.79</v>
      </c>
      <c r="X13" t="n">
        <v>2.67</v>
      </c>
      <c r="Y13" t="n">
        <v>1</v>
      </c>
      <c r="Z13" t="n">
        <v>10</v>
      </c>
      <c r="AA13" t="n">
        <v>3465.057636971042</v>
      </c>
      <c r="AB13" t="n">
        <v>4741.044726458143</v>
      </c>
      <c r="AC13" t="n">
        <v>4288.566071862864</v>
      </c>
      <c r="AD13" t="n">
        <v>3465057.636971042</v>
      </c>
      <c r="AE13" t="n">
        <v>4741044.726458143</v>
      </c>
      <c r="AF13" t="n">
        <v>2.509408285805569e-06</v>
      </c>
      <c r="AG13" t="n">
        <v>65.26041666666667</v>
      </c>
      <c r="AH13" t="n">
        <v>4288566.071862864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1.0025</v>
      </c>
      <c r="E14" t="n">
        <v>99.75</v>
      </c>
      <c r="F14" t="n">
        <v>94.98</v>
      </c>
      <c r="G14" t="n">
        <v>86.34999999999999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64</v>
      </c>
      <c r="N14" t="n">
        <v>39.43</v>
      </c>
      <c r="O14" t="n">
        <v>24268.67</v>
      </c>
      <c r="P14" t="n">
        <v>1180.31</v>
      </c>
      <c r="Q14" t="n">
        <v>2364.3</v>
      </c>
      <c r="R14" t="n">
        <v>269.49</v>
      </c>
      <c r="S14" t="n">
        <v>184.9</v>
      </c>
      <c r="T14" t="n">
        <v>40207.79</v>
      </c>
      <c r="U14" t="n">
        <v>0.6899999999999999</v>
      </c>
      <c r="V14" t="n">
        <v>0.89</v>
      </c>
      <c r="W14" t="n">
        <v>36.79</v>
      </c>
      <c r="X14" t="n">
        <v>2.42</v>
      </c>
      <c r="Y14" t="n">
        <v>1</v>
      </c>
      <c r="Z14" t="n">
        <v>10</v>
      </c>
      <c r="AA14" t="n">
        <v>3435.352139413248</v>
      </c>
      <c r="AB14" t="n">
        <v>4700.400354185506</v>
      </c>
      <c r="AC14" t="n">
        <v>4251.800741435195</v>
      </c>
      <c r="AD14" t="n">
        <v>3435352.139413248</v>
      </c>
      <c r="AE14" t="n">
        <v>4700400.354185507</v>
      </c>
      <c r="AF14" t="n">
        <v>2.521733968043387e-06</v>
      </c>
      <c r="AG14" t="n">
        <v>64.94140625</v>
      </c>
      <c r="AH14" t="n">
        <v>4251800.741435195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1.0063</v>
      </c>
      <c r="E15" t="n">
        <v>99.37</v>
      </c>
      <c r="F15" t="n">
        <v>94.78</v>
      </c>
      <c r="G15" t="n">
        <v>93.23</v>
      </c>
      <c r="H15" t="n">
        <v>1.27</v>
      </c>
      <c r="I15" t="n">
        <v>61</v>
      </c>
      <c r="J15" t="n">
        <v>196.42</v>
      </c>
      <c r="K15" t="n">
        <v>52.44</v>
      </c>
      <c r="L15" t="n">
        <v>14</v>
      </c>
      <c r="M15" t="n">
        <v>59</v>
      </c>
      <c r="N15" t="n">
        <v>39.98</v>
      </c>
      <c r="O15" t="n">
        <v>24459.75</v>
      </c>
      <c r="P15" t="n">
        <v>1171.27</v>
      </c>
      <c r="Q15" t="n">
        <v>2364.26</v>
      </c>
      <c r="R15" t="n">
        <v>263.8</v>
      </c>
      <c r="S15" t="n">
        <v>184.9</v>
      </c>
      <c r="T15" t="n">
        <v>37384.45</v>
      </c>
      <c r="U15" t="n">
        <v>0.7</v>
      </c>
      <c r="V15" t="n">
        <v>0.89</v>
      </c>
      <c r="W15" t="n">
        <v>36.75</v>
      </c>
      <c r="X15" t="n">
        <v>2.23</v>
      </c>
      <c r="Y15" t="n">
        <v>1</v>
      </c>
      <c r="Z15" t="n">
        <v>10</v>
      </c>
      <c r="AA15" t="n">
        <v>3412.01611028221</v>
      </c>
      <c r="AB15" t="n">
        <v>4668.470969615471</v>
      </c>
      <c r="AC15" t="n">
        <v>4222.918652515354</v>
      </c>
      <c r="AD15" t="n">
        <v>3412016.11028221</v>
      </c>
      <c r="AE15" t="n">
        <v>4668470.969615472</v>
      </c>
      <c r="AF15" t="n">
        <v>2.531292660391083e-06</v>
      </c>
      <c r="AG15" t="n">
        <v>64.69401041666667</v>
      </c>
      <c r="AH15" t="n">
        <v>4222918.652515354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1.0091</v>
      </c>
      <c r="E16" t="n">
        <v>99.09999999999999</v>
      </c>
      <c r="F16" t="n">
        <v>94.65000000000001</v>
      </c>
      <c r="G16" t="n">
        <v>99.63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1161.15</v>
      </c>
      <c r="Q16" t="n">
        <v>2364.27</v>
      </c>
      <c r="R16" t="n">
        <v>258.99</v>
      </c>
      <c r="S16" t="n">
        <v>184.9</v>
      </c>
      <c r="T16" t="n">
        <v>34999.91</v>
      </c>
      <c r="U16" t="n">
        <v>0.71</v>
      </c>
      <c r="V16" t="n">
        <v>0.89</v>
      </c>
      <c r="W16" t="n">
        <v>36.75</v>
      </c>
      <c r="X16" t="n">
        <v>2.09</v>
      </c>
      <c r="Y16" t="n">
        <v>1</v>
      </c>
      <c r="Z16" t="n">
        <v>10</v>
      </c>
      <c r="AA16" t="n">
        <v>3380.758845583359</v>
      </c>
      <c r="AB16" t="n">
        <v>4625.703401081307</v>
      </c>
      <c r="AC16" t="n">
        <v>4184.232760697431</v>
      </c>
      <c r="AD16" t="n">
        <v>3380758.845583359</v>
      </c>
      <c r="AE16" t="n">
        <v>4625703.401081307</v>
      </c>
      <c r="AF16" t="n">
        <v>2.538335907384122e-06</v>
      </c>
      <c r="AG16" t="n">
        <v>64.51822916666667</v>
      </c>
      <c r="AH16" t="n">
        <v>4184232.760697431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1.0124</v>
      </c>
      <c r="E17" t="n">
        <v>98.78</v>
      </c>
      <c r="F17" t="n">
        <v>94.47</v>
      </c>
      <c r="G17" t="n">
        <v>106.95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1152.92</v>
      </c>
      <c r="Q17" t="n">
        <v>2364.11</v>
      </c>
      <c r="R17" t="n">
        <v>252.87</v>
      </c>
      <c r="S17" t="n">
        <v>184.9</v>
      </c>
      <c r="T17" t="n">
        <v>31960.41</v>
      </c>
      <c r="U17" t="n">
        <v>0.73</v>
      </c>
      <c r="V17" t="n">
        <v>0.89</v>
      </c>
      <c r="W17" t="n">
        <v>36.75</v>
      </c>
      <c r="X17" t="n">
        <v>1.92</v>
      </c>
      <c r="Y17" t="n">
        <v>1</v>
      </c>
      <c r="Z17" t="n">
        <v>10</v>
      </c>
      <c r="AA17" t="n">
        <v>3360.093674890296</v>
      </c>
      <c r="AB17" t="n">
        <v>4597.42840285607</v>
      </c>
      <c r="AC17" t="n">
        <v>4158.656288618602</v>
      </c>
      <c r="AD17" t="n">
        <v>3360093.674890297</v>
      </c>
      <c r="AE17" t="n">
        <v>4597428.40285607</v>
      </c>
      <c r="AF17" t="n">
        <v>2.546636877054489e-06</v>
      </c>
      <c r="AG17" t="n">
        <v>64.30989583333333</v>
      </c>
      <c r="AH17" t="n">
        <v>4158656.288618602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94.38</v>
      </c>
      <c r="G18" t="n">
        <v>113.26</v>
      </c>
      <c r="H18" t="n">
        <v>1.5</v>
      </c>
      <c r="I18" t="n">
        <v>50</v>
      </c>
      <c r="J18" t="n">
        <v>201.11</v>
      </c>
      <c r="K18" t="n">
        <v>52.44</v>
      </c>
      <c r="L18" t="n">
        <v>17</v>
      </c>
      <c r="M18" t="n">
        <v>48</v>
      </c>
      <c r="N18" t="n">
        <v>41.67</v>
      </c>
      <c r="O18" t="n">
        <v>25037.53</v>
      </c>
      <c r="P18" t="n">
        <v>1143.35</v>
      </c>
      <c r="Q18" t="n">
        <v>2364.12</v>
      </c>
      <c r="R18" t="n">
        <v>250.15</v>
      </c>
      <c r="S18" t="n">
        <v>184.9</v>
      </c>
      <c r="T18" t="n">
        <v>30615.53</v>
      </c>
      <c r="U18" t="n">
        <v>0.74</v>
      </c>
      <c r="V18" t="n">
        <v>0.89</v>
      </c>
      <c r="W18" t="n">
        <v>36.74</v>
      </c>
      <c r="X18" t="n">
        <v>1.83</v>
      </c>
      <c r="Y18" t="n">
        <v>1</v>
      </c>
      <c r="Z18" t="n">
        <v>10</v>
      </c>
      <c r="AA18" t="n">
        <v>3341.721817200491</v>
      </c>
      <c r="AB18" t="n">
        <v>4572.291216655718</v>
      </c>
      <c r="AC18" t="n">
        <v>4135.91816018895</v>
      </c>
      <c r="AD18" t="n">
        <v>3341721.817200491</v>
      </c>
      <c r="AE18" t="n">
        <v>4572291.216655718</v>
      </c>
      <c r="AF18" t="n">
        <v>2.551667767763802e-06</v>
      </c>
      <c r="AG18" t="n">
        <v>64.1796875</v>
      </c>
      <c r="AH18" t="n">
        <v>4135918.160188951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1.0169</v>
      </c>
      <c r="E19" t="n">
        <v>98.34</v>
      </c>
      <c r="F19" t="n">
        <v>94.25</v>
      </c>
      <c r="G19" t="n">
        <v>120.32</v>
      </c>
      <c r="H19" t="n">
        <v>1.58</v>
      </c>
      <c r="I19" t="n">
        <v>47</v>
      </c>
      <c r="J19" t="n">
        <v>202.68</v>
      </c>
      <c r="K19" t="n">
        <v>52.44</v>
      </c>
      <c r="L19" t="n">
        <v>18</v>
      </c>
      <c r="M19" t="n">
        <v>45</v>
      </c>
      <c r="N19" t="n">
        <v>42.24</v>
      </c>
      <c r="O19" t="n">
        <v>25231.66</v>
      </c>
      <c r="P19" t="n">
        <v>1133.34</v>
      </c>
      <c r="Q19" t="n">
        <v>2364.23</v>
      </c>
      <c r="R19" t="n">
        <v>245.85</v>
      </c>
      <c r="S19" t="n">
        <v>184.9</v>
      </c>
      <c r="T19" t="n">
        <v>28480.48</v>
      </c>
      <c r="U19" t="n">
        <v>0.75</v>
      </c>
      <c r="V19" t="n">
        <v>0.89</v>
      </c>
      <c r="W19" t="n">
        <v>36.73</v>
      </c>
      <c r="X19" t="n">
        <v>1.69</v>
      </c>
      <c r="Y19" t="n">
        <v>1</v>
      </c>
      <c r="Z19" t="n">
        <v>10</v>
      </c>
      <c r="AA19" t="n">
        <v>3321.314189333925</v>
      </c>
      <c r="AB19" t="n">
        <v>4544.368599887681</v>
      </c>
      <c r="AC19" t="n">
        <v>4110.660438775617</v>
      </c>
      <c r="AD19" t="n">
        <v>3321314.189333925</v>
      </c>
      <c r="AE19" t="n">
        <v>4544368.599887681</v>
      </c>
      <c r="AF19" t="n">
        <v>2.557956381150444e-06</v>
      </c>
      <c r="AG19" t="n">
        <v>64.0234375</v>
      </c>
      <c r="AH19" t="n">
        <v>4110660.438775617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1.0189</v>
      </c>
      <c r="E20" t="n">
        <v>98.15000000000001</v>
      </c>
      <c r="F20" t="n">
        <v>94.16</v>
      </c>
      <c r="G20" t="n">
        <v>128.41</v>
      </c>
      <c r="H20" t="n">
        <v>1.65</v>
      </c>
      <c r="I20" t="n">
        <v>44</v>
      </c>
      <c r="J20" t="n">
        <v>204.26</v>
      </c>
      <c r="K20" t="n">
        <v>52.44</v>
      </c>
      <c r="L20" t="n">
        <v>19</v>
      </c>
      <c r="M20" t="n">
        <v>42</v>
      </c>
      <c r="N20" t="n">
        <v>42.82</v>
      </c>
      <c r="O20" t="n">
        <v>25426.72</v>
      </c>
      <c r="P20" t="n">
        <v>1126.09</v>
      </c>
      <c r="Q20" t="n">
        <v>2364.19</v>
      </c>
      <c r="R20" t="n">
        <v>242.65</v>
      </c>
      <c r="S20" t="n">
        <v>184.9</v>
      </c>
      <c r="T20" t="n">
        <v>26893.8</v>
      </c>
      <c r="U20" t="n">
        <v>0.76</v>
      </c>
      <c r="V20" t="n">
        <v>0.89</v>
      </c>
      <c r="W20" t="n">
        <v>36.74</v>
      </c>
      <c r="X20" t="n">
        <v>1.61</v>
      </c>
      <c r="Y20" t="n">
        <v>1</v>
      </c>
      <c r="Z20" t="n">
        <v>10</v>
      </c>
      <c r="AA20" t="n">
        <v>3296.427896356586</v>
      </c>
      <c r="AB20" t="n">
        <v>4510.318075930323</v>
      </c>
      <c r="AC20" t="n">
        <v>4079.85964903454</v>
      </c>
      <c r="AD20" t="n">
        <v>3296427.896356586</v>
      </c>
      <c r="AE20" t="n">
        <v>4510318.075930323</v>
      </c>
      <c r="AF20" t="n">
        <v>2.562987271859758e-06</v>
      </c>
      <c r="AG20" t="n">
        <v>63.89973958333334</v>
      </c>
      <c r="AH20" t="n">
        <v>4079859.64903454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1.0211</v>
      </c>
      <c r="E21" t="n">
        <v>97.94</v>
      </c>
      <c r="F21" t="n">
        <v>94.06</v>
      </c>
      <c r="G21" t="n">
        <v>137.65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39</v>
      </c>
      <c r="N21" t="n">
        <v>43.41</v>
      </c>
      <c r="O21" t="n">
        <v>25622.45</v>
      </c>
      <c r="P21" t="n">
        <v>1115.87</v>
      </c>
      <c r="Q21" t="n">
        <v>2364.15</v>
      </c>
      <c r="R21" t="n">
        <v>239.28</v>
      </c>
      <c r="S21" t="n">
        <v>184.9</v>
      </c>
      <c r="T21" t="n">
        <v>25225.79</v>
      </c>
      <c r="U21" t="n">
        <v>0.77</v>
      </c>
      <c r="V21" t="n">
        <v>0.89</v>
      </c>
      <c r="W21" t="n">
        <v>36.73</v>
      </c>
      <c r="X21" t="n">
        <v>1.51</v>
      </c>
      <c r="Y21" t="n">
        <v>1</v>
      </c>
      <c r="Z21" t="n">
        <v>10</v>
      </c>
      <c r="AA21" t="n">
        <v>3276.867702817092</v>
      </c>
      <c r="AB21" t="n">
        <v>4483.554956194749</v>
      </c>
      <c r="AC21" t="n">
        <v>4055.650763884256</v>
      </c>
      <c r="AD21" t="n">
        <v>3276867.702817092</v>
      </c>
      <c r="AE21" t="n">
        <v>4483554.956194749</v>
      </c>
      <c r="AF21" t="n">
        <v>2.568521251640003e-06</v>
      </c>
      <c r="AG21" t="n">
        <v>63.76302083333334</v>
      </c>
      <c r="AH21" t="n">
        <v>4055650.763884256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1.0229</v>
      </c>
      <c r="E22" t="n">
        <v>97.76000000000001</v>
      </c>
      <c r="F22" t="n">
        <v>93.95</v>
      </c>
      <c r="G22" t="n">
        <v>144.54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37</v>
      </c>
      <c r="N22" t="n">
        <v>44</v>
      </c>
      <c r="O22" t="n">
        <v>25818.99</v>
      </c>
      <c r="P22" t="n">
        <v>1107.19</v>
      </c>
      <c r="Q22" t="n">
        <v>2364.23</v>
      </c>
      <c r="R22" t="n">
        <v>235.67</v>
      </c>
      <c r="S22" t="n">
        <v>184.9</v>
      </c>
      <c r="T22" t="n">
        <v>23431.2</v>
      </c>
      <c r="U22" t="n">
        <v>0.78</v>
      </c>
      <c r="V22" t="n">
        <v>0.9</v>
      </c>
      <c r="W22" t="n">
        <v>36.73</v>
      </c>
      <c r="X22" t="n">
        <v>1.4</v>
      </c>
      <c r="Y22" t="n">
        <v>1</v>
      </c>
      <c r="Z22" t="n">
        <v>10</v>
      </c>
      <c r="AA22" t="n">
        <v>3260.252526880688</v>
      </c>
      <c r="AB22" t="n">
        <v>4460.821339468731</v>
      </c>
      <c r="AC22" t="n">
        <v>4035.086811631739</v>
      </c>
      <c r="AD22" t="n">
        <v>3260252.526880688</v>
      </c>
      <c r="AE22" t="n">
        <v>4460821.339468731</v>
      </c>
      <c r="AF22" t="n">
        <v>2.573049053278385e-06</v>
      </c>
      <c r="AG22" t="n">
        <v>63.64583333333334</v>
      </c>
      <c r="AH22" t="n">
        <v>4035086.811631739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1.0243</v>
      </c>
      <c r="E23" t="n">
        <v>97.62</v>
      </c>
      <c r="F23" t="n">
        <v>93.89</v>
      </c>
      <c r="G23" t="n">
        <v>152.25</v>
      </c>
      <c r="H23" t="n">
        <v>1.87</v>
      </c>
      <c r="I23" t="n">
        <v>37</v>
      </c>
      <c r="J23" t="n">
        <v>209.05</v>
      </c>
      <c r="K23" t="n">
        <v>52.44</v>
      </c>
      <c r="L23" t="n">
        <v>22</v>
      </c>
      <c r="M23" t="n">
        <v>35</v>
      </c>
      <c r="N23" t="n">
        <v>44.6</v>
      </c>
      <c r="O23" t="n">
        <v>26016.35</v>
      </c>
      <c r="P23" t="n">
        <v>1097.87</v>
      </c>
      <c r="Q23" t="n">
        <v>2364.01</v>
      </c>
      <c r="R23" t="n">
        <v>233.89</v>
      </c>
      <c r="S23" t="n">
        <v>184.9</v>
      </c>
      <c r="T23" t="n">
        <v>22549.88</v>
      </c>
      <c r="U23" t="n">
        <v>0.79</v>
      </c>
      <c r="V23" t="n">
        <v>0.9</v>
      </c>
      <c r="W23" t="n">
        <v>36.72</v>
      </c>
      <c r="X23" t="n">
        <v>1.34</v>
      </c>
      <c r="Y23" t="n">
        <v>1</v>
      </c>
      <c r="Z23" t="n">
        <v>10</v>
      </c>
      <c r="AA23" t="n">
        <v>3244.185041374984</v>
      </c>
      <c r="AB23" t="n">
        <v>4438.837096952394</v>
      </c>
      <c r="AC23" t="n">
        <v>4015.200714366083</v>
      </c>
      <c r="AD23" t="n">
        <v>3244185.041374984</v>
      </c>
      <c r="AE23" t="n">
        <v>4438837.096952394</v>
      </c>
      <c r="AF23" t="n">
        <v>2.576570676774904e-06</v>
      </c>
      <c r="AG23" t="n">
        <v>63.5546875</v>
      </c>
      <c r="AH23" t="n">
        <v>4015200.714366083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1.0258</v>
      </c>
      <c r="E24" t="n">
        <v>97.48</v>
      </c>
      <c r="F24" t="n">
        <v>93.81999999999999</v>
      </c>
      <c r="G24" t="n">
        <v>160.83</v>
      </c>
      <c r="H24" t="n">
        <v>1.94</v>
      </c>
      <c r="I24" t="n">
        <v>35</v>
      </c>
      <c r="J24" t="n">
        <v>210.65</v>
      </c>
      <c r="K24" t="n">
        <v>52.44</v>
      </c>
      <c r="L24" t="n">
        <v>23</v>
      </c>
      <c r="M24" t="n">
        <v>33</v>
      </c>
      <c r="N24" t="n">
        <v>45.21</v>
      </c>
      <c r="O24" t="n">
        <v>26214.54</v>
      </c>
      <c r="P24" t="n">
        <v>1088.77</v>
      </c>
      <c r="Q24" t="n">
        <v>2364.12</v>
      </c>
      <c r="R24" t="n">
        <v>231.09</v>
      </c>
      <c r="S24" t="n">
        <v>184.9</v>
      </c>
      <c r="T24" t="n">
        <v>21162.41</v>
      </c>
      <c r="U24" t="n">
        <v>0.8</v>
      </c>
      <c r="V24" t="n">
        <v>0.9</v>
      </c>
      <c r="W24" t="n">
        <v>36.73</v>
      </c>
      <c r="X24" t="n">
        <v>1.26</v>
      </c>
      <c r="Y24" t="n">
        <v>1</v>
      </c>
      <c r="Z24" t="n">
        <v>10</v>
      </c>
      <c r="AA24" t="n">
        <v>3228.041055454323</v>
      </c>
      <c r="AB24" t="n">
        <v>4416.748183193351</v>
      </c>
      <c r="AC24" t="n">
        <v>3995.219935534219</v>
      </c>
      <c r="AD24" t="n">
        <v>3228041.055454323</v>
      </c>
      <c r="AE24" t="n">
        <v>4416748.183193351</v>
      </c>
      <c r="AF24" t="n">
        <v>2.58034384480689e-06</v>
      </c>
      <c r="AG24" t="n">
        <v>63.46354166666666</v>
      </c>
      <c r="AH24" t="n">
        <v>3995219.935534219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1.0265</v>
      </c>
      <c r="E25" t="n">
        <v>97.42</v>
      </c>
      <c r="F25" t="n">
        <v>93.79000000000001</v>
      </c>
      <c r="G25" t="n">
        <v>165.52</v>
      </c>
      <c r="H25" t="n">
        <v>2.01</v>
      </c>
      <c r="I25" t="n">
        <v>34</v>
      </c>
      <c r="J25" t="n">
        <v>212.27</v>
      </c>
      <c r="K25" t="n">
        <v>52.44</v>
      </c>
      <c r="L25" t="n">
        <v>24</v>
      </c>
      <c r="M25" t="n">
        <v>32</v>
      </c>
      <c r="N25" t="n">
        <v>45.82</v>
      </c>
      <c r="O25" t="n">
        <v>26413.56</v>
      </c>
      <c r="P25" t="n">
        <v>1077.9</v>
      </c>
      <c r="Q25" t="n">
        <v>2364.07</v>
      </c>
      <c r="R25" t="n">
        <v>230.12</v>
      </c>
      <c r="S25" t="n">
        <v>184.9</v>
      </c>
      <c r="T25" t="n">
        <v>20678.91</v>
      </c>
      <c r="U25" t="n">
        <v>0.8</v>
      </c>
      <c r="V25" t="n">
        <v>0.9</v>
      </c>
      <c r="W25" t="n">
        <v>36.73</v>
      </c>
      <c r="X25" t="n">
        <v>1.24</v>
      </c>
      <c r="Y25" t="n">
        <v>1</v>
      </c>
      <c r="Z25" t="n">
        <v>10</v>
      </c>
      <c r="AA25" t="n">
        <v>3211.815895798591</v>
      </c>
      <c r="AB25" t="n">
        <v>4394.548203948853</v>
      </c>
      <c r="AC25" t="n">
        <v>3975.13869115095</v>
      </c>
      <c r="AD25" t="n">
        <v>3211815.895798591</v>
      </c>
      <c r="AE25" t="n">
        <v>4394548.203948854</v>
      </c>
      <c r="AF25" t="n">
        <v>2.582104656555149e-06</v>
      </c>
      <c r="AG25" t="n">
        <v>63.42447916666666</v>
      </c>
      <c r="AH25" t="n">
        <v>3975138.69115095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1.028</v>
      </c>
      <c r="E26" t="n">
        <v>97.27</v>
      </c>
      <c r="F26" t="n">
        <v>93.72</v>
      </c>
      <c r="G26" t="n">
        <v>175.72</v>
      </c>
      <c r="H26" t="n">
        <v>2.08</v>
      </c>
      <c r="I26" t="n">
        <v>32</v>
      </c>
      <c r="J26" t="n">
        <v>213.89</v>
      </c>
      <c r="K26" t="n">
        <v>52.44</v>
      </c>
      <c r="L26" t="n">
        <v>25</v>
      </c>
      <c r="M26" t="n">
        <v>30</v>
      </c>
      <c r="N26" t="n">
        <v>46.44</v>
      </c>
      <c r="O26" t="n">
        <v>26613.43</v>
      </c>
      <c r="P26" t="n">
        <v>1071.87</v>
      </c>
      <c r="Q26" t="n">
        <v>2364.2</v>
      </c>
      <c r="R26" t="n">
        <v>227.92</v>
      </c>
      <c r="S26" t="n">
        <v>184.9</v>
      </c>
      <c r="T26" t="n">
        <v>19590.67</v>
      </c>
      <c r="U26" t="n">
        <v>0.8100000000000001</v>
      </c>
      <c r="V26" t="n">
        <v>0.9</v>
      </c>
      <c r="W26" t="n">
        <v>36.72</v>
      </c>
      <c r="X26" t="n">
        <v>1.16</v>
      </c>
      <c r="Y26" t="n">
        <v>1</v>
      </c>
      <c r="Z26" t="n">
        <v>10</v>
      </c>
      <c r="AA26" t="n">
        <v>3190.249753367103</v>
      </c>
      <c r="AB26" t="n">
        <v>4365.040456443034</v>
      </c>
      <c r="AC26" t="n">
        <v>3948.447121652704</v>
      </c>
      <c r="AD26" t="n">
        <v>3190249.753367103</v>
      </c>
      <c r="AE26" t="n">
        <v>4365040.456443034</v>
      </c>
      <c r="AF26" t="n">
        <v>2.585877824587135e-06</v>
      </c>
      <c r="AG26" t="n">
        <v>63.32682291666666</v>
      </c>
      <c r="AH26" t="n">
        <v>3948447.121652704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1.0289</v>
      </c>
      <c r="E27" t="n">
        <v>97.19</v>
      </c>
      <c r="F27" t="n">
        <v>93.67</v>
      </c>
      <c r="G27" t="n">
        <v>181.29</v>
      </c>
      <c r="H27" t="n">
        <v>2.14</v>
      </c>
      <c r="I27" t="n">
        <v>31</v>
      </c>
      <c r="J27" t="n">
        <v>215.51</v>
      </c>
      <c r="K27" t="n">
        <v>52.44</v>
      </c>
      <c r="L27" t="n">
        <v>26</v>
      </c>
      <c r="M27" t="n">
        <v>29</v>
      </c>
      <c r="N27" t="n">
        <v>47.07</v>
      </c>
      <c r="O27" t="n">
        <v>26814.17</v>
      </c>
      <c r="P27" t="n">
        <v>1060.68</v>
      </c>
      <c r="Q27" t="n">
        <v>2364.12</v>
      </c>
      <c r="R27" t="n">
        <v>226.3</v>
      </c>
      <c r="S27" t="n">
        <v>184.9</v>
      </c>
      <c r="T27" t="n">
        <v>18785.26</v>
      </c>
      <c r="U27" t="n">
        <v>0.82</v>
      </c>
      <c r="V27" t="n">
        <v>0.9</v>
      </c>
      <c r="W27" t="n">
        <v>36.71</v>
      </c>
      <c r="X27" t="n">
        <v>1.12</v>
      </c>
      <c r="Y27" t="n">
        <v>1</v>
      </c>
      <c r="Z27" t="n">
        <v>10</v>
      </c>
      <c r="AA27" t="n">
        <v>3173.044474314645</v>
      </c>
      <c r="AB27" t="n">
        <v>4341.499434600119</v>
      </c>
      <c r="AC27" t="n">
        <v>3927.152821894445</v>
      </c>
      <c r="AD27" t="n">
        <v>3173044.474314645</v>
      </c>
      <c r="AE27" t="n">
        <v>4341499.434600119</v>
      </c>
      <c r="AF27" t="n">
        <v>2.588141725406325e-06</v>
      </c>
      <c r="AG27" t="n">
        <v>63.27473958333334</v>
      </c>
      <c r="AH27" t="n">
        <v>3927152.821894445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1.0303</v>
      </c>
      <c r="E28" t="n">
        <v>97.06</v>
      </c>
      <c r="F28" t="n">
        <v>93.61</v>
      </c>
      <c r="G28" t="n">
        <v>193.67</v>
      </c>
      <c r="H28" t="n">
        <v>2.21</v>
      </c>
      <c r="I28" t="n">
        <v>29</v>
      </c>
      <c r="J28" t="n">
        <v>217.15</v>
      </c>
      <c r="K28" t="n">
        <v>52.44</v>
      </c>
      <c r="L28" t="n">
        <v>27</v>
      </c>
      <c r="M28" t="n">
        <v>26</v>
      </c>
      <c r="N28" t="n">
        <v>47.71</v>
      </c>
      <c r="O28" t="n">
        <v>27015.77</v>
      </c>
      <c r="P28" t="n">
        <v>1052.33</v>
      </c>
      <c r="Q28" t="n">
        <v>2364.08</v>
      </c>
      <c r="R28" t="n">
        <v>224.23</v>
      </c>
      <c r="S28" t="n">
        <v>184.9</v>
      </c>
      <c r="T28" t="n">
        <v>17760.73</v>
      </c>
      <c r="U28" t="n">
        <v>0.82</v>
      </c>
      <c r="V28" t="n">
        <v>0.9</v>
      </c>
      <c r="W28" t="n">
        <v>36.71</v>
      </c>
      <c r="X28" t="n">
        <v>1.05</v>
      </c>
      <c r="Y28" t="n">
        <v>1</v>
      </c>
      <c r="Z28" t="n">
        <v>10</v>
      </c>
      <c r="AA28" t="n">
        <v>3158.456648968758</v>
      </c>
      <c r="AB28" t="n">
        <v>4321.539728392441</v>
      </c>
      <c r="AC28" t="n">
        <v>3909.098042033605</v>
      </c>
      <c r="AD28" t="n">
        <v>3158456.648968758</v>
      </c>
      <c r="AE28" t="n">
        <v>4321539.728392441</v>
      </c>
      <c r="AF28" t="n">
        <v>2.591663348902845e-06</v>
      </c>
      <c r="AG28" t="n">
        <v>63.19010416666666</v>
      </c>
      <c r="AH28" t="n">
        <v>3909098.042033605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1.0313</v>
      </c>
      <c r="E29" t="n">
        <v>96.97</v>
      </c>
      <c r="F29" t="n">
        <v>93.55</v>
      </c>
      <c r="G29" t="n">
        <v>200.47</v>
      </c>
      <c r="H29" t="n">
        <v>2.27</v>
      </c>
      <c r="I29" t="n">
        <v>28</v>
      </c>
      <c r="J29" t="n">
        <v>218.79</v>
      </c>
      <c r="K29" t="n">
        <v>52.44</v>
      </c>
      <c r="L29" t="n">
        <v>28</v>
      </c>
      <c r="M29" t="n">
        <v>17</v>
      </c>
      <c r="N29" t="n">
        <v>48.35</v>
      </c>
      <c r="O29" t="n">
        <v>27218.26</v>
      </c>
      <c r="P29" t="n">
        <v>1046.71</v>
      </c>
      <c r="Q29" t="n">
        <v>2364.12</v>
      </c>
      <c r="R29" t="n">
        <v>222.12</v>
      </c>
      <c r="S29" t="n">
        <v>184.9</v>
      </c>
      <c r="T29" t="n">
        <v>16708.82</v>
      </c>
      <c r="U29" t="n">
        <v>0.83</v>
      </c>
      <c r="V29" t="n">
        <v>0.9</v>
      </c>
      <c r="W29" t="n">
        <v>36.72</v>
      </c>
      <c r="X29" t="n">
        <v>1</v>
      </c>
      <c r="Y29" t="n">
        <v>1</v>
      </c>
      <c r="Z29" t="n">
        <v>10</v>
      </c>
      <c r="AA29" t="n">
        <v>3148.363903271883</v>
      </c>
      <c r="AB29" t="n">
        <v>4307.73038846946</v>
      </c>
      <c r="AC29" t="n">
        <v>3896.606646131344</v>
      </c>
      <c r="AD29" t="n">
        <v>3148363.903271883</v>
      </c>
      <c r="AE29" t="n">
        <v>4307730.38846946</v>
      </c>
      <c r="AF29" t="n">
        <v>2.594178794257502e-06</v>
      </c>
      <c r="AG29" t="n">
        <v>63.13151041666666</v>
      </c>
      <c r="AH29" t="n">
        <v>3896606.646131345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1.031</v>
      </c>
      <c r="E30" t="n">
        <v>96.98999999999999</v>
      </c>
      <c r="F30" t="n">
        <v>93.58</v>
      </c>
      <c r="G30" t="n">
        <v>200.52</v>
      </c>
      <c r="H30" t="n">
        <v>2.34</v>
      </c>
      <c r="I30" t="n">
        <v>28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1047.59</v>
      </c>
      <c r="Q30" t="n">
        <v>2364.34</v>
      </c>
      <c r="R30" t="n">
        <v>222.25</v>
      </c>
      <c r="S30" t="n">
        <v>184.9</v>
      </c>
      <c r="T30" t="n">
        <v>16776.24</v>
      </c>
      <c r="U30" t="n">
        <v>0.83</v>
      </c>
      <c r="V30" t="n">
        <v>0.9</v>
      </c>
      <c r="W30" t="n">
        <v>36.74</v>
      </c>
      <c r="X30" t="n">
        <v>1.02</v>
      </c>
      <c r="Y30" t="n">
        <v>1</v>
      </c>
      <c r="Z30" t="n">
        <v>10</v>
      </c>
      <c r="AA30" t="n">
        <v>3150.432028797299</v>
      </c>
      <c r="AB30" t="n">
        <v>4310.560089052593</v>
      </c>
      <c r="AC30" t="n">
        <v>3899.166284062333</v>
      </c>
      <c r="AD30" t="n">
        <v>3150432.028797299</v>
      </c>
      <c r="AE30" t="n">
        <v>4310560.089052593</v>
      </c>
      <c r="AF30" t="n">
        <v>2.593424160651104e-06</v>
      </c>
      <c r="AG30" t="n">
        <v>63.14453125</v>
      </c>
      <c r="AH30" t="n">
        <v>3899166.284062333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1.031</v>
      </c>
      <c r="E31" t="n">
        <v>96.98999999999999</v>
      </c>
      <c r="F31" t="n">
        <v>93.58</v>
      </c>
      <c r="G31" t="n">
        <v>200.52</v>
      </c>
      <c r="H31" t="n">
        <v>2.4</v>
      </c>
      <c r="I31" t="n">
        <v>28</v>
      </c>
      <c r="J31" t="n">
        <v>222.1</v>
      </c>
      <c r="K31" t="n">
        <v>52.44</v>
      </c>
      <c r="L31" t="n">
        <v>30</v>
      </c>
      <c r="M31" t="n">
        <v>0</v>
      </c>
      <c r="N31" t="n">
        <v>49.65</v>
      </c>
      <c r="O31" t="n">
        <v>27625.93</v>
      </c>
      <c r="P31" t="n">
        <v>1054.04</v>
      </c>
      <c r="Q31" t="n">
        <v>2364.32</v>
      </c>
      <c r="R31" t="n">
        <v>222.18</v>
      </c>
      <c r="S31" t="n">
        <v>184.9</v>
      </c>
      <c r="T31" t="n">
        <v>16741.87</v>
      </c>
      <c r="U31" t="n">
        <v>0.83</v>
      </c>
      <c r="V31" t="n">
        <v>0.9</v>
      </c>
      <c r="W31" t="n">
        <v>36.74</v>
      </c>
      <c r="X31" t="n">
        <v>1.02</v>
      </c>
      <c r="Y31" t="n">
        <v>1</v>
      </c>
      <c r="Z31" t="n">
        <v>10</v>
      </c>
      <c r="AA31" t="n">
        <v>3158.943336449307</v>
      </c>
      <c r="AB31" t="n">
        <v>4322.205635674464</v>
      </c>
      <c r="AC31" t="n">
        <v>3909.70039605924</v>
      </c>
      <c r="AD31" t="n">
        <v>3158943.336449307</v>
      </c>
      <c r="AE31" t="n">
        <v>4322205.635674465</v>
      </c>
      <c r="AF31" t="n">
        <v>2.593424160651104e-06</v>
      </c>
      <c r="AG31" t="n">
        <v>63.14453125</v>
      </c>
      <c r="AH31" t="n">
        <v>3909700.39605924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0.9436</v>
      </c>
      <c r="E2" t="n">
        <v>105.98</v>
      </c>
      <c r="F2" t="n">
        <v>101.68</v>
      </c>
      <c r="G2" t="n">
        <v>25.53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15</v>
      </c>
      <c r="N2" t="n">
        <v>3.01</v>
      </c>
      <c r="O2" t="n">
        <v>3454.41</v>
      </c>
      <c r="P2" t="n">
        <v>294.35</v>
      </c>
      <c r="Q2" t="n">
        <v>2366.43</v>
      </c>
      <c r="R2" t="n">
        <v>482.06</v>
      </c>
      <c r="S2" t="n">
        <v>184.9</v>
      </c>
      <c r="T2" t="n">
        <v>145624.39</v>
      </c>
      <c r="U2" t="n">
        <v>0.38</v>
      </c>
      <c r="V2" t="n">
        <v>0.83</v>
      </c>
      <c r="W2" t="n">
        <v>37.36</v>
      </c>
      <c r="X2" t="n">
        <v>9.1</v>
      </c>
      <c r="Y2" t="n">
        <v>1</v>
      </c>
      <c r="Z2" t="n">
        <v>10</v>
      </c>
      <c r="AA2" t="n">
        <v>1784.488136700114</v>
      </c>
      <c r="AB2" t="n">
        <v>2441.615394693481</v>
      </c>
      <c r="AC2" t="n">
        <v>2208.591048252664</v>
      </c>
      <c r="AD2" t="n">
        <v>1784488.136700114</v>
      </c>
      <c r="AE2" t="n">
        <v>2441615.394693481</v>
      </c>
      <c r="AF2" t="n">
        <v>5.758557689332108e-06</v>
      </c>
      <c r="AG2" t="n">
        <v>68.99739583333333</v>
      </c>
      <c r="AH2" t="n">
        <v>2208591.048252664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0.9439</v>
      </c>
      <c r="E3" t="n">
        <v>105.94</v>
      </c>
      <c r="F3" t="n">
        <v>101.65</v>
      </c>
      <c r="G3" t="n">
        <v>25.63</v>
      </c>
      <c r="H3" t="n">
        <v>1.23</v>
      </c>
      <c r="I3" t="n">
        <v>238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306.02</v>
      </c>
      <c r="Q3" t="n">
        <v>2366.35</v>
      </c>
      <c r="R3" t="n">
        <v>480.77</v>
      </c>
      <c r="S3" t="n">
        <v>184.9</v>
      </c>
      <c r="T3" t="n">
        <v>144985.13</v>
      </c>
      <c r="U3" t="n">
        <v>0.38</v>
      </c>
      <c r="V3" t="n">
        <v>0.83</v>
      </c>
      <c r="W3" t="n">
        <v>37.38</v>
      </c>
      <c r="X3" t="n">
        <v>9.07</v>
      </c>
      <c r="Y3" t="n">
        <v>1</v>
      </c>
      <c r="Z3" t="n">
        <v>10</v>
      </c>
      <c r="AA3" t="n">
        <v>1800.92606499267</v>
      </c>
      <c r="AB3" t="n">
        <v>2464.106493373571</v>
      </c>
      <c r="AC3" t="n">
        <v>2228.935628041181</v>
      </c>
      <c r="AD3" t="n">
        <v>1800926.06499267</v>
      </c>
      <c r="AE3" t="n">
        <v>2464106.493373571</v>
      </c>
      <c r="AF3" t="n">
        <v>5.760388515218924e-06</v>
      </c>
      <c r="AG3" t="n">
        <v>68.97135416666667</v>
      </c>
      <c r="AH3" t="n">
        <v>2228935.628041181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0.7022</v>
      </c>
      <c r="E2" t="n">
        <v>142.41</v>
      </c>
      <c r="F2" t="n">
        <v>123.75</v>
      </c>
      <c r="G2" t="n">
        <v>9.16</v>
      </c>
      <c r="H2" t="n">
        <v>0.18</v>
      </c>
      <c r="I2" t="n">
        <v>811</v>
      </c>
      <c r="J2" t="n">
        <v>98.70999999999999</v>
      </c>
      <c r="K2" t="n">
        <v>39.72</v>
      </c>
      <c r="L2" t="n">
        <v>1</v>
      </c>
      <c r="M2" t="n">
        <v>809</v>
      </c>
      <c r="N2" t="n">
        <v>12.99</v>
      </c>
      <c r="O2" t="n">
        <v>12407.75</v>
      </c>
      <c r="P2" t="n">
        <v>1119.43</v>
      </c>
      <c r="Q2" t="n">
        <v>2367.56</v>
      </c>
      <c r="R2" t="n">
        <v>1230.28</v>
      </c>
      <c r="S2" t="n">
        <v>184.9</v>
      </c>
      <c r="T2" t="n">
        <v>516875.19</v>
      </c>
      <c r="U2" t="n">
        <v>0.15</v>
      </c>
      <c r="V2" t="n">
        <v>0.68</v>
      </c>
      <c r="W2" t="n">
        <v>37.97</v>
      </c>
      <c r="X2" t="n">
        <v>31.12</v>
      </c>
      <c r="Y2" t="n">
        <v>1</v>
      </c>
      <c r="Z2" t="n">
        <v>10</v>
      </c>
      <c r="AA2" t="n">
        <v>4723.280499481205</v>
      </c>
      <c r="AB2" t="n">
        <v>6462.60075581972</v>
      </c>
      <c r="AC2" t="n">
        <v>5845.819210001171</v>
      </c>
      <c r="AD2" t="n">
        <v>4723280.499481205</v>
      </c>
      <c r="AE2" t="n">
        <v>6462600.75581972</v>
      </c>
      <c r="AF2" t="n">
        <v>2.336154616205418e-06</v>
      </c>
      <c r="AG2" t="n">
        <v>92.71484375</v>
      </c>
      <c r="AH2" t="n">
        <v>5845819.210001171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0.8751</v>
      </c>
      <c r="E3" t="n">
        <v>114.27</v>
      </c>
      <c r="F3" t="n">
        <v>105.32</v>
      </c>
      <c r="G3" t="n">
        <v>18.64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938.27</v>
      </c>
      <c r="Q3" t="n">
        <v>2365.59</v>
      </c>
      <c r="R3" t="n">
        <v>614.02</v>
      </c>
      <c r="S3" t="n">
        <v>184.9</v>
      </c>
      <c r="T3" t="n">
        <v>211104.88</v>
      </c>
      <c r="U3" t="n">
        <v>0.3</v>
      </c>
      <c r="V3" t="n">
        <v>0.8</v>
      </c>
      <c r="W3" t="n">
        <v>37.22</v>
      </c>
      <c r="X3" t="n">
        <v>12.73</v>
      </c>
      <c r="Y3" t="n">
        <v>1</v>
      </c>
      <c r="Z3" t="n">
        <v>10</v>
      </c>
      <c r="AA3" t="n">
        <v>3362.303949684494</v>
      </c>
      <c r="AB3" t="n">
        <v>4600.452598339933</v>
      </c>
      <c r="AC3" t="n">
        <v>4161.39185912997</v>
      </c>
      <c r="AD3" t="n">
        <v>3362303.949684495</v>
      </c>
      <c r="AE3" t="n">
        <v>4600452.598339933</v>
      </c>
      <c r="AF3" t="n">
        <v>2.91137696474133e-06</v>
      </c>
      <c r="AG3" t="n">
        <v>74.39453125</v>
      </c>
      <c r="AH3" t="n">
        <v>4161391.85912997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0.9363</v>
      </c>
      <c r="E4" t="n">
        <v>106.81</v>
      </c>
      <c r="F4" t="n">
        <v>100.46</v>
      </c>
      <c r="G4" t="n">
        <v>28.43</v>
      </c>
      <c r="H4" t="n">
        <v>0.52</v>
      </c>
      <c r="I4" t="n">
        <v>212</v>
      </c>
      <c r="J4" t="n">
        <v>101.2</v>
      </c>
      <c r="K4" t="n">
        <v>39.72</v>
      </c>
      <c r="L4" t="n">
        <v>3</v>
      </c>
      <c r="M4" t="n">
        <v>210</v>
      </c>
      <c r="N4" t="n">
        <v>13.49</v>
      </c>
      <c r="O4" t="n">
        <v>12715.54</v>
      </c>
      <c r="P4" t="n">
        <v>879.0700000000001</v>
      </c>
      <c r="Q4" t="n">
        <v>2364.95</v>
      </c>
      <c r="R4" t="n">
        <v>452.31</v>
      </c>
      <c r="S4" t="n">
        <v>184.9</v>
      </c>
      <c r="T4" t="n">
        <v>130886.33</v>
      </c>
      <c r="U4" t="n">
        <v>0.41</v>
      </c>
      <c r="V4" t="n">
        <v>0.84</v>
      </c>
      <c r="W4" t="n">
        <v>37.01</v>
      </c>
      <c r="X4" t="n">
        <v>7.89</v>
      </c>
      <c r="Y4" t="n">
        <v>1</v>
      </c>
      <c r="Z4" t="n">
        <v>10</v>
      </c>
      <c r="AA4" t="n">
        <v>3024.540235975465</v>
      </c>
      <c r="AB4" t="n">
        <v>4138.309384159829</v>
      </c>
      <c r="AC4" t="n">
        <v>3743.354944689158</v>
      </c>
      <c r="AD4" t="n">
        <v>3024540.235975465</v>
      </c>
      <c r="AE4" t="n">
        <v>4138309.384159829</v>
      </c>
      <c r="AF4" t="n">
        <v>3.114983718531947e-06</v>
      </c>
      <c r="AG4" t="n">
        <v>69.53776041666667</v>
      </c>
      <c r="AH4" t="n">
        <v>3743354.944689158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0.9679</v>
      </c>
      <c r="E5" t="n">
        <v>103.32</v>
      </c>
      <c r="F5" t="n">
        <v>98.20999999999999</v>
      </c>
      <c r="G5" t="n">
        <v>38.77</v>
      </c>
      <c r="H5" t="n">
        <v>0.6899999999999999</v>
      </c>
      <c r="I5" t="n">
        <v>152</v>
      </c>
      <c r="J5" t="n">
        <v>102.45</v>
      </c>
      <c r="K5" t="n">
        <v>39.72</v>
      </c>
      <c r="L5" t="n">
        <v>4</v>
      </c>
      <c r="M5" t="n">
        <v>150</v>
      </c>
      <c r="N5" t="n">
        <v>13.74</v>
      </c>
      <c r="O5" t="n">
        <v>12870.03</v>
      </c>
      <c r="P5" t="n">
        <v>842.46</v>
      </c>
      <c r="Q5" t="n">
        <v>2364.64</v>
      </c>
      <c r="R5" t="n">
        <v>377.41</v>
      </c>
      <c r="S5" t="n">
        <v>184.9</v>
      </c>
      <c r="T5" t="n">
        <v>93734.85000000001</v>
      </c>
      <c r="U5" t="n">
        <v>0.49</v>
      </c>
      <c r="V5" t="n">
        <v>0.86</v>
      </c>
      <c r="W5" t="n">
        <v>36.91</v>
      </c>
      <c r="X5" t="n">
        <v>5.64</v>
      </c>
      <c r="Y5" t="n">
        <v>1</v>
      </c>
      <c r="Z5" t="n">
        <v>10</v>
      </c>
      <c r="AA5" t="n">
        <v>2853.266486479136</v>
      </c>
      <c r="AB5" t="n">
        <v>3903.965084034391</v>
      </c>
      <c r="AC5" t="n">
        <v>3531.376135663409</v>
      </c>
      <c r="AD5" t="n">
        <v>2853266.486479136</v>
      </c>
      <c r="AE5" t="n">
        <v>3903965.084034391</v>
      </c>
      <c r="AF5" t="n">
        <v>3.220114003168933e-06</v>
      </c>
      <c r="AG5" t="n">
        <v>67.265625</v>
      </c>
      <c r="AH5" t="n">
        <v>3531376.135663409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0.9866</v>
      </c>
      <c r="E6" t="n">
        <v>101.35</v>
      </c>
      <c r="F6" t="n">
        <v>96.94</v>
      </c>
      <c r="G6" t="n">
        <v>49.29</v>
      </c>
      <c r="H6" t="n">
        <v>0.85</v>
      </c>
      <c r="I6" t="n">
        <v>118</v>
      </c>
      <c r="J6" t="n">
        <v>103.71</v>
      </c>
      <c r="K6" t="n">
        <v>39.72</v>
      </c>
      <c r="L6" t="n">
        <v>5</v>
      </c>
      <c r="M6" t="n">
        <v>116</v>
      </c>
      <c r="N6" t="n">
        <v>14</v>
      </c>
      <c r="O6" t="n">
        <v>13024.91</v>
      </c>
      <c r="P6" t="n">
        <v>814.91</v>
      </c>
      <c r="Q6" t="n">
        <v>2364.59</v>
      </c>
      <c r="R6" t="n">
        <v>334.92</v>
      </c>
      <c r="S6" t="n">
        <v>184.9</v>
      </c>
      <c r="T6" t="n">
        <v>72659.62</v>
      </c>
      <c r="U6" t="n">
        <v>0.55</v>
      </c>
      <c r="V6" t="n">
        <v>0.87</v>
      </c>
      <c r="W6" t="n">
        <v>36.86</v>
      </c>
      <c r="X6" t="n">
        <v>4.38</v>
      </c>
      <c r="Y6" t="n">
        <v>1</v>
      </c>
      <c r="Z6" t="n">
        <v>10</v>
      </c>
      <c r="AA6" t="n">
        <v>2751.682751841429</v>
      </c>
      <c r="AB6" t="n">
        <v>3764.973736744992</v>
      </c>
      <c r="AC6" t="n">
        <v>3405.649927483736</v>
      </c>
      <c r="AD6" t="n">
        <v>2751682.751841429</v>
      </c>
      <c r="AE6" t="n">
        <v>3764973.736744992</v>
      </c>
      <c r="AF6" t="n">
        <v>3.282327177938288e-06</v>
      </c>
      <c r="AG6" t="n">
        <v>65.98307291666667</v>
      </c>
      <c r="AH6" t="n">
        <v>3405649.927483736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0.9996</v>
      </c>
      <c r="E7" t="n">
        <v>100.04</v>
      </c>
      <c r="F7" t="n">
        <v>96.08</v>
      </c>
      <c r="G7" t="n">
        <v>60.05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789.27</v>
      </c>
      <c r="Q7" t="n">
        <v>2364.37</v>
      </c>
      <c r="R7" t="n">
        <v>306.79</v>
      </c>
      <c r="S7" t="n">
        <v>184.9</v>
      </c>
      <c r="T7" t="n">
        <v>58705.66</v>
      </c>
      <c r="U7" t="n">
        <v>0.6</v>
      </c>
      <c r="V7" t="n">
        <v>0.88</v>
      </c>
      <c r="W7" t="n">
        <v>36.81</v>
      </c>
      <c r="X7" t="n">
        <v>3.52</v>
      </c>
      <c r="Y7" t="n">
        <v>1</v>
      </c>
      <c r="Z7" t="n">
        <v>10</v>
      </c>
      <c r="AA7" t="n">
        <v>2677.980096035325</v>
      </c>
      <c r="AB7" t="n">
        <v>3664.130511539384</v>
      </c>
      <c r="AC7" t="n">
        <v>3314.431038157399</v>
      </c>
      <c r="AD7" t="n">
        <v>2677980.096035325</v>
      </c>
      <c r="AE7" t="n">
        <v>3664130.511539384</v>
      </c>
      <c r="AF7" t="n">
        <v>3.325576978580086e-06</v>
      </c>
      <c r="AG7" t="n">
        <v>65.13020833333333</v>
      </c>
      <c r="AH7" t="n">
        <v>3314431.038157399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1.0088</v>
      </c>
      <c r="E8" t="n">
        <v>99.12</v>
      </c>
      <c r="F8" t="n">
        <v>95.48999999999999</v>
      </c>
      <c r="G8" t="n">
        <v>71.62</v>
      </c>
      <c r="H8" t="n">
        <v>1.16</v>
      </c>
      <c r="I8" t="n">
        <v>80</v>
      </c>
      <c r="J8" t="n">
        <v>106.23</v>
      </c>
      <c r="K8" t="n">
        <v>39.72</v>
      </c>
      <c r="L8" t="n">
        <v>7</v>
      </c>
      <c r="M8" t="n">
        <v>78</v>
      </c>
      <c r="N8" t="n">
        <v>14.52</v>
      </c>
      <c r="O8" t="n">
        <v>13335.87</v>
      </c>
      <c r="P8" t="n">
        <v>765.66</v>
      </c>
      <c r="Q8" t="n">
        <v>2364.39</v>
      </c>
      <c r="R8" t="n">
        <v>287.04</v>
      </c>
      <c r="S8" t="n">
        <v>184.9</v>
      </c>
      <c r="T8" t="n">
        <v>48913.19</v>
      </c>
      <c r="U8" t="n">
        <v>0.64</v>
      </c>
      <c r="V8" t="n">
        <v>0.88</v>
      </c>
      <c r="W8" t="n">
        <v>36.79</v>
      </c>
      <c r="X8" t="n">
        <v>2.93</v>
      </c>
      <c r="Y8" t="n">
        <v>1</v>
      </c>
      <c r="Z8" t="n">
        <v>10</v>
      </c>
      <c r="AA8" t="n">
        <v>2616.808640224601</v>
      </c>
      <c r="AB8" t="n">
        <v>3580.43302700498</v>
      </c>
      <c r="AC8" t="n">
        <v>3238.721524076804</v>
      </c>
      <c r="AD8" t="n">
        <v>2616808.640224601</v>
      </c>
      <c r="AE8" t="n">
        <v>3580433.02700498</v>
      </c>
      <c r="AF8" t="n">
        <v>3.356184529803512e-06</v>
      </c>
      <c r="AG8" t="n">
        <v>64.53125</v>
      </c>
      <c r="AH8" t="n">
        <v>3238721.524076804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1.0159</v>
      </c>
      <c r="E9" t="n">
        <v>98.44</v>
      </c>
      <c r="F9" t="n">
        <v>95.05</v>
      </c>
      <c r="G9" t="n">
        <v>83.87</v>
      </c>
      <c r="H9" t="n">
        <v>1.31</v>
      </c>
      <c r="I9" t="n">
        <v>68</v>
      </c>
      <c r="J9" t="n">
        <v>107.5</v>
      </c>
      <c r="K9" t="n">
        <v>39.72</v>
      </c>
      <c r="L9" t="n">
        <v>8</v>
      </c>
      <c r="M9" t="n">
        <v>66</v>
      </c>
      <c r="N9" t="n">
        <v>14.78</v>
      </c>
      <c r="O9" t="n">
        <v>13491.96</v>
      </c>
      <c r="P9" t="n">
        <v>742.78</v>
      </c>
      <c r="Q9" t="n">
        <v>2364.31</v>
      </c>
      <c r="R9" t="n">
        <v>272.41</v>
      </c>
      <c r="S9" t="n">
        <v>184.9</v>
      </c>
      <c r="T9" t="n">
        <v>41658.31</v>
      </c>
      <c r="U9" t="n">
        <v>0.68</v>
      </c>
      <c r="V9" t="n">
        <v>0.89</v>
      </c>
      <c r="W9" t="n">
        <v>36.77</v>
      </c>
      <c r="X9" t="n">
        <v>2.49</v>
      </c>
      <c r="Y9" t="n">
        <v>1</v>
      </c>
      <c r="Z9" t="n">
        <v>10</v>
      </c>
      <c r="AA9" t="n">
        <v>2571.316252611412</v>
      </c>
      <c r="AB9" t="n">
        <v>3518.188335290115</v>
      </c>
      <c r="AC9" t="n">
        <v>3182.417378378234</v>
      </c>
      <c r="AD9" t="n">
        <v>2571316.252611412</v>
      </c>
      <c r="AE9" t="n">
        <v>3518188.335290115</v>
      </c>
      <c r="AF9" t="n">
        <v>3.379805574769417e-06</v>
      </c>
      <c r="AG9" t="n">
        <v>64.08854166666667</v>
      </c>
      <c r="AH9" t="n">
        <v>3182417.378378234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1.0213</v>
      </c>
      <c r="E10" t="n">
        <v>97.91</v>
      </c>
      <c r="F10" t="n">
        <v>94.70999999999999</v>
      </c>
      <c r="G10" t="n">
        <v>96.31999999999999</v>
      </c>
      <c r="H10" t="n">
        <v>1.46</v>
      </c>
      <c r="I10" t="n">
        <v>59</v>
      </c>
      <c r="J10" t="n">
        <v>108.77</v>
      </c>
      <c r="K10" t="n">
        <v>39.72</v>
      </c>
      <c r="L10" t="n">
        <v>9</v>
      </c>
      <c r="M10" t="n">
        <v>53</v>
      </c>
      <c r="N10" t="n">
        <v>15.05</v>
      </c>
      <c r="O10" t="n">
        <v>13648.58</v>
      </c>
      <c r="P10" t="n">
        <v>719.8099999999999</v>
      </c>
      <c r="Q10" t="n">
        <v>2364.27</v>
      </c>
      <c r="R10" t="n">
        <v>260.69</v>
      </c>
      <c r="S10" t="n">
        <v>184.9</v>
      </c>
      <c r="T10" t="n">
        <v>35841.14</v>
      </c>
      <c r="U10" t="n">
        <v>0.71</v>
      </c>
      <c r="V10" t="n">
        <v>0.89</v>
      </c>
      <c r="W10" t="n">
        <v>36.76</v>
      </c>
      <c r="X10" t="n">
        <v>2.15</v>
      </c>
      <c r="Y10" t="n">
        <v>1</v>
      </c>
      <c r="Z10" t="n">
        <v>10</v>
      </c>
      <c r="AA10" t="n">
        <v>2520.286167984665</v>
      </c>
      <c r="AB10" t="n">
        <v>3448.36672221535</v>
      </c>
      <c r="AC10" t="n">
        <v>3119.259442060078</v>
      </c>
      <c r="AD10" t="n">
        <v>2520286.167984664</v>
      </c>
      <c r="AE10" t="n">
        <v>3448366.72221535</v>
      </c>
      <c r="AF10" t="n">
        <v>3.397770876574472e-06</v>
      </c>
      <c r="AG10" t="n">
        <v>63.74348958333334</v>
      </c>
      <c r="AH10" t="n">
        <v>3119259.442060078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1.024</v>
      </c>
      <c r="E11" t="n">
        <v>97.66</v>
      </c>
      <c r="F11" t="n">
        <v>94.56</v>
      </c>
      <c r="G11" t="n">
        <v>105.06</v>
      </c>
      <c r="H11" t="n">
        <v>1.6</v>
      </c>
      <c r="I11" t="n">
        <v>54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710.15</v>
      </c>
      <c r="Q11" t="n">
        <v>2364.48</v>
      </c>
      <c r="R11" t="n">
        <v>254.2</v>
      </c>
      <c r="S11" t="n">
        <v>184.9</v>
      </c>
      <c r="T11" t="n">
        <v>32618.82</v>
      </c>
      <c r="U11" t="n">
        <v>0.73</v>
      </c>
      <c r="V11" t="n">
        <v>0.89</v>
      </c>
      <c r="W11" t="n">
        <v>36.8</v>
      </c>
      <c r="X11" t="n">
        <v>2</v>
      </c>
      <c r="Y11" t="n">
        <v>1</v>
      </c>
      <c r="Z11" t="n">
        <v>10</v>
      </c>
      <c r="AA11" t="n">
        <v>2502.232720702849</v>
      </c>
      <c r="AB11" t="n">
        <v>3423.665199182485</v>
      </c>
      <c r="AC11" t="n">
        <v>3096.915397716666</v>
      </c>
      <c r="AD11" t="n">
        <v>2502232.720702849</v>
      </c>
      <c r="AE11" t="n">
        <v>3423665.199182485</v>
      </c>
      <c r="AF11" t="n">
        <v>3.406753527476999e-06</v>
      </c>
      <c r="AG11" t="n">
        <v>63.58072916666666</v>
      </c>
      <c r="AH11" t="n">
        <v>3096915.397716666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1.024</v>
      </c>
      <c r="E12" t="n">
        <v>97.66</v>
      </c>
      <c r="F12" t="n">
        <v>94.56</v>
      </c>
      <c r="G12" t="n">
        <v>105.07</v>
      </c>
      <c r="H12" t="n">
        <v>1.74</v>
      </c>
      <c r="I12" t="n">
        <v>54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717.0700000000001</v>
      </c>
      <c r="Q12" t="n">
        <v>2364.55</v>
      </c>
      <c r="R12" t="n">
        <v>253.79</v>
      </c>
      <c r="S12" t="n">
        <v>184.9</v>
      </c>
      <c r="T12" t="n">
        <v>32418.09</v>
      </c>
      <c r="U12" t="n">
        <v>0.73</v>
      </c>
      <c r="V12" t="n">
        <v>0.89</v>
      </c>
      <c r="W12" t="n">
        <v>36.81</v>
      </c>
      <c r="X12" t="n">
        <v>2</v>
      </c>
      <c r="Y12" t="n">
        <v>1</v>
      </c>
      <c r="Z12" t="n">
        <v>10</v>
      </c>
      <c r="AA12" t="n">
        <v>2511.426654609917</v>
      </c>
      <c r="AB12" t="n">
        <v>3436.244745161875</v>
      </c>
      <c r="AC12" t="n">
        <v>3108.294369483286</v>
      </c>
      <c r="AD12" t="n">
        <v>2511426.654609918</v>
      </c>
      <c r="AE12" t="n">
        <v>3436244.745161875</v>
      </c>
      <c r="AF12" t="n">
        <v>3.406753527476999e-06</v>
      </c>
      <c r="AG12" t="n">
        <v>63.58072916666666</v>
      </c>
      <c r="AH12" t="n">
        <v>3108294.369483286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132.02</v>
      </c>
      <c r="G2" t="n">
        <v>7.81</v>
      </c>
      <c r="H2" t="n">
        <v>0.14</v>
      </c>
      <c r="I2" t="n">
        <v>1014</v>
      </c>
      <c r="J2" t="n">
        <v>124.63</v>
      </c>
      <c r="K2" t="n">
        <v>45</v>
      </c>
      <c r="L2" t="n">
        <v>1</v>
      </c>
      <c r="M2" t="n">
        <v>1012</v>
      </c>
      <c r="N2" t="n">
        <v>18.64</v>
      </c>
      <c r="O2" t="n">
        <v>15605.44</v>
      </c>
      <c r="P2" t="n">
        <v>1397.63</v>
      </c>
      <c r="Q2" t="n">
        <v>2369.22</v>
      </c>
      <c r="R2" t="n">
        <v>1505.06</v>
      </c>
      <c r="S2" t="n">
        <v>184.9</v>
      </c>
      <c r="T2" t="n">
        <v>653252.71</v>
      </c>
      <c r="U2" t="n">
        <v>0.12</v>
      </c>
      <c r="V2" t="n">
        <v>0.64</v>
      </c>
      <c r="W2" t="n">
        <v>38.36</v>
      </c>
      <c r="X2" t="n">
        <v>39.37</v>
      </c>
      <c r="Y2" t="n">
        <v>1</v>
      </c>
      <c r="Z2" t="n">
        <v>10</v>
      </c>
      <c r="AA2" t="n">
        <v>6198.11984971811</v>
      </c>
      <c r="AB2" t="n">
        <v>8480.541020134022</v>
      </c>
      <c r="AC2" t="n">
        <v>7671.170087686189</v>
      </c>
      <c r="AD2" t="n">
        <v>6198119.849718111</v>
      </c>
      <c r="AE2" t="n">
        <v>8480541.020134022</v>
      </c>
      <c r="AF2" t="n">
        <v>1.850614556748661e-06</v>
      </c>
      <c r="AG2" t="n">
        <v>104.2122395833333</v>
      </c>
      <c r="AH2" t="n">
        <v>7671170.087686189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0.8292</v>
      </c>
      <c r="E3" t="n">
        <v>120.6</v>
      </c>
      <c r="F3" t="n">
        <v>108.02</v>
      </c>
      <c r="G3" t="n">
        <v>15.85</v>
      </c>
      <c r="H3" t="n">
        <v>0.28</v>
      </c>
      <c r="I3" t="n">
        <v>409</v>
      </c>
      <c r="J3" t="n">
        <v>125.95</v>
      </c>
      <c r="K3" t="n">
        <v>45</v>
      </c>
      <c r="L3" t="n">
        <v>2</v>
      </c>
      <c r="M3" t="n">
        <v>407</v>
      </c>
      <c r="N3" t="n">
        <v>18.95</v>
      </c>
      <c r="O3" t="n">
        <v>15767.7</v>
      </c>
      <c r="P3" t="n">
        <v>1134.02</v>
      </c>
      <c r="Q3" t="n">
        <v>2365.9</v>
      </c>
      <c r="R3" t="n">
        <v>704.01</v>
      </c>
      <c r="S3" t="n">
        <v>184.9</v>
      </c>
      <c r="T3" t="n">
        <v>255750.06</v>
      </c>
      <c r="U3" t="n">
        <v>0.26</v>
      </c>
      <c r="V3" t="n">
        <v>0.78</v>
      </c>
      <c r="W3" t="n">
        <v>37.33</v>
      </c>
      <c r="X3" t="n">
        <v>15.42</v>
      </c>
      <c r="Y3" t="n">
        <v>1</v>
      </c>
      <c r="Z3" t="n">
        <v>10</v>
      </c>
      <c r="AA3" t="n">
        <v>4013.26025886671</v>
      </c>
      <c r="AB3" t="n">
        <v>5491.119738728626</v>
      </c>
      <c r="AC3" t="n">
        <v>4967.054977699115</v>
      </c>
      <c r="AD3" t="n">
        <v>4013260.25886671</v>
      </c>
      <c r="AE3" t="n">
        <v>5491119.738728626</v>
      </c>
      <c r="AF3" t="n">
        <v>2.456426429415703e-06</v>
      </c>
      <c r="AG3" t="n">
        <v>78.515625</v>
      </c>
      <c r="AH3" t="n">
        <v>4967054.977699115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0.903</v>
      </c>
      <c r="E4" t="n">
        <v>110.75</v>
      </c>
      <c r="F4" t="n">
        <v>102.1</v>
      </c>
      <c r="G4" t="n">
        <v>24.02</v>
      </c>
      <c r="H4" t="n">
        <v>0.42</v>
      </c>
      <c r="I4" t="n">
        <v>255</v>
      </c>
      <c r="J4" t="n">
        <v>127.27</v>
      </c>
      <c r="K4" t="n">
        <v>45</v>
      </c>
      <c r="L4" t="n">
        <v>3</v>
      </c>
      <c r="M4" t="n">
        <v>253</v>
      </c>
      <c r="N4" t="n">
        <v>19.27</v>
      </c>
      <c r="O4" t="n">
        <v>15930.42</v>
      </c>
      <c r="P4" t="n">
        <v>1060.01</v>
      </c>
      <c r="Q4" t="n">
        <v>2365.22</v>
      </c>
      <c r="R4" t="n">
        <v>506.86</v>
      </c>
      <c r="S4" t="n">
        <v>184.9</v>
      </c>
      <c r="T4" t="n">
        <v>157944.47</v>
      </c>
      <c r="U4" t="n">
        <v>0.36</v>
      </c>
      <c r="V4" t="n">
        <v>0.82</v>
      </c>
      <c r="W4" t="n">
        <v>37.08</v>
      </c>
      <c r="X4" t="n">
        <v>9.52</v>
      </c>
      <c r="Y4" t="n">
        <v>1</v>
      </c>
      <c r="Z4" t="n">
        <v>10</v>
      </c>
      <c r="AA4" t="n">
        <v>3530.036419276057</v>
      </c>
      <c r="AB4" t="n">
        <v>4829.951563069426</v>
      </c>
      <c r="AC4" t="n">
        <v>4368.987764769493</v>
      </c>
      <c r="AD4" t="n">
        <v>3530036.419276057</v>
      </c>
      <c r="AE4" t="n">
        <v>4829951.563069426</v>
      </c>
      <c r="AF4" t="n">
        <v>2.675051936519995e-06</v>
      </c>
      <c r="AG4" t="n">
        <v>72.10286458333333</v>
      </c>
      <c r="AH4" t="n">
        <v>4368987.764769493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0.9415</v>
      </c>
      <c r="E5" t="n">
        <v>106.22</v>
      </c>
      <c r="F5" t="n">
        <v>99.38</v>
      </c>
      <c r="G5" t="n">
        <v>32.41</v>
      </c>
      <c r="H5" t="n">
        <v>0.55</v>
      </c>
      <c r="I5" t="n">
        <v>184</v>
      </c>
      <c r="J5" t="n">
        <v>128.59</v>
      </c>
      <c r="K5" t="n">
        <v>45</v>
      </c>
      <c r="L5" t="n">
        <v>4</v>
      </c>
      <c r="M5" t="n">
        <v>182</v>
      </c>
      <c r="N5" t="n">
        <v>19.59</v>
      </c>
      <c r="O5" t="n">
        <v>16093.6</v>
      </c>
      <c r="P5" t="n">
        <v>1019.91</v>
      </c>
      <c r="Q5" t="n">
        <v>2364.58</v>
      </c>
      <c r="R5" t="n">
        <v>416.84</v>
      </c>
      <c r="S5" t="n">
        <v>184.9</v>
      </c>
      <c r="T5" t="n">
        <v>113291.7</v>
      </c>
      <c r="U5" t="n">
        <v>0.44</v>
      </c>
      <c r="V5" t="n">
        <v>0.85</v>
      </c>
      <c r="W5" t="n">
        <v>36.96</v>
      </c>
      <c r="X5" t="n">
        <v>6.82</v>
      </c>
      <c r="Y5" t="n">
        <v>1</v>
      </c>
      <c r="Z5" t="n">
        <v>10</v>
      </c>
      <c r="AA5" t="n">
        <v>3300.67893116809</v>
      </c>
      <c r="AB5" t="n">
        <v>4516.134529301844</v>
      </c>
      <c r="AC5" t="n">
        <v>4085.120988259726</v>
      </c>
      <c r="AD5" t="n">
        <v>3300678.93116809</v>
      </c>
      <c r="AE5" t="n">
        <v>4516134.529301844</v>
      </c>
      <c r="AF5" t="n">
        <v>2.789104538464646e-06</v>
      </c>
      <c r="AG5" t="n">
        <v>69.15364583333333</v>
      </c>
      <c r="AH5" t="n">
        <v>4085120.988259726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0.9641999999999999</v>
      </c>
      <c r="E6" t="n">
        <v>103.71</v>
      </c>
      <c r="F6" t="n">
        <v>97.90000000000001</v>
      </c>
      <c r="G6" t="n">
        <v>40.79</v>
      </c>
      <c r="H6" t="n">
        <v>0.68</v>
      </c>
      <c r="I6" t="n">
        <v>144</v>
      </c>
      <c r="J6" t="n">
        <v>129.92</v>
      </c>
      <c r="K6" t="n">
        <v>45</v>
      </c>
      <c r="L6" t="n">
        <v>5</v>
      </c>
      <c r="M6" t="n">
        <v>142</v>
      </c>
      <c r="N6" t="n">
        <v>19.92</v>
      </c>
      <c r="O6" t="n">
        <v>16257.24</v>
      </c>
      <c r="P6" t="n">
        <v>992.54</v>
      </c>
      <c r="Q6" t="n">
        <v>2364.7</v>
      </c>
      <c r="R6" t="n">
        <v>366.67</v>
      </c>
      <c r="S6" t="n">
        <v>184.9</v>
      </c>
      <c r="T6" t="n">
        <v>88408.16</v>
      </c>
      <c r="U6" t="n">
        <v>0.5</v>
      </c>
      <c r="V6" t="n">
        <v>0.86</v>
      </c>
      <c r="W6" t="n">
        <v>36.91</v>
      </c>
      <c r="X6" t="n">
        <v>5.33</v>
      </c>
      <c r="Y6" t="n">
        <v>1</v>
      </c>
      <c r="Z6" t="n">
        <v>10</v>
      </c>
      <c r="AA6" t="n">
        <v>3177.014877271571</v>
      </c>
      <c r="AB6" t="n">
        <v>4346.931915087601</v>
      </c>
      <c r="AC6" t="n">
        <v>3932.066834068737</v>
      </c>
      <c r="AD6" t="n">
        <v>3177014.877271571</v>
      </c>
      <c r="AE6" t="n">
        <v>4346931.915087601</v>
      </c>
      <c r="AF6" t="n">
        <v>2.85635113753331e-06</v>
      </c>
      <c r="AG6" t="n">
        <v>67.51953125</v>
      </c>
      <c r="AH6" t="n">
        <v>3932066.834068737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0.9802</v>
      </c>
      <c r="E7" t="n">
        <v>102.02</v>
      </c>
      <c r="F7" t="n">
        <v>96.90000000000001</v>
      </c>
      <c r="G7" t="n">
        <v>49.69</v>
      </c>
      <c r="H7" t="n">
        <v>0.8100000000000001</v>
      </c>
      <c r="I7" t="n">
        <v>117</v>
      </c>
      <c r="J7" t="n">
        <v>131.25</v>
      </c>
      <c r="K7" t="n">
        <v>45</v>
      </c>
      <c r="L7" t="n">
        <v>6</v>
      </c>
      <c r="M7" t="n">
        <v>115</v>
      </c>
      <c r="N7" t="n">
        <v>20.25</v>
      </c>
      <c r="O7" t="n">
        <v>16421.36</v>
      </c>
      <c r="P7" t="n">
        <v>969.7</v>
      </c>
      <c r="Q7" t="n">
        <v>2364.67</v>
      </c>
      <c r="R7" t="n">
        <v>333.61</v>
      </c>
      <c r="S7" t="n">
        <v>184.9</v>
      </c>
      <c r="T7" t="n">
        <v>72009.22</v>
      </c>
      <c r="U7" t="n">
        <v>0.55</v>
      </c>
      <c r="V7" t="n">
        <v>0.87</v>
      </c>
      <c r="W7" t="n">
        <v>36.85</v>
      </c>
      <c r="X7" t="n">
        <v>4.33</v>
      </c>
      <c r="Y7" t="n">
        <v>1</v>
      </c>
      <c r="Z7" t="n">
        <v>10</v>
      </c>
      <c r="AA7" t="n">
        <v>3082.481185639389</v>
      </c>
      <c r="AB7" t="n">
        <v>4217.586747664307</v>
      </c>
      <c r="AC7" t="n">
        <v>3815.066187887244</v>
      </c>
      <c r="AD7" t="n">
        <v>3082481.185639388</v>
      </c>
      <c r="AE7" t="n">
        <v>4217586.747664307</v>
      </c>
      <c r="AF7" t="n">
        <v>2.90374962145836e-06</v>
      </c>
      <c r="AG7" t="n">
        <v>66.41927083333333</v>
      </c>
      <c r="AH7" t="n">
        <v>3815066.187887244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0.991</v>
      </c>
      <c r="E8" t="n">
        <v>100.91</v>
      </c>
      <c r="F8" t="n">
        <v>96.23999999999999</v>
      </c>
      <c r="G8" t="n">
        <v>58.33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97</v>
      </c>
      <c r="N8" t="n">
        <v>20.59</v>
      </c>
      <c r="O8" t="n">
        <v>16585.95</v>
      </c>
      <c r="P8" t="n">
        <v>950.92</v>
      </c>
      <c r="Q8" t="n">
        <v>2364.32</v>
      </c>
      <c r="R8" t="n">
        <v>311.6</v>
      </c>
      <c r="S8" t="n">
        <v>184.9</v>
      </c>
      <c r="T8" t="n">
        <v>61094.48</v>
      </c>
      <c r="U8" t="n">
        <v>0.59</v>
      </c>
      <c r="V8" t="n">
        <v>0.87</v>
      </c>
      <c r="W8" t="n">
        <v>36.84</v>
      </c>
      <c r="X8" t="n">
        <v>3.69</v>
      </c>
      <c r="Y8" t="n">
        <v>1</v>
      </c>
      <c r="Z8" t="n">
        <v>10</v>
      </c>
      <c r="AA8" t="n">
        <v>3018.969133294445</v>
      </c>
      <c r="AB8" t="n">
        <v>4130.686755691955</v>
      </c>
      <c r="AC8" t="n">
        <v>3736.459809183831</v>
      </c>
      <c r="AD8" t="n">
        <v>3018969.133294445</v>
      </c>
      <c r="AE8" t="n">
        <v>4130686.755691955</v>
      </c>
      <c r="AF8" t="n">
        <v>2.935743598107769e-06</v>
      </c>
      <c r="AG8" t="n">
        <v>65.69661458333333</v>
      </c>
      <c r="AH8" t="n">
        <v>3736459.809183831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1.0001</v>
      </c>
      <c r="E9" t="n">
        <v>99.98999999999999</v>
      </c>
      <c r="F9" t="n">
        <v>95.68000000000001</v>
      </c>
      <c r="G9" t="n">
        <v>67.54000000000001</v>
      </c>
      <c r="H9" t="n">
        <v>1.06</v>
      </c>
      <c r="I9" t="n">
        <v>85</v>
      </c>
      <c r="J9" t="n">
        <v>133.92</v>
      </c>
      <c r="K9" t="n">
        <v>45</v>
      </c>
      <c r="L9" t="n">
        <v>8</v>
      </c>
      <c r="M9" t="n">
        <v>83</v>
      </c>
      <c r="N9" t="n">
        <v>20.93</v>
      </c>
      <c r="O9" t="n">
        <v>16751.02</v>
      </c>
      <c r="P9" t="n">
        <v>931.85</v>
      </c>
      <c r="Q9" t="n">
        <v>2364.49</v>
      </c>
      <c r="R9" t="n">
        <v>293.38</v>
      </c>
      <c r="S9" t="n">
        <v>184.9</v>
      </c>
      <c r="T9" t="n">
        <v>52055.55</v>
      </c>
      <c r="U9" t="n">
        <v>0.63</v>
      </c>
      <c r="V9" t="n">
        <v>0.88</v>
      </c>
      <c r="W9" t="n">
        <v>36.8</v>
      </c>
      <c r="X9" t="n">
        <v>3.12</v>
      </c>
      <c r="Y9" t="n">
        <v>1</v>
      </c>
      <c r="Z9" t="n">
        <v>10</v>
      </c>
      <c r="AA9" t="n">
        <v>2960.403282113332</v>
      </c>
      <c r="AB9" t="n">
        <v>4050.554374362946</v>
      </c>
      <c r="AC9" t="n">
        <v>3663.975149862364</v>
      </c>
      <c r="AD9" t="n">
        <v>2960403.282113332</v>
      </c>
      <c r="AE9" t="n">
        <v>4050554.374362946</v>
      </c>
      <c r="AF9" t="n">
        <v>2.96270148584014e-06</v>
      </c>
      <c r="AG9" t="n">
        <v>65.09765625</v>
      </c>
      <c r="AH9" t="n">
        <v>3663975.149862364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1.0069</v>
      </c>
      <c r="E10" t="n">
        <v>99.31</v>
      </c>
      <c r="F10" t="n">
        <v>95.29000000000001</v>
      </c>
      <c r="G10" t="n">
        <v>77.26000000000001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914.62</v>
      </c>
      <c r="Q10" t="n">
        <v>2364.21</v>
      </c>
      <c r="R10" t="n">
        <v>280.36</v>
      </c>
      <c r="S10" t="n">
        <v>184.9</v>
      </c>
      <c r="T10" t="n">
        <v>45600.49</v>
      </c>
      <c r="U10" t="n">
        <v>0.66</v>
      </c>
      <c r="V10" t="n">
        <v>0.88</v>
      </c>
      <c r="W10" t="n">
        <v>36.78</v>
      </c>
      <c r="X10" t="n">
        <v>2.73</v>
      </c>
      <c r="Y10" t="n">
        <v>1</v>
      </c>
      <c r="Z10" t="n">
        <v>10</v>
      </c>
      <c r="AA10" t="n">
        <v>2910.986493240373</v>
      </c>
      <c r="AB10" t="n">
        <v>3982.9401437121</v>
      </c>
      <c r="AC10" t="n">
        <v>3602.813926487668</v>
      </c>
      <c r="AD10" t="n">
        <v>2910986.493240373</v>
      </c>
      <c r="AE10" t="n">
        <v>3982940.1437121</v>
      </c>
      <c r="AF10" t="n">
        <v>2.982845841508286e-06</v>
      </c>
      <c r="AG10" t="n">
        <v>64.65494791666667</v>
      </c>
      <c r="AH10" t="n">
        <v>3602813.926487668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1.0123</v>
      </c>
      <c r="E11" t="n">
        <v>98.79000000000001</v>
      </c>
      <c r="F11" t="n">
        <v>94.97</v>
      </c>
      <c r="G11" t="n">
        <v>86.33</v>
      </c>
      <c r="H11" t="n">
        <v>1.29</v>
      </c>
      <c r="I11" t="n">
        <v>66</v>
      </c>
      <c r="J11" t="n">
        <v>136.61</v>
      </c>
      <c r="K11" t="n">
        <v>45</v>
      </c>
      <c r="L11" t="n">
        <v>10</v>
      </c>
      <c r="M11" t="n">
        <v>64</v>
      </c>
      <c r="N11" t="n">
        <v>21.61</v>
      </c>
      <c r="O11" t="n">
        <v>17082.76</v>
      </c>
      <c r="P11" t="n">
        <v>897.02</v>
      </c>
      <c r="Q11" t="n">
        <v>2364.14</v>
      </c>
      <c r="R11" t="n">
        <v>269.5</v>
      </c>
      <c r="S11" t="n">
        <v>184.9</v>
      </c>
      <c r="T11" t="n">
        <v>40212.1</v>
      </c>
      <c r="U11" t="n">
        <v>0.6899999999999999</v>
      </c>
      <c r="V11" t="n">
        <v>0.89</v>
      </c>
      <c r="W11" t="n">
        <v>36.77</v>
      </c>
      <c r="X11" t="n">
        <v>2.41</v>
      </c>
      <c r="Y11" t="n">
        <v>1</v>
      </c>
      <c r="Z11" t="n">
        <v>10</v>
      </c>
      <c r="AA11" t="n">
        <v>2874.29417027474</v>
      </c>
      <c r="AB11" t="n">
        <v>3932.736088679476</v>
      </c>
      <c r="AC11" t="n">
        <v>3557.401276005526</v>
      </c>
      <c r="AD11" t="n">
        <v>2874294.17027474</v>
      </c>
      <c r="AE11" t="n">
        <v>3932736.088679476</v>
      </c>
      <c r="AF11" t="n">
        <v>2.998842829832991e-06</v>
      </c>
      <c r="AG11" t="n">
        <v>64.31640625</v>
      </c>
      <c r="AH11" t="n">
        <v>3557401.276005526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1.0164</v>
      </c>
      <c r="E12" t="n">
        <v>98.39</v>
      </c>
      <c r="F12" t="n">
        <v>94.75</v>
      </c>
      <c r="G12" t="n">
        <v>96.36</v>
      </c>
      <c r="H12" t="n">
        <v>1.41</v>
      </c>
      <c r="I12" t="n">
        <v>59</v>
      </c>
      <c r="J12" t="n">
        <v>137.96</v>
      </c>
      <c r="K12" t="n">
        <v>45</v>
      </c>
      <c r="L12" t="n">
        <v>11</v>
      </c>
      <c r="M12" t="n">
        <v>57</v>
      </c>
      <c r="N12" t="n">
        <v>21.96</v>
      </c>
      <c r="O12" t="n">
        <v>17249.3</v>
      </c>
      <c r="P12" t="n">
        <v>881.33</v>
      </c>
      <c r="Q12" t="n">
        <v>2364.32</v>
      </c>
      <c r="R12" t="n">
        <v>261.87</v>
      </c>
      <c r="S12" t="n">
        <v>184.9</v>
      </c>
      <c r="T12" t="n">
        <v>36429.71</v>
      </c>
      <c r="U12" t="n">
        <v>0.71</v>
      </c>
      <c r="V12" t="n">
        <v>0.89</v>
      </c>
      <c r="W12" t="n">
        <v>36.77</v>
      </c>
      <c r="X12" t="n">
        <v>2.2</v>
      </c>
      <c r="Y12" t="n">
        <v>1</v>
      </c>
      <c r="Z12" t="n">
        <v>10</v>
      </c>
      <c r="AA12" t="n">
        <v>2843.831693706938</v>
      </c>
      <c r="AB12" t="n">
        <v>3891.055984329789</v>
      </c>
      <c r="AC12" t="n">
        <v>3519.69906231658</v>
      </c>
      <c r="AD12" t="n">
        <v>2843831.693706938</v>
      </c>
      <c r="AE12" t="n">
        <v>3891055.984329789</v>
      </c>
      <c r="AF12" t="n">
        <v>3.010988691338785e-06</v>
      </c>
      <c r="AG12" t="n">
        <v>64.05598958333333</v>
      </c>
      <c r="AH12" t="n">
        <v>3519699.06231658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1.0209</v>
      </c>
      <c r="E13" t="n">
        <v>97.95</v>
      </c>
      <c r="F13" t="n">
        <v>94.47</v>
      </c>
      <c r="G13" t="n">
        <v>106.94</v>
      </c>
      <c r="H13" t="n">
        <v>1.52</v>
      </c>
      <c r="I13" t="n">
        <v>53</v>
      </c>
      <c r="J13" t="n">
        <v>139.32</v>
      </c>
      <c r="K13" t="n">
        <v>45</v>
      </c>
      <c r="L13" t="n">
        <v>12</v>
      </c>
      <c r="M13" t="n">
        <v>51</v>
      </c>
      <c r="N13" t="n">
        <v>22.32</v>
      </c>
      <c r="O13" t="n">
        <v>17416.34</v>
      </c>
      <c r="P13" t="n">
        <v>865.17</v>
      </c>
      <c r="Q13" t="n">
        <v>2364.08</v>
      </c>
      <c r="R13" t="n">
        <v>252.59</v>
      </c>
      <c r="S13" t="n">
        <v>184.9</v>
      </c>
      <c r="T13" t="n">
        <v>31821.65</v>
      </c>
      <c r="U13" t="n">
        <v>0.73</v>
      </c>
      <c r="V13" t="n">
        <v>0.89</v>
      </c>
      <c r="W13" t="n">
        <v>36.76</v>
      </c>
      <c r="X13" t="n">
        <v>1.91</v>
      </c>
      <c r="Y13" t="n">
        <v>1</v>
      </c>
      <c r="Z13" t="n">
        <v>10</v>
      </c>
      <c r="AA13" t="n">
        <v>2802.212641974265</v>
      </c>
      <c r="AB13" t="n">
        <v>3834.110961646165</v>
      </c>
      <c r="AC13" t="n">
        <v>3468.188792675042</v>
      </c>
      <c r="AD13" t="n">
        <v>2802212.641974265</v>
      </c>
      <c r="AE13" t="n">
        <v>3834110.961646165</v>
      </c>
      <c r="AF13" t="n">
        <v>3.024319514942705e-06</v>
      </c>
      <c r="AG13" t="n">
        <v>63.76953125</v>
      </c>
      <c r="AH13" t="n">
        <v>3468188.792675042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1.024</v>
      </c>
      <c r="E14" t="n">
        <v>97.65000000000001</v>
      </c>
      <c r="F14" t="n">
        <v>94.29000000000001</v>
      </c>
      <c r="G14" t="n">
        <v>117.87</v>
      </c>
      <c r="H14" t="n">
        <v>1.63</v>
      </c>
      <c r="I14" t="n">
        <v>48</v>
      </c>
      <c r="J14" t="n">
        <v>140.67</v>
      </c>
      <c r="K14" t="n">
        <v>45</v>
      </c>
      <c r="L14" t="n">
        <v>13</v>
      </c>
      <c r="M14" t="n">
        <v>46</v>
      </c>
      <c r="N14" t="n">
        <v>22.68</v>
      </c>
      <c r="O14" t="n">
        <v>17583.88</v>
      </c>
      <c r="P14" t="n">
        <v>848.21</v>
      </c>
      <c r="Q14" t="n">
        <v>2364.16</v>
      </c>
      <c r="R14" t="n">
        <v>247.53</v>
      </c>
      <c r="S14" t="n">
        <v>184.9</v>
      </c>
      <c r="T14" t="n">
        <v>29318.7</v>
      </c>
      <c r="U14" t="n">
        <v>0.75</v>
      </c>
      <c r="V14" t="n">
        <v>0.89</v>
      </c>
      <c r="W14" t="n">
        <v>36.73</v>
      </c>
      <c r="X14" t="n">
        <v>1.74</v>
      </c>
      <c r="Y14" t="n">
        <v>1</v>
      </c>
      <c r="Z14" t="n">
        <v>10</v>
      </c>
      <c r="AA14" t="n">
        <v>2772.665418408294</v>
      </c>
      <c r="AB14" t="n">
        <v>3793.683146831697</v>
      </c>
      <c r="AC14" t="n">
        <v>3431.619351765673</v>
      </c>
      <c r="AD14" t="n">
        <v>2772665.418408294</v>
      </c>
      <c r="AE14" t="n">
        <v>3793683.146831697</v>
      </c>
      <c r="AF14" t="n">
        <v>3.033502971203183e-06</v>
      </c>
      <c r="AG14" t="n">
        <v>63.57421875</v>
      </c>
      <c r="AH14" t="n">
        <v>3431619.351765674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1.0267</v>
      </c>
      <c r="E15" t="n">
        <v>97.40000000000001</v>
      </c>
      <c r="F15" t="n">
        <v>94.15000000000001</v>
      </c>
      <c r="G15" t="n">
        <v>128.38</v>
      </c>
      <c r="H15" t="n">
        <v>1.74</v>
      </c>
      <c r="I15" t="n">
        <v>44</v>
      </c>
      <c r="J15" t="n">
        <v>142.04</v>
      </c>
      <c r="K15" t="n">
        <v>45</v>
      </c>
      <c r="L15" t="n">
        <v>14</v>
      </c>
      <c r="M15" t="n">
        <v>39</v>
      </c>
      <c r="N15" t="n">
        <v>23.04</v>
      </c>
      <c r="O15" t="n">
        <v>17751.93</v>
      </c>
      <c r="P15" t="n">
        <v>831.6799999999999</v>
      </c>
      <c r="Q15" t="n">
        <v>2364.24</v>
      </c>
      <c r="R15" t="n">
        <v>242.22</v>
      </c>
      <c r="S15" t="n">
        <v>184.9</v>
      </c>
      <c r="T15" t="n">
        <v>26682.69</v>
      </c>
      <c r="U15" t="n">
        <v>0.76</v>
      </c>
      <c r="V15" t="n">
        <v>0.89</v>
      </c>
      <c r="W15" t="n">
        <v>36.73</v>
      </c>
      <c r="X15" t="n">
        <v>1.59</v>
      </c>
      <c r="Y15" t="n">
        <v>1</v>
      </c>
      <c r="Z15" t="n">
        <v>10</v>
      </c>
      <c r="AA15" t="n">
        <v>2744.770852134445</v>
      </c>
      <c r="AB15" t="n">
        <v>3755.516570634402</v>
      </c>
      <c r="AC15" t="n">
        <v>3397.095340033525</v>
      </c>
      <c r="AD15" t="n">
        <v>2744770.852134445</v>
      </c>
      <c r="AE15" t="n">
        <v>3755516.570634402</v>
      </c>
      <c r="AF15" t="n">
        <v>3.041501465365536e-06</v>
      </c>
      <c r="AG15" t="n">
        <v>63.41145833333334</v>
      </c>
      <c r="AH15" t="n">
        <v>3397095.340033525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1.0282</v>
      </c>
      <c r="E16" t="n">
        <v>97.26000000000001</v>
      </c>
      <c r="F16" t="n">
        <v>94.08</v>
      </c>
      <c r="G16" t="n">
        <v>137.67</v>
      </c>
      <c r="H16" t="n">
        <v>1.85</v>
      </c>
      <c r="I16" t="n">
        <v>41</v>
      </c>
      <c r="J16" t="n">
        <v>143.4</v>
      </c>
      <c r="K16" t="n">
        <v>45</v>
      </c>
      <c r="L16" t="n">
        <v>15</v>
      </c>
      <c r="M16" t="n">
        <v>14</v>
      </c>
      <c r="N16" t="n">
        <v>23.41</v>
      </c>
      <c r="O16" t="n">
        <v>17920.49</v>
      </c>
      <c r="P16" t="n">
        <v>820.46</v>
      </c>
      <c r="Q16" t="n">
        <v>2364.19</v>
      </c>
      <c r="R16" t="n">
        <v>238.65</v>
      </c>
      <c r="S16" t="n">
        <v>184.9</v>
      </c>
      <c r="T16" t="n">
        <v>24908.77</v>
      </c>
      <c r="U16" t="n">
        <v>0.77</v>
      </c>
      <c r="V16" t="n">
        <v>0.89</v>
      </c>
      <c r="W16" t="n">
        <v>36.77</v>
      </c>
      <c r="X16" t="n">
        <v>1.52</v>
      </c>
      <c r="Y16" t="n">
        <v>1</v>
      </c>
      <c r="Z16" t="n">
        <v>10</v>
      </c>
      <c r="AA16" t="n">
        <v>2717.270301973022</v>
      </c>
      <c r="AB16" t="n">
        <v>3717.889104664896</v>
      </c>
      <c r="AC16" t="n">
        <v>3363.058986605668</v>
      </c>
      <c r="AD16" t="n">
        <v>2717270.301973023</v>
      </c>
      <c r="AE16" t="n">
        <v>3717889.104664896</v>
      </c>
      <c r="AF16" t="n">
        <v>3.045945073233509e-06</v>
      </c>
      <c r="AG16" t="n">
        <v>63.3203125</v>
      </c>
      <c r="AH16" t="n">
        <v>3363058.986605668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1.0281</v>
      </c>
      <c r="E17" t="n">
        <v>97.27</v>
      </c>
      <c r="F17" t="n">
        <v>94.09</v>
      </c>
      <c r="G17" t="n">
        <v>137.69</v>
      </c>
      <c r="H17" t="n">
        <v>1.96</v>
      </c>
      <c r="I17" t="n">
        <v>41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826.26</v>
      </c>
      <c r="Q17" t="n">
        <v>2364.5</v>
      </c>
      <c r="R17" t="n">
        <v>238.38</v>
      </c>
      <c r="S17" t="n">
        <v>184.9</v>
      </c>
      <c r="T17" t="n">
        <v>24775.94</v>
      </c>
      <c r="U17" t="n">
        <v>0.78</v>
      </c>
      <c r="V17" t="n">
        <v>0.89</v>
      </c>
      <c r="W17" t="n">
        <v>36.78</v>
      </c>
      <c r="X17" t="n">
        <v>1.53</v>
      </c>
      <c r="Y17" t="n">
        <v>1</v>
      </c>
      <c r="Z17" t="n">
        <v>10</v>
      </c>
      <c r="AA17" t="n">
        <v>2725.195024899767</v>
      </c>
      <c r="AB17" t="n">
        <v>3728.732060187368</v>
      </c>
      <c r="AC17" t="n">
        <v>3372.86710567126</v>
      </c>
      <c r="AD17" t="n">
        <v>2725195.024899767</v>
      </c>
      <c r="AE17" t="n">
        <v>3728732.060187369</v>
      </c>
      <c r="AF17" t="n">
        <v>3.045648832708977e-06</v>
      </c>
      <c r="AG17" t="n">
        <v>63.32682291666666</v>
      </c>
      <c r="AH17" t="n">
        <v>3372867.10567126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2024-09-25T17:55:02Z</dcterms:created>
  <dcterms:modified xmlns:dcterms="http://purl.org/dc/terms/" xmlns:xsi="http://www.w3.org/2001/XMLSchema-instance" xsi:type="dcterms:W3CDTF">2024-09-25T17:55:02Z</dcterms:modified>
</cp:coreProperties>
</file>