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xVal>
          <yVal>
            <numRef>
              <f>gráficos!$B$7:$B$216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  <c r="AA2" t="n">
        <v>9627.26656174414</v>
      </c>
      <c r="AB2" t="n">
        <v>13172.4508348042</v>
      </c>
      <c r="AC2" t="n">
        <v>11915.29061478085</v>
      </c>
      <c r="AD2" t="n">
        <v>9627266.56174414</v>
      </c>
      <c r="AE2" t="n">
        <v>13172450.8348042</v>
      </c>
      <c r="AF2" t="n">
        <v>5.149720290940398e-07</v>
      </c>
      <c r="AG2" t="n">
        <v>5.902083333333334</v>
      </c>
      <c r="AH2" t="n">
        <v>11915290.61478085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  <c r="AA3" t="n">
        <v>3136.371095668031</v>
      </c>
      <c r="AB3" t="n">
        <v>4291.32130002054</v>
      </c>
      <c r="AC3" t="n">
        <v>3881.763618053689</v>
      </c>
      <c r="AD3" t="n">
        <v>3136371.095668031</v>
      </c>
      <c r="AE3" t="n">
        <v>4291321.300020539</v>
      </c>
      <c r="AF3" t="n">
        <v>9.701314429108685e-07</v>
      </c>
      <c r="AG3" t="n">
        <v>3.132916666666667</v>
      </c>
      <c r="AH3" t="n">
        <v>3881763.618053689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  <c r="AA4" t="n">
        <v>2398.442954078742</v>
      </c>
      <c r="AB4" t="n">
        <v>3281.655461606032</v>
      </c>
      <c r="AC4" t="n">
        <v>2968.458870182596</v>
      </c>
      <c r="AD4" t="n">
        <v>2398442.954078742</v>
      </c>
      <c r="AE4" t="n">
        <v>3281655.461606032</v>
      </c>
      <c r="AF4" t="n">
        <v>1.136439690267017e-06</v>
      </c>
      <c r="AG4" t="n">
        <v>2.674375</v>
      </c>
      <c r="AH4" t="n">
        <v>2968458.870182596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  <c r="AA5" t="n">
        <v>2112.457616501923</v>
      </c>
      <c r="AB5" t="n">
        <v>2890.357705950595</v>
      </c>
      <c r="AC5" t="n">
        <v>2614.506023137187</v>
      </c>
      <c r="AD5" t="n">
        <v>2112457.616501923</v>
      </c>
      <c r="AE5" t="n">
        <v>2890357.705950595</v>
      </c>
      <c r="AF5" t="n">
        <v>1.224262115625264e-06</v>
      </c>
      <c r="AG5" t="n">
        <v>2.4825</v>
      </c>
      <c r="AH5" t="n">
        <v>2614506.023137187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  <c r="AA6" t="n">
        <v>1956.862192307585</v>
      </c>
      <c r="AB6" t="n">
        <v>2677.465182182249</v>
      </c>
      <c r="AC6" t="n">
        <v>2421.931663040759</v>
      </c>
      <c r="AD6" t="n">
        <v>1956862.192307585</v>
      </c>
      <c r="AE6" t="n">
        <v>2677465.18218225</v>
      </c>
      <c r="AF6" t="n">
        <v>1.278822891512282e-06</v>
      </c>
      <c r="AG6" t="n">
        <v>2.376666666666666</v>
      </c>
      <c r="AH6" t="n">
        <v>2421931.66304076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  <c r="AA7" t="n">
        <v>1855.61964371522</v>
      </c>
      <c r="AB7" t="n">
        <v>2538.940660692162</v>
      </c>
      <c r="AC7" t="n">
        <v>2296.627727461299</v>
      </c>
      <c r="AD7" t="n">
        <v>1855619.64371522</v>
      </c>
      <c r="AE7" t="n">
        <v>2538940.660692161</v>
      </c>
      <c r="AF7" t="n">
        <v>1.316606958236178e-06</v>
      </c>
      <c r="AG7" t="n">
        <v>2.308541666666667</v>
      </c>
      <c r="AH7" t="n">
        <v>2296627.727461299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  <c r="AA8" t="n">
        <v>1785.253975856017</v>
      </c>
      <c r="AB8" t="n">
        <v>2442.663249613026</v>
      </c>
      <c r="AC8" t="n">
        <v>2209.538897369361</v>
      </c>
      <c r="AD8" t="n">
        <v>1785253.975856017</v>
      </c>
      <c r="AE8" t="n">
        <v>2442663.249613026</v>
      </c>
      <c r="AF8" t="n">
        <v>1.34315792404216e-06</v>
      </c>
      <c r="AG8" t="n">
        <v>2.262916666666667</v>
      </c>
      <c r="AH8" t="n">
        <v>2209538.897369361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  <c r="AA9" t="n">
        <v>1731.334967792084</v>
      </c>
      <c r="AB9" t="n">
        <v>2368.888884041201</v>
      </c>
      <c r="AC9" t="n">
        <v>2142.805453704737</v>
      </c>
      <c r="AD9" t="n">
        <v>1731334.967792084</v>
      </c>
      <c r="AE9" t="n">
        <v>2368888.8840412</v>
      </c>
      <c r="AF9" t="n">
        <v>1.363581743892915e-06</v>
      </c>
      <c r="AG9" t="n">
        <v>2.22875</v>
      </c>
      <c r="AH9" t="n">
        <v>2142805.453704738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  <c r="AA10" t="n">
        <v>1685.836918329406</v>
      </c>
      <c r="AB10" t="n">
        <v>2306.636445534085</v>
      </c>
      <c r="AC10" t="n">
        <v>2086.494300556896</v>
      </c>
      <c r="AD10" t="n">
        <v>1685836.918329407</v>
      </c>
      <c r="AE10" t="n">
        <v>2306636.445534085</v>
      </c>
      <c r="AF10" t="n">
        <v>1.380504337483541e-06</v>
      </c>
      <c r="AG10" t="n">
        <v>2.201458333333334</v>
      </c>
      <c r="AH10" t="n">
        <v>2086494.300556896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  <c r="AA11" t="n">
        <v>1642.300649686995</v>
      </c>
      <c r="AB11" t="n">
        <v>2247.068202092921</v>
      </c>
      <c r="AC11" t="n">
        <v>2032.611166665202</v>
      </c>
      <c r="AD11" t="n">
        <v>1642300.649686995</v>
      </c>
      <c r="AE11" t="n">
        <v>2247068.202092921</v>
      </c>
      <c r="AF11" t="n">
        <v>1.395676317944102e-06</v>
      </c>
      <c r="AG11" t="n">
        <v>2.177708333333333</v>
      </c>
      <c r="AH11" t="n">
        <v>2032611.166665202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  <c r="AA12" t="n">
        <v>1637.492446430523</v>
      </c>
      <c r="AB12" t="n">
        <v>2240.489406274459</v>
      </c>
      <c r="AC12" t="n">
        <v>2026.660241886256</v>
      </c>
      <c r="AD12" t="n">
        <v>1637492.446430523</v>
      </c>
      <c r="AE12" t="n">
        <v>2240489.406274459</v>
      </c>
      <c r="AF12" t="n">
        <v>1.395968086799113e-06</v>
      </c>
      <c r="AG12" t="n">
        <v>2.177291666666667</v>
      </c>
      <c r="AH12" t="n">
        <v>2026660.241886256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  <c r="AA13" t="n">
        <v>1592.23628809958</v>
      </c>
      <c r="AB13" t="n">
        <v>2178.567933885267</v>
      </c>
      <c r="AC13" t="n">
        <v>1970.648467914556</v>
      </c>
      <c r="AD13" t="n">
        <v>1592236.28809958</v>
      </c>
      <c r="AE13" t="n">
        <v>2178567.933885267</v>
      </c>
      <c r="AF13" t="n">
        <v>1.41157772054219e-06</v>
      </c>
      <c r="AG13" t="n">
        <v>2.153125</v>
      </c>
      <c r="AH13" t="n">
        <v>1970648.467914556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  <c r="AA14" t="n">
        <v>1566.924087814581</v>
      </c>
      <c r="AB14" t="n">
        <v>2143.934664759868</v>
      </c>
      <c r="AC14" t="n">
        <v>1939.320549386386</v>
      </c>
      <c r="AD14" t="n">
        <v>1566924.087814581</v>
      </c>
      <c r="AE14" t="n">
        <v>2143934.664759868</v>
      </c>
      <c r="AF14" t="n">
        <v>1.41887194191746e-06</v>
      </c>
      <c r="AG14" t="n">
        <v>2.142083333333333</v>
      </c>
      <c r="AH14" t="n">
        <v>1939320.549386386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  <c r="AA15" t="n">
        <v>1541.856742508473</v>
      </c>
      <c r="AB15" t="n">
        <v>2109.636417018825</v>
      </c>
      <c r="AC15" t="n">
        <v>1908.295678271855</v>
      </c>
      <c r="AD15" t="n">
        <v>1541856.742508473</v>
      </c>
      <c r="AE15" t="n">
        <v>2109636.417018825</v>
      </c>
      <c r="AF15" t="n">
        <v>1.426166163292729e-06</v>
      </c>
      <c r="AG15" t="n">
        <v>2.131041666666667</v>
      </c>
      <c r="AH15" t="n">
        <v>1908295.678271855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  <c r="AA16" t="n">
        <v>1518.524549443911</v>
      </c>
      <c r="AB16" t="n">
        <v>2077.712281124181</v>
      </c>
      <c r="AC16" t="n">
        <v>1879.41833710119</v>
      </c>
      <c r="AD16" t="n">
        <v>1518524.549443911</v>
      </c>
      <c r="AE16" t="n">
        <v>2077712.281124181</v>
      </c>
      <c r="AF16" t="n">
        <v>1.432439193675461e-06</v>
      </c>
      <c r="AG16" t="n">
        <v>2.121875</v>
      </c>
      <c r="AH16" t="n">
        <v>1879418.33710119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  <c r="AA17" t="n">
        <v>1494.506900754433</v>
      </c>
      <c r="AB17" t="n">
        <v>2044.850274603359</v>
      </c>
      <c r="AC17" t="n">
        <v>1849.692634360599</v>
      </c>
      <c r="AD17" t="n">
        <v>1494506.900754432</v>
      </c>
      <c r="AE17" t="n">
        <v>2044850.274603359</v>
      </c>
      <c r="AF17" t="n">
        <v>1.437107495355634e-06</v>
      </c>
      <c r="AG17" t="n">
        <v>2.114791666666667</v>
      </c>
      <c r="AH17" t="n">
        <v>1849692.634360599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  <c r="AA18" t="n">
        <v>1476.341103394537</v>
      </c>
      <c r="AB18" t="n">
        <v>2019.995029237132</v>
      </c>
      <c r="AC18" t="n">
        <v>1827.209538727569</v>
      </c>
      <c r="AD18" t="n">
        <v>1476341.103394537</v>
      </c>
      <c r="AE18" t="n">
        <v>2019995.029237132</v>
      </c>
      <c r="AF18" t="n">
        <v>1.442505219173333e-06</v>
      </c>
      <c r="AG18" t="n">
        <v>2.107083333333333</v>
      </c>
      <c r="AH18" t="n">
        <v>1827209.538727569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  <c r="AA19" t="n">
        <v>1453.529988018857</v>
      </c>
      <c r="AB19" t="n">
        <v>1988.783854824741</v>
      </c>
      <c r="AC19" t="n">
        <v>1798.977114995939</v>
      </c>
      <c r="AD19" t="n">
        <v>1453529.988018857</v>
      </c>
      <c r="AE19" t="n">
        <v>1988783.854824741</v>
      </c>
      <c r="AF19" t="n">
        <v>1.445860561005957e-06</v>
      </c>
      <c r="AG19" t="n">
        <v>2.101875</v>
      </c>
      <c r="AH19" t="n">
        <v>1798977.114995938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  <c r="AA20" t="n">
        <v>1436.607741124685</v>
      </c>
      <c r="AB20" t="n">
        <v>1965.630090067291</v>
      </c>
      <c r="AC20" t="n">
        <v>1778.033113050426</v>
      </c>
      <c r="AD20" t="n">
        <v>1436607.741124685</v>
      </c>
      <c r="AE20" t="n">
        <v>1965630.090067291</v>
      </c>
      <c r="AF20" t="n">
        <v>1.449361787266087e-06</v>
      </c>
      <c r="AG20" t="n">
        <v>2.097083333333333</v>
      </c>
      <c r="AH20" t="n">
        <v>1778033.113050426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  <c r="AA21" t="n">
        <v>1415.424400373005</v>
      </c>
      <c r="AB21" t="n">
        <v>1936.646108707805</v>
      </c>
      <c r="AC21" t="n">
        <v>1751.815322192617</v>
      </c>
      <c r="AD21" t="n">
        <v>1415424.400373005</v>
      </c>
      <c r="AE21" t="n">
        <v>1936646.108707805</v>
      </c>
      <c r="AF21" t="n">
        <v>1.452863013526216e-06</v>
      </c>
      <c r="AG21" t="n">
        <v>2.091875</v>
      </c>
      <c r="AH21" t="n">
        <v>1751815.322192617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  <c r="AA22" t="n">
        <v>1403.468773930012</v>
      </c>
      <c r="AB22" t="n">
        <v>1920.287893163489</v>
      </c>
      <c r="AC22" t="n">
        <v>1737.01831178095</v>
      </c>
      <c r="AD22" t="n">
        <v>1403468.773930012</v>
      </c>
      <c r="AE22" t="n">
        <v>1920287.893163489</v>
      </c>
      <c r="AF22" t="n">
        <v>1.455197164366303e-06</v>
      </c>
      <c r="AG22" t="n">
        <v>2.088541666666667</v>
      </c>
      <c r="AH22" t="n">
        <v>1737018.31178095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  <c r="AA23" t="n">
        <v>1397.662562498477</v>
      </c>
      <c r="AB23" t="n">
        <v>1912.343578530892</v>
      </c>
      <c r="AC23" t="n">
        <v>1729.832191386973</v>
      </c>
      <c r="AD23" t="n">
        <v>1397662.562498477</v>
      </c>
      <c r="AE23" t="n">
        <v>1912343.578530892</v>
      </c>
      <c r="AF23" t="n">
        <v>1.45621835535884e-06</v>
      </c>
      <c r="AG23" t="n">
        <v>2.087083333333334</v>
      </c>
      <c r="AH23" t="n">
        <v>1729832.191386973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  <c r="AA24" t="n">
        <v>1403.321547943607</v>
      </c>
      <c r="AB24" t="n">
        <v>1920.086452073738</v>
      </c>
      <c r="AC24" t="n">
        <v>1736.836095946081</v>
      </c>
      <c r="AD24" t="n">
        <v>1403321.547943607</v>
      </c>
      <c r="AE24" t="n">
        <v>1920086.452073738</v>
      </c>
      <c r="AF24" t="n">
        <v>1.455780702076324e-06</v>
      </c>
      <c r="AG24" t="n">
        <v>2.087708333333333</v>
      </c>
      <c r="AH24" t="n">
        <v>1736836.095946081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  <c r="AA25" t="n">
        <v>1409.643065309007</v>
      </c>
      <c r="AB25" t="n">
        <v>1928.735831018741</v>
      </c>
      <c r="AC25" t="n">
        <v>1744.659990304053</v>
      </c>
      <c r="AD25" t="n">
        <v>1409643.065309007</v>
      </c>
      <c r="AE25" t="n">
        <v>1928735.831018741</v>
      </c>
      <c r="AF25" t="n">
        <v>1.455780702076324e-06</v>
      </c>
      <c r="AG25" t="n">
        <v>2.087708333333333</v>
      </c>
      <c r="AH25" t="n">
        <v>1744659.990304053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0.4492</v>
      </c>
      <c r="E2" t="n">
        <v>222.64</v>
      </c>
      <c r="F2" t="n">
        <v>170.95</v>
      </c>
      <c r="G2" t="n">
        <v>6.7</v>
      </c>
      <c r="H2" t="n">
        <v>0.11</v>
      </c>
      <c r="I2" t="n">
        <v>1532</v>
      </c>
      <c r="J2" t="n">
        <v>159.12</v>
      </c>
      <c r="K2" t="n">
        <v>50.28</v>
      </c>
      <c r="L2" t="n">
        <v>1</v>
      </c>
      <c r="M2" t="n">
        <v>1530</v>
      </c>
      <c r="N2" t="n">
        <v>27.84</v>
      </c>
      <c r="O2" t="n">
        <v>19859.16</v>
      </c>
      <c r="P2" t="n">
        <v>2083.47</v>
      </c>
      <c r="Q2" t="n">
        <v>3549.3</v>
      </c>
      <c r="R2" t="n">
        <v>2768.33</v>
      </c>
      <c r="S2" t="n">
        <v>166.1</v>
      </c>
      <c r="T2" t="n">
        <v>1293217.8</v>
      </c>
      <c r="U2" t="n">
        <v>0.06</v>
      </c>
      <c r="V2" t="n">
        <v>0.55</v>
      </c>
      <c r="W2" t="n">
        <v>2.74</v>
      </c>
      <c r="X2" t="n">
        <v>76.39</v>
      </c>
      <c r="Y2" t="n">
        <v>0.5</v>
      </c>
      <c r="Z2" t="n">
        <v>10</v>
      </c>
      <c r="AA2" t="n">
        <v>5722.740859645488</v>
      </c>
      <c r="AB2" t="n">
        <v>7830.106513675728</v>
      </c>
      <c r="AC2" t="n">
        <v>7082.812137633733</v>
      </c>
      <c r="AD2" t="n">
        <v>5722740.859645488</v>
      </c>
      <c r="AE2" t="n">
        <v>7830106.513675728</v>
      </c>
      <c r="AF2" t="n">
        <v>6.779119732548553e-07</v>
      </c>
      <c r="AG2" t="n">
        <v>4.638333333333333</v>
      </c>
      <c r="AH2" t="n">
        <v>7082812.137633733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0.7252</v>
      </c>
      <c r="E3" t="n">
        <v>137.89</v>
      </c>
      <c r="F3" t="n">
        <v>118.88</v>
      </c>
      <c r="G3" t="n">
        <v>13.77</v>
      </c>
      <c r="H3" t="n">
        <v>0.22</v>
      </c>
      <c r="I3" t="n">
        <v>518</v>
      </c>
      <c r="J3" t="n">
        <v>160.54</v>
      </c>
      <c r="K3" t="n">
        <v>50.28</v>
      </c>
      <c r="L3" t="n">
        <v>2</v>
      </c>
      <c r="M3" t="n">
        <v>516</v>
      </c>
      <c r="N3" t="n">
        <v>28.26</v>
      </c>
      <c r="O3" t="n">
        <v>20034.4</v>
      </c>
      <c r="P3" t="n">
        <v>1427.38</v>
      </c>
      <c r="Q3" t="n">
        <v>3548.93</v>
      </c>
      <c r="R3" t="n">
        <v>993.75</v>
      </c>
      <c r="S3" t="n">
        <v>166.1</v>
      </c>
      <c r="T3" t="n">
        <v>410996.68</v>
      </c>
      <c r="U3" t="n">
        <v>0.17</v>
      </c>
      <c r="V3" t="n">
        <v>0.78</v>
      </c>
      <c r="W3" t="n">
        <v>1.1</v>
      </c>
      <c r="X3" t="n">
        <v>24.33</v>
      </c>
      <c r="Y3" t="n">
        <v>0.5</v>
      </c>
      <c r="Z3" t="n">
        <v>10</v>
      </c>
      <c r="AA3" t="n">
        <v>2443.804231288936</v>
      </c>
      <c r="AB3" t="n">
        <v>3343.720762283335</v>
      </c>
      <c r="AC3" t="n">
        <v>3024.600745672451</v>
      </c>
      <c r="AD3" t="n">
        <v>2443804.231288936</v>
      </c>
      <c r="AE3" t="n">
        <v>3343720.762283335</v>
      </c>
      <c r="AF3" t="n">
        <v>1.094438475076627e-06</v>
      </c>
      <c r="AG3" t="n">
        <v>2.872708333333333</v>
      </c>
      <c r="AH3" t="n">
        <v>3024600.745672451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0.8246</v>
      </c>
      <c r="E4" t="n">
        <v>121.26</v>
      </c>
      <c r="F4" t="n">
        <v>108.92</v>
      </c>
      <c r="G4" t="n">
        <v>21.01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1289.53</v>
      </c>
      <c r="Q4" t="n">
        <v>3548.87</v>
      </c>
      <c r="R4" t="n">
        <v>655.14</v>
      </c>
      <c r="S4" t="n">
        <v>166.1</v>
      </c>
      <c r="T4" t="n">
        <v>242726.44</v>
      </c>
      <c r="U4" t="n">
        <v>0.25</v>
      </c>
      <c r="V4" t="n">
        <v>0.86</v>
      </c>
      <c r="W4" t="n">
        <v>0.77</v>
      </c>
      <c r="X4" t="n">
        <v>14.38</v>
      </c>
      <c r="Y4" t="n">
        <v>0.5</v>
      </c>
      <c r="Z4" t="n">
        <v>10</v>
      </c>
      <c r="AA4" t="n">
        <v>1951.118087470714</v>
      </c>
      <c r="AB4" t="n">
        <v>2669.605844532422</v>
      </c>
      <c r="AC4" t="n">
        <v>2414.822409545582</v>
      </c>
      <c r="AD4" t="n">
        <v>1951118.087470714</v>
      </c>
      <c r="AE4" t="n">
        <v>2669605.844532421</v>
      </c>
      <c r="AF4" t="n">
        <v>1.24444838189215e-06</v>
      </c>
      <c r="AG4" t="n">
        <v>2.52625</v>
      </c>
      <c r="AH4" t="n">
        <v>2414822.409545582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0.8762</v>
      </c>
      <c r="E5" t="n">
        <v>114.13</v>
      </c>
      <c r="F5" t="n">
        <v>104.68</v>
      </c>
      <c r="G5" t="n">
        <v>28.42</v>
      </c>
      <c r="H5" t="n">
        <v>0.43</v>
      </c>
      <c r="I5" t="n">
        <v>221</v>
      </c>
      <c r="J5" t="n">
        <v>163.4</v>
      </c>
      <c r="K5" t="n">
        <v>50.28</v>
      </c>
      <c r="L5" t="n">
        <v>4</v>
      </c>
      <c r="M5" t="n">
        <v>219</v>
      </c>
      <c r="N5" t="n">
        <v>29.12</v>
      </c>
      <c r="O5" t="n">
        <v>20386.62</v>
      </c>
      <c r="P5" t="n">
        <v>1222.08</v>
      </c>
      <c r="Q5" t="n">
        <v>3548.77</v>
      </c>
      <c r="R5" t="n">
        <v>511.82</v>
      </c>
      <c r="S5" t="n">
        <v>166.1</v>
      </c>
      <c r="T5" t="n">
        <v>171514.83</v>
      </c>
      <c r="U5" t="n">
        <v>0.32</v>
      </c>
      <c r="V5" t="n">
        <v>0.89</v>
      </c>
      <c r="W5" t="n">
        <v>0.63</v>
      </c>
      <c r="X5" t="n">
        <v>10.14</v>
      </c>
      <c r="Y5" t="n">
        <v>0.5</v>
      </c>
      <c r="Z5" t="n">
        <v>10</v>
      </c>
      <c r="AA5" t="n">
        <v>1748.159469718838</v>
      </c>
      <c r="AB5" t="n">
        <v>2391.908909822024</v>
      </c>
      <c r="AC5" t="n">
        <v>2163.628480533849</v>
      </c>
      <c r="AD5" t="n">
        <v>1748159.469718838</v>
      </c>
      <c r="AE5" t="n">
        <v>2391908.909822024</v>
      </c>
      <c r="AF5" t="n">
        <v>1.322320727884916e-06</v>
      </c>
      <c r="AG5" t="n">
        <v>2.377708333333333</v>
      </c>
      <c r="AH5" t="n">
        <v>2163628.480533849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0.9083</v>
      </c>
      <c r="E6" t="n">
        <v>110.09</v>
      </c>
      <c r="F6" t="n">
        <v>102.29</v>
      </c>
      <c r="G6" t="n">
        <v>36.1</v>
      </c>
      <c r="H6" t="n">
        <v>0.54</v>
      </c>
      <c r="I6" t="n">
        <v>170</v>
      </c>
      <c r="J6" t="n">
        <v>164.83</v>
      </c>
      <c r="K6" t="n">
        <v>50.28</v>
      </c>
      <c r="L6" t="n">
        <v>5</v>
      </c>
      <c r="M6" t="n">
        <v>168</v>
      </c>
      <c r="N6" t="n">
        <v>29.55</v>
      </c>
      <c r="O6" t="n">
        <v>20563.61</v>
      </c>
      <c r="P6" t="n">
        <v>1176.1</v>
      </c>
      <c r="Q6" t="n">
        <v>3548.69</v>
      </c>
      <c r="R6" t="n">
        <v>430.63</v>
      </c>
      <c r="S6" t="n">
        <v>166.1</v>
      </c>
      <c r="T6" t="n">
        <v>131176.8</v>
      </c>
      <c r="U6" t="n">
        <v>0.39</v>
      </c>
      <c r="V6" t="n">
        <v>0.91</v>
      </c>
      <c r="W6" t="n">
        <v>0.54</v>
      </c>
      <c r="X6" t="n">
        <v>7.75</v>
      </c>
      <c r="Y6" t="n">
        <v>0.5</v>
      </c>
      <c r="Z6" t="n">
        <v>10</v>
      </c>
      <c r="AA6" t="n">
        <v>1630.87206560091</v>
      </c>
      <c r="AB6" t="n">
        <v>2231.431109152794</v>
      </c>
      <c r="AC6" t="n">
        <v>2018.466455928482</v>
      </c>
      <c r="AD6" t="n">
        <v>1630872.06560091</v>
      </c>
      <c r="AE6" t="n">
        <v>2231431.109152794</v>
      </c>
      <c r="AF6" t="n">
        <v>1.370764571031579e-06</v>
      </c>
      <c r="AG6" t="n">
        <v>2.293541666666667</v>
      </c>
      <c r="AH6" t="n">
        <v>2018466.455928482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0.9296</v>
      </c>
      <c r="E7" t="n">
        <v>107.57</v>
      </c>
      <c r="F7" t="n">
        <v>100.8</v>
      </c>
      <c r="G7" t="n">
        <v>43.83</v>
      </c>
      <c r="H7" t="n">
        <v>0.64</v>
      </c>
      <c r="I7" t="n">
        <v>138</v>
      </c>
      <c r="J7" t="n">
        <v>166.27</v>
      </c>
      <c r="K7" t="n">
        <v>50.28</v>
      </c>
      <c r="L7" t="n">
        <v>6</v>
      </c>
      <c r="M7" t="n">
        <v>136</v>
      </c>
      <c r="N7" t="n">
        <v>29.99</v>
      </c>
      <c r="O7" t="n">
        <v>20741.2</v>
      </c>
      <c r="P7" t="n">
        <v>1141.77</v>
      </c>
      <c r="Q7" t="n">
        <v>3548.69</v>
      </c>
      <c r="R7" t="n">
        <v>380.07</v>
      </c>
      <c r="S7" t="n">
        <v>166.1</v>
      </c>
      <c r="T7" t="n">
        <v>106058.81</v>
      </c>
      <c r="U7" t="n">
        <v>0.44</v>
      </c>
      <c r="V7" t="n">
        <v>0.92</v>
      </c>
      <c r="W7" t="n">
        <v>0.5</v>
      </c>
      <c r="X7" t="n">
        <v>6.26</v>
      </c>
      <c r="Y7" t="n">
        <v>0.5</v>
      </c>
      <c r="Z7" t="n">
        <v>10</v>
      </c>
      <c r="AA7" t="n">
        <v>1554.389879991395</v>
      </c>
      <c r="AB7" t="n">
        <v>2126.784808645961</v>
      </c>
      <c r="AC7" t="n">
        <v>1923.807451470017</v>
      </c>
      <c r="AD7" t="n">
        <v>1554389.879991394</v>
      </c>
      <c r="AE7" t="n">
        <v>2126784.808645961</v>
      </c>
      <c r="AF7" t="n">
        <v>1.402909551063476e-06</v>
      </c>
      <c r="AG7" t="n">
        <v>2.241041666666666</v>
      </c>
      <c r="AH7" t="n">
        <v>1923807.451470017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99.70999999999999</v>
      </c>
      <c r="G8" t="n">
        <v>52.02</v>
      </c>
      <c r="H8" t="n">
        <v>0.74</v>
      </c>
      <c r="I8" t="n">
        <v>115</v>
      </c>
      <c r="J8" t="n">
        <v>167.72</v>
      </c>
      <c r="K8" t="n">
        <v>50.28</v>
      </c>
      <c r="L8" t="n">
        <v>7</v>
      </c>
      <c r="M8" t="n">
        <v>113</v>
      </c>
      <c r="N8" t="n">
        <v>30.44</v>
      </c>
      <c r="O8" t="n">
        <v>20919.39</v>
      </c>
      <c r="P8" t="n">
        <v>1111.31</v>
      </c>
      <c r="Q8" t="n">
        <v>3548.68</v>
      </c>
      <c r="R8" t="n">
        <v>343.09</v>
      </c>
      <c r="S8" t="n">
        <v>166.1</v>
      </c>
      <c r="T8" t="n">
        <v>87684.03999999999</v>
      </c>
      <c r="U8" t="n">
        <v>0.48</v>
      </c>
      <c r="V8" t="n">
        <v>0.9399999999999999</v>
      </c>
      <c r="W8" t="n">
        <v>0.46</v>
      </c>
      <c r="X8" t="n">
        <v>5.17</v>
      </c>
      <c r="Y8" t="n">
        <v>0.5</v>
      </c>
      <c r="Z8" t="n">
        <v>10</v>
      </c>
      <c r="AA8" t="n">
        <v>1494.879739360981</v>
      </c>
      <c r="AB8" t="n">
        <v>2045.360408833318</v>
      </c>
      <c r="AC8" t="n">
        <v>1850.154082095628</v>
      </c>
      <c r="AD8" t="n">
        <v>1494879.739360981</v>
      </c>
      <c r="AE8" t="n">
        <v>2045360.408833318</v>
      </c>
      <c r="AF8" t="n">
        <v>1.427206930336413e-06</v>
      </c>
      <c r="AG8" t="n">
        <v>2.202916666666666</v>
      </c>
      <c r="AH8" t="n">
        <v>1850154.082095628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0.9583</v>
      </c>
      <c r="E9" t="n">
        <v>104.35</v>
      </c>
      <c r="F9" t="n">
        <v>98.87</v>
      </c>
      <c r="G9" t="n">
        <v>60.53</v>
      </c>
      <c r="H9" t="n">
        <v>0.84</v>
      </c>
      <c r="I9" t="n">
        <v>98</v>
      </c>
      <c r="J9" t="n">
        <v>169.17</v>
      </c>
      <c r="K9" t="n">
        <v>50.28</v>
      </c>
      <c r="L9" t="n">
        <v>8</v>
      </c>
      <c r="M9" t="n">
        <v>96</v>
      </c>
      <c r="N9" t="n">
        <v>30.89</v>
      </c>
      <c r="O9" t="n">
        <v>21098.19</v>
      </c>
      <c r="P9" t="n">
        <v>1082.81</v>
      </c>
      <c r="Q9" t="n">
        <v>3548.72</v>
      </c>
      <c r="R9" t="n">
        <v>314.61</v>
      </c>
      <c r="S9" t="n">
        <v>166.1</v>
      </c>
      <c r="T9" t="n">
        <v>73525.48</v>
      </c>
      <c r="U9" t="n">
        <v>0.53</v>
      </c>
      <c r="V9" t="n">
        <v>0.9399999999999999</v>
      </c>
      <c r="W9" t="n">
        <v>0.43</v>
      </c>
      <c r="X9" t="n">
        <v>4.33</v>
      </c>
      <c r="Y9" t="n">
        <v>0.5</v>
      </c>
      <c r="Z9" t="n">
        <v>10</v>
      </c>
      <c r="AA9" t="n">
        <v>1445.525148981808</v>
      </c>
      <c r="AB9" t="n">
        <v>1977.831280905676</v>
      </c>
      <c r="AC9" t="n">
        <v>1789.069839359675</v>
      </c>
      <c r="AD9" t="n">
        <v>1445525.148981808</v>
      </c>
      <c r="AE9" t="n">
        <v>1977831.280905676</v>
      </c>
      <c r="AF9" t="n">
        <v>1.446222270636972e-06</v>
      </c>
      <c r="AG9" t="n">
        <v>2.173958333333333</v>
      </c>
      <c r="AH9" t="n">
        <v>1789069.839359675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0.9702</v>
      </c>
      <c r="E10" t="n">
        <v>103.07</v>
      </c>
      <c r="F10" t="n">
        <v>98.01000000000001</v>
      </c>
      <c r="G10" t="n">
        <v>69.18000000000001</v>
      </c>
      <c r="H10" t="n">
        <v>0.9399999999999999</v>
      </c>
      <c r="I10" t="n">
        <v>85</v>
      </c>
      <c r="J10" t="n">
        <v>170.62</v>
      </c>
      <c r="K10" t="n">
        <v>50.28</v>
      </c>
      <c r="L10" t="n">
        <v>9</v>
      </c>
      <c r="M10" t="n">
        <v>83</v>
      </c>
      <c r="N10" t="n">
        <v>31.34</v>
      </c>
      <c r="O10" t="n">
        <v>21277.6</v>
      </c>
      <c r="P10" t="n">
        <v>1054.57</v>
      </c>
      <c r="Q10" t="n">
        <v>3548.72</v>
      </c>
      <c r="R10" t="n">
        <v>286.13</v>
      </c>
      <c r="S10" t="n">
        <v>166.1</v>
      </c>
      <c r="T10" t="n">
        <v>59350.42</v>
      </c>
      <c r="U10" t="n">
        <v>0.58</v>
      </c>
      <c r="V10" t="n">
        <v>0.95</v>
      </c>
      <c r="W10" t="n">
        <v>0.37</v>
      </c>
      <c r="X10" t="n">
        <v>3.47</v>
      </c>
      <c r="Y10" t="n">
        <v>0.5</v>
      </c>
      <c r="Z10" t="n">
        <v>10</v>
      </c>
      <c r="AA10" t="n">
        <v>1398.601636456218</v>
      </c>
      <c r="AB10" t="n">
        <v>1913.628460948893</v>
      </c>
      <c r="AC10" t="n">
        <v>1730.994446430344</v>
      </c>
      <c r="AD10" t="n">
        <v>1398601.636456218</v>
      </c>
      <c r="AE10" t="n">
        <v>1913628.460948894</v>
      </c>
      <c r="AF10" t="n">
        <v>1.464181203143056e-06</v>
      </c>
      <c r="AG10" t="n">
        <v>2.147291666666666</v>
      </c>
      <c r="AH10" t="n">
        <v>1730994.446430344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0.9724</v>
      </c>
      <c r="E11" t="n">
        <v>102.83</v>
      </c>
      <c r="F11" t="n">
        <v>98.06</v>
      </c>
      <c r="G11" t="n">
        <v>77.42</v>
      </c>
      <c r="H11" t="n">
        <v>1.03</v>
      </c>
      <c r="I11" t="n">
        <v>76</v>
      </c>
      <c r="J11" t="n">
        <v>172.08</v>
      </c>
      <c r="K11" t="n">
        <v>50.28</v>
      </c>
      <c r="L11" t="n">
        <v>10</v>
      </c>
      <c r="M11" t="n">
        <v>74</v>
      </c>
      <c r="N11" t="n">
        <v>31.8</v>
      </c>
      <c r="O11" t="n">
        <v>21457.64</v>
      </c>
      <c r="P11" t="n">
        <v>1036.09</v>
      </c>
      <c r="Q11" t="n">
        <v>3548.65</v>
      </c>
      <c r="R11" t="n">
        <v>287.47</v>
      </c>
      <c r="S11" t="n">
        <v>166.1</v>
      </c>
      <c r="T11" t="n">
        <v>60067.91</v>
      </c>
      <c r="U11" t="n">
        <v>0.58</v>
      </c>
      <c r="V11" t="n">
        <v>0.95</v>
      </c>
      <c r="W11" t="n">
        <v>0.4</v>
      </c>
      <c r="X11" t="n">
        <v>3.52</v>
      </c>
      <c r="Y11" t="n">
        <v>0.5</v>
      </c>
      <c r="Z11" t="n">
        <v>10</v>
      </c>
      <c r="AA11" t="n">
        <v>1379.118461147786</v>
      </c>
      <c r="AB11" t="n">
        <v>1886.970720954865</v>
      </c>
      <c r="AC11" t="n">
        <v>1706.880883726972</v>
      </c>
      <c r="AD11" t="n">
        <v>1379118.461147786</v>
      </c>
      <c r="AE11" t="n">
        <v>1886970.720954865</v>
      </c>
      <c r="AF11" t="n">
        <v>1.467501341925693e-06</v>
      </c>
      <c r="AG11" t="n">
        <v>2.142291666666666</v>
      </c>
      <c r="AH11" t="n">
        <v>1706880.883726972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0.9796</v>
      </c>
      <c r="E12" t="n">
        <v>102.09</v>
      </c>
      <c r="F12" t="n">
        <v>97.59999999999999</v>
      </c>
      <c r="G12" t="n">
        <v>87.41</v>
      </c>
      <c r="H12" t="n">
        <v>1.12</v>
      </c>
      <c r="I12" t="n">
        <v>67</v>
      </c>
      <c r="J12" t="n">
        <v>173.55</v>
      </c>
      <c r="K12" t="n">
        <v>50.28</v>
      </c>
      <c r="L12" t="n">
        <v>11</v>
      </c>
      <c r="M12" t="n">
        <v>65</v>
      </c>
      <c r="N12" t="n">
        <v>32.27</v>
      </c>
      <c r="O12" t="n">
        <v>21638.31</v>
      </c>
      <c r="P12" t="n">
        <v>1011.85</v>
      </c>
      <c r="Q12" t="n">
        <v>3548.68</v>
      </c>
      <c r="R12" t="n">
        <v>271.95</v>
      </c>
      <c r="S12" t="n">
        <v>166.1</v>
      </c>
      <c r="T12" t="n">
        <v>52350.86</v>
      </c>
      <c r="U12" t="n">
        <v>0.61</v>
      </c>
      <c r="V12" t="n">
        <v>0.96</v>
      </c>
      <c r="W12" t="n">
        <v>0.38</v>
      </c>
      <c r="X12" t="n">
        <v>3.06</v>
      </c>
      <c r="Y12" t="n">
        <v>0.5</v>
      </c>
      <c r="Z12" t="n">
        <v>10</v>
      </c>
      <c r="AA12" t="n">
        <v>1345.400311768519</v>
      </c>
      <c r="AB12" t="n">
        <v>1840.836061434387</v>
      </c>
      <c r="AC12" t="n">
        <v>1665.149251360728</v>
      </c>
      <c r="AD12" t="n">
        <v>1345400.311768519</v>
      </c>
      <c r="AE12" t="n">
        <v>1840836.061434387</v>
      </c>
      <c r="AF12" t="n">
        <v>1.47836725066887e-06</v>
      </c>
      <c r="AG12" t="n">
        <v>2.126875</v>
      </c>
      <c r="AH12" t="n">
        <v>1665149.251360728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0.9851</v>
      </c>
      <c r="E13" t="n">
        <v>101.52</v>
      </c>
      <c r="F13" t="n">
        <v>97.26000000000001</v>
      </c>
      <c r="G13" t="n">
        <v>97.26000000000001</v>
      </c>
      <c r="H13" t="n">
        <v>1.22</v>
      </c>
      <c r="I13" t="n">
        <v>60</v>
      </c>
      <c r="J13" t="n">
        <v>175.02</v>
      </c>
      <c r="K13" t="n">
        <v>50.28</v>
      </c>
      <c r="L13" t="n">
        <v>12</v>
      </c>
      <c r="M13" t="n">
        <v>58</v>
      </c>
      <c r="N13" t="n">
        <v>32.74</v>
      </c>
      <c r="O13" t="n">
        <v>21819.6</v>
      </c>
      <c r="P13" t="n">
        <v>986.1</v>
      </c>
      <c r="Q13" t="n">
        <v>3548.67</v>
      </c>
      <c r="R13" t="n">
        <v>260.22</v>
      </c>
      <c r="S13" t="n">
        <v>166.1</v>
      </c>
      <c r="T13" t="n">
        <v>46523.49</v>
      </c>
      <c r="U13" t="n">
        <v>0.64</v>
      </c>
      <c r="V13" t="n">
        <v>0.96</v>
      </c>
      <c r="W13" t="n">
        <v>0.37</v>
      </c>
      <c r="X13" t="n">
        <v>2.72</v>
      </c>
      <c r="Y13" t="n">
        <v>0.5</v>
      </c>
      <c r="Z13" t="n">
        <v>10</v>
      </c>
      <c r="AA13" t="n">
        <v>1313.631528903855</v>
      </c>
      <c r="AB13" t="n">
        <v>1797.368611179169</v>
      </c>
      <c r="AC13" t="n">
        <v>1625.830273550918</v>
      </c>
      <c r="AD13" t="n">
        <v>1313631.528903855</v>
      </c>
      <c r="AE13" t="n">
        <v>1797368.611179169</v>
      </c>
      <c r="AF13" t="n">
        <v>1.486667597625463e-06</v>
      </c>
      <c r="AG13" t="n">
        <v>2.115</v>
      </c>
      <c r="AH13" t="n">
        <v>1625830.273550918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0.9901</v>
      </c>
      <c r="E14" t="n">
        <v>101</v>
      </c>
      <c r="F14" t="n">
        <v>96.94</v>
      </c>
      <c r="G14" t="n">
        <v>107.71</v>
      </c>
      <c r="H14" t="n">
        <v>1.31</v>
      </c>
      <c r="I14" t="n">
        <v>54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958.37</v>
      </c>
      <c r="Q14" t="n">
        <v>3548.66</v>
      </c>
      <c r="R14" t="n">
        <v>249.29</v>
      </c>
      <c r="S14" t="n">
        <v>166.1</v>
      </c>
      <c r="T14" t="n">
        <v>41085.48</v>
      </c>
      <c r="U14" t="n">
        <v>0.67</v>
      </c>
      <c r="V14" t="n">
        <v>0.96</v>
      </c>
      <c r="W14" t="n">
        <v>0.36</v>
      </c>
      <c r="X14" t="n">
        <v>2.4</v>
      </c>
      <c r="Y14" t="n">
        <v>0.5</v>
      </c>
      <c r="Z14" t="n">
        <v>10</v>
      </c>
      <c r="AA14" t="n">
        <v>1281.208436258565</v>
      </c>
      <c r="AB14" t="n">
        <v>1753.005905415989</v>
      </c>
      <c r="AC14" t="n">
        <v>1585.701482162327</v>
      </c>
      <c r="AD14" t="n">
        <v>1281208.436258565</v>
      </c>
      <c r="AE14" t="n">
        <v>1753005.905415989</v>
      </c>
      <c r="AF14" t="n">
        <v>1.494213367586002e-06</v>
      </c>
      <c r="AG14" t="n">
        <v>2.104166666666667</v>
      </c>
      <c r="AH14" t="n">
        <v>1585701.482162327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0.9931</v>
      </c>
      <c r="E15" t="n">
        <v>100.7</v>
      </c>
      <c r="F15" t="n">
        <v>96.76000000000001</v>
      </c>
      <c r="G15" t="n">
        <v>116.12</v>
      </c>
      <c r="H15" t="n">
        <v>1.4</v>
      </c>
      <c r="I15" t="n">
        <v>50</v>
      </c>
      <c r="J15" t="n">
        <v>177.97</v>
      </c>
      <c r="K15" t="n">
        <v>50.28</v>
      </c>
      <c r="L15" t="n">
        <v>14</v>
      </c>
      <c r="M15" t="n">
        <v>42</v>
      </c>
      <c r="N15" t="n">
        <v>33.69</v>
      </c>
      <c r="O15" t="n">
        <v>22184.13</v>
      </c>
      <c r="P15" t="n">
        <v>936.42</v>
      </c>
      <c r="Q15" t="n">
        <v>3548.66</v>
      </c>
      <c r="R15" t="n">
        <v>243.02</v>
      </c>
      <c r="S15" t="n">
        <v>166.1</v>
      </c>
      <c r="T15" t="n">
        <v>37970.75</v>
      </c>
      <c r="U15" t="n">
        <v>0.68</v>
      </c>
      <c r="V15" t="n">
        <v>0.96</v>
      </c>
      <c r="W15" t="n">
        <v>0.36</v>
      </c>
      <c r="X15" t="n">
        <v>2.22</v>
      </c>
      <c r="Y15" t="n">
        <v>0.5</v>
      </c>
      <c r="Z15" t="n">
        <v>10</v>
      </c>
      <c r="AA15" t="n">
        <v>1257.307535345041</v>
      </c>
      <c r="AB15" t="n">
        <v>1720.303638352775</v>
      </c>
      <c r="AC15" t="n">
        <v>1556.120273569707</v>
      </c>
      <c r="AD15" t="n">
        <v>1257307.535345041</v>
      </c>
      <c r="AE15" t="n">
        <v>1720303.638352775</v>
      </c>
      <c r="AF15" t="n">
        <v>1.498740829562326e-06</v>
      </c>
      <c r="AG15" t="n">
        <v>2.097916666666667</v>
      </c>
      <c r="AH15" t="n">
        <v>1556120.273569707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0.9949</v>
      </c>
      <c r="E16" t="n">
        <v>100.51</v>
      </c>
      <c r="F16" t="n">
        <v>96.67</v>
      </c>
      <c r="G16" t="n">
        <v>123.41</v>
      </c>
      <c r="H16" t="n">
        <v>1.48</v>
      </c>
      <c r="I16" t="n">
        <v>47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925.05</v>
      </c>
      <c r="Q16" t="n">
        <v>3548.64</v>
      </c>
      <c r="R16" t="n">
        <v>239.02</v>
      </c>
      <c r="S16" t="n">
        <v>166.1</v>
      </c>
      <c r="T16" t="n">
        <v>35989.16</v>
      </c>
      <c r="U16" t="n">
        <v>0.6899999999999999</v>
      </c>
      <c r="V16" t="n">
        <v>0.96</v>
      </c>
      <c r="W16" t="n">
        <v>0.39</v>
      </c>
      <c r="X16" t="n">
        <v>2.13</v>
      </c>
      <c r="Y16" t="n">
        <v>0.5</v>
      </c>
      <c r="Z16" t="n">
        <v>10</v>
      </c>
      <c r="AA16" t="n">
        <v>1244.689635052511</v>
      </c>
      <c r="AB16" t="n">
        <v>1703.039270510062</v>
      </c>
      <c r="AC16" t="n">
        <v>1540.50359276321</v>
      </c>
      <c r="AD16" t="n">
        <v>1244689.635052511</v>
      </c>
      <c r="AE16" t="n">
        <v>1703039.270510062</v>
      </c>
      <c r="AF16" t="n">
        <v>1.50145730674812e-06</v>
      </c>
      <c r="AG16" t="n">
        <v>2.093958333333334</v>
      </c>
      <c r="AH16" t="n">
        <v>1540503.592763209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0.995</v>
      </c>
      <c r="E17" t="n">
        <v>100.5</v>
      </c>
      <c r="F17" t="n">
        <v>96.69</v>
      </c>
      <c r="G17" t="n">
        <v>126.12</v>
      </c>
      <c r="H17" t="n">
        <v>1.57</v>
      </c>
      <c r="I17" t="n">
        <v>46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928.41</v>
      </c>
      <c r="Q17" t="n">
        <v>3548.63</v>
      </c>
      <c r="R17" t="n">
        <v>239.02</v>
      </c>
      <c r="S17" t="n">
        <v>166.1</v>
      </c>
      <c r="T17" t="n">
        <v>35993.1</v>
      </c>
      <c r="U17" t="n">
        <v>0.6899999999999999</v>
      </c>
      <c r="V17" t="n">
        <v>0.96</v>
      </c>
      <c r="W17" t="n">
        <v>0.41</v>
      </c>
      <c r="X17" t="n">
        <v>2.16</v>
      </c>
      <c r="Y17" t="n">
        <v>0.5</v>
      </c>
      <c r="Z17" t="n">
        <v>10</v>
      </c>
      <c r="AA17" t="n">
        <v>1247.59288010496</v>
      </c>
      <c r="AB17" t="n">
        <v>1707.011618472954</v>
      </c>
      <c r="AC17" t="n">
        <v>1544.096825411748</v>
      </c>
      <c r="AD17" t="n">
        <v>1247592.88010496</v>
      </c>
      <c r="AE17" t="n">
        <v>1707011.618472954</v>
      </c>
      <c r="AF17" t="n">
        <v>1.501608222147331e-06</v>
      </c>
      <c r="AG17" t="n">
        <v>2.09375</v>
      </c>
      <c r="AH17" t="n">
        <v>1544096.825411748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0.9953</v>
      </c>
      <c r="E18" t="n">
        <v>100.47</v>
      </c>
      <c r="F18" t="n">
        <v>96.67</v>
      </c>
      <c r="G18" t="n">
        <v>126.09</v>
      </c>
      <c r="H18" t="n">
        <v>1.65</v>
      </c>
      <c r="I18" t="n">
        <v>46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934.79</v>
      </c>
      <c r="Q18" t="n">
        <v>3548.63</v>
      </c>
      <c r="R18" t="n">
        <v>237.76</v>
      </c>
      <c r="S18" t="n">
        <v>166.1</v>
      </c>
      <c r="T18" t="n">
        <v>35364.17</v>
      </c>
      <c r="U18" t="n">
        <v>0.7</v>
      </c>
      <c r="V18" t="n">
        <v>0.96</v>
      </c>
      <c r="W18" t="n">
        <v>0.41</v>
      </c>
      <c r="X18" t="n">
        <v>2.13</v>
      </c>
      <c r="Y18" t="n">
        <v>0.5</v>
      </c>
      <c r="Z18" t="n">
        <v>10</v>
      </c>
      <c r="AA18" t="n">
        <v>1252.711030913692</v>
      </c>
      <c r="AB18" t="n">
        <v>1714.01449820634</v>
      </c>
      <c r="AC18" t="n">
        <v>1550.431360131983</v>
      </c>
      <c r="AD18" t="n">
        <v>1252711.030913692</v>
      </c>
      <c r="AE18" t="n">
        <v>1714014.49820634</v>
      </c>
      <c r="AF18" t="n">
        <v>1.502060968344963e-06</v>
      </c>
      <c r="AG18" t="n">
        <v>2.093125</v>
      </c>
      <c r="AH18" t="n">
        <v>1550431.360131983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128.34</v>
      </c>
      <c r="G2" t="n">
        <v>10.85</v>
      </c>
      <c r="H2" t="n">
        <v>0.22</v>
      </c>
      <c r="I2" t="n">
        <v>710</v>
      </c>
      <c r="J2" t="n">
        <v>80.84</v>
      </c>
      <c r="K2" t="n">
        <v>35.1</v>
      </c>
      <c r="L2" t="n">
        <v>1</v>
      </c>
      <c r="M2" t="n">
        <v>708</v>
      </c>
      <c r="N2" t="n">
        <v>9.74</v>
      </c>
      <c r="O2" t="n">
        <v>10204.21</v>
      </c>
      <c r="P2" t="n">
        <v>975.54</v>
      </c>
      <c r="Q2" t="n">
        <v>3549.1</v>
      </c>
      <c r="R2" t="n">
        <v>1315.01</v>
      </c>
      <c r="S2" t="n">
        <v>166.1</v>
      </c>
      <c r="T2" t="n">
        <v>570666.21</v>
      </c>
      <c r="U2" t="n">
        <v>0.13</v>
      </c>
      <c r="V2" t="n">
        <v>0.73</v>
      </c>
      <c r="W2" t="n">
        <v>1.42</v>
      </c>
      <c r="X2" t="n">
        <v>33.79</v>
      </c>
      <c r="Y2" t="n">
        <v>0.5</v>
      </c>
      <c r="Z2" t="n">
        <v>10</v>
      </c>
      <c r="AA2" t="n">
        <v>1795.719897846309</v>
      </c>
      <c r="AB2" t="n">
        <v>2456.983185804036</v>
      </c>
      <c r="AC2" t="n">
        <v>2222.492158948457</v>
      </c>
      <c r="AD2" t="n">
        <v>1795719.897846309</v>
      </c>
      <c r="AE2" t="n">
        <v>2456983.185804036</v>
      </c>
      <c r="AF2" t="n">
        <v>1.181996796035218e-06</v>
      </c>
      <c r="AG2" t="n">
        <v>2.967916666666667</v>
      </c>
      <c r="AH2" t="n">
        <v>2222492.158948457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0.8753</v>
      </c>
      <c r="E3" t="n">
        <v>114.25</v>
      </c>
      <c r="F3" t="n">
        <v>107.52</v>
      </c>
      <c r="G3" t="n">
        <v>22.96</v>
      </c>
      <c r="H3" t="n">
        <v>0.43</v>
      </c>
      <c r="I3" t="n">
        <v>281</v>
      </c>
      <c r="J3" t="n">
        <v>82.04000000000001</v>
      </c>
      <c r="K3" t="n">
        <v>35.1</v>
      </c>
      <c r="L3" t="n">
        <v>2</v>
      </c>
      <c r="M3" t="n">
        <v>279</v>
      </c>
      <c r="N3" t="n">
        <v>9.94</v>
      </c>
      <c r="O3" t="n">
        <v>10352.53</v>
      </c>
      <c r="P3" t="n">
        <v>776.66</v>
      </c>
      <c r="Q3" t="n">
        <v>3548.76</v>
      </c>
      <c r="R3" t="n">
        <v>607.89</v>
      </c>
      <c r="S3" t="n">
        <v>166.1</v>
      </c>
      <c r="T3" t="n">
        <v>219254.45</v>
      </c>
      <c r="U3" t="n">
        <v>0.27</v>
      </c>
      <c r="V3" t="n">
        <v>0.87</v>
      </c>
      <c r="W3" t="n">
        <v>0.73</v>
      </c>
      <c r="X3" t="n">
        <v>12.97</v>
      </c>
      <c r="Y3" t="n">
        <v>0.5</v>
      </c>
      <c r="Z3" t="n">
        <v>10</v>
      </c>
      <c r="AA3" t="n">
        <v>1168.068962184646</v>
      </c>
      <c r="AB3" t="n">
        <v>1598.203485626729</v>
      </c>
      <c r="AC3" t="n">
        <v>1445.673188051194</v>
      </c>
      <c r="AD3" t="n">
        <v>1168068.962184646</v>
      </c>
      <c r="AE3" t="n">
        <v>1598203.485626729</v>
      </c>
      <c r="AF3" t="n">
        <v>1.474001703333276e-06</v>
      </c>
      <c r="AG3" t="n">
        <v>2.380208333333333</v>
      </c>
      <c r="AH3" t="n">
        <v>1445673.188051194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0.9343</v>
      </c>
      <c r="E4" t="n">
        <v>107.04</v>
      </c>
      <c r="F4" t="n">
        <v>102.25</v>
      </c>
      <c r="G4" t="n">
        <v>36.52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166</v>
      </c>
      <c r="N4" t="n">
        <v>10.15</v>
      </c>
      <c r="O4" t="n">
        <v>10501.19</v>
      </c>
      <c r="P4" t="n">
        <v>696.83</v>
      </c>
      <c r="Q4" t="n">
        <v>3548.77</v>
      </c>
      <c r="R4" t="n">
        <v>429.42</v>
      </c>
      <c r="S4" t="n">
        <v>166.1</v>
      </c>
      <c r="T4" t="n">
        <v>130582.78</v>
      </c>
      <c r="U4" t="n">
        <v>0.39</v>
      </c>
      <c r="V4" t="n">
        <v>0.91</v>
      </c>
      <c r="W4" t="n">
        <v>0.54</v>
      </c>
      <c r="X4" t="n">
        <v>7.71</v>
      </c>
      <c r="Y4" t="n">
        <v>0.5</v>
      </c>
      <c r="Z4" t="n">
        <v>10</v>
      </c>
      <c r="AA4" t="n">
        <v>1002.375970450322</v>
      </c>
      <c r="AB4" t="n">
        <v>1371.495024476936</v>
      </c>
      <c r="AC4" t="n">
        <v>1240.601464246213</v>
      </c>
      <c r="AD4" t="n">
        <v>1002375.970450322</v>
      </c>
      <c r="AE4" t="n">
        <v>1371495.024476936</v>
      </c>
      <c r="AF4" t="n">
        <v>1.573357467638843e-06</v>
      </c>
      <c r="AG4" t="n">
        <v>2.23</v>
      </c>
      <c r="AH4" t="n">
        <v>1240601.464246213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0.9641</v>
      </c>
      <c r="E5" t="n">
        <v>103.73</v>
      </c>
      <c r="F5" t="n">
        <v>99.84</v>
      </c>
      <c r="G5" t="n">
        <v>51.64</v>
      </c>
      <c r="H5" t="n">
        <v>0.83</v>
      </c>
      <c r="I5" t="n">
        <v>116</v>
      </c>
      <c r="J5" t="n">
        <v>84.45999999999999</v>
      </c>
      <c r="K5" t="n">
        <v>35.1</v>
      </c>
      <c r="L5" t="n">
        <v>4</v>
      </c>
      <c r="M5" t="n">
        <v>95</v>
      </c>
      <c r="N5" t="n">
        <v>10.36</v>
      </c>
      <c r="O5" t="n">
        <v>10650.22</v>
      </c>
      <c r="P5" t="n">
        <v>633.96</v>
      </c>
      <c r="Q5" t="n">
        <v>3548.73</v>
      </c>
      <c r="R5" t="n">
        <v>346.57</v>
      </c>
      <c r="S5" t="n">
        <v>166.1</v>
      </c>
      <c r="T5" t="n">
        <v>89417.25</v>
      </c>
      <c r="U5" t="n">
        <v>0.48</v>
      </c>
      <c r="V5" t="n">
        <v>0.93</v>
      </c>
      <c r="W5" t="n">
        <v>0.49</v>
      </c>
      <c r="X5" t="n">
        <v>5.3</v>
      </c>
      <c r="Y5" t="n">
        <v>0.5</v>
      </c>
      <c r="Z5" t="n">
        <v>10</v>
      </c>
      <c r="AA5" t="n">
        <v>906.8477433152693</v>
      </c>
      <c r="AB5" t="n">
        <v>1240.789089702813</v>
      </c>
      <c r="AC5" t="n">
        <v>1122.369920440001</v>
      </c>
      <c r="AD5" t="n">
        <v>906847.7433152694</v>
      </c>
      <c r="AE5" t="n">
        <v>1240789.089702813</v>
      </c>
      <c r="AF5" t="n">
        <v>1.623540548593181e-06</v>
      </c>
      <c r="AG5" t="n">
        <v>2.161041666666667</v>
      </c>
      <c r="AH5" t="n">
        <v>1122369.920440001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0.9714</v>
      </c>
      <c r="E6" t="n">
        <v>102.94</v>
      </c>
      <c r="F6" t="n">
        <v>99.27</v>
      </c>
      <c r="G6" t="n">
        <v>57.83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619.0599999999999</v>
      </c>
      <c r="Q6" t="n">
        <v>3548.67</v>
      </c>
      <c r="R6" t="n">
        <v>323.76</v>
      </c>
      <c r="S6" t="n">
        <v>166.1</v>
      </c>
      <c r="T6" t="n">
        <v>78078.32000000001</v>
      </c>
      <c r="U6" t="n">
        <v>0.51</v>
      </c>
      <c r="V6" t="n">
        <v>0.9399999999999999</v>
      </c>
      <c r="W6" t="n">
        <v>0.57</v>
      </c>
      <c r="X6" t="n">
        <v>4.73</v>
      </c>
      <c r="Y6" t="n">
        <v>0.5</v>
      </c>
      <c r="Z6" t="n">
        <v>10</v>
      </c>
      <c r="AA6" t="n">
        <v>884.8542403687046</v>
      </c>
      <c r="AB6" t="n">
        <v>1210.696608686453</v>
      </c>
      <c r="AC6" t="n">
        <v>1095.14942357678</v>
      </c>
      <c r="AD6" t="n">
        <v>884854.2403687047</v>
      </c>
      <c r="AE6" t="n">
        <v>1210696.608686453</v>
      </c>
      <c r="AF6" t="n">
        <v>1.635833719430989e-06</v>
      </c>
      <c r="AG6" t="n">
        <v>2.144583333333333</v>
      </c>
      <c r="AH6" t="n">
        <v>1095149.42357678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0.9715</v>
      </c>
      <c r="E7" t="n">
        <v>102.94</v>
      </c>
      <c r="F7" t="n">
        <v>99.27</v>
      </c>
      <c r="G7" t="n">
        <v>57.83</v>
      </c>
      <c r="H7" t="n">
        <v>1.21</v>
      </c>
      <c r="I7" t="n">
        <v>103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627.02</v>
      </c>
      <c r="Q7" t="n">
        <v>3548.66</v>
      </c>
      <c r="R7" t="n">
        <v>323.62</v>
      </c>
      <c r="S7" t="n">
        <v>166.1</v>
      </c>
      <c r="T7" t="n">
        <v>78008.81</v>
      </c>
      <c r="U7" t="n">
        <v>0.51</v>
      </c>
      <c r="V7" t="n">
        <v>0.9399999999999999</v>
      </c>
      <c r="W7" t="n">
        <v>0.57</v>
      </c>
      <c r="X7" t="n">
        <v>4.73</v>
      </c>
      <c r="Y7" t="n">
        <v>0.5</v>
      </c>
      <c r="Z7" t="n">
        <v>10</v>
      </c>
      <c r="AA7" t="n">
        <v>891.8983945974231</v>
      </c>
      <c r="AB7" t="n">
        <v>1220.334731268338</v>
      </c>
      <c r="AC7" t="n">
        <v>1103.867697266639</v>
      </c>
      <c r="AD7" t="n">
        <v>891898.3945974231</v>
      </c>
      <c r="AE7" t="n">
        <v>1220334.731268338</v>
      </c>
      <c r="AF7" t="n">
        <v>1.636002119031506e-06</v>
      </c>
      <c r="AG7" t="n">
        <v>2.144583333333333</v>
      </c>
      <c r="AH7" t="n">
        <v>1103867.697266639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0.6087</v>
      </c>
      <c r="E2" t="n">
        <v>164.27</v>
      </c>
      <c r="F2" t="n">
        <v>140.9</v>
      </c>
      <c r="G2" t="n">
        <v>8.81</v>
      </c>
      <c r="H2" t="n">
        <v>0.16</v>
      </c>
      <c r="I2" t="n">
        <v>960</v>
      </c>
      <c r="J2" t="n">
        <v>107.41</v>
      </c>
      <c r="K2" t="n">
        <v>41.65</v>
      </c>
      <c r="L2" t="n">
        <v>1</v>
      </c>
      <c r="M2" t="n">
        <v>958</v>
      </c>
      <c r="N2" t="n">
        <v>14.77</v>
      </c>
      <c r="O2" t="n">
        <v>13481.73</v>
      </c>
      <c r="P2" t="n">
        <v>1314.76</v>
      </c>
      <c r="Q2" t="n">
        <v>3549.03</v>
      </c>
      <c r="R2" t="n">
        <v>1742.91</v>
      </c>
      <c r="S2" t="n">
        <v>166.1</v>
      </c>
      <c r="T2" t="n">
        <v>783366.1</v>
      </c>
      <c r="U2" t="n">
        <v>0.1</v>
      </c>
      <c r="V2" t="n">
        <v>0.66</v>
      </c>
      <c r="W2" t="n">
        <v>1.81</v>
      </c>
      <c r="X2" t="n">
        <v>46.35</v>
      </c>
      <c r="Y2" t="n">
        <v>0.5</v>
      </c>
      <c r="Z2" t="n">
        <v>10</v>
      </c>
      <c r="AA2" t="n">
        <v>2732.94009820471</v>
      </c>
      <c r="AB2" t="n">
        <v>3739.329211171712</v>
      </c>
      <c r="AC2" t="n">
        <v>3382.452879438852</v>
      </c>
      <c r="AD2" t="n">
        <v>2732940.098204711</v>
      </c>
      <c r="AE2" t="n">
        <v>3739329.211171712</v>
      </c>
      <c r="AF2" t="n">
        <v>9.806312467783985e-07</v>
      </c>
      <c r="AG2" t="n">
        <v>3.422291666666667</v>
      </c>
      <c r="AH2" t="n">
        <v>3382452.879438852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0.8215</v>
      </c>
      <c r="E3" t="n">
        <v>121.73</v>
      </c>
      <c r="F3" t="n">
        <v>111.56</v>
      </c>
      <c r="G3" t="n">
        <v>18.29</v>
      </c>
      <c r="H3" t="n">
        <v>0.32</v>
      </c>
      <c r="I3" t="n">
        <v>366</v>
      </c>
      <c r="J3" t="n">
        <v>108.68</v>
      </c>
      <c r="K3" t="n">
        <v>41.65</v>
      </c>
      <c r="L3" t="n">
        <v>2</v>
      </c>
      <c r="M3" t="n">
        <v>364</v>
      </c>
      <c r="N3" t="n">
        <v>15.03</v>
      </c>
      <c r="O3" t="n">
        <v>13638.32</v>
      </c>
      <c r="P3" t="n">
        <v>1010.9</v>
      </c>
      <c r="Q3" t="n">
        <v>3548.9</v>
      </c>
      <c r="R3" t="n">
        <v>744.98</v>
      </c>
      <c r="S3" t="n">
        <v>166.1</v>
      </c>
      <c r="T3" t="n">
        <v>287373.63</v>
      </c>
      <c r="U3" t="n">
        <v>0.22</v>
      </c>
      <c r="V3" t="n">
        <v>0.84</v>
      </c>
      <c r="W3" t="n">
        <v>0.85</v>
      </c>
      <c r="X3" t="n">
        <v>17.01</v>
      </c>
      <c r="Y3" t="n">
        <v>0.5</v>
      </c>
      <c r="Z3" t="n">
        <v>10</v>
      </c>
      <c r="AA3" t="n">
        <v>1574.212572847767</v>
      </c>
      <c r="AB3" t="n">
        <v>2153.907091527539</v>
      </c>
      <c r="AC3" t="n">
        <v>1948.341221739739</v>
      </c>
      <c r="AD3" t="n">
        <v>1574212.572847767</v>
      </c>
      <c r="AE3" t="n">
        <v>2153907.091527539</v>
      </c>
      <c r="AF3" t="n">
        <v>1.323457481893305e-06</v>
      </c>
      <c r="AG3" t="n">
        <v>2.536041666666667</v>
      </c>
      <c r="AH3" t="n">
        <v>1948341.221739739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0.8952</v>
      </c>
      <c r="E4" t="n">
        <v>111.71</v>
      </c>
      <c r="F4" t="n">
        <v>104.74</v>
      </c>
      <c r="G4" t="n">
        <v>28.31</v>
      </c>
      <c r="H4" t="n">
        <v>0.48</v>
      </c>
      <c r="I4" t="n">
        <v>222</v>
      </c>
      <c r="J4" t="n">
        <v>109.96</v>
      </c>
      <c r="K4" t="n">
        <v>41.65</v>
      </c>
      <c r="L4" t="n">
        <v>3</v>
      </c>
      <c r="M4" t="n">
        <v>220</v>
      </c>
      <c r="N4" t="n">
        <v>15.31</v>
      </c>
      <c r="O4" t="n">
        <v>13795.21</v>
      </c>
      <c r="P4" t="n">
        <v>920.0599999999999</v>
      </c>
      <c r="Q4" t="n">
        <v>3548.8</v>
      </c>
      <c r="R4" t="n">
        <v>513.59</v>
      </c>
      <c r="S4" t="n">
        <v>166.1</v>
      </c>
      <c r="T4" t="n">
        <v>172397.69</v>
      </c>
      <c r="U4" t="n">
        <v>0.32</v>
      </c>
      <c r="V4" t="n">
        <v>0.89</v>
      </c>
      <c r="W4" t="n">
        <v>0.63</v>
      </c>
      <c r="X4" t="n">
        <v>10.2</v>
      </c>
      <c r="Y4" t="n">
        <v>0.5</v>
      </c>
      <c r="Z4" t="n">
        <v>10</v>
      </c>
      <c r="AA4" t="n">
        <v>1328.876949378566</v>
      </c>
      <c r="AB4" t="n">
        <v>1818.228068053151</v>
      </c>
      <c r="AC4" t="n">
        <v>1644.698933137279</v>
      </c>
      <c r="AD4" t="n">
        <v>1328876.949378566</v>
      </c>
      <c r="AE4" t="n">
        <v>1818228.068053151</v>
      </c>
      <c r="AF4" t="n">
        <v>1.442190064261578e-06</v>
      </c>
      <c r="AG4" t="n">
        <v>2.327291666666667</v>
      </c>
      <c r="AH4" t="n">
        <v>1644698.933137279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0.9332</v>
      </c>
      <c r="E5" t="n">
        <v>107.16</v>
      </c>
      <c r="F5" t="n">
        <v>101.66</v>
      </c>
      <c r="G5" t="n">
        <v>39.1</v>
      </c>
      <c r="H5" t="n">
        <v>0.63</v>
      </c>
      <c r="I5" t="n">
        <v>156</v>
      </c>
      <c r="J5" t="n">
        <v>111.23</v>
      </c>
      <c r="K5" t="n">
        <v>41.65</v>
      </c>
      <c r="L5" t="n">
        <v>4</v>
      </c>
      <c r="M5" t="n">
        <v>154</v>
      </c>
      <c r="N5" t="n">
        <v>15.58</v>
      </c>
      <c r="O5" t="n">
        <v>13952.52</v>
      </c>
      <c r="P5" t="n">
        <v>863.45</v>
      </c>
      <c r="Q5" t="n">
        <v>3548.72</v>
      </c>
      <c r="R5" t="n">
        <v>409.1</v>
      </c>
      <c r="S5" t="n">
        <v>166.1</v>
      </c>
      <c r="T5" t="n">
        <v>120482</v>
      </c>
      <c r="U5" t="n">
        <v>0.41</v>
      </c>
      <c r="V5" t="n">
        <v>0.92</v>
      </c>
      <c r="W5" t="n">
        <v>0.53</v>
      </c>
      <c r="X5" t="n">
        <v>7.12</v>
      </c>
      <c r="Y5" t="n">
        <v>0.5</v>
      </c>
      <c r="Z5" t="n">
        <v>10</v>
      </c>
      <c r="AA5" t="n">
        <v>1210.094269623188</v>
      </c>
      <c r="AB5" t="n">
        <v>1655.704365289856</v>
      </c>
      <c r="AC5" t="n">
        <v>1497.686264462263</v>
      </c>
      <c r="AD5" t="n">
        <v>1210094.269623188</v>
      </c>
      <c r="AE5" t="n">
        <v>1655704.365289856</v>
      </c>
      <c r="AF5" t="n">
        <v>1.503409034817811e-06</v>
      </c>
      <c r="AG5" t="n">
        <v>2.2325</v>
      </c>
      <c r="AH5" t="n">
        <v>1497686.264462263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0.9558</v>
      </c>
      <c r="E6" t="n">
        <v>104.63</v>
      </c>
      <c r="F6" t="n">
        <v>99.95</v>
      </c>
      <c r="G6" t="n">
        <v>50.39</v>
      </c>
      <c r="H6" t="n">
        <v>0.78</v>
      </c>
      <c r="I6" t="n">
        <v>119</v>
      </c>
      <c r="J6" t="n">
        <v>112.51</v>
      </c>
      <c r="K6" t="n">
        <v>41.65</v>
      </c>
      <c r="L6" t="n">
        <v>5</v>
      </c>
      <c r="M6" t="n">
        <v>117</v>
      </c>
      <c r="N6" t="n">
        <v>15.86</v>
      </c>
      <c r="O6" t="n">
        <v>14110.24</v>
      </c>
      <c r="P6" t="n">
        <v>817.5700000000001</v>
      </c>
      <c r="Q6" t="n">
        <v>3548.71</v>
      </c>
      <c r="R6" t="n">
        <v>351.08</v>
      </c>
      <c r="S6" t="n">
        <v>166.1</v>
      </c>
      <c r="T6" t="n">
        <v>91659.38</v>
      </c>
      <c r="U6" t="n">
        <v>0.47</v>
      </c>
      <c r="V6" t="n">
        <v>0.93</v>
      </c>
      <c r="W6" t="n">
        <v>0.47</v>
      </c>
      <c r="X6" t="n">
        <v>5.41</v>
      </c>
      <c r="Y6" t="n">
        <v>0.5</v>
      </c>
      <c r="Z6" t="n">
        <v>10</v>
      </c>
      <c r="AA6" t="n">
        <v>1133.265040765825</v>
      </c>
      <c r="AB6" t="n">
        <v>1550.583224900851</v>
      </c>
      <c r="AC6" t="n">
        <v>1402.597738173537</v>
      </c>
      <c r="AD6" t="n">
        <v>1133265.040765825</v>
      </c>
      <c r="AE6" t="n">
        <v>1550583.224900851</v>
      </c>
      <c r="AF6" t="n">
        <v>1.53981821204336e-06</v>
      </c>
      <c r="AG6" t="n">
        <v>2.179791666666667</v>
      </c>
      <c r="AH6" t="n">
        <v>1402597.738173537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0.9726</v>
      </c>
      <c r="E7" t="n">
        <v>102.82</v>
      </c>
      <c r="F7" t="n">
        <v>98.69</v>
      </c>
      <c r="G7" t="n">
        <v>62.99</v>
      </c>
      <c r="H7" t="n">
        <v>0.93</v>
      </c>
      <c r="I7" t="n">
        <v>94</v>
      </c>
      <c r="J7" t="n">
        <v>113.79</v>
      </c>
      <c r="K7" t="n">
        <v>41.65</v>
      </c>
      <c r="L7" t="n">
        <v>6</v>
      </c>
      <c r="M7" t="n">
        <v>90</v>
      </c>
      <c r="N7" t="n">
        <v>16.14</v>
      </c>
      <c r="O7" t="n">
        <v>14268.39</v>
      </c>
      <c r="P7" t="n">
        <v>773.27</v>
      </c>
      <c r="Q7" t="n">
        <v>3548.7</v>
      </c>
      <c r="R7" t="n">
        <v>308.07</v>
      </c>
      <c r="S7" t="n">
        <v>166.1</v>
      </c>
      <c r="T7" t="n">
        <v>70274.83</v>
      </c>
      <c r="U7" t="n">
        <v>0.54</v>
      </c>
      <c r="V7" t="n">
        <v>0.9399999999999999</v>
      </c>
      <c r="W7" t="n">
        <v>0.43</v>
      </c>
      <c r="X7" t="n">
        <v>4.15</v>
      </c>
      <c r="Y7" t="n">
        <v>0.5</v>
      </c>
      <c r="Z7" t="n">
        <v>10</v>
      </c>
      <c r="AA7" t="n">
        <v>1069.381088356342</v>
      </c>
      <c r="AB7" t="n">
        <v>1463.174382853127</v>
      </c>
      <c r="AC7" t="n">
        <v>1323.531073331768</v>
      </c>
      <c r="AD7" t="n">
        <v>1069381.088356342</v>
      </c>
      <c r="AE7" t="n">
        <v>1463174.382853127</v>
      </c>
      <c r="AF7" t="n">
        <v>1.566883441131379e-06</v>
      </c>
      <c r="AG7" t="n">
        <v>2.142083333333333</v>
      </c>
      <c r="AH7" t="n">
        <v>1323531.073331768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0.9818</v>
      </c>
      <c r="E8" t="n">
        <v>101.85</v>
      </c>
      <c r="F8" t="n">
        <v>98.11</v>
      </c>
      <c r="G8" t="n">
        <v>76.45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53</v>
      </c>
      <c r="N8" t="n">
        <v>16.43</v>
      </c>
      <c r="O8" t="n">
        <v>14426.96</v>
      </c>
      <c r="P8" t="n">
        <v>734.46</v>
      </c>
      <c r="Q8" t="n">
        <v>3548.69</v>
      </c>
      <c r="R8" t="n">
        <v>287.9</v>
      </c>
      <c r="S8" t="n">
        <v>166.1</v>
      </c>
      <c r="T8" t="n">
        <v>60278.32</v>
      </c>
      <c r="U8" t="n">
        <v>0.58</v>
      </c>
      <c r="V8" t="n">
        <v>0.95</v>
      </c>
      <c r="W8" t="n">
        <v>0.43</v>
      </c>
      <c r="X8" t="n">
        <v>3.57</v>
      </c>
      <c r="Y8" t="n">
        <v>0.5</v>
      </c>
      <c r="Z8" t="n">
        <v>10</v>
      </c>
      <c r="AA8" t="n">
        <v>1022.823940247492</v>
      </c>
      <c r="AB8" t="n">
        <v>1399.472838854184</v>
      </c>
      <c r="AC8" t="n">
        <v>1265.909115286405</v>
      </c>
      <c r="AD8" t="n">
        <v>1022823.940247492</v>
      </c>
      <c r="AE8" t="n">
        <v>1399472.838854184</v>
      </c>
      <c r="AF8" t="n">
        <v>1.581704876108151e-06</v>
      </c>
      <c r="AG8" t="n">
        <v>2.121875</v>
      </c>
      <c r="AH8" t="n">
        <v>1265909.115286405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0.9841</v>
      </c>
      <c r="E9" t="n">
        <v>101.62</v>
      </c>
      <c r="F9" t="n">
        <v>97.95999999999999</v>
      </c>
      <c r="G9" t="n">
        <v>80.52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725.13</v>
      </c>
      <c r="Q9" t="n">
        <v>3548.64</v>
      </c>
      <c r="R9" t="n">
        <v>280.97</v>
      </c>
      <c r="S9" t="n">
        <v>166.1</v>
      </c>
      <c r="T9" t="n">
        <v>56831.63</v>
      </c>
      <c r="U9" t="n">
        <v>0.59</v>
      </c>
      <c r="V9" t="n">
        <v>0.95</v>
      </c>
      <c r="W9" t="n">
        <v>0.48</v>
      </c>
      <c r="X9" t="n">
        <v>3.42</v>
      </c>
      <c r="Y9" t="n">
        <v>0.5</v>
      </c>
      <c r="Z9" t="n">
        <v>10</v>
      </c>
      <c r="AA9" t="n">
        <v>1011.632663066173</v>
      </c>
      <c r="AB9" t="n">
        <v>1384.1604396904</v>
      </c>
      <c r="AC9" t="n">
        <v>1252.058110007726</v>
      </c>
      <c r="AD9" t="n">
        <v>1011632.663066173</v>
      </c>
      <c r="AE9" t="n">
        <v>1384160.4396904</v>
      </c>
      <c r="AF9" t="n">
        <v>1.585410234852344e-06</v>
      </c>
      <c r="AG9" t="n">
        <v>2.117083333333333</v>
      </c>
      <c r="AH9" t="n">
        <v>1252058.110007726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0.985</v>
      </c>
      <c r="E10" t="n">
        <v>101.52</v>
      </c>
      <c r="F10" t="n">
        <v>97.89</v>
      </c>
      <c r="G10" t="n">
        <v>81.56999999999999</v>
      </c>
      <c r="H10" t="n">
        <v>1.35</v>
      </c>
      <c r="I10" t="n">
        <v>72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730.95</v>
      </c>
      <c r="Q10" t="n">
        <v>3548.66</v>
      </c>
      <c r="R10" t="n">
        <v>278.36</v>
      </c>
      <c r="S10" t="n">
        <v>166.1</v>
      </c>
      <c r="T10" t="n">
        <v>55531.22</v>
      </c>
      <c r="U10" t="n">
        <v>0.6</v>
      </c>
      <c r="V10" t="n">
        <v>0.95</v>
      </c>
      <c r="W10" t="n">
        <v>0.48</v>
      </c>
      <c r="X10" t="n">
        <v>3.35</v>
      </c>
      <c r="Y10" t="n">
        <v>0.5</v>
      </c>
      <c r="Z10" t="n">
        <v>10</v>
      </c>
      <c r="AA10" t="n">
        <v>1015.597365878802</v>
      </c>
      <c r="AB10" t="n">
        <v>1389.585120988983</v>
      </c>
      <c r="AC10" t="n">
        <v>1256.96506733676</v>
      </c>
      <c r="AD10" t="n">
        <v>1015597.365878802</v>
      </c>
      <c r="AE10" t="n">
        <v>1389585.120988983</v>
      </c>
      <c r="AF10" t="n">
        <v>1.586860157839203e-06</v>
      </c>
      <c r="AG10" t="n">
        <v>2.115</v>
      </c>
      <c r="AH10" t="n">
        <v>1256965.06733676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0.7751</v>
      </c>
      <c r="E2" t="n">
        <v>129.02</v>
      </c>
      <c r="F2" t="n">
        <v>119.78</v>
      </c>
      <c r="G2" t="n">
        <v>13.41</v>
      </c>
      <c r="H2" t="n">
        <v>0.28</v>
      </c>
      <c r="I2" t="n">
        <v>536</v>
      </c>
      <c r="J2" t="n">
        <v>61.76</v>
      </c>
      <c r="K2" t="n">
        <v>28.92</v>
      </c>
      <c r="L2" t="n">
        <v>1</v>
      </c>
      <c r="M2" t="n">
        <v>534</v>
      </c>
      <c r="N2" t="n">
        <v>6.84</v>
      </c>
      <c r="O2" t="n">
        <v>7851.41</v>
      </c>
      <c r="P2" t="n">
        <v>738.66</v>
      </c>
      <c r="Q2" t="n">
        <v>3548.91</v>
      </c>
      <c r="R2" t="n">
        <v>1023.93</v>
      </c>
      <c r="S2" t="n">
        <v>166.1</v>
      </c>
      <c r="T2" t="n">
        <v>425999.52</v>
      </c>
      <c r="U2" t="n">
        <v>0.16</v>
      </c>
      <c r="V2" t="n">
        <v>0.78</v>
      </c>
      <c r="W2" t="n">
        <v>1.13</v>
      </c>
      <c r="X2" t="n">
        <v>25.24</v>
      </c>
      <c r="Y2" t="n">
        <v>0.5</v>
      </c>
      <c r="Z2" t="n">
        <v>10</v>
      </c>
      <c r="AA2" t="n">
        <v>1263.964295771837</v>
      </c>
      <c r="AB2" t="n">
        <v>1729.41171164426</v>
      </c>
      <c r="AC2" t="n">
        <v>1564.359085129513</v>
      </c>
      <c r="AD2" t="n">
        <v>1263964.295771837</v>
      </c>
      <c r="AE2" t="n">
        <v>1729411.71164426</v>
      </c>
      <c r="AF2" t="n">
        <v>1.355627846058283e-06</v>
      </c>
      <c r="AG2" t="n">
        <v>2.687916666666667</v>
      </c>
      <c r="AH2" t="n">
        <v>1564359.085129513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0.9173</v>
      </c>
      <c r="E3" t="n">
        <v>109.01</v>
      </c>
      <c r="F3" t="n">
        <v>104.27</v>
      </c>
      <c r="G3" t="n">
        <v>29.51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210</v>
      </c>
      <c r="N3" t="n">
        <v>7</v>
      </c>
      <c r="O3" t="n">
        <v>7994.37</v>
      </c>
      <c r="P3" t="n">
        <v>587.11</v>
      </c>
      <c r="Q3" t="n">
        <v>3548.76</v>
      </c>
      <c r="R3" t="n">
        <v>497.56</v>
      </c>
      <c r="S3" t="n">
        <v>166.1</v>
      </c>
      <c r="T3" t="n">
        <v>164432.14</v>
      </c>
      <c r="U3" t="n">
        <v>0.33</v>
      </c>
      <c r="V3" t="n">
        <v>0.89</v>
      </c>
      <c r="W3" t="n">
        <v>0.62</v>
      </c>
      <c r="X3" t="n">
        <v>9.73</v>
      </c>
      <c r="Y3" t="n">
        <v>0.5</v>
      </c>
      <c r="Z3" t="n">
        <v>10</v>
      </c>
      <c r="AA3" t="n">
        <v>878.2600757531235</v>
      </c>
      <c r="AB3" t="n">
        <v>1201.674181745404</v>
      </c>
      <c r="AC3" t="n">
        <v>1086.988084399929</v>
      </c>
      <c r="AD3" t="n">
        <v>878260.0757531235</v>
      </c>
      <c r="AE3" t="n">
        <v>1201674.181745404</v>
      </c>
      <c r="AF3" t="n">
        <v>1.604331600037754e-06</v>
      </c>
      <c r="AG3" t="n">
        <v>2.271041666666667</v>
      </c>
      <c r="AH3" t="n">
        <v>1086988.084399929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0.9517</v>
      </c>
      <c r="E4" t="n">
        <v>105.08</v>
      </c>
      <c r="F4" t="n">
        <v>101.28</v>
      </c>
      <c r="G4" t="n">
        <v>42.2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11</v>
      </c>
      <c r="N4" t="n">
        <v>7.16</v>
      </c>
      <c r="O4" t="n">
        <v>8137.65</v>
      </c>
      <c r="P4" t="n">
        <v>530.9400000000001</v>
      </c>
      <c r="Q4" t="n">
        <v>3548.78</v>
      </c>
      <c r="R4" t="n">
        <v>390.51</v>
      </c>
      <c r="S4" t="n">
        <v>166.1</v>
      </c>
      <c r="T4" t="n">
        <v>111249.21</v>
      </c>
      <c r="U4" t="n">
        <v>0.43</v>
      </c>
      <c r="V4" t="n">
        <v>0.92</v>
      </c>
      <c r="W4" t="n">
        <v>0.68</v>
      </c>
      <c r="X4" t="n">
        <v>6.74</v>
      </c>
      <c r="Y4" t="n">
        <v>0.5</v>
      </c>
      <c r="Z4" t="n">
        <v>10</v>
      </c>
      <c r="AA4" t="n">
        <v>786.6091628880013</v>
      </c>
      <c r="AB4" t="n">
        <v>1076.273359410434</v>
      </c>
      <c r="AC4" t="n">
        <v>973.5553405474484</v>
      </c>
      <c r="AD4" t="n">
        <v>786609.1628880013</v>
      </c>
      <c r="AE4" t="n">
        <v>1076273.359410434</v>
      </c>
      <c r="AF4" t="n">
        <v>1.664496221253603e-06</v>
      </c>
      <c r="AG4" t="n">
        <v>2.189166666666666</v>
      </c>
      <c r="AH4" t="n">
        <v>973555.3405474484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0.9524</v>
      </c>
      <c r="E5" t="n">
        <v>105</v>
      </c>
      <c r="F5" t="n">
        <v>101.22</v>
      </c>
      <c r="G5" t="n">
        <v>42.47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538.7</v>
      </c>
      <c r="Q5" t="n">
        <v>3548.73</v>
      </c>
      <c r="R5" t="n">
        <v>387.73</v>
      </c>
      <c r="S5" t="n">
        <v>166.1</v>
      </c>
      <c r="T5" t="n">
        <v>109859.99</v>
      </c>
      <c r="U5" t="n">
        <v>0.43</v>
      </c>
      <c r="V5" t="n">
        <v>0.92</v>
      </c>
      <c r="W5" t="n">
        <v>0.6899999999999999</v>
      </c>
      <c r="X5" t="n">
        <v>6.68</v>
      </c>
      <c r="Y5" t="n">
        <v>0.5</v>
      </c>
      <c r="Z5" t="n">
        <v>10</v>
      </c>
      <c r="AA5" t="n">
        <v>792.9544903163184</v>
      </c>
      <c r="AB5" t="n">
        <v>1084.955316333946</v>
      </c>
      <c r="AC5" t="n">
        <v>981.4087036873839</v>
      </c>
      <c r="AD5" t="n">
        <v>792954.4903163183</v>
      </c>
      <c r="AE5" t="n">
        <v>1084955.316333946</v>
      </c>
      <c r="AF5" t="n">
        <v>1.665720501336484e-06</v>
      </c>
      <c r="AG5" t="n">
        <v>2.1875</v>
      </c>
      <c r="AH5" t="n">
        <v>981408.7036873839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0.4246</v>
      </c>
      <c r="E2" t="n">
        <v>235.49</v>
      </c>
      <c r="F2" t="n">
        <v>177.27</v>
      </c>
      <c r="G2" t="n">
        <v>6.45</v>
      </c>
      <c r="H2" t="n">
        <v>0.11</v>
      </c>
      <c r="I2" t="n">
        <v>1648</v>
      </c>
      <c r="J2" t="n">
        <v>167.88</v>
      </c>
      <c r="K2" t="n">
        <v>51.39</v>
      </c>
      <c r="L2" t="n">
        <v>1</v>
      </c>
      <c r="M2" t="n">
        <v>1646</v>
      </c>
      <c r="N2" t="n">
        <v>30.49</v>
      </c>
      <c r="O2" t="n">
        <v>20939.59</v>
      </c>
      <c r="P2" t="n">
        <v>2238.36</v>
      </c>
      <c r="Q2" t="n">
        <v>3549.43</v>
      </c>
      <c r="R2" t="n">
        <v>2984.51</v>
      </c>
      <c r="S2" t="n">
        <v>166.1</v>
      </c>
      <c r="T2" t="n">
        <v>1400729.21</v>
      </c>
      <c r="U2" t="n">
        <v>0.06</v>
      </c>
      <c r="V2" t="n">
        <v>0.53</v>
      </c>
      <c r="W2" t="n">
        <v>2.93</v>
      </c>
      <c r="X2" t="n">
        <v>82.70999999999999</v>
      </c>
      <c r="Y2" t="n">
        <v>0.5</v>
      </c>
      <c r="Z2" t="n">
        <v>10</v>
      </c>
      <c r="AA2" t="n">
        <v>6482.132285666643</v>
      </c>
      <c r="AB2" t="n">
        <v>8869.139364743198</v>
      </c>
      <c r="AC2" t="n">
        <v>8022.681151687049</v>
      </c>
      <c r="AD2" t="n">
        <v>6482132.285666643</v>
      </c>
      <c r="AE2" t="n">
        <v>8869139.364743197</v>
      </c>
      <c r="AF2" t="n">
        <v>6.35030643335089e-07</v>
      </c>
      <c r="AG2" t="n">
        <v>4.906041666666667</v>
      </c>
      <c r="AH2" t="n">
        <v>8022681.151687049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0.7099</v>
      </c>
      <c r="E3" t="n">
        <v>140.87</v>
      </c>
      <c r="F3" t="n">
        <v>120.09</v>
      </c>
      <c r="G3" t="n">
        <v>13.27</v>
      </c>
      <c r="H3" t="n">
        <v>0.21</v>
      </c>
      <c r="I3" t="n">
        <v>543</v>
      </c>
      <c r="J3" t="n">
        <v>169.33</v>
      </c>
      <c r="K3" t="n">
        <v>51.39</v>
      </c>
      <c r="L3" t="n">
        <v>2</v>
      </c>
      <c r="M3" t="n">
        <v>541</v>
      </c>
      <c r="N3" t="n">
        <v>30.94</v>
      </c>
      <c r="O3" t="n">
        <v>21118.46</v>
      </c>
      <c r="P3" t="n">
        <v>1495.67</v>
      </c>
      <c r="Q3" t="n">
        <v>3548.9</v>
      </c>
      <c r="R3" t="n">
        <v>1035.14</v>
      </c>
      <c r="S3" t="n">
        <v>166.1</v>
      </c>
      <c r="T3" t="n">
        <v>431567.55</v>
      </c>
      <c r="U3" t="n">
        <v>0.16</v>
      </c>
      <c r="V3" t="n">
        <v>0.78</v>
      </c>
      <c r="W3" t="n">
        <v>1.14</v>
      </c>
      <c r="X3" t="n">
        <v>25.55</v>
      </c>
      <c r="Y3" t="n">
        <v>0.5</v>
      </c>
      <c r="Z3" t="n">
        <v>10</v>
      </c>
      <c r="AA3" t="n">
        <v>2606.022541541333</v>
      </c>
      <c r="AB3" t="n">
        <v>3565.675010937442</v>
      </c>
      <c r="AC3" t="n">
        <v>3225.371992349747</v>
      </c>
      <c r="AD3" t="n">
        <v>2606022.541541333</v>
      </c>
      <c r="AE3" t="n">
        <v>3565675.010937443</v>
      </c>
      <c r="AF3" t="n">
        <v>1.061724573018322e-06</v>
      </c>
      <c r="AG3" t="n">
        <v>2.934791666666667</v>
      </c>
      <c r="AH3" t="n">
        <v>3225371.992349747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0.8133</v>
      </c>
      <c r="E4" t="n">
        <v>122.96</v>
      </c>
      <c r="F4" t="n">
        <v>109.58</v>
      </c>
      <c r="G4" t="n">
        <v>20.23</v>
      </c>
      <c r="H4" t="n">
        <v>0.31</v>
      </c>
      <c r="I4" t="n">
        <v>325</v>
      </c>
      <c r="J4" t="n">
        <v>170.79</v>
      </c>
      <c r="K4" t="n">
        <v>51.39</v>
      </c>
      <c r="L4" t="n">
        <v>3</v>
      </c>
      <c r="M4" t="n">
        <v>323</v>
      </c>
      <c r="N4" t="n">
        <v>31.4</v>
      </c>
      <c r="O4" t="n">
        <v>21297.94</v>
      </c>
      <c r="P4" t="n">
        <v>1347.57</v>
      </c>
      <c r="Q4" t="n">
        <v>3548.93</v>
      </c>
      <c r="R4" t="n">
        <v>677.63</v>
      </c>
      <c r="S4" t="n">
        <v>166.1</v>
      </c>
      <c r="T4" t="n">
        <v>253903.07</v>
      </c>
      <c r="U4" t="n">
        <v>0.25</v>
      </c>
      <c r="V4" t="n">
        <v>0.85</v>
      </c>
      <c r="W4" t="n">
        <v>0.8</v>
      </c>
      <c r="X4" t="n">
        <v>15.03</v>
      </c>
      <c r="Y4" t="n">
        <v>0.5</v>
      </c>
      <c r="Z4" t="n">
        <v>10</v>
      </c>
      <c r="AA4" t="n">
        <v>2058.531799591201</v>
      </c>
      <c r="AB4" t="n">
        <v>2816.574024214207</v>
      </c>
      <c r="AC4" t="n">
        <v>2547.764152429673</v>
      </c>
      <c r="AD4" t="n">
        <v>2058531.799591201</v>
      </c>
      <c r="AE4" t="n">
        <v>2816574.024214207</v>
      </c>
      <c r="AF4" t="n">
        <v>1.216369341084381e-06</v>
      </c>
      <c r="AG4" t="n">
        <v>2.561666666666667</v>
      </c>
      <c r="AH4" t="n">
        <v>2547764.152429673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0.8668</v>
      </c>
      <c r="E5" t="n">
        <v>115.37</v>
      </c>
      <c r="F5" t="n">
        <v>105.17</v>
      </c>
      <c r="G5" t="n">
        <v>27.32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1277.22</v>
      </c>
      <c r="Q5" t="n">
        <v>3548.77</v>
      </c>
      <c r="R5" t="n">
        <v>528.22</v>
      </c>
      <c r="S5" t="n">
        <v>166.1</v>
      </c>
      <c r="T5" t="n">
        <v>179664.98</v>
      </c>
      <c r="U5" t="n">
        <v>0.31</v>
      </c>
      <c r="V5" t="n">
        <v>0.89</v>
      </c>
      <c r="W5" t="n">
        <v>0.65</v>
      </c>
      <c r="X5" t="n">
        <v>10.63</v>
      </c>
      <c r="Y5" t="n">
        <v>0.5</v>
      </c>
      <c r="Z5" t="n">
        <v>10</v>
      </c>
      <c r="AA5" t="n">
        <v>1838.148542632142</v>
      </c>
      <c r="AB5" t="n">
        <v>2515.035929419712</v>
      </c>
      <c r="AC5" t="n">
        <v>2275.004430190992</v>
      </c>
      <c r="AD5" t="n">
        <v>1838148.542632142</v>
      </c>
      <c r="AE5" t="n">
        <v>2515035.929419712</v>
      </c>
      <c r="AF5" t="n">
        <v>1.29638380038355e-06</v>
      </c>
      <c r="AG5" t="n">
        <v>2.403541666666667</v>
      </c>
      <c r="AH5" t="n">
        <v>2275004.430190992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0.9003</v>
      </c>
      <c r="E6" t="n">
        <v>111.07</v>
      </c>
      <c r="F6" t="n">
        <v>102.66</v>
      </c>
      <c r="G6" t="n">
        <v>34.61</v>
      </c>
      <c r="H6" t="n">
        <v>0.51</v>
      </c>
      <c r="I6" t="n">
        <v>178</v>
      </c>
      <c r="J6" t="n">
        <v>173.71</v>
      </c>
      <c r="K6" t="n">
        <v>51.39</v>
      </c>
      <c r="L6" t="n">
        <v>5</v>
      </c>
      <c r="M6" t="n">
        <v>176</v>
      </c>
      <c r="N6" t="n">
        <v>32.32</v>
      </c>
      <c r="O6" t="n">
        <v>21658.78</v>
      </c>
      <c r="P6" t="n">
        <v>1229.79</v>
      </c>
      <c r="Q6" t="n">
        <v>3548.73</v>
      </c>
      <c r="R6" t="n">
        <v>443.14</v>
      </c>
      <c r="S6" t="n">
        <v>166.1</v>
      </c>
      <c r="T6" t="n">
        <v>137391.98</v>
      </c>
      <c r="U6" t="n">
        <v>0.37</v>
      </c>
      <c r="V6" t="n">
        <v>0.91</v>
      </c>
      <c r="W6" t="n">
        <v>0.5600000000000001</v>
      </c>
      <c r="X6" t="n">
        <v>8.119999999999999</v>
      </c>
      <c r="Y6" t="n">
        <v>0.5</v>
      </c>
      <c r="Z6" t="n">
        <v>10</v>
      </c>
      <c r="AA6" t="n">
        <v>1711.468650533136</v>
      </c>
      <c r="AB6" t="n">
        <v>2341.706912327446</v>
      </c>
      <c r="AC6" t="n">
        <v>2118.217691221208</v>
      </c>
      <c r="AD6" t="n">
        <v>1711468.650533136</v>
      </c>
      <c r="AE6" t="n">
        <v>2341706.912327446</v>
      </c>
      <c r="AF6" t="n">
        <v>1.34648631228116e-06</v>
      </c>
      <c r="AG6" t="n">
        <v>2.313958333333333</v>
      </c>
      <c r="AH6" t="n">
        <v>2118217.691221208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0.9233</v>
      </c>
      <c r="E7" t="n">
        <v>108.31</v>
      </c>
      <c r="F7" t="n">
        <v>101.06</v>
      </c>
      <c r="G7" t="n">
        <v>42.11</v>
      </c>
      <c r="H7" t="n">
        <v>0.61</v>
      </c>
      <c r="I7" t="n">
        <v>144</v>
      </c>
      <c r="J7" t="n">
        <v>175.18</v>
      </c>
      <c r="K7" t="n">
        <v>51.39</v>
      </c>
      <c r="L7" t="n">
        <v>6</v>
      </c>
      <c r="M7" t="n">
        <v>142</v>
      </c>
      <c r="N7" t="n">
        <v>32.79</v>
      </c>
      <c r="O7" t="n">
        <v>21840.16</v>
      </c>
      <c r="P7" t="n">
        <v>1195.41</v>
      </c>
      <c r="Q7" t="n">
        <v>3548.7</v>
      </c>
      <c r="R7" t="n">
        <v>388.58</v>
      </c>
      <c r="S7" t="n">
        <v>166.1</v>
      </c>
      <c r="T7" t="n">
        <v>110280.64</v>
      </c>
      <c r="U7" t="n">
        <v>0.43</v>
      </c>
      <c r="V7" t="n">
        <v>0.92</v>
      </c>
      <c r="W7" t="n">
        <v>0.51</v>
      </c>
      <c r="X7" t="n">
        <v>6.52</v>
      </c>
      <c r="Y7" t="n">
        <v>0.5</v>
      </c>
      <c r="Z7" t="n">
        <v>10</v>
      </c>
      <c r="AA7" t="n">
        <v>1628.702882310035</v>
      </c>
      <c r="AB7" t="n">
        <v>2228.463136876605</v>
      </c>
      <c r="AC7" t="n">
        <v>2015.781742760757</v>
      </c>
      <c r="AD7" t="n">
        <v>1628702.882310034</v>
      </c>
      <c r="AE7" t="n">
        <v>2228463.136876605</v>
      </c>
      <c r="AF7" t="n">
        <v>1.380885051792953e-06</v>
      </c>
      <c r="AG7" t="n">
        <v>2.256458333333333</v>
      </c>
      <c r="AH7" t="n">
        <v>2015781.742760757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0.9391</v>
      </c>
      <c r="E8" t="n">
        <v>106.48</v>
      </c>
      <c r="F8" t="n">
        <v>100.01</v>
      </c>
      <c r="G8" t="n">
        <v>49.59</v>
      </c>
      <c r="H8" t="n">
        <v>0.7</v>
      </c>
      <c r="I8" t="n">
        <v>121</v>
      </c>
      <c r="J8" t="n">
        <v>176.66</v>
      </c>
      <c r="K8" t="n">
        <v>51.39</v>
      </c>
      <c r="L8" t="n">
        <v>7</v>
      </c>
      <c r="M8" t="n">
        <v>119</v>
      </c>
      <c r="N8" t="n">
        <v>33.27</v>
      </c>
      <c r="O8" t="n">
        <v>22022.17</v>
      </c>
      <c r="P8" t="n">
        <v>1165.52</v>
      </c>
      <c r="Q8" t="n">
        <v>3548.69</v>
      </c>
      <c r="R8" t="n">
        <v>353.21</v>
      </c>
      <c r="S8" t="n">
        <v>166.1</v>
      </c>
      <c r="T8" t="n">
        <v>92713.92999999999</v>
      </c>
      <c r="U8" t="n">
        <v>0.47</v>
      </c>
      <c r="V8" t="n">
        <v>0.93</v>
      </c>
      <c r="W8" t="n">
        <v>0.47</v>
      </c>
      <c r="X8" t="n">
        <v>5.47</v>
      </c>
      <c r="Y8" t="n">
        <v>0.5</v>
      </c>
      <c r="Z8" t="n">
        <v>10</v>
      </c>
      <c r="AA8" t="n">
        <v>1568.613035464343</v>
      </c>
      <c r="AB8" t="n">
        <v>2146.245557445384</v>
      </c>
      <c r="AC8" t="n">
        <v>1941.410893717354</v>
      </c>
      <c r="AD8" t="n">
        <v>1568613.035464343</v>
      </c>
      <c r="AE8" t="n">
        <v>2146245.557445384</v>
      </c>
      <c r="AF8" t="n">
        <v>1.404515490240184e-06</v>
      </c>
      <c r="AG8" t="n">
        <v>2.218333333333333</v>
      </c>
      <c r="AH8" t="n">
        <v>1941410.893717354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0.9513</v>
      </c>
      <c r="E9" t="n">
        <v>105.12</v>
      </c>
      <c r="F9" t="n">
        <v>99.22</v>
      </c>
      <c r="G9" t="n">
        <v>57.24</v>
      </c>
      <c r="H9" t="n">
        <v>0.8</v>
      </c>
      <c r="I9" t="n">
        <v>104</v>
      </c>
      <c r="J9" t="n">
        <v>178.14</v>
      </c>
      <c r="K9" t="n">
        <v>51.39</v>
      </c>
      <c r="L9" t="n">
        <v>8</v>
      </c>
      <c r="M9" t="n">
        <v>102</v>
      </c>
      <c r="N9" t="n">
        <v>33.75</v>
      </c>
      <c r="O9" t="n">
        <v>22204.83</v>
      </c>
      <c r="P9" t="n">
        <v>1140.53</v>
      </c>
      <c r="Q9" t="n">
        <v>3548.76</v>
      </c>
      <c r="R9" t="n">
        <v>326.53</v>
      </c>
      <c r="S9" t="n">
        <v>166.1</v>
      </c>
      <c r="T9" t="n">
        <v>79457.85000000001</v>
      </c>
      <c r="U9" t="n">
        <v>0.51</v>
      </c>
      <c r="V9" t="n">
        <v>0.9399999999999999</v>
      </c>
      <c r="W9" t="n">
        <v>0.44</v>
      </c>
      <c r="X9" t="n">
        <v>4.68</v>
      </c>
      <c r="Y9" t="n">
        <v>0.5</v>
      </c>
      <c r="Z9" t="n">
        <v>10</v>
      </c>
      <c r="AA9" t="n">
        <v>1521.930362473755</v>
      </c>
      <c r="AB9" t="n">
        <v>2082.372264765481</v>
      </c>
      <c r="AC9" t="n">
        <v>1883.633578444093</v>
      </c>
      <c r="AD9" t="n">
        <v>1521930.362473755</v>
      </c>
      <c r="AE9" t="n">
        <v>2082372.264765481</v>
      </c>
      <c r="AF9" t="n">
        <v>1.422761778155135e-06</v>
      </c>
      <c r="AG9" t="n">
        <v>2.19</v>
      </c>
      <c r="AH9" t="n">
        <v>1883633.578444093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98.42</v>
      </c>
      <c r="G10" t="n">
        <v>65.62</v>
      </c>
      <c r="H10" t="n">
        <v>0.89</v>
      </c>
      <c r="I10" t="n">
        <v>90</v>
      </c>
      <c r="J10" t="n">
        <v>179.63</v>
      </c>
      <c r="K10" t="n">
        <v>51.39</v>
      </c>
      <c r="L10" t="n">
        <v>9</v>
      </c>
      <c r="M10" t="n">
        <v>88</v>
      </c>
      <c r="N10" t="n">
        <v>34.24</v>
      </c>
      <c r="O10" t="n">
        <v>22388.15</v>
      </c>
      <c r="P10" t="n">
        <v>1112.86</v>
      </c>
      <c r="Q10" t="n">
        <v>3548.68</v>
      </c>
      <c r="R10" t="n">
        <v>299.04</v>
      </c>
      <c r="S10" t="n">
        <v>166.1</v>
      </c>
      <c r="T10" t="n">
        <v>65780.64</v>
      </c>
      <c r="U10" t="n">
        <v>0.5600000000000001</v>
      </c>
      <c r="V10" t="n">
        <v>0.95</v>
      </c>
      <c r="W10" t="n">
        <v>0.42</v>
      </c>
      <c r="X10" t="n">
        <v>3.88</v>
      </c>
      <c r="Y10" t="n">
        <v>0.5</v>
      </c>
      <c r="Z10" t="n">
        <v>10</v>
      </c>
      <c r="AA10" t="n">
        <v>1474.725924713265</v>
      </c>
      <c r="AB10" t="n">
        <v>2017.78507050876</v>
      </c>
      <c r="AC10" t="n">
        <v>1825.210495358537</v>
      </c>
      <c r="AD10" t="n">
        <v>1474725.924713265</v>
      </c>
      <c r="AE10" t="n">
        <v>2017785.07050876</v>
      </c>
      <c r="AF10" t="n">
        <v>1.440260267385047e-06</v>
      </c>
      <c r="AG10" t="n">
        <v>2.163541666666667</v>
      </c>
      <c r="AH10" t="n">
        <v>1825210.495358537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0.9671999999999999</v>
      </c>
      <c r="E11" t="n">
        <v>103.39</v>
      </c>
      <c r="F11" t="n">
        <v>98.31</v>
      </c>
      <c r="G11" t="n">
        <v>73.73</v>
      </c>
      <c r="H11" t="n">
        <v>0.98</v>
      </c>
      <c r="I11" t="n">
        <v>80</v>
      </c>
      <c r="J11" t="n">
        <v>181.12</v>
      </c>
      <c r="K11" t="n">
        <v>51.39</v>
      </c>
      <c r="L11" t="n">
        <v>10</v>
      </c>
      <c r="M11" t="n">
        <v>78</v>
      </c>
      <c r="N11" t="n">
        <v>34.73</v>
      </c>
      <c r="O11" t="n">
        <v>22572.13</v>
      </c>
      <c r="P11" t="n">
        <v>1095.72</v>
      </c>
      <c r="Q11" t="n">
        <v>3548.72</v>
      </c>
      <c r="R11" t="n">
        <v>295.84</v>
      </c>
      <c r="S11" t="n">
        <v>166.1</v>
      </c>
      <c r="T11" t="n">
        <v>64232.39</v>
      </c>
      <c r="U11" t="n">
        <v>0.5600000000000001</v>
      </c>
      <c r="V11" t="n">
        <v>0.95</v>
      </c>
      <c r="W11" t="n">
        <v>0.4</v>
      </c>
      <c r="X11" t="n">
        <v>3.77</v>
      </c>
      <c r="Y11" t="n">
        <v>0.5</v>
      </c>
      <c r="Z11" t="n">
        <v>10</v>
      </c>
      <c r="AA11" t="n">
        <v>1452.390415260751</v>
      </c>
      <c r="AB11" t="n">
        <v>1987.224641102698</v>
      </c>
      <c r="AC11" t="n">
        <v>1797.566710443157</v>
      </c>
      <c r="AD11" t="n">
        <v>1452390.415260751</v>
      </c>
      <c r="AE11" t="n">
        <v>1987224.641102698</v>
      </c>
      <c r="AF11" t="n">
        <v>1.446541776339374e-06</v>
      </c>
      <c r="AG11" t="n">
        <v>2.153958333333333</v>
      </c>
      <c r="AH11" t="n">
        <v>1797566.710443157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0.9748</v>
      </c>
      <c r="E12" t="n">
        <v>102.59</v>
      </c>
      <c r="F12" t="n">
        <v>97.81</v>
      </c>
      <c r="G12" t="n">
        <v>82.66</v>
      </c>
      <c r="H12" t="n">
        <v>1.07</v>
      </c>
      <c r="I12" t="n">
        <v>71</v>
      </c>
      <c r="J12" t="n">
        <v>182.62</v>
      </c>
      <c r="K12" t="n">
        <v>51.39</v>
      </c>
      <c r="L12" t="n">
        <v>11</v>
      </c>
      <c r="M12" t="n">
        <v>69</v>
      </c>
      <c r="N12" t="n">
        <v>35.22</v>
      </c>
      <c r="O12" t="n">
        <v>22756.91</v>
      </c>
      <c r="P12" t="n">
        <v>1070.47</v>
      </c>
      <c r="Q12" t="n">
        <v>3548.69</v>
      </c>
      <c r="R12" t="n">
        <v>279.12</v>
      </c>
      <c r="S12" t="n">
        <v>166.1</v>
      </c>
      <c r="T12" t="n">
        <v>55917.1</v>
      </c>
      <c r="U12" t="n">
        <v>0.6</v>
      </c>
      <c r="V12" t="n">
        <v>0.95</v>
      </c>
      <c r="W12" t="n">
        <v>0.38</v>
      </c>
      <c r="X12" t="n">
        <v>3.27</v>
      </c>
      <c r="Y12" t="n">
        <v>0.5</v>
      </c>
      <c r="Z12" t="n">
        <v>10</v>
      </c>
      <c r="AA12" t="n">
        <v>1416.232095795521</v>
      </c>
      <c r="AB12" t="n">
        <v>1937.751233217899</v>
      </c>
      <c r="AC12" t="n">
        <v>1752.814975170519</v>
      </c>
      <c r="AD12" t="n">
        <v>1416232.095795521</v>
      </c>
      <c r="AE12" t="n">
        <v>1937751.233217899</v>
      </c>
      <c r="AF12" t="n">
        <v>1.457908316351966e-06</v>
      </c>
      <c r="AG12" t="n">
        <v>2.137291666666667</v>
      </c>
      <c r="AH12" t="n">
        <v>1752814.975170519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97.44</v>
      </c>
      <c r="G13" t="n">
        <v>91.34999999999999</v>
      </c>
      <c r="H13" t="n">
        <v>1.16</v>
      </c>
      <c r="I13" t="n">
        <v>64</v>
      </c>
      <c r="J13" t="n">
        <v>184.12</v>
      </c>
      <c r="K13" t="n">
        <v>51.39</v>
      </c>
      <c r="L13" t="n">
        <v>12</v>
      </c>
      <c r="M13" t="n">
        <v>62</v>
      </c>
      <c r="N13" t="n">
        <v>35.73</v>
      </c>
      <c r="O13" t="n">
        <v>22942.24</v>
      </c>
      <c r="P13" t="n">
        <v>1048.24</v>
      </c>
      <c r="Q13" t="n">
        <v>3548.66</v>
      </c>
      <c r="R13" t="n">
        <v>266.09</v>
      </c>
      <c r="S13" t="n">
        <v>166.1</v>
      </c>
      <c r="T13" t="n">
        <v>49438.01</v>
      </c>
      <c r="U13" t="n">
        <v>0.62</v>
      </c>
      <c r="V13" t="n">
        <v>0.96</v>
      </c>
      <c r="W13" t="n">
        <v>0.38</v>
      </c>
      <c r="X13" t="n">
        <v>2.9</v>
      </c>
      <c r="Y13" t="n">
        <v>0.5</v>
      </c>
      <c r="Z13" t="n">
        <v>10</v>
      </c>
      <c r="AA13" t="n">
        <v>1386.438342563599</v>
      </c>
      <c r="AB13" t="n">
        <v>1896.986105638357</v>
      </c>
      <c r="AC13" t="n">
        <v>1715.940414152952</v>
      </c>
      <c r="AD13" t="n">
        <v>1386438.342563599</v>
      </c>
      <c r="AE13" t="n">
        <v>1896986.105638357</v>
      </c>
      <c r="AF13" t="n">
        <v>1.466582781098418e-06</v>
      </c>
      <c r="AG13" t="n">
        <v>2.124583333333333</v>
      </c>
      <c r="AH13" t="n">
        <v>1715940.414152952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0.9854000000000001</v>
      </c>
      <c r="E14" t="n">
        <v>101.48</v>
      </c>
      <c r="F14" t="n">
        <v>97.14</v>
      </c>
      <c r="G14" t="n">
        <v>100.49</v>
      </c>
      <c r="H14" t="n">
        <v>1.24</v>
      </c>
      <c r="I14" t="n">
        <v>58</v>
      </c>
      <c r="J14" t="n">
        <v>185.63</v>
      </c>
      <c r="K14" t="n">
        <v>51.39</v>
      </c>
      <c r="L14" t="n">
        <v>13</v>
      </c>
      <c r="M14" t="n">
        <v>56</v>
      </c>
      <c r="N14" t="n">
        <v>36.24</v>
      </c>
      <c r="O14" t="n">
        <v>23128.27</v>
      </c>
      <c r="P14" t="n">
        <v>1026.98</v>
      </c>
      <c r="Q14" t="n">
        <v>3548.65</v>
      </c>
      <c r="R14" t="n">
        <v>256.16</v>
      </c>
      <c r="S14" t="n">
        <v>166.1</v>
      </c>
      <c r="T14" t="n">
        <v>44503.93</v>
      </c>
      <c r="U14" t="n">
        <v>0.65</v>
      </c>
      <c r="V14" t="n">
        <v>0.96</v>
      </c>
      <c r="W14" t="n">
        <v>0.37</v>
      </c>
      <c r="X14" t="n">
        <v>2.6</v>
      </c>
      <c r="Y14" t="n">
        <v>0.5</v>
      </c>
      <c r="Z14" t="n">
        <v>10</v>
      </c>
      <c r="AA14" t="n">
        <v>1359.545259095657</v>
      </c>
      <c r="AB14" t="n">
        <v>1860.18980239841</v>
      </c>
      <c r="AC14" t="n">
        <v>1682.65589845029</v>
      </c>
      <c r="AD14" t="n">
        <v>1359545.259095656</v>
      </c>
      <c r="AE14" t="n">
        <v>1860189.80239841</v>
      </c>
      <c r="AF14" t="n">
        <v>1.473761648474792e-06</v>
      </c>
      <c r="AG14" t="n">
        <v>2.114166666666667</v>
      </c>
      <c r="AH14" t="n">
        <v>1682655.89845029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0.989</v>
      </c>
      <c r="E15" t="n">
        <v>101.11</v>
      </c>
      <c r="F15" t="n">
        <v>96.94</v>
      </c>
      <c r="G15" t="n">
        <v>109.75</v>
      </c>
      <c r="H15" t="n">
        <v>1.33</v>
      </c>
      <c r="I15" t="n">
        <v>53</v>
      </c>
      <c r="J15" t="n">
        <v>187.14</v>
      </c>
      <c r="K15" t="n">
        <v>51.39</v>
      </c>
      <c r="L15" t="n">
        <v>14</v>
      </c>
      <c r="M15" t="n">
        <v>51</v>
      </c>
      <c r="N15" t="n">
        <v>36.75</v>
      </c>
      <c r="O15" t="n">
        <v>23314.98</v>
      </c>
      <c r="P15" t="n">
        <v>1000.15</v>
      </c>
      <c r="Q15" t="n">
        <v>3548.66</v>
      </c>
      <c r="R15" t="n">
        <v>249.44</v>
      </c>
      <c r="S15" t="n">
        <v>166.1</v>
      </c>
      <c r="T15" t="n">
        <v>41167.96</v>
      </c>
      <c r="U15" t="n">
        <v>0.67</v>
      </c>
      <c r="V15" t="n">
        <v>0.96</v>
      </c>
      <c r="W15" t="n">
        <v>0.36</v>
      </c>
      <c r="X15" t="n">
        <v>2.4</v>
      </c>
      <c r="Y15" t="n">
        <v>0.5</v>
      </c>
      <c r="Z15" t="n">
        <v>10</v>
      </c>
      <c r="AA15" t="n">
        <v>1330.076976348329</v>
      </c>
      <c r="AB15" t="n">
        <v>1819.869997894635</v>
      </c>
      <c r="AC15" t="n">
        <v>1646.184159499155</v>
      </c>
      <c r="AD15" t="n">
        <v>1330076.97634833</v>
      </c>
      <c r="AE15" t="n">
        <v>1819869.997894635</v>
      </c>
      <c r="AF15" t="n">
        <v>1.479145799007073e-06</v>
      </c>
      <c r="AG15" t="n">
        <v>2.106458333333333</v>
      </c>
      <c r="AH15" t="n">
        <v>1646184.159499155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0.9938</v>
      </c>
      <c r="E16" t="n">
        <v>100.63</v>
      </c>
      <c r="F16" t="n">
        <v>96.63</v>
      </c>
      <c r="G16" t="n">
        <v>120.79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45</v>
      </c>
      <c r="N16" t="n">
        <v>37.27</v>
      </c>
      <c r="O16" t="n">
        <v>23502.4</v>
      </c>
      <c r="P16" t="n">
        <v>975.21</v>
      </c>
      <c r="Q16" t="n">
        <v>3548.65</v>
      </c>
      <c r="R16" t="n">
        <v>238.58</v>
      </c>
      <c r="S16" t="n">
        <v>166.1</v>
      </c>
      <c r="T16" t="n">
        <v>35760.1</v>
      </c>
      <c r="U16" t="n">
        <v>0.7</v>
      </c>
      <c r="V16" t="n">
        <v>0.96</v>
      </c>
      <c r="W16" t="n">
        <v>0.35</v>
      </c>
      <c r="X16" t="n">
        <v>2.09</v>
      </c>
      <c r="Y16" t="n">
        <v>0.5</v>
      </c>
      <c r="Z16" t="n">
        <v>10</v>
      </c>
      <c r="AA16" t="n">
        <v>1300.415143163119</v>
      </c>
      <c r="AB16" t="n">
        <v>1779.285369142906</v>
      </c>
      <c r="AC16" t="n">
        <v>1609.472870754606</v>
      </c>
      <c r="AD16" t="n">
        <v>1300415.143163119</v>
      </c>
      <c r="AE16" t="n">
        <v>1779285.369142906</v>
      </c>
      <c r="AF16" t="n">
        <v>1.486324666383447e-06</v>
      </c>
      <c r="AG16" t="n">
        <v>2.096458333333333</v>
      </c>
      <c r="AH16" t="n">
        <v>1609472.870754606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0.9958</v>
      </c>
      <c r="E17" t="n">
        <v>100.42</v>
      </c>
      <c r="F17" t="n">
        <v>96.52</v>
      </c>
      <c r="G17" t="n">
        <v>128.7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27</v>
      </c>
      <c r="N17" t="n">
        <v>37.79</v>
      </c>
      <c r="O17" t="n">
        <v>23690.52</v>
      </c>
      <c r="P17" t="n">
        <v>963.29</v>
      </c>
      <c r="Q17" t="n">
        <v>3548.63</v>
      </c>
      <c r="R17" t="n">
        <v>234.3</v>
      </c>
      <c r="S17" t="n">
        <v>166.1</v>
      </c>
      <c r="T17" t="n">
        <v>33635.46</v>
      </c>
      <c r="U17" t="n">
        <v>0.71</v>
      </c>
      <c r="V17" t="n">
        <v>0.97</v>
      </c>
      <c r="W17" t="n">
        <v>0.37</v>
      </c>
      <c r="X17" t="n">
        <v>1.98</v>
      </c>
      <c r="Y17" t="n">
        <v>0.5</v>
      </c>
      <c r="Z17" t="n">
        <v>10</v>
      </c>
      <c r="AA17" t="n">
        <v>1286.889305179245</v>
      </c>
      <c r="AB17" t="n">
        <v>1760.778720895511</v>
      </c>
      <c r="AC17" t="n">
        <v>1592.732471041699</v>
      </c>
      <c r="AD17" t="n">
        <v>1286889.305179245</v>
      </c>
      <c r="AE17" t="n">
        <v>1760778.720895512</v>
      </c>
      <c r="AF17" t="n">
        <v>1.489315861123603e-06</v>
      </c>
      <c r="AG17" t="n">
        <v>2.092083333333334</v>
      </c>
      <c r="AH17" t="n">
        <v>1592732.471041699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0.9971</v>
      </c>
      <c r="E18" t="n">
        <v>100.29</v>
      </c>
      <c r="F18" t="n">
        <v>96.43000000000001</v>
      </c>
      <c r="G18" t="n">
        <v>131.49</v>
      </c>
      <c r="H18" t="n">
        <v>1.57</v>
      </c>
      <c r="I18" t="n">
        <v>44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953.92</v>
      </c>
      <c r="Q18" t="n">
        <v>3548.7</v>
      </c>
      <c r="R18" t="n">
        <v>230.34</v>
      </c>
      <c r="S18" t="n">
        <v>166.1</v>
      </c>
      <c r="T18" t="n">
        <v>31660.33</v>
      </c>
      <c r="U18" t="n">
        <v>0.72</v>
      </c>
      <c r="V18" t="n">
        <v>0.97</v>
      </c>
      <c r="W18" t="n">
        <v>0.39</v>
      </c>
      <c r="X18" t="n">
        <v>1.89</v>
      </c>
      <c r="Y18" t="n">
        <v>0.5</v>
      </c>
      <c r="Z18" t="n">
        <v>10</v>
      </c>
      <c r="AA18" t="n">
        <v>1276.627638456033</v>
      </c>
      <c r="AB18" t="n">
        <v>1746.738255772028</v>
      </c>
      <c r="AC18" t="n">
        <v>1580.032008203684</v>
      </c>
      <c r="AD18" t="n">
        <v>1276627.638456033</v>
      </c>
      <c r="AE18" t="n">
        <v>1746738.255772027</v>
      </c>
      <c r="AF18" t="n">
        <v>1.491260137704704e-06</v>
      </c>
      <c r="AG18" t="n">
        <v>2.089375</v>
      </c>
      <c r="AH18" t="n">
        <v>1580032.008203684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0.997</v>
      </c>
      <c r="E19" t="n">
        <v>100.3</v>
      </c>
      <c r="F19" t="n">
        <v>96.47</v>
      </c>
      <c r="G19" t="n">
        <v>134.62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1</v>
      </c>
      <c r="N19" t="n">
        <v>38.86</v>
      </c>
      <c r="O19" t="n">
        <v>24068.93</v>
      </c>
      <c r="P19" t="n">
        <v>960.64</v>
      </c>
      <c r="Q19" t="n">
        <v>3548.7</v>
      </c>
      <c r="R19" t="n">
        <v>231.64</v>
      </c>
      <c r="S19" t="n">
        <v>166.1</v>
      </c>
      <c r="T19" t="n">
        <v>32319.13</v>
      </c>
      <c r="U19" t="n">
        <v>0.72</v>
      </c>
      <c r="V19" t="n">
        <v>0.97</v>
      </c>
      <c r="W19" t="n">
        <v>0.4</v>
      </c>
      <c r="X19" t="n">
        <v>1.94</v>
      </c>
      <c r="Y19" t="n">
        <v>0.5</v>
      </c>
      <c r="Z19" t="n">
        <v>10</v>
      </c>
      <c r="AA19" t="n">
        <v>1282.80393828368</v>
      </c>
      <c r="AB19" t="n">
        <v>1755.188941675332</v>
      </c>
      <c r="AC19" t="n">
        <v>1587.67617250499</v>
      </c>
      <c r="AD19" t="n">
        <v>1282803.93828368</v>
      </c>
      <c r="AE19" t="n">
        <v>1755188.941675332</v>
      </c>
      <c r="AF19" t="n">
        <v>1.491110577967696e-06</v>
      </c>
      <c r="AG19" t="n">
        <v>2.089583333333333</v>
      </c>
      <c r="AH19" t="n">
        <v>1587676.17250499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0.9971</v>
      </c>
      <c r="E20" t="n">
        <v>100.29</v>
      </c>
      <c r="F20" t="n">
        <v>96.47</v>
      </c>
      <c r="G20" t="n">
        <v>134.6</v>
      </c>
      <c r="H20" t="n">
        <v>1.73</v>
      </c>
      <c r="I20" t="n">
        <v>43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967.7</v>
      </c>
      <c r="Q20" t="n">
        <v>3548.71</v>
      </c>
      <c r="R20" t="n">
        <v>231.23</v>
      </c>
      <c r="S20" t="n">
        <v>166.1</v>
      </c>
      <c r="T20" t="n">
        <v>32112.22</v>
      </c>
      <c r="U20" t="n">
        <v>0.72</v>
      </c>
      <c r="V20" t="n">
        <v>0.97</v>
      </c>
      <c r="W20" t="n">
        <v>0.4</v>
      </c>
      <c r="X20" t="n">
        <v>1.93</v>
      </c>
      <c r="Y20" t="n">
        <v>0.5</v>
      </c>
      <c r="Z20" t="n">
        <v>10</v>
      </c>
      <c r="AA20" t="n">
        <v>1288.840603065246</v>
      </c>
      <c r="AB20" t="n">
        <v>1763.448572748325</v>
      </c>
      <c r="AC20" t="n">
        <v>1595.147515980841</v>
      </c>
      <c r="AD20" t="n">
        <v>1288840.603065246</v>
      </c>
      <c r="AE20" t="n">
        <v>1763448.572748325</v>
      </c>
      <c r="AF20" t="n">
        <v>1.491260137704704e-06</v>
      </c>
      <c r="AG20" t="n">
        <v>2.089375</v>
      </c>
      <c r="AH20" t="n">
        <v>1595147.515980841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0.8177</v>
      </c>
      <c r="E2" t="n">
        <v>122.29</v>
      </c>
      <c r="F2" t="n">
        <v>115.17</v>
      </c>
      <c r="G2" t="n">
        <v>15.7</v>
      </c>
      <c r="H2" t="n">
        <v>0.34</v>
      </c>
      <c r="I2" t="n">
        <v>440</v>
      </c>
      <c r="J2" t="n">
        <v>51.33</v>
      </c>
      <c r="K2" t="n">
        <v>24.83</v>
      </c>
      <c r="L2" t="n">
        <v>1</v>
      </c>
      <c r="M2" t="n">
        <v>438</v>
      </c>
      <c r="N2" t="n">
        <v>5.51</v>
      </c>
      <c r="O2" t="n">
        <v>6564.78</v>
      </c>
      <c r="P2" t="n">
        <v>607.02</v>
      </c>
      <c r="Q2" t="n">
        <v>3548.9</v>
      </c>
      <c r="R2" t="n">
        <v>867.65</v>
      </c>
      <c r="S2" t="n">
        <v>166.1</v>
      </c>
      <c r="T2" t="n">
        <v>348336.33</v>
      </c>
      <c r="U2" t="n">
        <v>0.19</v>
      </c>
      <c r="V2" t="n">
        <v>0.8100000000000001</v>
      </c>
      <c r="W2" t="n">
        <v>0.97</v>
      </c>
      <c r="X2" t="n">
        <v>20.62</v>
      </c>
      <c r="Y2" t="n">
        <v>0.5</v>
      </c>
      <c r="Z2" t="n">
        <v>10</v>
      </c>
      <c r="AA2" t="n">
        <v>1009.337498630949</v>
      </c>
      <c r="AB2" t="n">
        <v>1381.020094454618</v>
      </c>
      <c r="AC2" t="n">
        <v>1249.217474913745</v>
      </c>
      <c r="AD2" t="n">
        <v>1009337.498630949</v>
      </c>
      <c r="AE2" t="n">
        <v>1381020.094454618</v>
      </c>
      <c r="AF2" t="n">
        <v>1.463573152443127e-06</v>
      </c>
      <c r="AG2" t="n">
        <v>2.547708333333333</v>
      </c>
      <c r="AH2" t="n">
        <v>1249217.474913745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0.9342</v>
      </c>
      <c r="E3" t="n">
        <v>107.04</v>
      </c>
      <c r="F3" t="n">
        <v>103.04</v>
      </c>
      <c r="G3" t="n">
        <v>33.6</v>
      </c>
      <c r="H3" t="n">
        <v>0.66</v>
      </c>
      <c r="I3" t="n">
        <v>184</v>
      </c>
      <c r="J3" t="n">
        <v>52.47</v>
      </c>
      <c r="K3" t="n">
        <v>24.83</v>
      </c>
      <c r="L3" t="n">
        <v>2</v>
      </c>
      <c r="M3" t="n">
        <v>60</v>
      </c>
      <c r="N3" t="n">
        <v>5.64</v>
      </c>
      <c r="O3" t="n">
        <v>6705.1</v>
      </c>
      <c r="P3" t="n">
        <v>480.36</v>
      </c>
      <c r="Q3" t="n">
        <v>3548.79</v>
      </c>
      <c r="R3" t="n">
        <v>450.36</v>
      </c>
      <c r="S3" t="n">
        <v>166.1</v>
      </c>
      <c r="T3" t="n">
        <v>140970.18</v>
      </c>
      <c r="U3" t="n">
        <v>0.37</v>
      </c>
      <c r="V3" t="n">
        <v>0.9</v>
      </c>
      <c r="W3" t="n">
        <v>0.73</v>
      </c>
      <c r="X3" t="n">
        <v>8.5</v>
      </c>
      <c r="Y3" t="n">
        <v>0.5</v>
      </c>
      <c r="Z3" t="n">
        <v>10</v>
      </c>
      <c r="AA3" t="n">
        <v>733.2253701408254</v>
      </c>
      <c r="AB3" t="n">
        <v>1003.231299047028</v>
      </c>
      <c r="AC3" t="n">
        <v>907.4843119099506</v>
      </c>
      <c r="AD3" t="n">
        <v>733225.3701408254</v>
      </c>
      <c r="AE3" t="n">
        <v>1003231.299047028</v>
      </c>
      <c r="AF3" t="n">
        <v>1.672092502155277e-06</v>
      </c>
      <c r="AG3" t="n">
        <v>2.23</v>
      </c>
      <c r="AH3" t="n">
        <v>907484.3119099507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0.9365</v>
      </c>
      <c r="E4" t="n">
        <v>106.78</v>
      </c>
      <c r="F4" t="n">
        <v>102.84</v>
      </c>
      <c r="G4" t="n">
        <v>34.47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485.59</v>
      </c>
      <c r="Q4" t="n">
        <v>3548.72</v>
      </c>
      <c r="R4" t="n">
        <v>440.92</v>
      </c>
      <c r="S4" t="n">
        <v>166.1</v>
      </c>
      <c r="T4" t="n">
        <v>136278.45</v>
      </c>
      <c r="U4" t="n">
        <v>0.38</v>
      </c>
      <c r="V4" t="n">
        <v>0.91</v>
      </c>
      <c r="W4" t="n">
        <v>0.8</v>
      </c>
      <c r="X4" t="n">
        <v>8.300000000000001</v>
      </c>
      <c r="Y4" t="n">
        <v>0.5</v>
      </c>
      <c r="Z4" t="n">
        <v>10</v>
      </c>
      <c r="AA4" t="n">
        <v>735.7587831077649</v>
      </c>
      <c r="AB4" t="n">
        <v>1006.697626434687</v>
      </c>
      <c r="AC4" t="n">
        <v>910.6198178767522</v>
      </c>
      <c r="AD4" t="n">
        <v>735758.7831077649</v>
      </c>
      <c r="AE4" t="n">
        <v>1006697.626434687</v>
      </c>
      <c r="AF4" t="n">
        <v>1.676209193179637e-06</v>
      </c>
      <c r="AG4" t="n">
        <v>2.224583333333333</v>
      </c>
      <c r="AH4" t="n">
        <v>910619.8178767522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0.5255</v>
      </c>
      <c r="E2" t="n">
        <v>190.31</v>
      </c>
      <c r="F2" t="n">
        <v>154.73</v>
      </c>
      <c r="G2" t="n">
        <v>7.57</v>
      </c>
      <c r="H2" t="n">
        <v>0.13</v>
      </c>
      <c r="I2" t="n">
        <v>1227</v>
      </c>
      <c r="J2" t="n">
        <v>133.21</v>
      </c>
      <c r="K2" t="n">
        <v>46.47</v>
      </c>
      <c r="L2" t="n">
        <v>1</v>
      </c>
      <c r="M2" t="n">
        <v>1225</v>
      </c>
      <c r="N2" t="n">
        <v>20.75</v>
      </c>
      <c r="O2" t="n">
        <v>16663.42</v>
      </c>
      <c r="P2" t="n">
        <v>1674.25</v>
      </c>
      <c r="Q2" t="n">
        <v>3549.31</v>
      </c>
      <c r="R2" t="n">
        <v>2214.27</v>
      </c>
      <c r="S2" t="n">
        <v>166.1</v>
      </c>
      <c r="T2" t="n">
        <v>1017710.05</v>
      </c>
      <c r="U2" t="n">
        <v>0.08</v>
      </c>
      <c r="V2" t="n">
        <v>0.6</v>
      </c>
      <c r="W2" t="n">
        <v>2.24</v>
      </c>
      <c r="X2" t="n">
        <v>60.17</v>
      </c>
      <c r="Y2" t="n">
        <v>0.5</v>
      </c>
      <c r="Z2" t="n">
        <v>10</v>
      </c>
      <c r="AA2" t="n">
        <v>3975.331771999856</v>
      </c>
      <c r="AB2" t="n">
        <v>5439.224309710647</v>
      </c>
      <c r="AC2" t="n">
        <v>4920.112375590924</v>
      </c>
      <c r="AD2" t="n">
        <v>3975331.771999856</v>
      </c>
      <c r="AE2" t="n">
        <v>5439224.309710647</v>
      </c>
      <c r="AF2" t="n">
        <v>8.170979829612828e-07</v>
      </c>
      <c r="AG2" t="n">
        <v>3.964791666666667</v>
      </c>
      <c r="AH2" t="n">
        <v>4920112.375590924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0.7723</v>
      </c>
      <c r="E3" t="n">
        <v>129.49</v>
      </c>
      <c r="F3" t="n">
        <v>115.25</v>
      </c>
      <c r="G3" t="n">
        <v>15.61</v>
      </c>
      <c r="H3" t="n">
        <v>0.26</v>
      </c>
      <c r="I3" t="n">
        <v>443</v>
      </c>
      <c r="J3" t="n">
        <v>134.55</v>
      </c>
      <c r="K3" t="n">
        <v>46.47</v>
      </c>
      <c r="L3" t="n">
        <v>2</v>
      </c>
      <c r="M3" t="n">
        <v>441</v>
      </c>
      <c r="N3" t="n">
        <v>21.09</v>
      </c>
      <c r="O3" t="n">
        <v>16828.84</v>
      </c>
      <c r="P3" t="n">
        <v>1222.11</v>
      </c>
      <c r="Q3" t="n">
        <v>3548.87</v>
      </c>
      <c r="R3" t="n">
        <v>870.73</v>
      </c>
      <c r="S3" t="n">
        <v>166.1</v>
      </c>
      <c r="T3" t="n">
        <v>349861.91</v>
      </c>
      <c r="U3" t="n">
        <v>0.19</v>
      </c>
      <c r="V3" t="n">
        <v>0.8100000000000001</v>
      </c>
      <c r="W3" t="n">
        <v>0.97</v>
      </c>
      <c r="X3" t="n">
        <v>20.7</v>
      </c>
      <c r="Y3" t="n">
        <v>0.5</v>
      </c>
      <c r="Z3" t="n">
        <v>10</v>
      </c>
      <c r="AA3" t="n">
        <v>1990.279658423267</v>
      </c>
      <c r="AB3" t="n">
        <v>2723.188433596281</v>
      </c>
      <c r="AC3" t="n">
        <v>2463.291151512823</v>
      </c>
      <c r="AD3" t="n">
        <v>1990279.658423267</v>
      </c>
      <c r="AE3" t="n">
        <v>2723188.433596281</v>
      </c>
      <c r="AF3" t="n">
        <v>1.200846379145573e-06</v>
      </c>
      <c r="AG3" t="n">
        <v>2.697708333333333</v>
      </c>
      <c r="AH3" t="n">
        <v>2463291.151512823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0.8594000000000001</v>
      </c>
      <c r="E4" t="n">
        <v>116.36</v>
      </c>
      <c r="F4" t="n">
        <v>106.89</v>
      </c>
      <c r="G4" t="n">
        <v>23.93</v>
      </c>
      <c r="H4" t="n">
        <v>0.39</v>
      </c>
      <c r="I4" t="n">
        <v>268</v>
      </c>
      <c r="J4" t="n">
        <v>135.9</v>
      </c>
      <c r="K4" t="n">
        <v>46.47</v>
      </c>
      <c r="L4" t="n">
        <v>3</v>
      </c>
      <c r="M4" t="n">
        <v>266</v>
      </c>
      <c r="N4" t="n">
        <v>21.43</v>
      </c>
      <c r="O4" t="n">
        <v>16994.64</v>
      </c>
      <c r="P4" t="n">
        <v>1111.05</v>
      </c>
      <c r="Q4" t="n">
        <v>3548.72</v>
      </c>
      <c r="R4" t="n">
        <v>586.16</v>
      </c>
      <c r="S4" t="n">
        <v>166.1</v>
      </c>
      <c r="T4" t="n">
        <v>208452.81</v>
      </c>
      <c r="U4" t="n">
        <v>0.28</v>
      </c>
      <c r="V4" t="n">
        <v>0.87</v>
      </c>
      <c r="W4" t="n">
        <v>0.71</v>
      </c>
      <c r="X4" t="n">
        <v>12.34</v>
      </c>
      <c r="Y4" t="n">
        <v>0.5</v>
      </c>
      <c r="Z4" t="n">
        <v>10</v>
      </c>
      <c r="AA4" t="n">
        <v>1637.150359527622</v>
      </c>
      <c r="AB4" t="n">
        <v>2240.021347882102</v>
      </c>
      <c r="AC4" t="n">
        <v>2026.236854329941</v>
      </c>
      <c r="AD4" t="n">
        <v>1637150.359527622</v>
      </c>
      <c r="AE4" t="n">
        <v>2240021.347882102</v>
      </c>
      <c r="AF4" t="n">
        <v>1.336277843114989e-06</v>
      </c>
      <c r="AG4" t="n">
        <v>2.424166666666667</v>
      </c>
      <c r="AH4" t="n">
        <v>2026236.854329941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0.9043</v>
      </c>
      <c r="E5" t="n">
        <v>110.58</v>
      </c>
      <c r="F5" t="n">
        <v>103.23</v>
      </c>
      <c r="G5" t="n">
        <v>32.6</v>
      </c>
      <c r="H5" t="n">
        <v>0.52</v>
      </c>
      <c r="I5" t="n">
        <v>190</v>
      </c>
      <c r="J5" t="n">
        <v>137.25</v>
      </c>
      <c r="K5" t="n">
        <v>46.47</v>
      </c>
      <c r="L5" t="n">
        <v>4</v>
      </c>
      <c r="M5" t="n">
        <v>188</v>
      </c>
      <c r="N5" t="n">
        <v>21.78</v>
      </c>
      <c r="O5" t="n">
        <v>17160.92</v>
      </c>
      <c r="P5" t="n">
        <v>1051.33</v>
      </c>
      <c r="Q5" t="n">
        <v>3548.83</v>
      </c>
      <c r="R5" t="n">
        <v>462.4</v>
      </c>
      <c r="S5" t="n">
        <v>166.1</v>
      </c>
      <c r="T5" t="n">
        <v>146962.66</v>
      </c>
      <c r="U5" t="n">
        <v>0.36</v>
      </c>
      <c r="V5" t="n">
        <v>0.9</v>
      </c>
      <c r="W5" t="n">
        <v>0.58</v>
      </c>
      <c r="X5" t="n">
        <v>8.69</v>
      </c>
      <c r="Y5" t="n">
        <v>0.5</v>
      </c>
      <c r="Z5" t="n">
        <v>10</v>
      </c>
      <c r="AA5" t="n">
        <v>1482.194129007181</v>
      </c>
      <c r="AB5" t="n">
        <v>2028.003397097616</v>
      </c>
      <c r="AC5" t="n">
        <v>1834.453599199264</v>
      </c>
      <c r="AD5" t="n">
        <v>1482194.129007181</v>
      </c>
      <c r="AE5" t="n">
        <v>2028003.397097616</v>
      </c>
      <c r="AF5" t="n">
        <v>1.406092685046409e-06</v>
      </c>
      <c r="AG5" t="n">
        <v>2.30375</v>
      </c>
      <c r="AH5" t="n">
        <v>1834453.599199264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101.18</v>
      </c>
      <c r="G6" t="n">
        <v>41.58</v>
      </c>
      <c r="H6" t="n">
        <v>0.64</v>
      </c>
      <c r="I6" t="n">
        <v>146</v>
      </c>
      <c r="J6" t="n">
        <v>138.6</v>
      </c>
      <c r="K6" t="n">
        <v>46.47</v>
      </c>
      <c r="L6" t="n">
        <v>5</v>
      </c>
      <c r="M6" t="n">
        <v>144</v>
      </c>
      <c r="N6" t="n">
        <v>22.13</v>
      </c>
      <c r="O6" t="n">
        <v>17327.69</v>
      </c>
      <c r="P6" t="n">
        <v>1008.12</v>
      </c>
      <c r="Q6" t="n">
        <v>3548.7</v>
      </c>
      <c r="R6" t="n">
        <v>393.01</v>
      </c>
      <c r="S6" t="n">
        <v>166.1</v>
      </c>
      <c r="T6" t="n">
        <v>112485.87</v>
      </c>
      <c r="U6" t="n">
        <v>0.42</v>
      </c>
      <c r="V6" t="n">
        <v>0.92</v>
      </c>
      <c r="W6" t="n">
        <v>0.51</v>
      </c>
      <c r="X6" t="n">
        <v>6.64</v>
      </c>
      <c r="Y6" t="n">
        <v>0.5</v>
      </c>
      <c r="Z6" t="n">
        <v>10</v>
      </c>
      <c r="AA6" t="n">
        <v>1389.440145046421</v>
      </c>
      <c r="AB6" t="n">
        <v>1901.093304225533</v>
      </c>
      <c r="AC6" t="n">
        <v>1719.655627471458</v>
      </c>
      <c r="AD6" t="n">
        <v>1389440.145046421</v>
      </c>
      <c r="AE6" t="n">
        <v>1901093.304225533</v>
      </c>
      <c r="AF6" t="n">
        <v>1.448696842483401e-06</v>
      </c>
      <c r="AG6" t="n">
        <v>2.23625</v>
      </c>
      <c r="AH6" t="n">
        <v>1719655.627471458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0.9508</v>
      </c>
      <c r="E7" t="n">
        <v>105.18</v>
      </c>
      <c r="F7" t="n">
        <v>99.81</v>
      </c>
      <c r="G7" t="n">
        <v>51.18</v>
      </c>
      <c r="H7" t="n">
        <v>0.76</v>
      </c>
      <c r="I7" t="n">
        <v>117</v>
      </c>
      <c r="J7" t="n">
        <v>139.95</v>
      </c>
      <c r="K7" t="n">
        <v>46.47</v>
      </c>
      <c r="L7" t="n">
        <v>6</v>
      </c>
      <c r="M7" t="n">
        <v>115</v>
      </c>
      <c r="N7" t="n">
        <v>22.49</v>
      </c>
      <c r="O7" t="n">
        <v>17494.97</v>
      </c>
      <c r="P7" t="n">
        <v>969.87</v>
      </c>
      <c r="Q7" t="n">
        <v>3548.66</v>
      </c>
      <c r="R7" t="n">
        <v>346.44</v>
      </c>
      <c r="S7" t="n">
        <v>166.1</v>
      </c>
      <c r="T7" t="n">
        <v>89348.73</v>
      </c>
      <c r="U7" t="n">
        <v>0.48</v>
      </c>
      <c r="V7" t="n">
        <v>0.93</v>
      </c>
      <c r="W7" t="n">
        <v>0.46</v>
      </c>
      <c r="X7" t="n">
        <v>5.27</v>
      </c>
      <c r="Y7" t="n">
        <v>0.5</v>
      </c>
      <c r="Z7" t="n">
        <v>10</v>
      </c>
      <c r="AA7" t="n">
        <v>1320.749303349217</v>
      </c>
      <c r="AB7" t="n">
        <v>1807.107464189359</v>
      </c>
      <c r="AC7" t="n">
        <v>1634.639664098381</v>
      </c>
      <c r="AD7" t="n">
        <v>1320749.303349217</v>
      </c>
      <c r="AE7" t="n">
        <v>1807107.464189359</v>
      </c>
      <c r="AF7" t="n">
        <v>1.478395360988749e-06</v>
      </c>
      <c r="AG7" t="n">
        <v>2.19125</v>
      </c>
      <c r="AH7" t="n">
        <v>1634639.664098382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0.9649</v>
      </c>
      <c r="E8" t="n">
        <v>103.63</v>
      </c>
      <c r="F8" t="n">
        <v>98.81</v>
      </c>
      <c r="G8" t="n">
        <v>61.12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95</v>
      </c>
      <c r="N8" t="n">
        <v>22.85</v>
      </c>
      <c r="O8" t="n">
        <v>17662.75</v>
      </c>
      <c r="P8" t="n">
        <v>936.49</v>
      </c>
      <c r="Q8" t="n">
        <v>3548.65</v>
      </c>
      <c r="R8" t="n">
        <v>312.44</v>
      </c>
      <c r="S8" t="n">
        <v>166.1</v>
      </c>
      <c r="T8" t="n">
        <v>72445.46000000001</v>
      </c>
      <c r="U8" t="n">
        <v>0.53</v>
      </c>
      <c r="V8" t="n">
        <v>0.9399999999999999</v>
      </c>
      <c r="W8" t="n">
        <v>0.43</v>
      </c>
      <c r="X8" t="n">
        <v>4.27</v>
      </c>
      <c r="Y8" t="n">
        <v>0.5</v>
      </c>
      <c r="Z8" t="n">
        <v>10</v>
      </c>
      <c r="AA8" t="n">
        <v>1267.190539848826</v>
      </c>
      <c r="AB8" t="n">
        <v>1733.826001122241</v>
      </c>
      <c r="AC8" t="n">
        <v>1568.352081015209</v>
      </c>
      <c r="AD8" t="n">
        <v>1267190.539848826</v>
      </c>
      <c r="AE8" t="n">
        <v>1733826.00112224</v>
      </c>
      <c r="AF8" t="n">
        <v>1.500319398209975e-06</v>
      </c>
      <c r="AG8" t="n">
        <v>2.158958333333333</v>
      </c>
      <c r="AH8" t="n">
        <v>1568352.081015209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0.9716</v>
      </c>
      <c r="E9" t="n">
        <v>102.92</v>
      </c>
      <c r="F9" t="n">
        <v>98.48</v>
      </c>
      <c r="G9" t="n">
        <v>71.19</v>
      </c>
      <c r="H9" t="n">
        <v>0.99</v>
      </c>
      <c r="I9" t="n">
        <v>83</v>
      </c>
      <c r="J9" t="n">
        <v>142.68</v>
      </c>
      <c r="K9" t="n">
        <v>46.47</v>
      </c>
      <c r="L9" t="n">
        <v>8</v>
      </c>
      <c r="M9" t="n">
        <v>81</v>
      </c>
      <c r="N9" t="n">
        <v>23.21</v>
      </c>
      <c r="O9" t="n">
        <v>17831.04</v>
      </c>
      <c r="P9" t="n">
        <v>908.04</v>
      </c>
      <c r="Q9" t="n">
        <v>3548.68</v>
      </c>
      <c r="R9" t="n">
        <v>302.52</v>
      </c>
      <c r="S9" t="n">
        <v>166.1</v>
      </c>
      <c r="T9" t="n">
        <v>67559.32000000001</v>
      </c>
      <c r="U9" t="n">
        <v>0.55</v>
      </c>
      <c r="V9" t="n">
        <v>0.95</v>
      </c>
      <c r="W9" t="n">
        <v>0.39</v>
      </c>
      <c r="X9" t="n">
        <v>3.94</v>
      </c>
      <c r="Y9" t="n">
        <v>0.5</v>
      </c>
      <c r="Z9" t="n">
        <v>10</v>
      </c>
      <c r="AA9" t="n">
        <v>1231.605389114934</v>
      </c>
      <c r="AB9" t="n">
        <v>1685.136827982077</v>
      </c>
      <c r="AC9" t="n">
        <v>1524.309734223859</v>
      </c>
      <c r="AD9" t="n">
        <v>1231605.389114934</v>
      </c>
      <c r="AE9" t="n">
        <v>1685136.827982077</v>
      </c>
      <c r="AF9" t="n">
        <v>1.510737203130699e-06</v>
      </c>
      <c r="AG9" t="n">
        <v>2.144166666666667</v>
      </c>
      <c r="AH9" t="n">
        <v>1524309.734223859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97.77</v>
      </c>
      <c r="G10" t="n">
        <v>82.62</v>
      </c>
      <c r="H10" t="n">
        <v>1.11</v>
      </c>
      <c r="I10" t="n">
        <v>71</v>
      </c>
      <c r="J10" t="n">
        <v>144.05</v>
      </c>
      <c r="K10" t="n">
        <v>46.47</v>
      </c>
      <c r="L10" t="n">
        <v>9</v>
      </c>
      <c r="M10" t="n">
        <v>69</v>
      </c>
      <c r="N10" t="n">
        <v>23.58</v>
      </c>
      <c r="O10" t="n">
        <v>17999.83</v>
      </c>
      <c r="P10" t="n">
        <v>871.4</v>
      </c>
      <c r="Q10" t="n">
        <v>3548.64</v>
      </c>
      <c r="R10" t="n">
        <v>277.56</v>
      </c>
      <c r="S10" t="n">
        <v>166.1</v>
      </c>
      <c r="T10" t="n">
        <v>55138.93</v>
      </c>
      <c r="U10" t="n">
        <v>0.6</v>
      </c>
      <c r="V10" t="n">
        <v>0.95</v>
      </c>
      <c r="W10" t="n">
        <v>0.39</v>
      </c>
      <c r="X10" t="n">
        <v>3.23</v>
      </c>
      <c r="Y10" t="n">
        <v>0.5</v>
      </c>
      <c r="Z10" t="n">
        <v>10</v>
      </c>
      <c r="AA10" t="n">
        <v>1183.791131809294</v>
      </c>
      <c r="AB10" t="n">
        <v>1619.715251720344</v>
      </c>
      <c r="AC10" t="n">
        <v>1465.131901380787</v>
      </c>
      <c r="AD10" t="n">
        <v>1183791.131809294</v>
      </c>
      <c r="AE10" t="n">
        <v>1619715.251720344</v>
      </c>
      <c r="AF10" t="n">
        <v>1.526130676073262e-06</v>
      </c>
      <c r="AG10" t="n">
        <v>2.1225</v>
      </c>
      <c r="AH10" t="n">
        <v>1465131.901380787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0.9877</v>
      </c>
      <c r="E11" t="n">
        <v>101.25</v>
      </c>
      <c r="F11" t="n">
        <v>97.38</v>
      </c>
      <c r="G11" t="n">
        <v>94.23999999999999</v>
      </c>
      <c r="H11" t="n">
        <v>1.22</v>
      </c>
      <c r="I11" t="n">
        <v>62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842.04</v>
      </c>
      <c r="Q11" t="n">
        <v>3548.63</v>
      </c>
      <c r="R11" t="n">
        <v>264.07</v>
      </c>
      <c r="S11" t="n">
        <v>166.1</v>
      </c>
      <c r="T11" t="n">
        <v>48437.77</v>
      </c>
      <c r="U11" t="n">
        <v>0.63</v>
      </c>
      <c r="V11" t="n">
        <v>0.96</v>
      </c>
      <c r="W11" t="n">
        <v>0.38</v>
      </c>
      <c r="X11" t="n">
        <v>2.84</v>
      </c>
      <c r="Y11" t="n">
        <v>0.5</v>
      </c>
      <c r="Z11" t="n">
        <v>10</v>
      </c>
      <c r="AA11" t="n">
        <v>1148.904113497934</v>
      </c>
      <c r="AB11" t="n">
        <v>1571.981294160118</v>
      </c>
      <c r="AC11" t="n">
        <v>1421.953605735079</v>
      </c>
      <c r="AD11" t="n">
        <v>1148904.113497934</v>
      </c>
      <c r="AE11" t="n">
        <v>1571981.294160118</v>
      </c>
      <c r="AF11" t="n">
        <v>1.535771032865574e-06</v>
      </c>
      <c r="AG11" t="n">
        <v>2.109375</v>
      </c>
      <c r="AH11" t="n">
        <v>1421953.605735079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0.9915</v>
      </c>
      <c r="E12" t="n">
        <v>100.86</v>
      </c>
      <c r="F12" t="n">
        <v>97.13</v>
      </c>
      <c r="G12" t="n">
        <v>102.24</v>
      </c>
      <c r="H12" t="n">
        <v>1.33</v>
      </c>
      <c r="I12" t="n">
        <v>57</v>
      </c>
      <c r="J12" t="n">
        <v>146.8</v>
      </c>
      <c r="K12" t="n">
        <v>46.47</v>
      </c>
      <c r="L12" t="n">
        <v>11</v>
      </c>
      <c r="M12" t="n">
        <v>17</v>
      </c>
      <c r="N12" t="n">
        <v>24.33</v>
      </c>
      <c r="O12" t="n">
        <v>18338.99</v>
      </c>
      <c r="P12" t="n">
        <v>825.96</v>
      </c>
      <c r="Q12" t="n">
        <v>3548.66</v>
      </c>
      <c r="R12" t="n">
        <v>253.88</v>
      </c>
      <c r="S12" t="n">
        <v>166.1</v>
      </c>
      <c r="T12" t="n">
        <v>43366.98</v>
      </c>
      <c r="U12" t="n">
        <v>0.65</v>
      </c>
      <c r="V12" t="n">
        <v>0.96</v>
      </c>
      <c r="W12" t="n">
        <v>0.42</v>
      </c>
      <c r="X12" t="n">
        <v>2.59</v>
      </c>
      <c r="Y12" t="n">
        <v>0.5</v>
      </c>
      <c r="Z12" t="n">
        <v>10</v>
      </c>
      <c r="AA12" t="n">
        <v>1129.373874397533</v>
      </c>
      <c r="AB12" t="n">
        <v>1545.259159409609</v>
      </c>
      <c r="AC12" t="n">
        <v>1397.781794020407</v>
      </c>
      <c r="AD12" t="n">
        <v>1129373.874397533</v>
      </c>
      <c r="AE12" t="n">
        <v>1545259.159409609</v>
      </c>
      <c r="AF12" t="n">
        <v>1.541679638641507e-06</v>
      </c>
      <c r="AG12" t="n">
        <v>2.10125</v>
      </c>
      <c r="AH12" t="n">
        <v>1397781.794020407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0.9917</v>
      </c>
      <c r="E13" t="n">
        <v>100.83</v>
      </c>
      <c r="F13" t="n">
        <v>97.13</v>
      </c>
      <c r="G13" t="n">
        <v>104.07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827.88</v>
      </c>
      <c r="Q13" t="n">
        <v>3548.79</v>
      </c>
      <c r="R13" t="n">
        <v>253.32</v>
      </c>
      <c r="S13" t="n">
        <v>166.1</v>
      </c>
      <c r="T13" t="n">
        <v>43093.83</v>
      </c>
      <c r="U13" t="n">
        <v>0.66</v>
      </c>
      <c r="V13" t="n">
        <v>0.96</v>
      </c>
      <c r="W13" t="n">
        <v>0.44</v>
      </c>
      <c r="X13" t="n">
        <v>2.59</v>
      </c>
      <c r="Y13" t="n">
        <v>0.5</v>
      </c>
      <c r="Z13" t="n">
        <v>10</v>
      </c>
      <c r="AA13" t="n">
        <v>1130.831466130887</v>
      </c>
      <c r="AB13" t="n">
        <v>1547.253500723593</v>
      </c>
      <c r="AC13" t="n">
        <v>1399.58579819846</v>
      </c>
      <c r="AD13" t="n">
        <v>1130831.466130887</v>
      </c>
      <c r="AE13" t="n">
        <v>1547253.500723593</v>
      </c>
      <c r="AF13" t="n">
        <v>1.541990617892872e-06</v>
      </c>
      <c r="AG13" t="n">
        <v>2.100625</v>
      </c>
      <c r="AH13" t="n">
        <v>1399585.79819846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165.13</v>
      </c>
      <c r="G2" t="n">
        <v>6.96</v>
      </c>
      <c r="H2" t="n">
        <v>0.12</v>
      </c>
      <c r="I2" t="n">
        <v>1424</v>
      </c>
      <c r="J2" t="n">
        <v>150.44</v>
      </c>
      <c r="K2" t="n">
        <v>49.1</v>
      </c>
      <c r="L2" t="n">
        <v>1</v>
      </c>
      <c r="M2" t="n">
        <v>1422</v>
      </c>
      <c r="N2" t="n">
        <v>25.34</v>
      </c>
      <c r="O2" t="n">
        <v>18787.76</v>
      </c>
      <c r="P2" t="n">
        <v>1938.85</v>
      </c>
      <c r="Q2" t="n">
        <v>3549.23</v>
      </c>
      <c r="R2" t="n">
        <v>2569.67</v>
      </c>
      <c r="S2" t="n">
        <v>166.1</v>
      </c>
      <c r="T2" t="n">
        <v>1194428.79</v>
      </c>
      <c r="U2" t="n">
        <v>0.06</v>
      </c>
      <c r="V2" t="n">
        <v>0.5600000000000001</v>
      </c>
      <c r="W2" t="n">
        <v>2.56</v>
      </c>
      <c r="X2" t="n">
        <v>70.58</v>
      </c>
      <c r="Y2" t="n">
        <v>0.5</v>
      </c>
      <c r="Z2" t="n">
        <v>10</v>
      </c>
      <c r="AA2" t="n">
        <v>5063.81289192378</v>
      </c>
      <c r="AB2" t="n">
        <v>6928.532198388546</v>
      </c>
      <c r="AC2" t="n">
        <v>6267.282809630097</v>
      </c>
      <c r="AD2" t="n">
        <v>5063812.89192378</v>
      </c>
      <c r="AE2" t="n">
        <v>6928532.198388546</v>
      </c>
      <c r="AF2" t="n">
        <v>7.22285921949092e-07</v>
      </c>
      <c r="AG2" t="n">
        <v>4.394166666666666</v>
      </c>
      <c r="AH2" t="n">
        <v>6267282.809630097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0.7407</v>
      </c>
      <c r="E3" t="n">
        <v>135</v>
      </c>
      <c r="F3" t="n">
        <v>117.66</v>
      </c>
      <c r="G3" t="n">
        <v>14.32</v>
      </c>
      <c r="H3" t="n">
        <v>0.23</v>
      </c>
      <c r="I3" t="n">
        <v>493</v>
      </c>
      <c r="J3" t="n">
        <v>151.83</v>
      </c>
      <c r="K3" t="n">
        <v>49.1</v>
      </c>
      <c r="L3" t="n">
        <v>2</v>
      </c>
      <c r="M3" t="n">
        <v>491</v>
      </c>
      <c r="N3" t="n">
        <v>25.73</v>
      </c>
      <c r="O3" t="n">
        <v>18959.54</v>
      </c>
      <c r="P3" t="n">
        <v>1359.04</v>
      </c>
      <c r="Q3" t="n">
        <v>3548.85</v>
      </c>
      <c r="R3" t="n">
        <v>952.21</v>
      </c>
      <c r="S3" t="n">
        <v>166.1</v>
      </c>
      <c r="T3" t="n">
        <v>390351.94</v>
      </c>
      <c r="U3" t="n">
        <v>0.17</v>
      </c>
      <c r="V3" t="n">
        <v>0.79</v>
      </c>
      <c r="W3" t="n">
        <v>1.07</v>
      </c>
      <c r="X3" t="n">
        <v>23.12</v>
      </c>
      <c r="Y3" t="n">
        <v>0.5</v>
      </c>
      <c r="Z3" t="n">
        <v>10</v>
      </c>
      <c r="AA3" t="n">
        <v>2287.252942309102</v>
      </c>
      <c r="AB3" t="n">
        <v>3129.520382145686</v>
      </c>
      <c r="AC3" t="n">
        <v>2830.843349183026</v>
      </c>
      <c r="AD3" t="n">
        <v>2287252.942309103</v>
      </c>
      <c r="AE3" t="n">
        <v>3129520.382145686</v>
      </c>
      <c r="AF3" t="n">
        <v>1.128447969600701e-06</v>
      </c>
      <c r="AG3" t="n">
        <v>2.8125</v>
      </c>
      <c r="AH3" t="n">
        <v>2830843.349183026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0.836</v>
      </c>
      <c r="E4" t="n">
        <v>119.62</v>
      </c>
      <c r="F4" t="n">
        <v>108.27</v>
      </c>
      <c r="G4" t="n">
        <v>21.87</v>
      </c>
      <c r="H4" t="n">
        <v>0.35</v>
      </c>
      <c r="I4" t="n">
        <v>297</v>
      </c>
      <c r="J4" t="n">
        <v>153.23</v>
      </c>
      <c r="K4" t="n">
        <v>49.1</v>
      </c>
      <c r="L4" t="n">
        <v>3</v>
      </c>
      <c r="M4" t="n">
        <v>295</v>
      </c>
      <c r="N4" t="n">
        <v>26.13</v>
      </c>
      <c r="O4" t="n">
        <v>19131.85</v>
      </c>
      <c r="P4" t="n">
        <v>1231.15</v>
      </c>
      <c r="Q4" t="n">
        <v>3548.71</v>
      </c>
      <c r="R4" t="n">
        <v>633.25</v>
      </c>
      <c r="S4" t="n">
        <v>166.1</v>
      </c>
      <c r="T4" t="n">
        <v>231854.59</v>
      </c>
      <c r="U4" t="n">
        <v>0.26</v>
      </c>
      <c r="V4" t="n">
        <v>0.86</v>
      </c>
      <c r="W4" t="n">
        <v>0.75</v>
      </c>
      <c r="X4" t="n">
        <v>13.72</v>
      </c>
      <c r="Y4" t="n">
        <v>0.5</v>
      </c>
      <c r="Z4" t="n">
        <v>10</v>
      </c>
      <c r="AA4" t="n">
        <v>1845.722485228545</v>
      </c>
      <c r="AB4" t="n">
        <v>2525.398931818876</v>
      </c>
      <c r="AC4" t="n">
        <v>2284.378402185745</v>
      </c>
      <c r="AD4" t="n">
        <v>1845722.485228545</v>
      </c>
      <c r="AE4" t="n">
        <v>2525398.931818876</v>
      </c>
      <c r="AF4" t="n">
        <v>1.273636428494918e-06</v>
      </c>
      <c r="AG4" t="n">
        <v>2.492083333333333</v>
      </c>
      <c r="AH4" t="n">
        <v>2284378.402185745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0.8853</v>
      </c>
      <c r="E5" t="n">
        <v>112.96</v>
      </c>
      <c r="F5" t="n">
        <v>104.23</v>
      </c>
      <c r="G5" t="n">
        <v>29.64</v>
      </c>
      <c r="H5" t="n">
        <v>0.46</v>
      </c>
      <c r="I5" t="n">
        <v>211</v>
      </c>
      <c r="J5" t="n">
        <v>154.63</v>
      </c>
      <c r="K5" t="n">
        <v>49.1</v>
      </c>
      <c r="L5" t="n">
        <v>4</v>
      </c>
      <c r="M5" t="n">
        <v>209</v>
      </c>
      <c r="N5" t="n">
        <v>26.53</v>
      </c>
      <c r="O5" t="n">
        <v>19304.72</v>
      </c>
      <c r="P5" t="n">
        <v>1166.63</v>
      </c>
      <c r="Q5" t="n">
        <v>3548.71</v>
      </c>
      <c r="R5" t="n">
        <v>496.4</v>
      </c>
      <c r="S5" t="n">
        <v>166.1</v>
      </c>
      <c r="T5" t="n">
        <v>163859.19</v>
      </c>
      <c r="U5" t="n">
        <v>0.33</v>
      </c>
      <c r="V5" t="n">
        <v>0.89</v>
      </c>
      <c r="W5" t="n">
        <v>0.61</v>
      </c>
      <c r="X5" t="n">
        <v>9.69</v>
      </c>
      <c r="Y5" t="n">
        <v>0.5</v>
      </c>
      <c r="Z5" t="n">
        <v>10</v>
      </c>
      <c r="AA5" t="n">
        <v>1660.163637194948</v>
      </c>
      <c r="AB5" t="n">
        <v>2271.509129660692</v>
      </c>
      <c r="AC5" t="n">
        <v>2054.719486408962</v>
      </c>
      <c r="AD5" t="n">
        <v>1660163.637194948</v>
      </c>
      <c r="AE5" t="n">
        <v>2271509.129660692</v>
      </c>
      <c r="AF5" t="n">
        <v>1.348744414050899e-06</v>
      </c>
      <c r="AG5" t="n">
        <v>2.353333333333333</v>
      </c>
      <c r="AH5" t="n">
        <v>2054719.486408961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0.9145</v>
      </c>
      <c r="E6" t="n">
        <v>109.35</v>
      </c>
      <c r="F6" t="n">
        <v>102.1</v>
      </c>
      <c r="G6" t="n">
        <v>37.58</v>
      </c>
      <c r="H6" t="n">
        <v>0.57</v>
      </c>
      <c r="I6" t="n">
        <v>163</v>
      </c>
      <c r="J6" t="n">
        <v>156.03</v>
      </c>
      <c r="K6" t="n">
        <v>49.1</v>
      </c>
      <c r="L6" t="n">
        <v>5</v>
      </c>
      <c r="M6" t="n">
        <v>161</v>
      </c>
      <c r="N6" t="n">
        <v>26.94</v>
      </c>
      <c r="O6" t="n">
        <v>19478.15</v>
      </c>
      <c r="P6" t="n">
        <v>1123.59</v>
      </c>
      <c r="Q6" t="n">
        <v>3548.8</v>
      </c>
      <c r="R6" t="n">
        <v>424.07</v>
      </c>
      <c r="S6" t="n">
        <v>166.1</v>
      </c>
      <c r="T6" t="n">
        <v>127933.19</v>
      </c>
      <c r="U6" t="n">
        <v>0.39</v>
      </c>
      <c r="V6" t="n">
        <v>0.91</v>
      </c>
      <c r="W6" t="n">
        <v>0.54</v>
      </c>
      <c r="X6" t="n">
        <v>7.55</v>
      </c>
      <c r="Y6" t="n">
        <v>0.5</v>
      </c>
      <c r="Z6" t="n">
        <v>10</v>
      </c>
      <c r="AA6" t="n">
        <v>1556.321902126594</v>
      </c>
      <c r="AB6" t="n">
        <v>2129.428286566143</v>
      </c>
      <c r="AC6" t="n">
        <v>1926.198639567641</v>
      </c>
      <c r="AD6" t="n">
        <v>1556321.902126594</v>
      </c>
      <c r="AE6" t="n">
        <v>2129428.286566143</v>
      </c>
      <c r="AF6" t="n">
        <v>1.393230279735171e-06</v>
      </c>
      <c r="AG6" t="n">
        <v>2.278125</v>
      </c>
      <c r="AH6" t="n">
        <v>1926198.639567641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0.9368</v>
      </c>
      <c r="E7" t="n">
        <v>106.74</v>
      </c>
      <c r="F7" t="n">
        <v>100.47</v>
      </c>
      <c r="G7" t="n">
        <v>46.01</v>
      </c>
      <c r="H7" t="n">
        <v>0.67</v>
      </c>
      <c r="I7" t="n">
        <v>131</v>
      </c>
      <c r="J7" t="n">
        <v>157.44</v>
      </c>
      <c r="K7" t="n">
        <v>49.1</v>
      </c>
      <c r="L7" t="n">
        <v>6</v>
      </c>
      <c r="M7" t="n">
        <v>129</v>
      </c>
      <c r="N7" t="n">
        <v>27.35</v>
      </c>
      <c r="O7" t="n">
        <v>19652.13</v>
      </c>
      <c r="P7" t="n">
        <v>1086.73</v>
      </c>
      <c r="Q7" t="n">
        <v>3548.71</v>
      </c>
      <c r="R7" t="n">
        <v>368.53</v>
      </c>
      <c r="S7" t="n">
        <v>166.1</v>
      </c>
      <c r="T7" t="n">
        <v>100323.38</v>
      </c>
      <c r="U7" t="n">
        <v>0.45</v>
      </c>
      <c r="V7" t="n">
        <v>0.93</v>
      </c>
      <c r="W7" t="n">
        <v>0.49</v>
      </c>
      <c r="X7" t="n">
        <v>5.93</v>
      </c>
      <c r="Y7" t="n">
        <v>0.5</v>
      </c>
      <c r="Z7" t="n">
        <v>10</v>
      </c>
      <c r="AA7" t="n">
        <v>1477.65339488838</v>
      </c>
      <c r="AB7" t="n">
        <v>2021.790564353223</v>
      </c>
      <c r="AC7" t="n">
        <v>1828.83371049223</v>
      </c>
      <c r="AD7" t="n">
        <v>1477653.394888381</v>
      </c>
      <c r="AE7" t="n">
        <v>2021790.564353223</v>
      </c>
      <c r="AF7" t="n">
        <v>1.427204074418708e-06</v>
      </c>
      <c r="AG7" t="n">
        <v>2.22375</v>
      </c>
      <c r="AH7" t="n">
        <v>1828833.71049223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</v>
      </c>
      <c r="E8" t="n">
        <v>105.15</v>
      </c>
      <c r="F8" t="n">
        <v>99.51000000000001</v>
      </c>
      <c r="G8" t="n">
        <v>54.28</v>
      </c>
      <c r="H8" t="n">
        <v>0.78</v>
      </c>
      <c r="I8" t="n">
        <v>110</v>
      </c>
      <c r="J8" t="n">
        <v>158.86</v>
      </c>
      <c r="K8" t="n">
        <v>49.1</v>
      </c>
      <c r="L8" t="n">
        <v>7</v>
      </c>
      <c r="M8" t="n">
        <v>108</v>
      </c>
      <c r="N8" t="n">
        <v>27.77</v>
      </c>
      <c r="O8" t="n">
        <v>19826.68</v>
      </c>
      <c r="P8" t="n">
        <v>1056.18</v>
      </c>
      <c r="Q8" t="n">
        <v>3548.72</v>
      </c>
      <c r="R8" t="n">
        <v>336.51</v>
      </c>
      <c r="S8" t="n">
        <v>166.1</v>
      </c>
      <c r="T8" t="n">
        <v>84417.94</v>
      </c>
      <c r="U8" t="n">
        <v>0.49</v>
      </c>
      <c r="V8" t="n">
        <v>0.9399999999999999</v>
      </c>
      <c r="W8" t="n">
        <v>0.45</v>
      </c>
      <c r="X8" t="n">
        <v>4.97</v>
      </c>
      <c r="Y8" t="n">
        <v>0.5</v>
      </c>
      <c r="Z8" t="n">
        <v>10</v>
      </c>
      <c r="AA8" t="n">
        <v>1423.350773754245</v>
      </c>
      <c r="AB8" t="n">
        <v>1947.491322454932</v>
      </c>
      <c r="AC8" t="n">
        <v>1761.625483961071</v>
      </c>
      <c r="AD8" t="n">
        <v>1423350.773754245</v>
      </c>
      <c r="AE8" t="n">
        <v>1947491.322454932</v>
      </c>
      <c r="AF8" t="n">
        <v>1.448837611840511e-06</v>
      </c>
      <c r="AG8" t="n">
        <v>2.190625</v>
      </c>
      <c r="AH8" t="n">
        <v>1761625.483961071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0.9643</v>
      </c>
      <c r="E9" t="n">
        <v>103.71</v>
      </c>
      <c r="F9" t="n">
        <v>98.59</v>
      </c>
      <c r="G9" t="n">
        <v>63.6</v>
      </c>
      <c r="H9" t="n">
        <v>0.88</v>
      </c>
      <c r="I9" t="n">
        <v>93</v>
      </c>
      <c r="J9" t="n">
        <v>160.28</v>
      </c>
      <c r="K9" t="n">
        <v>49.1</v>
      </c>
      <c r="L9" t="n">
        <v>8</v>
      </c>
      <c r="M9" t="n">
        <v>91</v>
      </c>
      <c r="N9" t="n">
        <v>28.19</v>
      </c>
      <c r="O9" t="n">
        <v>20001.93</v>
      </c>
      <c r="P9" t="n">
        <v>1026.81</v>
      </c>
      <c r="Q9" t="n">
        <v>3548.72</v>
      </c>
      <c r="R9" t="n">
        <v>304.78</v>
      </c>
      <c r="S9" t="n">
        <v>166.1</v>
      </c>
      <c r="T9" t="n">
        <v>68636.77</v>
      </c>
      <c r="U9" t="n">
        <v>0.54</v>
      </c>
      <c r="V9" t="n">
        <v>0.95</v>
      </c>
      <c r="W9" t="n">
        <v>0.42</v>
      </c>
      <c r="X9" t="n">
        <v>4.05</v>
      </c>
      <c r="Y9" t="n">
        <v>0.5</v>
      </c>
      <c r="Z9" t="n">
        <v>10</v>
      </c>
      <c r="AA9" t="n">
        <v>1373.165991084941</v>
      </c>
      <c r="AB9" t="n">
        <v>1878.826288810435</v>
      </c>
      <c r="AC9" t="n">
        <v>1699.513744755624</v>
      </c>
      <c r="AD9" t="n">
        <v>1373165.991084941</v>
      </c>
      <c r="AE9" t="n">
        <v>1878826.288810435</v>
      </c>
      <c r="AF9" t="n">
        <v>1.469100009566567e-06</v>
      </c>
      <c r="AG9" t="n">
        <v>2.160625</v>
      </c>
      <c r="AH9" t="n">
        <v>1699513.744755624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0.9676</v>
      </c>
      <c r="E10" t="n">
        <v>103.35</v>
      </c>
      <c r="F10" t="n">
        <v>98.56999999999999</v>
      </c>
      <c r="G10" t="n">
        <v>72.12</v>
      </c>
      <c r="H10" t="n">
        <v>0.99</v>
      </c>
      <c r="I10" t="n">
        <v>82</v>
      </c>
      <c r="J10" t="n">
        <v>161.71</v>
      </c>
      <c r="K10" t="n">
        <v>49.1</v>
      </c>
      <c r="L10" t="n">
        <v>9</v>
      </c>
      <c r="M10" t="n">
        <v>80</v>
      </c>
      <c r="N10" t="n">
        <v>28.61</v>
      </c>
      <c r="O10" t="n">
        <v>20177.64</v>
      </c>
      <c r="P10" t="n">
        <v>1006.48</v>
      </c>
      <c r="Q10" t="n">
        <v>3548.69</v>
      </c>
      <c r="R10" t="n">
        <v>305.5</v>
      </c>
      <c r="S10" t="n">
        <v>166.1</v>
      </c>
      <c r="T10" t="n">
        <v>69051.42999999999</v>
      </c>
      <c r="U10" t="n">
        <v>0.54</v>
      </c>
      <c r="V10" t="n">
        <v>0.95</v>
      </c>
      <c r="W10" t="n">
        <v>0.4</v>
      </c>
      <c r="X10" t="n">
        <v>4.03</v>
      </c>
      <c r="Y10" t="n">
        <v>0.5</v>
      </c>
      <c r="Z10" t="n">
        <v>10</v>
      </c>
      <c r="AA10" t="n">
        <v>1350.106669285444</v>
      </c>
      <c r="AB10" t="n">
        <v>1847.275507418884</v>
      </c>
      <c r="AC10" t="n">
        <v>1670.974125658283</v>
      </c>
      <c r="AD10" t="n">
        <v>1350106.669285445</v>
      </c>
      <c r="AE10" t="n">
        <v>1847275.507418884</v>
      </c>
      <c r="AF10" t="n">
        <v>1.47412752178431e-06</v>
      </c>
      <c r="AG10" t="n">
        <v>2.153125</v>
      </c>
      <c r="AH10" t="n">
        <v>1670974.125658283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97.81999999999999</v>
      </c>
      <c r="G11" t="n">
        <v>82.66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69</v>
      </c>
      <c r="N11" t="n">
        <v>29.04</v>
      </c>
      <c r="O11" t="n">
        <v>20353.94</v>
      </c>
      <c r="P11" t="n">
        <v>974.4</v>
      </c>
      <c r="Q11" t="n">
        <v>3548.65</v>
      </c>
      <c r="R11" t="n">
        <v>279.21</v>
      </c>
      <c r="S11" t="n">
        <v>166.1</v>
      </c>
      <c r="T11" t="n">
        <v>55963.29</v>
      </c>
      <c r="U11" t="n">
        <v>0.59</v>
      </c>
      <c r="V11" t="n">
        <v>0.95</v>
      </c>
      <c r="W11" t="n">
        <v>0.39</v>
      </c>
      <c r="X11" t="n">
        <v>3.28</v>
      </c>
      <c r="Y11" t="n">
        <v>0.5</v>
      </c>
      <c r="Z11" t="n">
        <v>10</v>
      </c>
      <c r="AA11" t="n">
        <v>1304.077973472356</v>
      </c>
      <c r="AB11" t="n">
        <v>1784.297015164672</v>
      </c>
      <c r="AC11" t="n">
        <v>1614.006212313945</v>
      </c>
      <c r="AD11" t="n">
        <v>1304077.973472356</v>
      </c>
      <c r="AE11" t="n">
        <v>1784297.015164672</v>
      </c>
      <c r="AF11" t="n">
        <v>1.489819453857872e-06</v>
      </c>
      <c r="AG11" t="n">
        <v>2.130416666666667</v>
      </c>
      <c r="AH11" t="n">
        <v>1614006.212313945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0.984</v>
      </c>
      <c r="E12" t="n">
        <v>101.62</v>
      </c>
      <c r="F12" t="n">
        <v>97.42</v>
      </c>
      <c r="G12" t="n">
        <v>92.78</v>
      </c>
      <c r="H12" t="n">
        <v>1.18</v>
      </c>
      <c r="I12" t="n">
        <v>63</v>
      </c>
      <c r="J12" t="n">
        <v>164.57</v>
      </c>
      <c r="K12" t="n">
        <v>49.1</v>
      </c>
      <c r="L12" t="n">
        <v>11</v>
      </c>
      <c r="M12" t="n">
        <v>61</v>
      </c>
      <c r="N12" t="n">
        <v>29.47</v>
      </c>
      <c r="O12" t="n">
        <v>20530.82</v>
      </c>
      <c r="P12" t="n">
        <v>947.46</v>
      </c>
      <c r="Q12" t="n">
        <v>3548.71</v>
      </c>
      <c r="R12" t="n">
        <v>265.82</v>
      </c>
      <c r="S12" t="n">
        <v>166.1</v>
      </c>
      <c r="T12" t="n">
        <v>49308.61</v>
      </c>
      <c r="U12" t="n">
        <v>0.62</v>
      </c>
      <c r="V12" t="n">
        <v>0.96</v>
      </c>
      <c r="W12" t="n">
        <v>0.37</v>
      </c>
      <c r="X12" t="n">
        <v>2.88</v>
      </c>
      <c r="Y12" t="n">
        <v>0.5</v>
      </c>
      <c r="Z12" t="n">
        <v>10</v>
      </c>
      <c r="AA12" t="n">
        <v>1270.436368986161</v>
      </c>
      <c r="AB12" t="n">
        <v>1738.267087743818</v>
      </c>
      <c r="AC12" t="n">
        <v>1572.369316562727</v>
      </c>
      <c r="AD12" t="n">
        <v>1270436.368986161</v>
      </c>
      <c r="AE12" t="n">
        <v>1738267.087743818</v>
      </c>
      <c r="AF12" t="n">
        <v>1.499112734017942e-06</v>
      </c>
      <c r="AG12" t="n">
        <v>2.117083333333333</v>
      </c>
      <c r="AH12" t="n">
        <v>1572369.316562727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0.9893</v>
      </c>
      <c r="E13" t="n">
        <v>101.08</v>
      </c>
      <c r="F13" t="n">
        <v>97.09999999999999</v>
      </c>
      <c r="G13" t="n">
        <v>104.03</v>
      </c>
      <c r="H13" t="n">
        <v>1.28</v>
      </c>
      <c r="I13" t="n">
        <v>56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919.21</v>
      </c>
      <c r="Q13" t="n">
        <v>3548.65</v>
      </c>
      <c r="R13" t="n">
        <v>254.74</v>
      </c>
      <c r="S13" t="n">
        <v>166.1</v>
      </c>
      <c r="T13" t="n">
        <v>43804.39</v>
      </c>
      <c r="U13" t="n">
        <v>0.65</v>
      </c>
      <c r="V13" t="n">
        <v>0.96</v>
      </c>
      <c r="W13" t="n">
        <v>0.36</v>
      </c>
      <c r="X13" t="n">
        <v>2.56</v>
      </c>
      <c r="Y13" t="n">
        <v>0.5</v>
      </c>
      <c r="Z13" t="n">
        <v>10</v>
      </c>
      <c r="AA13" t="n">
        <v>1237.400363041029</v>
      </c>
      <c r="AB13" t="n">
        <v>1693.065766963967</v>
      </c>
      <c r="AC13" t="n">
        <v>1531.481946397653</v>
      </c>
      <c r="AD13" t="n">
        <v>1237400.363041029</v>
      </c>
      <c r="AE13" t="n">
        <v>1693065.766963967</v>
      </c>
      <c r="AF13" t="n">
        <v>1.507187223337348e-06</v>
      </c>
      <c r="AG13" t="n">
        <v>2.105833333333333</v>
      </c>
      <c r="AH13" t="n">
        <v>1531481.946397654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0.9935</v>
      </c>
      <c r="E14" t="n">
        <v>100.65</v>
      </c>
      <c r="F14" t="n">
        <v>96.81999999999999</v>
      </c>
      <c r="G14" t="n">
        <v>113.9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896.11</v>
      </c>
      <c r="Q14" t="n">
        <v>3548.68</v>
      </c>
      <c r="R14" t="n">
        <v>244.3</v>
      </c>
      <c r="S14" t="n">
        <v>166.1</v>
      </c>
      <c r="T14" t="n">
        <v>38606.38</v>
      </c>
      <c r="U14" t="n">
        <v>0.68</v>
      </c>
      <c r="V14" t="n">
        <v>0.96</v>
      </c>
      <c r="W14" t="n">
        <v>0.38</v>
      </c>
      <c r="X14" t="n">
        <v>2.28</v>
      </c>
      <c r="Y14" t="n">
        <v>0.5</v>
      </c>
      <c r="Z14" t="n">
        <v>10</v>
      </c>
      <c r="AA14" t="n">
        <v>1210.732439171127</v>
      </c>
      <c r="AB14" t="n">
        <v>1656.577537019399</v>
      </c>
      <c r="AC14" t="n">
        <v>1498.476101907443</v>
      </c>
      <c r="AD14" t="n">
        <v>1210732.439171127</v>
      </c>
      <c r="AE14" t="n">
        <v>1656577.537019399</v>
      </c>
      <c r="AF14" t="n">
        <v>1.513585875250839e-06</v>
      </c>
      <c r="AG14" t="n">
        <v>2.096875</v>
      </c>
      <c r="AH14" t="n">
        <v>1498476.101907443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0.9947</v>
      </c>
      <c r="E15" t="n">
        <v>100.53</v>
      </c>
      <c r="F15" t="n">
        <v>96.76000000000001</v>
      </c>
      <c r="G15" t="n">
        <v>118.48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7</v>
      </c>
      <c r="N15" t="n">
        <v>30.81</v>
      </c>
      <c r="O15" t="n">
        <v>21065.06</v>
      </c>
      <c r="P15" t="n">
        <v>889.16</v>
      </c>
      <c r="Q15" t="n">
        <v>3548.66</v>
      </c>
      <c r="R15" t="n">
        <v>241.45</v>
      </c>
      <c r="S15" t="n">
        <v>166.1</v>
      </c>
      <c r="T15" t="n">
        <v>37189.93</v>
      </c>
      <c r="U15" t="n">
        <v>0.6899999999999999</v>
      </c>
      <c r="V15" t="n">
        <v>0.96</v>
      </c>
      <c r="W15" t="n">
        <v>0.41</v>
      </c>
      <c r="X15" t="n">
        <v>2.22</v>
      </c>
      <c r="Y15" t="n">
        <v>0.5</v>
      </c>
      <c r="Z15" t="n">
        <v>10</v>
      </c>
      <c r="AA15" t="n">
        <v>1202.933810572669</v>
      </c>
      <c r="AB15" t="n">
        <v>1645.907109319777</v>
      </c>
      <c r="AC15" t="n">
        <v>1488.824044851433</v>
      </c>
      <c r="AD15" t="n">
        <v>1202933.810572669</v>
      </c>
      <c r="AE15" t="n">
        <v>1645907.109319777</v>
      </c>
      <c r="AF15" t="n">
        <v>1.515414061511837e-06</v>
      </c>
      <c r="AG15" t="n">
        <v>2.094375</v>
      </c>
      <c r="AH15" t="n">
        <v>1488824.044851433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96.76000000000001</v>
      </c>
      <c r="G16" t="n">
        <v>118.49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895.74</v>
      </c>
      <c r="Q16" t="n">
        <v>3548.66</v>
      </c>
      <c r="R16" t="n">
        <v>241.16</v>
      </c>
      <c r="S16" t="n">
        <v>166.1</v>
      </c>
      <c r="T16" t="n">
        <v>37047.35</v>
      </c>
      <c r="U16" t="n">
        <v>0.6899999999999999</v>
      </c>
      <c r="V16" t="n">
        <v>0.96</v>
      </c>
      <c r="W16" t="n">
        <v>0.42</v>
      </c>
      <c r="X16" t="n">
        <v>2.22</v>
      </c>
      <c r="Y16" t="n">
        <v>0.5</v>
      </c>
      <c r="Z16" t="n">
        <v>10</v>
      </c>
      <c r="AA16" t="n">
        <v>1208.694475612129</v>
      </c>
      <c r="AB16" t="n">
        <v>1653.789105369372</v>
      </c>
      <c r="AC16" t="n">
        <v>1495.953794260506</v>
      </c>
      <c r="AD16" t="n">
        <v>1208694.475612129</v>
      </c>
      <c r="AE16" t="n">
        <v>1653789.105369373</v>
      </c>
      <c r="AF16" t="n">
        <v>1.515414061511837e-06</v>
      </c>
      <c r="AG16" t="n">
        <v>2.094583333333333</v>
      </c>
      <c r="AH16" t="n">
        <v>1495953.794260506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0.3768</v>
      </c>
      <c r="E2" t="n">
        <v>265.4</v>
      </c>
      <c r="F2" t="n">
        <v>191.83</v>
      </c>
      <c r="G2" t="n">
        <v>6.03</v>
      </c>
      <c r="H2" t="n">
        <v>0.1</v>
      </c>
      <c r="I2" t="n">
        <v>1910</v>
      </c>
      <c r="J2" t="n">
        <v>185.69</v>
      </c>
      <c r="K2" t="n">
        <v>53.44</v>
      </c>
      <c r="L2" t="n">
        <v>1</v>
      </c>
      <c r="M2" t="n">
        <v>1908</v>
      </c>
      <c r="N2" t="n">
        <v>36.26</v>
      </c>
      <c r="O2" t="n">
        <v>23136.14</v>
      </c>
      <c r="P2" t="n">
        <v>2587.62</v>
      </c>
      <c r="Q2" t="n">
        <v>3549.68</v>
      </c>
      <c r="R2" t="n">
        <v>3483.11</v>
      </c>
      <c r="S2" t="n">
        <v>166.1</v>
      </c>
      <c r="T2" t="n">
        <v>1648714.8</v>
      </c>
      <c r="U2" t="n">
        <v>0.05</v>
      </c>
      <c r="V2" t="n">
        <v>0.49</v>
      </c>
      <c r="W2" t="n">
        <v>3.35</v>
      </c>
      <c r="X2" t="n">
        <v>97.27</v>
      </c>
      <c r="Y2" t="n">
        <v>0.5</v>
      </c>
      <c r="Z2" t="n">
        <v>10</v>
      </c>
      <c r="AA2" t="n">
        <v>8389.333311759356</v>
      </c>
      <c r="AB2" t="n">
        <v>11478.65594841438</v>
      </c>
      <c r="AC2" t="n">
        <v>10383.14913509209</v>
      </c>
      <c r="AD2" t="n">
        <v>8389333.311759356</v>
      </c>
      <c r="AE2" t="n">
        <v>11478655.94841438</v>
      </c>
      <c r="AF2" t="n">
        <v>5.540867845858207e-07</v>
      </c>
      <c r="AG2" t="n">
        <v>5.529166666666666</v>
      </c>
      <c r="AH2" t="n">
        <v>10383149.13509209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0.6801</v>
      </c>
      <c r="E3" t="n">
        <v>147.05</v>
      </c>
      <c r="F3" t="n">
        <v>122.5</v>
      </c>
      <c r="G3" t="n">
        <v>12.4</v>
      </c>
      <c r="H3" t="n">
        <v>0.19</v>
      </c>
      <c r="I3" t="n">
        <v>593</v>
      </c>
      <c r="J3" t="n">
        <v>187.21</v>
      </c>
      <c r="K3" t="n">
        <v>53.44</v>
      </c>
      <c r="L3" t="n">
        <v>2</v>
      </c>
      <c r="M3" t="n">
        <v>591</v>
      </c>
      <c r="N3" t="n">
        <v>36.77</v>
      </c>
      <c r="O3" t="n">
        <v>23322.88</v>
      </c>
      <c r="P3" t="n">
        <v>1633.07</v>
      </c>
      <c r="Q3" t="n">
        <v>3548.9</v>
      </c>
      <c r="R3" t="n">
        <v>1117.07</v>
      </c>
      <c r="S3" t="n">
        <v>166.1</v>
      </c>
      <c r="T3" t="n">
        <v>472282.04</v>
      </c>
      <c r="U3" t="n">
        <v>0.15</v>
      </c>
      <c r="V3" t="n">
        <v>0.76</v>
      </c>
      <c r="W3" t="n">
        <v>1.22</v>
      </c>
      <c r="X3" t="n">
        <v>27.96</v>
      </c>
      <c r="Y3" t="n">
        <v>0.5</v>
      </c>
      <c r="Z3" t="n">
        <v>10</v>
      </c>
      <c r="AA3" t="n">
        <v>2949.248596607705</v>
      </c>
      <c r="AB3" t="n">
        <v>4035.292041544154</v>
      </c>
      <c r="AC3" t="n">
        <v>3650.169432666979</v>
      </c>
      <c r="AD3" t="n">
        <v>2949248.596607705</v>
      </c>
      <c r="AE3" t="n">
        <v>4035292.041544154</v>
      </c>
      <c r="AF3" t="n">
        <v>1.000091354025522e-06</v>
      </c>
      <c r="AG3" t="n">
        <v>3.063541666666667</v>
      </c>
      <c r="AH3" t="n">
        <v>3650169.432666979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0.7904</v>
      </c>
      <c r="E4" t="n">
        <v>126.52</v>
      </c>
      <c r="F4" t="n">
        <v>110.91</v>
      </c>
      <c r="G4" t="n">
        <v>18.85</v>
      </c>
      <c r="H4" t="n">
        <v>0.28</v>
      </c>
      <c r="I4" t="n">
        <v>353</v>
      </c>
      <c r="J4" t="n">
        <v>188.73</v>
      </c>
      <c r="K4" t="n">
        <v>53.44</v>
      </c>
      <c r="L4" t="n">
        <v>3</v>
      </c>
      <c r="M4" t="n">
        <v>351</v>
      </c>
      <c r="N4" t="n">
        <v>37.29</v>
      </c>
      <c r="O4" t="n">
        <v>23510.33</v>
      </c>
      <c r="P4" t="n">
        <v>1463.39</v>
      </c>
      <c r="Q4" t="n">
        <v>3548.81</v>
      </c>
      <c r="R4" t="n">
        <v>722.91</v>
      </c>
      <c r="S4" t="n">
        <v>166.1</v>
      </c>
      <c r="T4" t="n">
        <v>276399.81</v>
      </c>
      <c r="U4" t="n">
        <v>0.23</v>
      </c>
      <c r="V4" t="n">
        <v>0.84</v>
      </c>
      <c r="W4" t="n">
        <v>0.84</v>
      </c>
      <c r="X4" t="n">
        <v>16.37</v>
      </c>
      <c r="Y4" t="n">
        <v>0.5</v>
      </c>
      <c r="Z4" t="n">
        <v>10</v>
      </c>
      <c r="AA4" t="n">
        <v>2282.213885130489</v>
      </c>
      <c r="AB4" t="n">
        <v>3122.625721806392</v>
      </c>
      <c r="AC4" t="n">
        <v>2824.606705549798</v>
      </c>
      <c r="AD4" t="n">
        <v>2282213.885130488</v>
      </c>
      <c r="AE4" t="n">
        <v>3122625.721806393</v>
      </c>
      <c r="AF4" t="n">
        <v>1.162288202061127e-06</v>
      </c>
      <c r="AG4" t="n">
        <v>2.635833333333333</v>
      </c>
      <c r="AH4" t="n">
        <v>2824606.705549798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0.8479</v>
      </c>
      <c r="E5" t="n">
        <v>117.94</v>
      </c>
      <c r="F5" t="n">
        <v>106.13</v>
      </c>
      <c r="G5" t="n">
        <v>25.37</v>
      </c>
      <c r="H5" t="n">
        <v>0.37</v>
      </c>
      <c r="I5" t="n">
        <v>251</v>
      </c>
      <c r="J5" t="n">
        <v>190.25</v>
      </c>
      <c r="K5" t="n">
        <v>53.44</v>
      </c>
      <c r="L5" t="n">
        <v>4</v>
      </c>
      <c r="M5" t="n">
        <v>249</v>
      </c>
      <c r="N5" t="n">
        <v>37.82</v>
      </c>
      <c r="O5" t="n">
        <v>23698.48</v>
      </c>
      <c r="P5" t="n">
        <v>1386.25</v>
      </c>
      <c r="Q5" t="n">
        <v>3548.8</v>
      </c>
      <c r="R5" t="n">
        <v>561.38</v>
      </c>
      <c r="S5" t="n">
        <v>166.1</v>
      </c>
      <c r="T5" t="n">
        <v>196145.35</v>
      </c>
      <c r="U5" t="n">
        <v>0.3</v>
      </c>
      <c r="V5" t="n">
        <v>0.88</v>
      </c>
      <c r="W5" t="n">
        <v>0.66</v>
      </c>
      <c r="X5" t="n">
        <v>11.59</v>
      </c>
      <c r="Y5" t="n">
        <v>0.5</v>
      </c>
      <c r="Z5" t="n">
        <v>10</v>
      </c>
      <c r="AA5" t="n">
        <v>2021.96237065433</v>
      </c>
      <c r="AB5" t="n">
        <v>2766.538118213437</v>
      </c>
      <c r="AC5" t="n">
        <v>2502.503603071782</v>
      </c>
      <c r="AD5" t="n">
        <v>2021962.37065433</v>
      </c>
      <c r="AE5" t="n">
        <v>2766538.118213437</v>
      </c>
      <c r="AF5" t="n">
        <v>1.246842315950949e-06</v>
      </c>
      <c r="AG5" t="n">
        <v>2.457083333333333</v>
      </c>
      <c r="AH5" t="n">
        <v>2502503.603071782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0.8849</v>
      </c>
      <c r="E6" t="n">
        <v>113.01</v>
      </c>
      <c r="F6" t="n">
        <v>103.35</v>
      </c>
      <c r="G6" t="n">
        <v>32.13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1335.76</v>
      </c>
      <c r="Q6" t="n">
        <v>3548.76</v>
      </c>
      <c r="R6" t="n">
        <v>466.7</v>
      </c>
      <c r="S6" t="n">
        <v>166.1</v>
      </c>
      <c r="T6" t="n">
        <v>149096.18</v>
      </c>
      <c r="U6" t="n">
        <v>0.36</v>
      </c>
      <c r="V6" t="n">
        <v>0.9</v>
      </c>
      <c r="W6" t="n">
        <v>0.58</v>
      </c>
      <c r="X6" t="n">
        <v>8.81</v>
      </c>
      <c r="Y6" t="n">
        <v>0.5</v>
      </c>
      <c r="Z6" t="n">
        <v>10</v>
      </c>
      <c r="AA6" t="n">
        <v>1873.107561649446</v>
      </c>
      <c r="AB6" t="n">
        <v>2562.868401522258</v>
      </c>
      <c r="AC6" t="n">
        <v>2318.271838289366</v>
      </c>
      <c r="AD6" t="n">
        <v>1873107.561649446</v>
      </c>
      <c r="AE6" t="n">
        <v>2562868.401522258</v>
      </c>
      <c r="AF6" t="n">
        <v>1.301251050106138e-06</v>
      </c>
      <c r="AG6" t="n">
        <v>2.354375</v>
      </c>
      <c r="AH6" t="n">
        <v>2318271.838289366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0.9089</v>
      </c>
      <c r="E7" t="n">
        <v>110.02</v>
      </c>
      <c r="F7" t="n">
        <v>101.71</v>
      </c>
      <c r="G7" t="n">
        <v>38.87</v>
      </c>
      <c r="H7" t="n">
        <v>0.55</v>
      </c>
      <c r="I7" t="n">
        <v>157</v>
      </c>
      <c r="J7" t="n">
        <v>193.32</v>
      </c>
      <c r="K7" t="n">
        <v>53.44</v>
      </c>
      <c r="L7" t="n">
        <v>6</v>
      </c>
      <c r="M7" t="n">
        <v>155</v>
      </c>
      <c r="N7" t="n">
        <v>38.89</v>
      </c>
      <c r="O7" t="n">
        <v>24076.95</v>
      </c>
      <c r="P7" t="n">
        <v>1301.05</v>
      </c>
      <c r="Q7" t="n">
        <v>3548.73</v>
      </c>
      <c r="R7" t="n">
        <v>410.83</v>
      </c>
      <c r="S7" t="n">
        <v>166.1</v>
      </c>
      <c r="T7" t="n">
        <v>121342.88</v>
      </c>
      <c r="U7" t="n">
        <v>0.4</v>
      </c>
      <c r="V7" t="n">
        <v>0.92</v>
      </c>
      <c r="W7" t="n">
        <v>0.53</v>
      </c>
      <c r="X7" t="n">
        <v>7.17</v>
      </c>
      <c r="Y7" t="n">
        <v>0.5</v>
      </c>
      <c r="Z7" t="n">
        <v>10</v>
      </c>
      <c r="AA7" t="n">
        <v>1781.99643765901</v>
      </c>
      <c r="AB7" t="n">
        <v>2438.20614213944</v>
      </c>
      <c r="AC7" t="n">
        <v>2205.507169977463</v>
      </c>
      <c r="AD7" t="n">
        <v>1781996.43765901</v>
      </c>
      <c r="AE7" t="n">
        <v>2438206.142139439</v>
      </c>
      <c r="AF7" t="n">
        <v>1.336543201990585e-06</v>
      </c>
      <c r="AG7" t="n">
        <v>2.292083333333333</v>
      </c>
      <c r="AH7" t="n">
        <v>2205507.169977463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0.9266</v>
      </c>
      <c r="E8" t="n">
        <v>107.92</v>
      </c>
      <c r="F8" t="n">
        <v>100.54</v>
      </c>
      <c r="G8" t="n">
        <v>45.7</v>
      </c>
      <c r="H8" t="n">
        <v>0.64</v>
      </c>
      <c r="I8" t="n">
        <v>132</v>
      </c>
      <c r="J8" t="n">
        <v>194.86</v>
      </c>
      <c r="K8" t="n">
        <v>53.44</v>
      </c>
      <c r="L8" t="n">
        <v>7</v>
      </c>
      <c r="M8" t="n">
        <v>130</v>
      </c>
      <c r="N8" t="n">
        <v>39.43</v>
      </c>
      <c r="O8" t="n">
        <v>24267.28</v>
      </c>
      <c r="P8" t="n">
        <v>1272.25</v>
      </c>
      <c r="Q8" t="n">
        <v>3548.68</v>
      </c>
      <c r="R8" t="n">
        <v>370.97</v>
      </c>
      <c r="S8" t="n">
        <v>166.1</v>
      </c>
      <c r="T8" t="n">
        <v>101534.94</v>
      </c>
      <c r="U8" t="n">
        <v>0.45</v>
      </c>
      <c r="V8" t="n">
        <v>0.93</v>
      </c>
      <c r="W8" t="n">
        <v>0.49</v>
      </c>
      <c r="X8" t="n">
        <v>6</v>
      </c>
      <c r="Y8" t="n">
        <v>0.5</v>
      </c>
      <c r="Z8" t="n">
        <v>10</v>
      </c>
      <c r="AA8" t="n">
        <v>1715.017822198151</v>
      </c>
      <c r="AB8" t="n">
        <v>2346.563045577923</v>
      </c>
      <c r="AC8" t="n">
        <v>2122.610361929885</v>
      </c>
      <c r="AD8" t="n">
        <v>1715017.822198151</v>
      </c>
      <c r="AE8" t="n">
        <v>2346563.045577923</v>
      </c>
      <c r="AF8" t="n">
        <v>1.362571164005365e-06</v>
      </c>
      <c r="AG8" t="n">
        <v>2.248333333333334</v>
      </c>
      <c r="AH8" t="n">
        <v>2122610.361929885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0.9407</v>
      </c>
      <c r="E9" t="n">
        <v>106.3</v>
      </c>
      <c r="F9" t="n">
        <v>99.63</v>
      </c>
      <c r="G9" t="n">
        <v>52.9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111</v>
      </c>
      <c r="N9" t="n">
        <v>39.98</v>
      </c>
      <c r="O9" t="n">
        <v>24458.36</v>
      </c>
      <c r="P9" t="n">
        <v>1246.6</v>
      </c>
      <c r="Q9" t="n">
        <v>3548.73</v>
      </c>
      <c r="R9" t="n">
        <v>340.14</v>
      </c>
      <c r="S9" t="n">
        <v>166.1</v>
      </c>
      <c r="T9" t="n">
        <v>86215.86</v>
      </c>
      <c r="U9" t="n">
        <v>0.49</v>
      </c>
      <c r="V9" t="n">
        <v>0.9399999999999999</v>
      </c>
      <c r="W9" t="n">
        <v>0.46</v>
      </c>
      <c r="X9" t="n">
        <v>5.09</v>
      </c>
      <c r="Y9" t="n">
        <v>0.5</v>
      </c>
      <c r="Z9" t="n">
        <v>10</v>
      </c>
      <c r="AA9" t="n">
        <v>1661.068846216031</v>
      </c>
      <c r="AB9" t="n">
        <v>2272.747676578343</v>
      </c>
      <c r="AC9" t="n">
        <v>2055.839828147104</v>
      </c>
      <c r="AD9" t="n">
        <v>1661068.846216032</v>
      </c>
      <c r="AE9" t="n">
        <v>2272747.676578343</v>
      </c>
      <c r="AF9" t="n">
        <v>1.383305303237478e-06</v>
      </c>
      <c r="AG9" t="n">
        <v>2.214583333333333</v>
      </c>
      <c r="AH9" t="n">
        <v>2055839.828147104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0.9514</v>
      </c>
      <c r="E10" t="n">
        <v>105.11</v>
      </c>
      <c r="F10" t="n">
        <v>98.95</v>
      </c>
      <c r="G10" t="n">
        <v>59.97</v>
      </c>
      <c r="H10" t="n">
        <v>0.8100000000000001</v>
      </c>
      <c r="I10" t="n">
        <v>99</v>
      </c>
      <c r="J10" t="n">
        <v>197.97</v>
      </c>
      <c r="K10" t="n">
        <v>53.44</v>
      </c>
      <c r="L10" t="n">
        <v>9</v>
      </c>
      <c r="M10" t="n">
        <v>97</v>
      </c>
      <c r="N10" t="n">
        <v>40.53</v>
      </c>
      <c r="O10" t="n">
        <v>24650.18</v>
      </c>
      <c r="P10" t="n">
        <v>1222.52</v>
      </c>
      <c r="Q10" t="n">
        <v>3548.76</v>
      </c>
      <c r="R10" t="n">
        <v>317.26</v>
      </c>
      <c r="S10" t="n">
        <v>166.1</v>
      </c>
      <c r="T10" t="n">
        <v>74848.05</v>
      </c>
      <c r="U10" t="n">
        <v>0.52</v>
      </c>
      <c r="V10" t="n">
        <v>0.9399999999999999</v>
      </c>
      <c r="W10" t="n">
        <v>0.43</v>
      </c>
      <c r="X10" t="n">
        <v>4.41</v>
      </c>
      <c r="Y10" t="n">
        <v>0.5</v>
      </c>
      <c r="Z10" t="n">
        <v>10</v>
      </c>
      <c r="AA10" t="n">
        <v>1617.024966898127</v>
      </c>
      <c r="AB10" t="n">
        <v>2212.484897816766</v>
      </c>
      <c r="AC10" t="n">
        <v>2001.32844441119</v>
      </c>
      <c r="AD10" t="n">
        <v>1617024.966898127</v>
      </c>
      <c r="AE10" t="n">
        <v>2212484.897816766</v>
      </c>
      <c r="AF10" t="n">
        <v>1.399039720952627e-06</v>
      </c>
      <c r="AG10" t="n">
        <v>2.189791666666667</v>
      </c>
      <c r="AH10" t="n">
        <v>2001328.44441119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0.9667</v>
      </c>
      <c r="E11" t="n">
        <v>103.44</v>
      </c>
      <c r="F11" t="n">
        <v>97.73999999999999</v>
      </c>
      <c r="G11" t="n">
        <v>67.40000000000001</v>
      </c>
      <c r="H11" t="n">
        <v>0.89</v>
      </c>
      <c r="I11" t="n">
        <v>87</v>
      </c>
      <c r="J11" t="n">
        <v>199.53</v>
      </c>
      <c r="K11" t="n">
        <v>53.44</v>
      </c>
      <c r="L11" t="n">
        <v>10</v>
      </c>
      <c r="M11" t="n">
        <v>85</v>
      </c>
      <c r="N11" t="n">
        <v>41.1</v>
      </c>
      <c r="O11" t="n">
        <v>24842.77</v>
      </c>
      <c r="P11" t="n">
        <v>1192.06</v>
      </c>
      <c r="Q11" t="n">
        <v>3548.68</v>
      </c>
      <c r="R11" t="n">
        <v>275.31</v>
      </c>
      <c r="S11" t="n">
        <v>166.1</v>
      </c>
      <c r="T11" t="n">
        <v>53932.18</v>
      </c>
      <c r="U11" t="n">
        <v>0.6</v>
      </c>
      <c r="V11" t="n">
        <v>0.95</v>
      </c>
      <c r="W11" t="n">
        <v>0.4</v>
      </c>
      <c r="X11" t="n">
        <v>3.2</v>
      </c>
      <c r="Y11" t="n">
        <v>0.5</v>
      </c>
      <c r="Z11" t="n">
        <v>10</v>
      </c>
      <c r="AA11" t="n">
        <v>1558.165283917963</v>
      </c>
      <c r="AB11" t="n">
        <v>2131.950482857359</v>
      </c>
      <c r="AC11" t="n">
        <v>1928.480120984747</v>
      </c>
      <c r="AD11" t="n">
        <v>1558165.283917963</v>
      </c>
      <c r="AE11" t="n">
        <v>2131950.482857359</v>
      </c>
      <c r="AF11" t="n">
        <v>1.421538467778962e-06</v>
      </c>
      <c r="AG11" t="n">
        <v>2.155</v>
      </c>
      <c r="AH11" t="n">
        <v>1928480.120984747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0.9648</v>
      </c>
      <c r="E12" t="n">
        <v>103.65</v>
      </c>
      <c r="F12" t="n">
        <v>98.23999999999999</v>
      </c>
      <c r="G12" t="n">
        <v>74.61</v>
      </c>
      <c r="H12" t="n">
        <v>0.97</v>
      </c>
      <c r="I12" t="n">
        <v>79</v>
      </c>
      <c r="J12" t="n">
        <v>201.1</v>
      </c>
      <c r="K12" t="n">
        <v>53.44</v>
      </c>
      <c r="L12" t="n">
        <v>11</v>
      </c>
      <c r="M12" t="n">
        <v>77</v>
      </c>
      <c r="N12" t="n">
        <v>41.66</v>
      </c>
      <c r="O12" t="n">
        <v>25036.12</v>
      </c>
      <c r="P12" t="n">
        <v>1184.5</v>
      </c>
      <c r="Q12" t="n">
        <v>3548.69</v>
      </c>
      <c r="R12" t="n">
        <v>293.64</v>
      </c>
      <c r="S12" t="n">
        <v>166.1</v>
      </c>
      <c r="T12" t="n">
        <v>63137.34</v>
      </c>
      <c r="U12" t="n">
        <v>0.57</v>
      </c>
      <c r="V12" t="n">
        <v>0.95</v>
      </c>
      <c r="W12" t="n">
        <v>0.4</v>
      </c>
      <c r="X12" t="n">
        <v>3.7</v>
      </c>
      <c r="Y12" t="n">
        <v>0.5</v>
      </c>
      <c r="Z12" t="n">
        <v>10</v>
      </c>
      <c r="AA12" t="n">
        <v>1556.834847113543</v>
      </c>
      <c r="AB12" t="n">
        <v>2130.130120526822</v>
      </c>
      <c r="AC12" t="n">
        <v>1926.833491480142</v>
      </c>
      <c r="AD12" t="n">
        <v>1556834.847113543</v>
      </c>
      <c r="AE12" t="n">
        <v>2130130.120526822</v>
      </c>
      <c r="AF12" t="n">
        <v>1.418744505754777e-06</v>
      </c>
      <c r="AG12" t="n">
        <v>2.159375</v>
      </c>
      <c r="AH12" t="n">
        <v>1926833.491480142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0.9718</v>
      </c>
      <c r="E13" t="n">
        <v>102.9</v>
      </c>
      <c r="F13" t="n">
        <v>97.79000000000001</v>
      </c>
      <c r="G13" t="n">
        <v>82.64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69</v>
      </c>
      <c r="N13" t="n">
        <v>42.24</v>
      </c>
      <c r="O13" t="n">
        <v>25230.25</v>
      </c>
      <c r="P13" t="n">
        <v>1161.53</v>
      </c>
      <c r="Q13" t="n">
        <v>3548.7</v>
      </c>
      <c r="R13" t="n">
        <v>278.5</v>
      </c>
      <c r="S13" t="n">
        <v>166.1</v>
      </c>
      <c r="T13" t="n">
        <v>55607.53</v>
      </c>
      <c r="U13" t="n">
        <v>0.6</v>
      </c>
      <c r="V13" t="n">
        <v>0.95</v>
      </c>
      <c r="W13" t="n">
        <v>0.39</v>
      </c>
      <c r="X13" t="n">
        <v>3.25</v>
      </c>
      <c r="Y13" t="n">
        <v>0.5</v>
      </c>
      <c r="Z13" t="n">
        <v>10</v>
      </c>
      <c r="AA13" t="n">
        <v>1522.885345033677</v>
      </c>
      <c r="AB13" t="n">
        <v>2083.678914034823</v>
      </c>
      <c r="AC13" t="n">
        <v>1884.815522941062</v>
      </c>
      <c r="AD13" t="n">
        <v>1522885.345033677</v>
      </c>
      <c r="AE13" t="n">
        <v>2083678.914034823</v>
      </c>
      <c r="AF13" t="n">
        <v>1.429038050054407e-06</v>
      </c>
      <c r="AG13" t="n">
        <v>2.14375</v>
      </c>
      <c r="AH13" t="n">
        <v>1884815.522941062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0.9766</v>
      </c>
      <c r="E14" t="n">
        <v>102.4</v>
      </c>
      <c r="F14" t="n">
        <v>97.51000000000001</v>
      </c>
      <c r="G14" t="n">
        <v>90.01000000000001</v>
      </c>
      <c r="H14" t="n">
        <v>1.13</v>
      </c>
      <c r="I14" t="n">
        <v>65</v>
      </c>
      <c r="J14" t="n">
        <v>204.25</v>
      </c>
      <c r="K14" t="n">
        <v>53.44</v>
      </c>
      <c r="L14" t="n">
        <v>13</v>
      </c>
      <c r="M14" t="n">
        <v>63</v>
      </c>
      <c r="N14" t="n">
        <v>42.82</v>
      </c>
      <c r="O14" t="n">
        <v>25425.3</v>
      </c>
      <c r="P14" t="n">
        <v>1145.38</v>
      </c>
      <c r="Q14" t="n">
        <v>3548.64</v>
      </c>
      <c r="R14" t="n">
        <v>269.05</v>
      </c>
      <c r="S14" t="n">
        <v>166.1</v>
      </c>
      <c r="T14" t="n">
        <v>50910.86</v>
      </c>
      <c r="U14" t="n">
        <v>0.62</v>
      </c>
      <c r="V14" t="n">
        <v>0.96</v>
      </c>
      <c r="W14" t="n">
        <v>0.37</v>
      </c>
      <c r="X14" t="n">
        <v>2.97</v>
      </c>
      <c r="Y14" t="n">
        <v>0.5</v>
      </c>
      <c r="Z14" t="n">
        <v>10</v>
      </c>
      <c r="AA14" t="n">
        <v>1499.668819692862</v>
      </c>
      <c r="AB14" t="n">
        <v>2051.913039822709</v>
      </c>
      <c r="AC14" t="n">
        <v>1856.081339180068</v>
      </c>
      <c r="AD14" t="n">
        <v>1499668.819692862</v>
      </c>
      <c r="AE14" t="n">
        <v>2051913.039822709</v>
      </c>
      <c r="AF14" t="n">
        <v>1.436096480431297e-06</v>
      </c>
      <c r="AG14" t="n">
        <v>2.133333333333333</v>
      </c>
      <c r="AH14" t="n">
        <v>1856081.339180068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0.9816</v>
      </c>
      <c r="E15" t="n">
        <v>101.88</v>
      </c>
      <c r="F15" t="n">
        <v>97.20999999999999</v>
      </c>
      <c r="G15" t="n">
        <v>98.86</v>
      </c>
      <c r="H15" t="n">
        <v>1.21</v>
      </c>
      <c r="I15" t="n">
        <v>59</v>
      </c>
      <c r="J15" t="n">
        <v>205.84</v>
      </c>
      <c r="K15" t="n">
        <v>53.44</v>
      </c>
      <c r="L15" t="n">
        <v>14</v>
      </c>
      <c r="M15" t="n">
        <v>57</v>
      </c>
      <c r="N15" t="n">
        <v>43.4</v>
      </c>
      <c r="O15" t="n">
        <v>25621.03</v>
      </c>
      <c r="P15" t="n">
        <v>1126.06</v>
      </c>
      <c r="Q15" t="n">
        <v>3548.66</v>
      </c>
      <c r="R15" t="n">
        <v>258.54</v>
      </c>
      <c r="S15" t="n">
        <v>166.1</v>
      </c>
      <c r="T15" t="n">
        <v>45686.25</v>
      </c>
      <c r="U15" t="n">
        <v>0.64</v>
      </c>
      <c r="V15" t="n">
        <v>0.96</v>
      </c>
      <c r="W15" t="n">
        <v>0.37</v>
      </c>
      <c r="X15" t="n">
        <v>2.67</v>
      </c>
      <c r="Y15" t="n">
        <v>0.5</v>
      </c>
      <c r="Z15" t="n">
        <v>10</v>
      </c>
      <c r="AA15" t="n">
        <v>1473.471245319233</v>
      </c>
      <c r="AB15" t="n">
        <v>2016.068362809298</v>
      </c>
      <c r="AC15" t="n">
        <v>1823.657627832496</v>
      </c>
      <c r="AD15" t="n">
        <v>1473471.245319233</v>
      </c>
      <c r="AE15" t="n">
        <v>2016068.362809298</v>
      </c>
      <c r="AF15" t="n">
        <v>1.44344901207389e-06</v>
      </c>
      <c r="AG15" t="n">
        <v>2.1225</v>
      </c>
      <c r="AH15" t="n">
        <v>1823657.627832497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0.9859</v>
      </c>
      <c r="E16" t="n">
        <v>101.43</v>
      </c>
      <c r="F16" t="n">
        <v>96.95</v>
      </c>
      <c r="G16" t="n">
        <v>107.72</v>
      </c>
      <c r="H16" t="n">
        <v>1.28</v>
      </c>
      <c r="I16" t="n">
        <v>54</v>
      </c>
      <c r="J16" t="n">
        <v>207.43</v>
      </c>
      <c r="K16" t="n">
        <v>53.44</v>
      </c>
      <c r="L16" t="n">
        <v>15</v>
      </c>
      <c r="M16" t="n">
        <v>52</v>
      </c>
      <c r="N16" t="n">
        <v>44</v>
      </c>
      <c r="O16" t="n">
        <v>25817.56</v>
      </c>
      <c r="P16" t="n">
        <v>1105.12</v>
      </c>
      <c r="Q16" t="n">
        <v>3548.65</v>
      </c>
      <c r="R16" t="n">
        <v>249.78</v>
      </c>
      <c r="S16" t="n">
        <v>166.1</v>
      </c>
      <c r="T16" t="n">
        <v>41330.93</v>
      </c>
      <c r="U16" t="n">
        <v>0.67</v>
      </c>
      <c r="V16" t="n">
        <v>0.96</v>
      </c>
      <c r="W16" t="n">
        <v>0.36</v>
      </c>
      <c r="X16" t="n">
        <v>2.41</v>
      </c>
      <c r="Y16" t="n">
        <v>0.5</v>
      </c>
      <c r="Z16" t="n">
        <v>10</v>
      </c>
      <c r="AA16" t="n">
        <v>1447.324230338605</v>
      </c>
      <c r="AB16" t="n">
        <v>1980.292863387913</v>
      </c>
      <c r="AC16" t="n">
        <v>1791.29649186466</v>
      </c>
      <c r="AD16" t="n">
        <v>1447324.230338605</v>
      </c>
      <c r="AE16" t="n">
        <v>1980292.863387913</v>
      </c>
      <c r="AF16" t="n">
        <v>1.44977218928652e-06</v>
      </c>
      <c r="AG16" t="n">
        <v>2.113125</v>
      </c>
      <c r="AH16" t="n">
        <v>1791296.49186466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0.9891</v>
      </c>
      <c r="E17" t="n">
        <v>101.1</v>
      </c>
      <c r="F17" t="n">
        <v>96.77</v>
      </c>
      <c r="G17" t="n">
        <v>116.12</v>
      </c>
      <c r="H17" t="n">
        <v>1.36</v>
      </c>
      <c r="I17" t="n">
        <v>50</v>
      </c>
      <c r="J17" t="n">
        <v>209.03</v>
      </c>
      <c r="K17" t="n">
        <v>53.44</v>
      </c>
      <c r="L17" t="n">
        <v>16</v>
      </c>
      <c r="M17" t="n">
        <v>48</v>
      </c>
      <c r="N17" t="n">
        <v>44.6</v>
      </c>
      <c r="O17" t="n">
        <v>26014.91</v>
      </c>
      <c r="P17" t="n">
        <v>1083.85</v>
      </c>
      <c r="Q17" t="n">
        <v>3548.67</v>
      </c>
      <c r="R17" t="n">
        <v>243.49</v>
      </c>
      <c r="S17" t="n">
        <v>166.1</v>
      </c>
      <c r="T17" t="n">
        <v>38206.86</v>
      </c>
      <c r="U17" t="n">
        <v>0.68</v>
      </c>
      <c r="V17" t="n">
        <v>0.96</v>
      </c>
      <c r="W17" t="n">
        <v>0.36</v>
      </c>
      <c r="X17" t="n">
        <v>2.23</v>
      </c>
      <c r="Y17" t="n">
        <v>0.5</v>
      </c>
      <c r="Z17" t="n">
        <v>10</v>
      </c>
      <c r="AA17" t="n">
        <v>1423.07151197649</v>
      </c>
      <c r="AB17" t="n">
        <v>1947.109224170448</v>
      </c>
      <c r="AC17" t="n">
        <v>1761.279852600579</v>
      </c>
      <c r="AD17" t="n">
        <v>1423071.51197649</v>
      </c>
      <c r="AE17" t="n">
        <v>1947109.224170448</v>
      </c>
      <c r="AF17" t="n">
        <v>1.454477809537779e-06</v>
      </c>
      <c r="AG17" t="n">
        <v>2.10625</v>
      </c>
      <c r="AH17" t="n">
        <v>1761279.852600579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0.9923999999999999</v>
      </c>
      <c r="E18" t="n">
        <v>100.76</v>
      </c>
      <c r="F18" t="n">
        <v>96.58</v>
      </c>
      <c r="G18" t="n">
        <v>125.98</v>
      </c>
      <c r="H18" t="n">
        <v>1.43</v>
      </c>
      <c r="I18" t="n">
        <v>46</v>
      </c>
      <c r="J18" t="n">
        <v>210.64</v>
      </c>
      <c r="K18" t="n">
        <v>53.44</v>
      </c>
      <c r="L18" t="n">
        <v>17</v>
      </c>
      <c r="M18" t="n">
        <v>44</v>
      </c>
      <c r="N18" t="n">
        <v>45.21</v>
      </c>
      <c r="O18" t="n">
        <v>26213.09</v>
      </c>
      <c r="P18" t="n">
        <v>1065.69</v>
      </c>
      <c r="Q18" t="n">
        <v>3548.65</v>
      </c>
      <c r="R18" t="n">
        <v>237.19</v>
      </c>
      <c r="S18" t="n">
        <v>166.1</v>
      </c>
      <c r="T18" t="n">
        <v>35078.86</v>
      </c>
      <c r="U18" t="n">
        <v>0.7</v>
      </c>
      <c r="V18" t="n">
        <v>0.97</v>
      </c>
      <c r="W18" t="n">
        <v>0.35</v>
      </c>
      <c r="X18" t="n">
        <v>2.04</v>
      </c>
      <c r="Y18" t="n">
        <v>0.5</v>
      </c>
      <c r="Z18" t="n">
        <v>10</v>
      </c>
      <c r="AA18" t="n">
        <v>1401.515738038987</v>
      </c>
      <c r="AB18" t="n">
        <v>1917.615663295526</v>
      </c>
      <c r="AC18" t="n">
        <v>1734.601115781088</v>
      </c>
      <c r="AD18" t="n">
        <v>1401515.738038987</v>
      </c>
      <c r="AE18" t="n">
        <v>1917615.663295527</v>
      </c>
      <c r="AF18" t="n">
        <v>1.459330480421891e-06</v>
      </c>
      <c r="AG18" t="n">
        <v>2.099166666666667</v>
      </c>
      <c r="AH18" t="n">
        <v>1734601.115781088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0.9936</v>
      </c>
      <c r="E19" t="n">
        <v>100.64</v>
      </c>
      <c r="F19" t="n">
        <v>96.58</v>
      </c>
      <c r="G19" t="n">
        <v>134.76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38</v>
      </c>
      <c r="N19" t="n">
        <v>45.82</v>
      </c>
      <c r="O19" t="n">
        <v>26412.11</v>
      </c>
      <c r="P19" t="n">
        <v>1048.84</v>
      </c>
      <c r="Q19" t="n">
        <v>3548.65</v>
      </c>
      <c r="R19" t="n">
        <v>238.11</v>
      </c>
      <c r="S19" t="n">
        <v>166.1</v>
      </c>
      <c r="T19" t="n">
        <v>35554.71</v>
      </c>
      <c r="U19" t="n">
        <v>0.7</v>
      </c>
      <c r="V19" t="n">
        <v>0.97</v>
      </c>
      <c r="W19" t="n">
        <v>0.32</v>
      </c>
      <c r="X19" t="n">
        <v>2.04</v>
      </c>
      <c r="Y19" t="n">
        <v>0.5</v>
      </c>
      <c r="Z19" t="n">
        <v>10</v>
      </c>
      <c r="AA19" t="n">
        <v>1385.059594034268</v>
      </c>
      <c r="AB19" t="n">
        <v>1895.099641074434</v>
      </c>
      <c r="AC19" t="n">
        <v>1714.233991119341</v>
      </c>
      <c r="AD19" t="n">
        <v>1385059.594034268</v>
      </c>
      <c r="AE19" t="n">
        <v>1895099.641074434</v>
      </c>
      <c r="AF19" t="n">
        <v>1.461095088016113e-06</v>
      </c>
      <c r="AG19" t="n">
        <v>2.096666666666667</v>
      </c>
      <c r="AH19" t="n">
        <v>1714233.991119341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0.9958</v>
      </c>
      <c r="E20" t="n">
        <v>100.42</v>
      </c>
      <c r="F20" t="n">
        <v>96.42</v>
      </c>
      <c r="G20" t="n">
        <v>141.11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26</v>
      </c>
      <c r="N20" t="n">
        <v>46.44</v>
      </c>
      <c r="O20" t="n">
        <v>26611.98</v>
      </c>
      <c r="P20" t="n">
        <v>1034.26</v>
      </c>
      <c r="Q20" t="n">
        <v>3548.67</v>
      </c>
      <c r="R20" t="n">
        <v>231.38</v>
      </c>
      <c r="S20" t="n">
        <v>166.1</v>
      </c>
      <c r="T20" t="n">
        <v>32196.61</v>
      </c>
      <c r="U20" t="n">
        <v>0.72</v>
      </c>
      <c r="V20" t="n">
        <v>0.97</v>
      </c>
      <c r="W20" t="n">
        <v>0.36</v>
      </c>
      <c r="X20" t="n">
        <v>1.89</v>
      </c>
      <c r="Y20" t="n">
        <v>0.5</v>
      </c>
      <c r="Z20" t="n">
        <v>10</v>
      </c>
      <c r="AA20" t="n">
        <v>1368.503126632965</v>
      </c>
      <c r="AB20" t="n">
        <v>1872.44635195618</v>
      </c>
      <c r="AC20" t="n">
        <v>1693.742700120442</v>
      </c>
      <c r="AD20" t="n">
        <v>1368503.126632965</v>
      </c>
      <c r="AE20" t="n">
        <v>1872446.351956181</v>
      </c>
      <c r="AF20" t="n">
        <v>1.464330201938854e-06</v>
      </c>
      <c r="AG20" t="n">
        <v>2.092083333333334</v>
      </c>
      <c r="AH20" t="n">
        <v>1693742.700120442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0.9976</v>
      </c>
      <c r="E21" t="n">
        <v>100.24</v>
      </c>
      <c r="F21" t="n">
        <v>96.31999999999999</v>
      </c>
      <c r="G21" t="n">
        <v>148.19</v>
      </c>
      <c r="H21" t="n">
        <v>1.65</v>
      </c>
      <c r="I21" t="n">
        <v>39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1024.61</v>
      </c>
      <c r="Q21" t="n">
        <v>3548.66</v>
      </c>
      <c r="R21" t="n">
        <v>227.27</v>
      </c>
      <c r="S21" t="n">
        <v>166.1</v>
      </c>
      <c r="T21" t="n">
        <v>30151.14</v>
      </c>
      <c r="U21" t="n">
        <v>0.73</v>
      </c>
      <c r="V21" t="n">
        <v>0.97</v>
      </c>
      <c r="W21" t="n">
        <v>0.37</v>
      </c>
      <c r="X21" t="n">
        <v>1.78</v>
      </c>
      <c r="Y21" t="n">
        <v>0.5</v>
      </c>
      <c r="Z21" t="n">
        <v>10</v>
      </c>
      <c r="AA21" t="n">
        <v>1357.145495370788</v>
      </c>
      <c r="AB21" t="n">
        <v>1856.906339799941</v>
      </c>
      <c r="AC21" t="n">
        <v>1679.68580491385</v>
      </c>
      <c r="AD21" t="n">
        <v>1357145.495370788</v>
      </c>
      <c r="AE21" t="n">
        <v>1856906.339799941</v>
      </c>
      <c r="AF21" t="n">
        <v>1.466977113330188e-06</v>
      </c>
      <c r="AG21" t="n">
        <v>2.088333333333333</v>
      </c>
      <c r="AH21" t="n">
        <v>1679685.80491385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0.9977</v>
      </c>
      <c r="E22" t="n">
        <v>100.23</v>
      </c>
      <c r="F22" t="n">
        <v>96.31</v>
      </c>
      <c r="G22" t="n">
        <v>148.16</v>
      </c>
      <c r="H22" t="n">
        <v>1.72</v>
      </c>
      <c r="I22" t="n">
        <v>39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1030.3</v>
      </c>
      <c r="Q22" t="n">
        <v>3548.66</v>
      </c>
      <c r="R22" t="n">
        <v>226.33</v>
      </c>
      <c r="S22" t="n">
        <v>166.1</v>
      </c>
      <c r="T22" t="n">
        <v>29684.65</v>
      </c>
      <c r="U22" t="n">
        <v>0.73</v>
      </c>
      <c r="V22" t="n">
        <v>0.97</v>
      </c>
      <c r="W22" t="n">
        <v>0.38</v>
      </c>
      <c r="X22" t="n">
        <v>1.77</v>
      </c>
      <c r="Y22" t="n">
        <v>0.5</v>
      </c>
      <c r="Z22" t="n">
        <v>10</v>
      </c>
      <c r="AA22" t="n">
        <v>1361.928508354519</v>
      </c>
      <c r="AB22" t="n">
        <v>1863.450669175923</v>
      </c>
      <c r="AC22" t="n">
        <v>1685.605552679212</v>
      </c>
      <c r="AD22" t="n">
        <v>1361928.508354519</v>
      </c>
      <c r="AE22" t="n">
        <v>1863450.669175923</v>
      </c>
      <c r="AF22" t="n">
        <v>1.46712416396304e-06</v>
      </c>
      <c r="AG22" t="n">
        <v>2.088125</v>
      </c>
      <c r="AH22" t="n">
        <v>1685605.552679212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0.9976</v>
      </c>
      <c r="E23" t="n">
        <v>100.24</v>
      </c>
      <c r="F23" t="n">
        <v>96.31999999999999</v>
      </c>
      <c r="G23" t="n">
        <v>148.19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1036.52</v>
      </c>
      <c r="Q23" t="n">
        <v>3548.66</v>
      </c>
      <c r="R23" t="n">
        <v>226.86</v>
      </c>
      <c r="S23" t="n">
        <v>166.1</v>
      </c>
      <c r="T23" t="n">
        <v>29948.47</v>
      </c>
      <c r="U23" t="n">
        <v>0.73</v>
      </c>
      <c r="V23" t="n">
        <v>0.97</v>
      </c>
      <c r="W23" t="n">
        <v>0.38</v>
      </c>
      <c r="X23" t="n">
        <v>1.78</v>
      </c>
      <c r="Y23" t="n">
        <v>0.5</v>
      </c>
      <c r="Z23" t="n">
        <v>10</v>
      </c>
      <c r="AA23" t="n">
        <v>1367.540639963005</v>
      </c>
      <c r="AB23" t="n">
        <v>1871.129435232426</v>
      </c>
      <c r="AC23" t="n">
        <v>1692.551468080499</v>
      </c>
      <c r="AD23" t="n">
        <v>1367540.639963005</v>
      </c>
      <c r="AE23" t="n">
        <v>1871129.435232426</v>
      </c>
      <c r="AF23" t="n">
        <v>1.466977113330188e-06</v>
      </c>
      <c r="AG23" t="n">
        <v>2.088333333333333</v>
      </c>
      <c r="AH23" t="n">
        <v>1692551.468080499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0.5800999999999999</v>
      </c>
      <c r="E2" t="n">
        <v>172.39</v>
      </c>
      <c r="F2" t="n">
        <v>145.32</v>
      </c>
      <c r="G2" t="n">
        <v>8.34</v>
      </c>
      <c r="H2" t="n">
        <v>0.15</v>
      </c>
      <c r="I2" t="n">
        <v>1046</v>
      </c>
      <c r="J2" t="n">
        <v>116.05</v>
      </c>
      <c r="K2" t="n">
        <v>43.4</v>
      </c>
      <c r="L2" t="n">
        <v>1</v>
      </c>
      <c r="M2" t="n">
        <v>1044</v>
      </c>
      <c r="N2" t="n">
        <v>16.65</v>
      </c>
      <c r="O2" t="n">
        <v>14546.17</v>
      </c>
      <c r="P2" t="n">
        <v>1430.86</v>
      </c>
      <c r="Q2" t="n">
        <v>3549.2</v>
      </c>
      <c r="R2" t="n">
        <v>1893.15</v>
      </c>
      <c r="S2" t="n">
        <v>166.1</v>
      </c>
      <c r="T2" t="n">
        <v>858058.45</v>
      </c>
      <c r="U2" t="n">
        <v>0.09</v>
      </c>
      <c r="V2" t="n">
        <v>0.64</v>
      </c>
      <c r="W2" t="n">
        <v>1.95</v>
      </c>
      <c r="X2" t="n">
        <v>50.77</v>
      </c>
      <c r="Y2" t="n">
        <v>0.5</v>
      </c>
      <c r="Z2" t="n">
        <v>10</v>
      </c>
      <c r="AA2" t="n">
        <v>3105.010452409552</v>
      </c>
      <c r="AB2" t="n">
        <v>4248.41228438035</v>
      </c>
      <c r="AC2" t="n">
        <v>3842.949778643019</v>
      </c>
      <c r="AD2" t="n">
        <v>3105010.452409552</v>
      </c>
      <c r="AE2" t="n">
        <v>4248412.284380349</v>
      </c>
      <c r="AF2" t="n">
        <v>9.228595731488445e-07</v>
      </c>
      <c r="AG2" t="n">
        <v>3.591458333333333</v>
      </c>
      <c r="AH2" t="n">
        <v>3842949.778643019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112.8</v>
      </c>
      <c r="G3" t="n">
        <v>17.26</v>
      </c>
      <c r="H3" t="n">
        <v>0.3</v>
      </c>
      <c r="I3" t="n">
        <v>392</v>
      </c>
      <c r="J3" t="n">
        <v>117.34</v>
      </c>
      <c r="K3" t="n">
        <v>43.4</v>
      </c>
      <c r="L3" t="n">
        <v>2</v>
      </c>
      <c r="M3" t="n">
        <v>390</v>
      </c>
      <c r="N3" t="n">
        <v>16.94</v>
      </c>
      <c r="O3" t="n">
        <v>14705.49</v>
      </c>
      <c r="P3" t="n">
        <v>1082.57</v>
      </c>
      <c r="Q3" t="n">
        <v>3548.79</v>
      </c>
      <c r="R3" t="n">
        <v>787.04</v>
      </c>
      <c r="S3" t="n">
        <v>166.1</v>
      </c>
      <c r="T3" t="n">
        <v>308272.78</v>
      </c>
      <c r="U3" t="n">
        <v>0.21</v>
      </c>
      <c r="V3" t="n">
        <v>0.83</v>
      </c>
      <c r="W3" t="n">
        <v>0.9</v>
      </c>
      <c r="X3" t="n">
        <v>18.25</v>
      </c>
      <c r="Y3" t="n">
        <v>0.5</v>
      </c>
      <c r="Z3" t="n">
        <v>10</v>
      </c>
      <c r="AA3" t="n">
        <v>1709.690896297355</v>
      </c>
      <c r="AB3" t="n">
        <v>2339.274510553069</v>
      </c>
      <c r="AC3" t="n">
        <v>2116.01743445828</v>
      </c>
      <c r="AD3" t="n">
        <v>1709690.896297355</v>
      </c>
      <c r="AE3" t="n">
        <v>2339274.510553069</v>
      </c>
      <c r="AF3" t="n">
        <v>1.280485554951741e-06</v>
      </c>
      <c r="AG3" t="n">
        <v>2.588541666666667</v>
      </c>
      <c r="AH3" t="n">
        <v>2116017.43445828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0.8829</v>
      </c>
      <c r="E4" t="n">
        <v>113.26</v>
      </c>
      <c r="F4" t="n">
        <v>105.49</v>
      </c>
      <c r="G4" t="n">
        <v>26.59</v>
      </c>
      <c r="H4" t="n">
        <v>0.45</v>
      </c>
      <c r="I4" t="n">
        <v>238</v>
      </c>
      <c r="J4" t="n">
        <v>118.63</v>
      </c>
      <c r="K4" t="n">
        <v>43.4</v>
      </c>
      <c r="L4" t="n">
        <v>3</v>
      </c>
      <c r="M4" t="n">
        <v>236</v>
      </c>
      <c r="N4" t="n">
        <v>17.23</v>
      </c>
      <c r="O4" t="n">
        <v>14865.24</v>
      </c>
      <c r="P4" t="n">
        <v>986.27</v>
      </c>
      <c r="Q4" t="n">
        <v>3548.74</v>
      </c>
      <c r="R4" t="n">
        <v>539.67</v>
      </c>
      <c r="S4" t="n">
        <v>166.1</v>
      </c>
      <c r="T4" t="n">
        <v>185357.91</v>
      </c>
      <c r="U4" t="n">
        <v>0.31</v>
      </c>
      <c r="V4" t="n">
        <v>0.88</v>
      </c>
      <c r="W4" t="n">
        <v>0.64</v>
      </c>
      <c r="X4" t="n">
        <v>10.95</v>
      </c>
      <c r="Y4" t="n">
        <v>0.5</v>
      </c>
      <c r="Z4" t="n">
        <v>10</v>
      </c>
      <c r="AA4" t="n">
        <v>1432.74594097102</v>
      </c>
      <c r="AB4" t="n">
        <v>1960.346204726448</v>
      </c>
      <c r="AC4" t="n">
        <v>1773.253514310533</v>
      </c>
      <c r="AD4" t="n">
        <v>1432745.94097102</v>
      </c>
      <c r="AE4" t="n">
        <v>1960346.204726448</v>
      </c>
      <c r="AF4" t="n">
        <v>1.404572861805059e-06</v>
      </c>
      <c r="AG4" t="n">
        <v>2.359583333333334</v>
      </c>
      <c r="AH4" t="n">
        <v>1773253.514310533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102.24</v>
      </c>
      <c r="G5" t="n">
        <v>36.51</v>
      </c>
      <c r="H5" t="n">
        <v>0.59</v>
      </c>
      <c r="I5" t="n">
        <v>168</v>
      </c>
      <c r="J5" t="n">
        <v>119.93</v>
      </c>
      <c r="K5" t="n">
        <v>43.4</v>
      </c>
      <c r="L5" t="n">
        <v>4</v>
      </c>
      <c r="M5" t="n">
        <v>166</v>
      </c>
      <c r="N5" t="n">
        <v>17.53</v>
      </c>
      <c r="O5" t="n">
        <v>15025.44</v>
      </c>
      <c r="P5" t="n">
        <v>929.61</v>
      </c>
      <c r="Q5" t="n">
        <v>3548.72</v>
      </c>
      <c r="R5" t="n">
        <v>429.15</v>
      </c>
      <c r="S5" t="n">
        <v>166.1</v>
      </c>
      <c r="T5" t="n">
        <v>130447.41</v>
      </c>
      <c r="U5" t="n">
        <v>0.39</v>
      </c>
      <c r="V5" t="n">
        <v>0.91</v>
      </c>
      <c r="W5" t="n">
        <v>0.54</v>
      </c>
      <c r="X5" t="n">
        <v>7.7</v>
      </c>
      <c r="Y5" t="n">
        <v>0.5</v>
      </c>
      <c r="Z5" t="n">
        <v>10</v>
      </c>
      <c r="AA5" t="n">
        <v>1303.90726463561</v>
      </c>
      <c r="AB5" t="n">
        <v>1784.063443803095</v>
      </c>
      <c r="AC5" t="n">
        <v>1613.794932675297</v>
      </c>
      <c r="AD5" t="n">
        <v>1303907.26463561</v>
      </c>
      <c r="AE5" t="n">
        <v>1784063.443803095</v>
      </c>
      <c r="AF5" t="n">
        <v>1.468366464430932e-06</v>
      </c>
      <c r="AG5" t="n">
        <v>2.257083333333334</v>
      </c>
      <c r="AH5" t="n">
        <v>1613794.932675297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0.9483</v>
      </c>
      <c r="E6" t="n">
        <v>105.45</v>
      </c>
      <c r="F6" t="n">
        <v>100.31</v>
      </c>
      <c r="G6" t="n">
        <v>47.02</v>
      </c>
      <c r="H6" t="n">
        <v>0.73</v>
      </c>
      <c r="I6" t="n">
        <v>128</v>
      </c>
      <c r="J6" t="n">
        <v>121.23</v>
      </c>
      <c r="K6" t="n">
        <v>43.4</v>
      </c>
      <c r="L6" t="n">
        <v>5</v>
      </c>
      <c r="M6" t="n">
        <v>126</v>
      </c>
      <c r="N6" t="n">
        <v>17.83</v>
      </c>
      <c r="O6" t="n">
        <v>15186.08</v>
      </c>
      <c r="P6" t="n">
        <v>883.28</v>
      </c>
      <c r="Q6" t="n">
        <v>3548.68</v>
      </c>
      <c r="R6" t="n">
        <v>363.35</v>
      </c>
      <c r="S6" t="n">
        <v>166.1</v>
      </c>
      <c r="T6" t="n">
        <v>97747.7</v>
      </c>
      <c r="U6" t="n">
        <v>0.46</v>
      </c>
      <c r="V6" t="n">
        <v>0.93</v>
      </c>
      <c r="W6" t="n">
        <v>0.48</v>
      </c>
      <c r="X6" t="n">
        <v>5.77</v>
      </c>
      <c r="Y6" t="n">
        <v>0.5</v>
      </c>
      <c r="Z6" t="n">
        <v>10</v>
      </c>
      <c r="AA6" t="n">
        <v>1218.987266325029</v>
      </c>
      <c r="AB6" t="n">
        <v>1667.872155708639</v>
      </c>
      <c r="AC6" t="n">
        <v>1508.692778041079</v>
      </c>
      <c r="AD6" t="n">
        <v>1218987.266325029</v>
      </c>
      <c r="AE6" t="n">
        <v>1667872.155708639</v>
      </c>
      <c r="AF6" t="n">
        <v>1.508615296012841e-06</v>
      </c>
      <c r="AG6" t="n">
        <v>2.196875</v>
      </c>
      <c r="AH6" t="n">
        <v>1508692.778041079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0.9653</v>
      </c>
      <c r="E7" t="n">
        <v>103.6</v>
      </c>
      <c r="F7" t="n">
        <v>99.08</v>
      </c>
      <c r="G7" t="n">
        <v>58.28</v>
      </c>
      <c r="H7" t="n">
        <v>0.86</v>
      </c>
      <c r="I7" t="n">
        <v>102</v>
      </c>
      <c r="J7" t="n">
        <v>122.54</v>
      </c>
      <c r="K7" t="n">
        <v>43.4</v>
      </c>
      <c r="L7" t="n">
        <v>6</v>
      </c>
      <c r="M7" t="n">
        <v>100</v>
      </c>
      <c r="N7" t="n">
        <v>18.14</v>
      </c>
      <c r="O7" t="n">
        <v>15347.16</v>
      </c>
      <c r="P7" t="n">
        <v>843.66</v>
      </c>
      <c r="Q7" t="n">
        <v>3548.68</v>
      </c>
      <c r="R7" t="n">
        <v>321.58</v>
      </c>
      <c r="S7" t="n">
        <v>166.1</v>
      </c>
      <c r="T7" t="n">
        <v>76990.87</v>
      </c>
      <c r="U7" t="n">
        <v>0.52</v>
      </c>
      <c r="V7" t="n">
        <v>0.9399999999999999</v>
      </c>
      <c r="W7" t="n">
        <v>0.44</v>
      </c>
      <c r="X7" t="n">
        <v>4.54</v>
      </c>
      <c r="Y7" t="n">
        <v>0.5</v>
      </c>
      <c r="Z7" t="n">
        <v>10</v>
      </c>
      <c r="AA7" t="n">
        <v>1157.030172198854</v>
      </c>
      <c r="AB7" t="n">
        <v>1583.099726171126</v>
      </c>
      <c r="AC7" t="n">
        <v>1432.010910199773</v>
      </c>
      <c r="AD7" t="n">
        <v>1157030.172198854</v>
      </c>
      <c r="AE7" t="n">
        <v>1583099.726171126</v>
      </c>
      <c r="AF7" t="n">
        <v>1.535659965455231e-06</v>
      </c>
      <c r="AG7" t="n">
        <v>2.158333333333333</v>
      </c>
      <c r="AH7" t="n">
        <v>1432010.910199773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0.968</v>
      </c>
      <c r="E8" t="n">
        <v>103.31</v>
      </c>
      <c r="F8" t="n">
        <v>99.19</v>
      </c>
      <c r="G8" t="n">
        <v>70.02</v>
      </c>
      <c r="H8" t="n">
        <v>1</v>
      </c>
      <c r="I8" t="n">
        <v>85</v>
      </c>
      <c r="J8" t="n">
        <v>123.85</v>
      </c>
      <c r="K8" t="n">
        <v>43.4</v>
      </c>
      <c r="L8" t="n">
        <v>7</v>
      </c>
      <c r="M8" t="n">
        <v>83</v>
      </c>
      <c r="N8" t="n">
        <v>18.45</v>
      </c>
      <c r="O8" t="n">
        <v>15508.69</v>
      </c>
      <c r="P8" t="n">
        <v>815.1799999999999</v>
      </c>
      <c r="Q8" t="n">
        <v>3548.66</v>
      </c>
      <c r="R8" t="n">
        <v>329.17</v>
      </c>
      <c r="S8" t="n">
        <v>166.1</v>
      </c>
      <c r="T8" t="n">
        <v>80872.63</v>
      </c>
      <c r="U8" t="n">
        <v>0.5</v>
      </c>
      <c r="V8" t="n">
        <v>0.9399999999999999</v>
      </c>
      <c r="W8" t="n">
        <v>0.36</v>
      </c>
      <c r="X8" t="n">
        <v>4.65</v>
      </c>
      <c r="Y8" t="n">
        <v>0.5</v>
      </c>
      <c r="Z8" t="n">
        <v>10</v>
      </c>
      <c r="AA8" t="n">
        <v>1128.617565629656</v>
      </c>
      <c r="AB8" t="n">
        <v>1544.224344387412</v>
      </c>
      <c r="AC8" t="n">
        <v>1396.845740291556</v>
      </c>
      <c r="AD8" t="n">
        <v>1128617.565629656</v>
      </c>
      <c r="AE8" t="n">
        <v>1544224.344387412</v>
      </c>
      <c r="AF8" t="n">
        <v>1.539955295307846e-06</v>
      </c>
      <c r="AG8" t="n">
        <v>2.152291666666667</v>
      </c>
      <c r="AH8" t="n">
        <v>1396845.740291557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0.9842</v>
      </c>
      <c r="E9" t="n">
        <v>101.6</v>
      </c>
      <c r="F9" t="n">
        <v>97.81999999999999</v>
      </c>
      <c r="G9" t="n">
        <v>82.67</v>
      </c>
      <c r="H9" t="n">
        <v>1.13</v>
      </c>
      <c r="I9" t="n">
        <v>71</v>
      </c>
      <c r="J9" t="n">
        <v>125.16</v>
      </c>
      <c r="K9" t="n">
        <v>43.4</v>
      </c>
      <c r="L9" t="n">
        <v>8</v>
      </c>
      <c r="M9" t="n">
        <v>51</v>
      </c>
      <c r="N9" t="n">
        <v>18.76</v>
      </c>
      <c r="O9" t="n">
        <v>15670.68</v>
      </c>
      <c r="P9" t="n">
        <v>767.78</v>
      </c>
      <c r="Q9" t="n">
        <v>3548.76</v>
      </c>
      <c r="R9" t="n">
        <v>278.63</v>
      </c>
      <c r="S9" t="n">
        <v>166.1</v>
      </c>
      <c r="T9" t="n">
        <v>55672.43</v>
      </c>
      <c r="U9" t="n">
        <v>0.6</v>
      </c>
      <c r="V9" t="n">
        <v>0.95</v>
      </c>
      <c r="W9" t="n">
        <v>0.41</v>
      </c>
      <c r="X9" t="n">
        <v>3.28</v>
      </c>
      <c r="Y9" t="n">
        <v>0.5</v>
      </c>
      <c r="Z9" t="n">
        <v>10</v>
      </c>
      <c r="AA9" t="n">
        <v>1062.908352775514</v>
      </c>
      <c r="AB9" t="n">
        <v>1454.318100474497</v>
      </c>
      <c r="AC9" t="n">
        <v>1315.520022113484</v>
      </c>
      <c r="AD9" t="n">
        <v>1062908.352775514</v>
      </c>
      <c r="AE9" t="n">
        <v>1454318.100474497</v>
      </c>
      <c r="AF9" t="n">
        <v>1.565727274423535e-06</v>
      </c>
      <c r="AG9" t="n">
        <v>2.116666666666667</v>
      </c>
      <c r="AH9" t="n">
        <v>1315520.022113484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0.9881</v>
      </c>
      <c r="E10" t="n">
        <v>101.21</v>
      </c>
      <c r="F10" t="n">
        <v>97.55</v>
      </c>
      <c r="G10" t="n">
        <v>88.68000000000001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759.74</v>
      </c>
      <c r="Q10" t="n">
        <v>3548.65</v>
      </c>
      <c r="R10" t="n">
        <v>267.19</v>
      </c>
      <c r="S10" t="n">
        <v>166.1</v>
      </c>
      <c r="T10" t="n">
        <v>49979.45</v>
      </c>
      <c r="U10" t="n">
        <v>0.62</v>
      </c>
      <c r="V10" t="n">
        <v>0.96</v>
      </c>
      <c r="W10" t="n">
        <v>0.46</v>
      </c>
      <c r="X10" t="n">
        <v>3.01</v>
      </c>
      <c r="Y10" t="n">
        <v>0.5</v>
      </c>
      <c r="Z10" t="n">
        <v>10</v>
      </c>
      <c r="AA10" t="n">
        <v>1050.610382528605</v>
      </c>
      <c r="AB10" t="n">
        <v>1437.491475034521</v>
      </c>
      <c r="AC10" t="n">
        <v>1300.299306189182</v>
      </c>
      <c r="AD10" t="n">
        <v>1050610.382528605</v>
      </c>
      <c r="AE10" t="n">
        <v>1437491.475034521</v>
      </c>
      <c r="AF10" t="n">
        <v>1.571931639766201e-06</v>
      </c>
      <c r="AG10" t="n">
        <v>2.108541666666667</v>
      </c>
      <c r="AH10" t="n">
        <v>1300299.306189182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0.988</v>
      </c>
      <c r="E11" t="n">
        <v>101.22</v>
      </c>
      <c r="F11" t="n">
        <v>97.56</v>
      </c>
      <c r="G11" t="n">
        <v>88.69</v>
      </c>
      <c r="H11" t="n">
        <v>1.38</v>
      </c>
      <c r="I11" t="n">
        <v>66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766.83</v>
      </c>
      <c r="Q11" t="n">
        <v>3548.63</v>
      </c>
      <c r="R11" t="n">
        <v>267.26</v>
      </c>
      <c r="S11" t="n">
        <v>166.1</v>
      </c>
      <c r="T11" t="n">
        <v>50011.23</v>
      </c>
      <c r="U11" t="n">
        <v>0.62</v>
      </c>
      <c r="V11" t="n">
        <v>0.96</v>
      </c>
      <c r="W11" t="n">
        <v>0.47</v>
      </c>
      <c r="X11" t="n">
        <v>3.02</v>
      </c>
      <c r="Y11" t="n">
        <v>0.5</v>
      </c>
      <c r="Z11" t="n">
        <v>10</v>
      </c>
      <c r="AA11" t="n">
        <v>1057.002861944857</v>
      </c>
      <c r="AB11" t="n">
        <v>1446.237947388124</v>
      </c>
      <c r="AC11" t="n">
        <v>1308.211027497109</v>
      </c>
      <c r="AD11" t="n">
        <v>1057002.861944857</v>
      </c>
      <c r="AE11" t="n">
        <v>1446237.947388124</v>
      </c>
      <c r="AF11" t="n">
        <v>1.571772553475364e-06</v>
      </c>
      <c r="AG11" t="n">
        <v>2.10875</v>
      </c>
      <c r="AH11" t="n">
        <v>1308211.027497109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0.6695</v>
      </c>
      <c r="E2" t="n">
        <v>149.36</v>
      </c>
      <c r="F2" t="n">
        <v>132.45</v>
      </c>
      <c r="G2" t="n">
        <v>10.02</v>
      </c>
      <c r="H2" t="n">
        <v>0.2</v>
      </c>
      <c r="I2" t="n">
        <v>793</v>
      </c>
      <c r="J2" t="n">
        <v>89.87</v>
      </c>
      <c r="K2" t="n">
        <v>37.55</v>
      </c>
      <c r="L2" t="n">
        <v>1</v>
      </c>
      <c r="M2" t="n">
        <v>791</v>
      </c>
      <c r="N2" t="n">
        <v>11.32</v>
      </c>
      <c r="O2" t="n">
        <v>11317.98</v>
      </c>
      <c r="P2" t="n">
        <v>1088.37</v>
      </c>
      <c r="Q2" t="n">
        <v>3549.08</v>
      </c>
      <c r="R2" t="n">
        <v>1455.29</v>
      </c>
      <c r="S2" t="n">
        <v>166.1</v>
      </c>
      <c r="T2" t="n">
        <v>640394.35</v>
      </c>
      <c r="U2" t="n">
        <v>0.11</v>
      </c>
      <c r="V2" t="n">
        <v>0.7</v>
      </c>
      <c r="W2" t="n">
        <v>1.54</v>
      </c>
      <c r="X2" t="n">
        <v>37.9</v>
      </c>
      <c r="Y2" t="n">
        <v>0.5</v>
      </c>
      <c r="Z2" t="n">
        <v>10</v>
      </c>
      <c r="AA2" t="n">
        <v>2083.073291906662</v>
      </c>
      <c r="AB2" t="n">
        <v>2850.152776694448</v>
      </c>
      <c r="AC2" t="n">
        <v>2578.138195901275</v>
      </c>
      <c r="AD2" t="n">
        <v>2083073.291906662</v>
      </c>
      <c r="AE2" t="n">
        <v>2850152.776694448</v>
      </c>
      <c r="AF2" t="n">
        <v>1.109463129880687e-06</v>
      </c>
      <c r="AG2" t="n">
        <v>3.111666666666667</v>
      </c>
      <c r="AH2" t="n">
        <v>2578138.195901275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0.8564000000000001</v>
      </c>
      <c r="E3" t="n">
        <v>116.76</v>
      </c>
      <c r="F3" t="n">
        <v>108.95</v>
      </c>
      <c r="G3" t="n">
        <v>21.02</v>
      </c>
      <c r="H3" t="n">
        <v>0.39</v>
      </c>
      <c r="I3" t="n">
        <v>311</v>
      </c>
      <c r="J3" t="n">
        <v>91.09999999999999</v>
      </c>
      <c r="K3" t="n">
        <v>37.55</v>
      </c>
      <c r="L3" t="n">
        <v>2</v>
      </c>
      <c r="M3" t="n">
        <v>309</v>
      </c>
      <c r="N3" t="n">
        <v>11.54</v>
      </c>
      <c r="O3" t="n">
        <v>11468.97</v>
      </c>
      <c r="P3" t="n">
        <v>859.52</v>
      </c>
      <c r="Q3" t="n">
        <v>3548.8</v>
      </c>
      <c r="R3" t="n">
        <v>655.96</v>
      </c>
      <c r="S3" t="n">
        <v>166.1</v>
      </c>
      <c r="T3" t="n">
        <v>243138.69</v>
      </c>
      <c r="U3" t="n">
        <v>0.25</v>
      </c>
      <c r="V3" t="n">
        <v>0.86</v>
      </c>
      <c r="W3" t="n">
        <v>0.78</v>
      </c>
      <c r="X3" t="n">
        <v>14.4</v>
      </c>
      <c r="Y3" t="n">
        <v>0.5</v>
      </c>
      <c r="Z3" t="n">
        <v>10</v>
      </c>
      <c r="AA3" t="n">
        <v>1305.426270191446</v>
      </c>
      <c r="AB3" t="n">
        <v>1786.141814218384</v>
      </c>
      <c r="AC3" t="n">
        <v>1615.674946335162</v>
      </c>
      <c r="AD3" t="n">
        <v>1305426.270191446</v>
      </c>
      <c r="AE3" t="n">
        <v>1786141.814218384</v>
      </c>
      <c r="AF3" t="n">
        <v>1.419184801239462e-06</v>
      </c>
      <c r="AG3" t="n">
        <v>2.4325</v>
      </c>
      <c r="AH3" t="n">
        <v>1615674.946335162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0.921</v>
      </c>
      <c r="E4" t="n">
        <v>108.58</v>
      </c>
      <c r="F4" t="n">
        <v>103.11</v>
      </c>
      <c r="G4" t="n">
        <v>33.08</v>
      </c>
      <c r="H4" t="n">
        <v>0.57</v>
      </c>
      <c r="I4" t="n">
        <v>187</v>
      </c>
      <c r="J4" t="n">
        <v>92.31999999999999</v>
      </c>
      <c r="K4" t="n">
        <v>37.55</v>
      </c>
      <c r="L4" t="n">
        <v>3</v>
      </c>
      <c r="M4" t="n">
        <v>185</v>
      </c>
      <c r="N4" t="n">
        <v>11.77</v>
      </c>
      <c r="O4" t="n">
        <v>11620.34</v>
      </c>
      <c r="P4" t="n">
        <v>776.45</v>
      </c>
      <c r="Q4" t="n">
        <v>3548.7</v>
      </c>
      <c r="R4" t="n">
        <v>458.09</v>
      </c>
      <c r="S4" t="n">
        <v>166.1</v>
      </c>
      <c r="T4" t="n">
        <v>144823.06</v>
      </c>
      <c r="U4" t="n">
        <v>0.36</v>
      </c>
      <c r="V4" t="n">
        <v>0.9</v>
      </c>
      <c r="W4" t="n">
        <v>0.58</v>
      </c>
      <c r="X4" t="n">
        <v>8.57</v>
      </c>
      <c r="Y4" t="n">
        <v>0.5</v>
      </c>
      <c r="Z4" t="n">
        <v>10</v>
      </c>
      <c r="AA4" t="n">
        <v>1114.517052044275</v>
      </c>
      <c r="AB4" t="n">
        <v>1524.931399629139</v>
      </c>
      <c r="AC4" t="n">
        <v>1379.394087103195</v>
      </c>
      <c r="AD4" t="n">
        <v>1114517.052044275</v>
      </c>
      <c r="AE4" t="n">
        <v>1524931.399629139</v>
      </c>
      <c r="AF4" t="n">
        <v>1.526236807498301e-06</v>
      </c>
      <c r="AG4" t="n">
        <v>2.262083333333333</v>
      </c>
      <c r="AH4" t="n">
        <v>1379394.087103195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0.9543</v>
      </c>
      <c r="E5" t="n">
        <v>104.79</v>
      </c>
      <c r="F5" t="n">
        <v>100.39</v>
      </c>
      <c r="G5" t="n">
        <v>46.33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127</v>
      </c>
      <c r="N5" t="n">
        <v>12</v>
      </c>
      <c r="O5" t="n">
        <v>11772.07</v>
      </c>
      <c r="P5" t="n">
        <v>716.16</v>
      </c>
      <c r="Q5" t="n">
        <v>3548.74</v>
      </c>
      <c r="R5" t="n">
        <v>366.22</v>
      </c>
      <c r="S5" t="n">
        <v>166.1</v>
      </c>
      <c r="T5" t="n">
        <v>99171.28999999999</v>
      </c>
      <c r="U5" t="n">
        <v>0.45</v>
      </c>
      <c r="V5" t="n">
        <v>0.93</v>
      </c>
      <c r="W5" t="n">
        <v>0.48</v>
      </c>
      <c r="X5" t="n">
        <v>5.85</v>
      </c>
      <c r="Y5" t="n">
        <v>0.5</v>
      </c>
      <c r="Z5" t="n">
        <v>10</v>
      </c>
      <c r="AA5" t="n">
        <v>1011.268856073739</v>
      </c>
      <c r="AB5" t="n">
        <v>1383.66266291332</v>
      </c>
      <c r="AC5" t="n">
        <v>1251.607840347616</v>
      </c>
      <c r="AD5" t="n">
        <v>1011268.856073739</v>
      </c>
      <c r="AE5" t="n">
        <v>1383662.66291332</v>
      </c>
      <c r="AF5" t="n">
        <v>1.581419962427392e-06</v>
      </c>
      <c r="AG5" t="n">
        <v>2.183125</v>
      </c>
      <c r="AH5" t="n">
        <v>1251607.840347616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0.9737</v>
      </c>
      <c r="E6" t="n">
        <v>102.7</v>
      </c>
      <c r="F6" t="n">
        <v>98.91</v>
      </c>
      <c r="G6" t="n">
        <v>60.56</v>
      </c>
      <c r="H6" t="n">
        <v>0.93</v>
      </c>
      <c r="I6" t="n">
        <v>98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666.91</v>
      </c>
      <c r="Q6" t="n">
        <v>3548.71</v>
      </c>
      <c r="R6" t="n">
        <v>315.01</v>
      </c>
      <c r="S6" t="n">
        <v>166.1</v>
      </c>
      <c r="T6" t="n">
        <v>73729.25999999999</v>
      </c>
      <c r="U6" t="n">
        <v>0.53</v>
      </c>
      <c r="V6" t="n">
        <v>0.9399999999999999</v>
      </c>
      <c r="W6" t="n">
        <v>0.46</v>
      </c>
      <c r="X6" t="n">
        <v>4.37</v>
      </c>
      <c r="Y6" t="n">
        <v>0.5</v>
      </c>
      <c r="Z6" t="n">
        <v>10</v>
      </c>
      <c r="AA6" t="n">
        <v>942.0966993784955</v>
      </c>
      <c r="AB6" t="n">
        <v>1289.018266462709</v>
      </c>
      <c r="AC6" t="n">
        <v>1165.996172260007</v>
      </c>
      <c r="AD6" t="n">
        <v>942096.6993784955</v>
      </c>
      <c r="AE6" t="n">
        <v>1289018.266462709</v>
      </c>
      <c r="AF6" t="n">
        <v>1.613568707341037e-06</v>
      </c>
      <c r="AG6" t="n">
        <v>2.139583333333333</v>
      </c>
      <c r="AH6" t="n">
        <v>1165996.172260007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0.9775</v>
      </c>
      <c r="E7" t="n">
        <v>102.3</v>
      </c>
      <c r="F7" t="n">
        <v>98.66</v>
      </c>
      <c r="G7" t="n">
        <v>65.77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656.05</v>
      </c>
      <c r="Q7" t="n">
        <v>3548.72</v>
      </c>
      <c r="R7" t="n">
        <v>302.98</v>
      </c>
      <c r="S7" t="n">
        <v>166.1</v>
      </c>
      <c r="T7" t="n">
        <v>67752.56</v>
      </c>
      <c r="U7" t="n">
        <v>0.55</v>
      </c>
      <c r="V7" t="n">
        <v>0.9399999999999999</v>
      </c>
      <c r="W7" t="n">
        <v>0.55</v>
      </c>
      <c r="X7" t="n">
        <v>4.12</v>
      </c>
      <c r="Y7" t="n">
        <v>0.5</v>
      </c>
      <c r="Z7" t="n">
        <v>10</v>
      </c>
      <c r="AA7" t="n">
        <v>927.9233457050118</v>
      </c>
      <c r="AB7" t="n">
        <v>1269.625658682415</v>
      </c>
      <c r="AC7" t="n">
        <v>1148.454367748569</v>
      </c>
      <c r="AD7" t="n">
        <v>927923.3457050117</v>
      </c>
      <c r="AE7" t="n">
        <v>1269625.658682415</v>
      </c>
      <c r="AF7" t="n">
        <v>1.619865884179793e-06</v>
      </c>
      <c r="AG7" t="n">
        <v>2.13125</v>
      </c>
      <c r="AH7" t="n">
        <v>1148454.367748569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0.9776</v>
      </c>
      <c r="E8" t="n">
        <v>102.29</v>
      </c>
      <c r="F8" t="n">
        <v>98.65000000000001</v>
      </c>
      <c r="G8" t="n">
        <v>65.76000000000001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663.86</v>
      </c>
      <c r="Q8" t="n">
        <v>3548.73</v>
      </c>
      <c r="R8" t="n">
        <v>302.52</v>
      </c>
      <c r="S8" t="n">
        <v>166.1</v>
      </c>
      <c r="T8" t="n">
        <v>67521.64</v>
      </c>
      <c r="U8" t="n">
        <v>0.55</v>
      </c>
      <c r="V8" t="n">
        <v>0.95</v>
      </c>
      <c r="W8" t="n">
        <v>0.55</v>
      </c>
      <c r="X8" t="n">
        <v>4.11</v>
      </c>
      <c r="Y8" t="n">
        <v>0.5</v>
      </c>
      <c r="Z8" t="n">
        <v>10</v>
      </c>
      <c r="AA8" t="n">
        <v>934.7509574038409</v>
      </c>
      <c r="AB8" t="n">
        <v>1278.967498221723</v>
      </c>
      <c r="AC8" t="n">
        <v>1156.904635233599</v>
      </c>
      <c r="AD8" t="n">
        <v>934750.9574038408</v>
      </c>
      <c r="AE8" t="n">
        <v>1278967.498221723</v>
      </c>
      <c r="AF8" t="n">
        <v>1.62003159935976e-06</v>
      </c>
      <c r="AG8" t="n">
        <v>2.131041666666667</v>
      </c>
      <c r="AH8" t="n">
        <v>1156904.635233599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0.6695</v>
      </c>
      <c r="E26" t="n">
        <v>149.36</v>
      </c>
      <c r="F26" t="n">
        <v>132.45</v>
      </c>
      <c r="G26" t="n">
        <v>10.02</v>
      </c>
      <c r="H26" t="n">
        <v>0.2</v>
      </c>
      <c r="I26" t="n">
        <v>793</v>
      </c>
      <c r="J26" t="n">
        <v>89.87</v>
      </c>
      <c r="K26" t="n">
        <v>37.55</v>
      </c>
      <c r="L26" t="n">
        <v>1</v>
      </c>
      <c r="M26" t="n">
        <v>791</v>
      </c>
      <c r="N26" t="n">
        <v>11.32</v>
      </c>
      <c r="O26" t="n">
        <v>11317.98</v>
      </c>
      <c r="P26" t="n">
        <v>1088.37</v>
      </c>
      <c r="Q26" t="n">
        <v>3549.08</v>
      </c>
      <c r="R26" t="n">
        <v>1455.29</v>
      </c>
      <c r="S26" t="n">
        <v>166.1</v>
      </c>
      <c r="T26" t="n">
        <v>640394.35</v>
      </c>
      <c r="U26" t="n">
        <v>0.11</v>
      </c>
      <c r="V26" t="n">
        <v>0.7</v>
      </c>
      <c r="W26" t="n">
        <v>1.54</v>
      </c>
      <c r="X26" t="n">
        <v>37.9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0.8564000000000001</v>
      </c>
      <c r="E27" t="n">
        <v>116.76</v>
      </c>
      <c r="F27" t="n">
        <v>108.95</v>
      </c>
      <c r="G27" t="n">
        <v>21.02</v>
      </c>
      <c r="H27" t="n">
        <v>0.39</v>
      </c>
      <c r="I27" t="n">
        <v>311</v>
      </c>
      <c r="J27" t="n">
        <v>91.09999999999999</v>
      </c>
      <c r="K27" t="n">
        <v>37.55</v>
      </c>
      <c r="L27" t="n">
        <v>2</v>
      </c>
      <c r="M27" t="n">
        <v>309</v>
      </c>
      <c r="N27" t="n">
        <v>11.54</v>
      </c>
      <c r="O27" t="n">
        <v>11468.97</v>
      </c>
      <c r="P27" t="n">
        <v>859.52</v>
      </c>
      <c r="Q27" t="n">
        <v>3548.8</v>
      </c>
      <c r="R27" t="n">
        <v>655.96</v>
      </c>
      <c r="S27" t="n">
        <v>166.1</v>
      </c>
      <c r="T27" t="n">
        <v>243138.69</v>
      </c>
      <c r="U27" t="n">
        <v>0.25</v>
      </c>
      <c r="V27" t="n">
        <v>0.86</v>
      </c>
      <c r="W27" t="n">
        <v>0.78</v>
      </c>
      <c r="X27" t="n">
        <v>14.4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0.921</v>
      </c>
      <c r="E28" t="n">
        <v>108.58</v>
      </c>
      <c r="F28" t="n">
        <v>103.11</v>
      </c>
      <c r="G28" t="n">
        <v>33.08</v>
      </c>
      <c r="H28" t="n">
        <v>0.57</v>
      </c>
      <c r="I28" t="n">
        <v>187</v>
      </c>
      <c r="J28" t="n">
        <v>92.31999999999999</v>
      </c>
      <c r="K28" t="n">
        <v>37.55</v>
      </c>
      <c r="L28" t="n">
        <v>3</v>
      </c>
      <c r="M28" t="n">
        <v>185</v>
      </c>
      <c r="N28" t="n">
        <v>11.77</v>
      </c>
      <c r="O28" t="n">
        <v>11620.34</v>
      </c>
      <c r="P28" t="n">
        <v>776.45</v>
      </c>
      <c r="Q28" t="n">
        <v>3548.7</v>
      </c>
      <c r="R28" t="n">
        <v>458.09</v>
      </c>
      <c r="S28" t="n">
        <v>166.1</v>
      </c>
      <c r="T28" t="n">
        <v>144823.06</v>
      </c>
      <c r="U28" t="n">
        <v>0.36</v>
      </c>
      <c r="V28" t="n">
        <v>0.9</v>
      </c>
      <c r="W28" t="n">
        <v>0.58</v>
      </c>
      <c r="X28" t="n">
        <v>8.57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0.9543</v>
      </c>
      <c r="E29" t="n">
        <v>104.79</v>
      </c>
      <c r="F29" t="n">
        <v>100.39</v>
      </c>
      <c r="G29" t="n">
        <v>46.33</v>
      </c>
      <c r="H29" t="n">
        <v>0.75</v>
      </c>
      <c r="I29" t="n">
        <v>130</v>
      </c>
      <c r="J29" t="n">
        <v>93.55</v>
      </c>
      <c r="K29" t="n">
        <v>37.55</v>
      </c>
      <c r="L29" t="n">
        <v>4</v>
      </c>
      <c r="M29" t="n">
        <v>127</v>
      </c>
      <c r="N29" t="n">
        <v>12</v>
      </c>
      <c r="O29" t="n">
        <v>11772.07</v>
      </c>
      <c r="P29" t="n">
        <v>716.16</v>
      </c>
      <c r="Q29" t="n">
        <v>3548.74</v>
      </c>
      <c r="R29" t="n">
        <v>366.22</v>
      </c>
      <c r="S29" t="n">
        <v>166.1</v>
      </c>
      <c r="T29" t="n">
        <v>99171.28999999999</v>
      </c>
      <c r="U29" t="n">
        <v>0.45</v>
      </c>
      <c r="V29" t="n">
        <v>0.93</v>
      </c>
      <c r="W29" t="n">
        <v>0.48</v>
      </c>
      <c r="X29" t="n">
        <v>5.85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0.9737</v>
      </c>
      <c r="E30" t="n">
        <v>102.7</v>
      </c>
      <c r="F30" t="n">
        <v>98.91</v>
      </c>
      <c r="G30" t="n">
        <v>60.56</v>
      </c>
      <c r="H30" t="n">
        <v>0.93</v>
      </c>
      <c r="I30" t="n">
        <v>98</v>
      </c>
      <c r="J30" t="n">
        <v>94.79000000000001</v>
      </c>
      <c r="K30" t="n">
        <v>37.55</v>
      </c>
      <c r="L30" t="n">
        <v>5</v>
      </c>
      <c r="M30" t="n">
        <v>76</v>
      </c>
      <c r="N30" t="n">
        <v>12.23</v>
      </c>
      <c r="O30" t="n">
        <v>11924.18</v>
      </c>
      <c r="P30" t="n">
        <v>666.91</v>
      </c>
      <c r="Q30" t="n">
        <v>3548.71</v>
      </c>
      <c r="R30" t="n">
        <v>315.01</v>
      </c>
      <c r="S30" t="n">
        <v>166.1</v>
      </c>
      <c r="T30" t="n">
        <v>73729.25999999999</v>
      </c>
      <c r="U30" t="n">
        <v>0.53</v>
      </c>
      <c r="V30" t="n">
        <v>0.9399999999999999</v>
      </c>
      <c r="W30" t="n">
        <v>0.46</v>
      </c>
      <c r="X30" t="n">
        <v>4.37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0.9775</v>
      </c>
      <c r="E31" t="n">
        <v>102.3</v>
      </c>
      <c r="F31" t="n">
        <v>98.66</v>
      </c>
      <c r="G31" t="n">
        <v>65.77</v>
      </c>
      <c r="H31" t="n">
        <v>1.1</v>
      </c>
      <c r="I31" t="n">
        <v>90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656.05</v>
      </c>
      <c r="Q31" t="n">
        <v>3548.72</v>
      </c>
      <c r="R31" t="n">
        <v>302.98</v>
      </c>
      <c r="S31" t="n">
        <v>166.1</v>
      </c>
      <c r="T31" t="n">
        <v>67752.56</v>
      </c>
      <c r="U31" t="n">
        <v>0.55</v>
      </c>
      <c r="V31" t="n">
        <v>0.9399999999999999</v>
      </c>
      <c r="W31" t="n">
        <v>0.55</v>
      </c>
      <c r="X31" t="n">
        <v>4.12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0.9776</v>
      </c>
      <c r="E32" t="n">
        <v>102.29</v>
      </c>
      <c r="F32" t="n">
        <v>98.65000000000001</v>
      </c>
      <c r="G32" t="n">
        <v>65.76000000000001</v>
      </c>
      <c r="H32" t="n">
        <v>1.27</v>
      </c>
      <c r="I32" t="n">
        <v>90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663.86</v>
      </c>
      <c r="Q32" t="n">
        <v>3548.73</v>
      </c>
      <c r="R32" t="n">
        <v>302.52</v>
      </c>
      <c r="S32" t="n">
        <v>166.1</v>
      </c>
      <c r="T32" t="n">
        <v>67521.64</v>
      </c>
      <c r="U32" t="n">
        <v>0.55</v>
      </c>
      <c r="V32" t="n">
        <v>0.95</v>
      </c>
      <c r="W32" t="n">
        <v>0.55</v>
      </c>
      <c r="X32" t="n">
        <v>4.11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0.737</v>
      </c>
      <c r="E33" t="n">
        <v>135.69</v>
      </c>
      <c r="F33" t="n">
        <v>124.12</v>
      </c>
      <c r="G33" t="n">
        <v>11.92</v>
      </c>
      <c r="H33" t="n">
        <v>0.24</v>
      </c>
      <c r="I33" t="n">
        <v>625</v>
      </c>
      <c r="J33" t="n">
        <v>71.52</v>
      </c>
      <c r="K33" t="n">
        <v>32.27</v>
      </c>
      <c r="L33" t="n">
        <v>1</v>
      </c>
      <c r="M33" t="n">
        <v>623</v>
      </c>
      <c r="N33" t="n">
        <v>8.25</v>
      </c>
      <c r="O33" t="n">
        <v>9054.6</v>
      </c>
      <c r="P33" t="n">
        <v>859.88</v>
      </c>
      <c r="Q33" t="n">
        <v>3549.04</v>
      </c>
      <c r="R33" t="n">
        <v>1171.95</v>
      </c>
      <c r="S33" t="n">
        <v>166.1</v>
      </c>
      <c r="T33" t="n">
        <v>499564.46</v>
      </c>
      <c r="U33" t="n">
        <v>0.14</v>
      </c>
      <c r="V33" t="n">
        <v>0.75</v>
      </c>
      <c r="W33" t="n">
        <v>1.27</v>
      </c>
      <c r="X33" t="n">
        <v>29.57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0.895</v>
      </c>
      <c r="E34" t="n">
        <v>111.73</v>
      </c>
      <c r="F34" t="n">
        <v>106.02</v>
      </c>
      <c r="G34" t="n">
        <v>25.55</v>
      </c>
      <c r="H34" t="n">
        <v>0.48</v>
      </c>
      <c r="I34" t="n">
        <v>249</v>
      </c>
      <c r="J34" t="n">
        <v>72.7</v>
      </c>
      <c r="K34" t="n">
        <v>32.27</v>
      </c>
      <c r="L34" t="n">
        <v>2</v>
      </c>
      <c r="M34" t="n">
        <v>247</v>
      </c>
      <c r="N34" t="n">
        <v>8.43</v>
      </c>
      <c r="O34" t="n">
        <v>9200.25</v>
      </c>
      <c r="P34" t="n">
        <v>687.91</v>
      </c>
      <c r="Q34" t="n">
        <v>3548.7</v>
      </c>
      <c r="R34" t="n">
        <v>556.73</v>
      </c>
      <c r="S34" t="n">
        <v>166.1</v>
      </c>
      <c r="T34" t="n">
        <v>193830.03</v>
      </c>
      <c r="U34" t="n">
        <v>0.3</v>
      </c>
      <c r="V34" t="n">
        <v>0.88</v>
      </c>
      <c r="W34" t="n">
        <v>0.68</v>
      </c>
      <c r="X34" t="n">
        <v>11.48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0.9488</v>
      </c>
      <c r="E35" t="n">
        <v>105.39</v>
      </c>
      <c r="F35" t="n">
        <v>101.26</v>
      </c>
      <c r="G35" t="n">
        <v>41.33</v>
      </c>
      <c r="H35" t="n">
        <v>0.71</v>
      </c>
      <c r="I35" t="n">
        <v>147</v>
      </c>
      <c r="J35" t="n">
        <v>73.88</v>
      </c>
      <c r="K35" t="n">
        <v>32.27</v>
      </c>
      <c r="L35" t="n">
        <v>3</v>
      </c>
      <c r="M35" t="n">
        <v>137</v>
      </c>
      <c r="N35" t="n">
        <v>8.609999999999999</v>
      </c>
      <c r="O35" t="n">
        <v>9346.23</v>
      </c>
      <c r="P35" t="n">
        <v>606.51</v>
      </c>
      <c r="Q35" t="n">
        <v>3548.72</v>
      </c>
      <c r="R35" t="n">
        <v>395.45</v>
      </c>
      <c r="S35" t="n">
        <v>166.1</v>
      </c>
      <c r="T35" t="n">
        <v>113704.65</v>
      </c>
      <c r="U35" t="n">
        <v>0.42</v>
      </c>
      <c r="V35" t="n">
        <v>0.92</v>
      </c>
      <c r="W35" t="n">
        <v>0.52</v>
      </c>
      <c r="X35" t="n">
        <v>6.72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0.9634</v>
      </c>
      <c r="E36" t="n">
        <v>103.8</v>
      </c>
      <c r="F36" t="n">
        <v>100.09</v>
      </c>
      <c r="G36" t="n">
        <v>50.05</v>
      </c>
      <c r="H36" t="n">
        <v>0.93</v>
      </c>
      <c r="I36" t="n">
        <v>120</v>
      </c>
      <c r="J36" t="n">
        <v>75.06999999999999</v>
      </c>
      <c r="K36" t="n">
        <v>32.27</v>
      </c>
      <c r="L36" t="n">
        <v>4</v>
      </c>
      <c r="M36" t="n">
        <v>2</v>
      </c>
      <c r="N36" t="n">
        <v>8.800000000000001</v>
      </c>
      <c r="O36" t="n">
        <v>9492.549999999999</v>
      </c>
      <c r="P36" t="n">
        <v>576.73</v>
      </c>
      <c r="Q36" t="n">
        <v>3548.8</v>
      </c>
      <c r="R36" t="n">
        <v>350.64</v>
      </c>
      <c r="S36" t="n">
        <v>166.1</v>
      </c>
      <c r="T36" t="n">
        <v>91429.75999999999</v>
      </c>
      <c r="U36" t="n">
        <v>0.47</v>
      </c>
      <c r="V36" t="n">
        <v>0.93</v>
      </c>
      <c r="W36" t="n">
        <v>0.62</v>
      </c>
      <c r="X36" t="n">
        <v>5.55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0.9633</v>
      </c>
      <c r="E37" t="n">
        <v>103.81</v>
      </c>
      <c r="F37" t="n">
        <v>100.1</v>
      </c>
      <c r="G37" t="n">
        <v>50.05</v>
      </c>
      <c r="H37" t="n">
        <v>1.15</v>
      </c>
      <c r="I37" t="n">
        <v>120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584.66</v>
      </c>
      <c r="Q37" t="n">
        <v>3548.79</v>
      </c>
      <c r="R37" t="n">
        <v>350.97</v>
      </c>
      <c r="S37" t="n">
        <v>166.1</v>
      </c>
      <c r="T37" t="n">
        <v>91598.84</v>
      </c>
      <c r="U37" t="n">
        <v>0.47</v>
      </c>
      <c r="V37" t="n">
        <v>0.93</v>
      </c>
      <c r="W37" t="n">
        <v>0.62</v>
      </c>
      <c r="X37" t="n">
        <v>5.56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0.8691</v>
      </c>
      <c r="E38" t="n">
        <v>115.06</v>
      </c>
      <c r="F38" t="n">
        <v>109.73</v>
      </c>
      <c r="G38" t="n">
        <v>20.13</v>
      </c>
      <c r="H38" t="n">
        <v>0.43</v>
      </c>
      <c r="I38" t="n">
        <v>327</v>
      </c>
      <c r="J38" t="n">
        <v>39.78</v>
      </c>
      <c r="K38" t="n">
        <v>19.54</v>
      </c>
      <c r="L38" t="n">
        <v>1</v>
      </c>
      <c r="M38" t="n">
        <v>315</v>
      </c>
      <c r="N38" t="n">
        <v>4.24</v>
      </c>
      <c r="O38" t="n">
        <v>5140</v>
      </c>
      <c r="P38" t="n">
        <v>451.37</v>
      </c>
      <c r="Q38" t="n">
        <v>3548.76</v>
      </c>
      <c r="R38" t="n">
        <v>682.1799999999999</v>
      </c>
      <c r="S38" t="n">
        <v>166.1</v>
      </c>
      <c r="T38" t="n">
        <v>256168.75</v>
      </c>
      <c r="U38" t="n">
        <v>0.24</v>
      </c>
      <c r="V38" t="n">
        <v>0.85</v>
      </c>
      <c r="W38" t="n">
        <v>0.82</v>
      </c>
      <c r="X38" t="n">
        <v>15.19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0.9098000000000001</v>
      </c>
      <c r="E39" t="n">
        <v>109.91</v>
      </c>
      <c r="F39" t="n">
        <v>105.57</v>
      </c>
      <c r="G39" t="n">
        <v>26.61</v>
      </c>
      <c r="H39" t="n">
        <v>0.84</v>
      </c>
      <c r="I39" t="n">
        <v>238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417.42</v>
      </c>
      <c r="Q39" t="n">
        <v>3548.9</v>
      </c>
      <c r="R39" t="n">
        <v>530.55</v>
      </c>
      <c r="S39" t="n">
        <v>166.1</v>
      </c>
      <c r="T39" t="n">
        <v>180797.62</v>
      </c>
      <c r="U39" t="n">
        <v>0.31</v>
      </c>
      <c r="V39" t="n">
        <v>0.88</v>
      </c>
      <c r="W39" t="n">
        <v>0.97</v>
      </c>
      <c r="X39" t="n">
        <v>11.03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0.4995</v>
      </c>
      <c r="E40" t="n">
        <v>200.21</v>
      </c>
      <c r="F40" t="n">
        <v>159.77</v>
      </c>
      <c r="G40" t="n">
        <v>7.25</v>
      </c>
      <c r="H40" t="n">
        <v>0.12</v>
      </c>
      <c r="I40" t="n">
        <v>1323</v>
      </c>
      <c r="J40" t="n">
        <v>141.81</v>
      </c>
      <c r="K40" t="n">
        <v>47.83</v>
      </c>
      <c r="L40" t="n">
        <v>1</v>
      </c>
      <c r="M40" t="n">
        <v>1321</v>
      </c>
      <c r="N40" t="n">
        <v>22.98</v>
      </c>
      <c r="O40" t="n">
        <v>17723.39</v>
      </c>
      <c r="P40" t="n">
        <v>1803.24</v>
      </c>
      <c r="Q40" t="n">
        <v>3549.16</v>
      </c>
      <c r="R40" t="n">
        <v>2386.53</v>
      </c>
      <c r="S40" t="n">
        <v>166.1</v>
      </c>
      <c r="T40" t="n">
        <v>1103361.66</v>
      </c>
      <c r="U40" t="n">
        <v>0.07000000000000001</v>
      </c>
      <c r="V40" t="n">
        <v>0.58</v>
      </c>
      <c r="W40" t="n">
        <v>2.4</v>
      </c>
      <c r="X40" t="n">
        <v>65.20999999999999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0.7564</v>
      </c>
      <c r="E41" t="n">
        <v>132.21</v>
      </c>
      <c r="F41" t="n">
        <v>116.46</v>
      </c>
      <c r="G41" t="n">
        <v>14.93</v>
      </c>
      <c r="H41" t="n">
        <v>0.25</v>
      </c>
      <c r="I41" t="n">
        <v>468</v>
      </c>
      <c r="J41" t="n">
        <v>143.17</v>
      </c>
      <c r="K41" t="n">
        <v>47.83</v>
      </c>
      <c r="L41" t="n">
        <v>2</v>
      </c>
      <c r="M41" t="n">
        <v>466</v>
      </c>
      <c r="N41" t="n">
        <v>23.34</v>
      </c>
      <c r="O41" t="n">
        <v>17891.86</v>
      </c>
      <c r="P41" t="n">
        <v>1290.6</v>
      </c>
      <c r="Q41" t="n">
        <v>3548.9</v>
      </c>
      <c r="R41" t="n">
        <v>911.5599999999999</v>
      </c>
      <c r="S41" t="n">
        <v>166.1</v>
      </c>
      <c r="T41" t="n">
        <v>370154.72</v>
      </c>
      <c r="U41" t="n">
        <v>0.18</v>
      </c>
      <c r="V41" t="n">
        <v>0.8</v>
      </c>
      <c r="W41" t="n">
        <v>1.02</v>
      </c>
      <c r="X41" t="n">
        <v>21.91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0.8481</v>
      </c>
      <c r="E42" t="n">
        <v>117.92</v>
      </c>
      <c r="F42" t="n">
        <v>107.54</v>
      </c>
      <c r="G42" t="n">
        <v>22.88</v>
      </c>
      <c r="H42" t="n">
        <v>0.37</v>
      </c>
      <c r="I42" t="n">
        <v>282</v>
      </c>
      <c r="J42" t="n">
        <v>144.54</v>
      </c>
      <c r="K42" t="n">
        <v>47.83</v>
      </c>
      <c r="L42" t="n">
        <v>3</v>
      </c>
      <c r="M42" t="n">
        <v>280</v>
      </c>
      <c r="N42" t="n">
        <v>23.71</v>
      </c>
      <c r="O42" t="n">
        <v>18060.85</v>
      </c>
      <c r="P42" t="n">
        <v>1170.97</v>
      </c>
      <c r="Q42" t="n">
        <v>3548.71</v>
      </c>
      <c r="R42" t="n">
        <v>608.59</v>
      </c>
      <c r="S42" t="n">
        <v>166.1</v>
      </c>
      <c r="T42" t="n">
        <v>219595.63</v>
      </c>
      <c r="U42" t="n">
        <v>0.27</v>
      </c>
      <c r="V42" t="n">
        <v>0.87</v>
      </c>
      <c r="W42" t="n">
        <v>0.73</v>
      </c>
      <c r="X42" t="n">
        <v>13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0.8945</v>
      </c>
      <c r="E43" t="n">
        <v>111.79</v>
      </c>
      <c r="F43" t="n">
        <v>103.75</v>
      </c>
      <c r="G43" t="n">
        <v>30.97</v>
      </c>
      <c r="H43" t="n">
        <v>0.49</v>
      </c>
      <c r="I43" t="n">
        <v>201</v>
      </c>
      <c r="J43" t="n">
        <v>145.92</v>
      </c>
      <c r="K43" t="n">
        <v>47.83</v>
      </c>
      <c r="L43" t="n">
        <v>4</v>
      </c>
      <c r="M43" t="n">
        <v>199</v>
      </c>
      <c r="N43" t="n">
        <v>24.09</v>
      </c>
      <c r="O43" t="n">
        <v>18230.35</v>
      </c>
      <c r="P43" t="n">
        <v>1110.07</v>
      </c>
      <c r="Q43" t="n">
        <v>3548.69</v>
      </c>
      <c r="R43" t="n">
        <v>480.52</v>
      </c>
      <c r="S43" t="n">
        <v>166.1</v>
      </c>
      <c r="T43" t="n">
        <v>155967.4</v>
      </c>
      <c r="U43" t="n">
        <v>0.35</v>
      </c>
      <c r="V43" t="n">
        <v>0.9</v>
      </c>
      <c r="W43" t="n">
        <v>0.59</v>
      </c>
      <c r="X43" t="n">
        <v>9.210000000000001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0.923</v>
      </c>
      <c r="E44" t="n">
        <v>108.34</v>
      </c>
      <c r="F44" t="n">
        <v>101.63</v>
      </c>
      <c r="G44" t="n">
        <v>39.34</v>
      </c>
      <c r="H44" t="n">
        <v>0.6</v>
      </c>
      <c r="I44" t="n">
        <v>155</v>
      </c>
      <c r="J44" t="n">
        <v>147.3</v>
      </c>
      <c r="K44" t="n">
        <v>47.83</v>
      </c>
      <c r="L44" t="n">
        <v>5</v>
      </c>
      <c r="M44" t="n">
        <v>153</v>
      </c>
      <c r="N44" t="n">
        <v>24.47</v>
      </c>
      <c r="O44" t="n">
        <v>18400.38</v>
      </c>
      <c r="P44" t="n">
        <v>1067.21</v>
      </c>
      <c r="Q44" t="n">
        <v>3548.72</v>
      </c>
      <c r="R44" t="n">
        <v>408.2</v>
      </c>
      <c r="S44" t="n">
        <v>166.1</v>
      </c>
      <c r="T44" t="n">
        <v>120035.98</v>
      </c>
      <c r="U44" t="n">
        <v>0.41</v>
      </c>
      <c r="V44" t="n">
        <v>0.92</v>
      </c>
      <c r="W44" t="n">
        <v>0.52</v>
      </c>
      <c r="X44" t="n">
        <v>7.09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0.9441000000000001</v>
      </c>
      <c r="E45" t="n">
        <v>105.92</v>
      </c>
      <c r="F45" t="n">
        <v>100.11</v>
      </c>
      <c r="G45" t="n">
        <v>48.44</v>
      </c>
      <c r="H45" t="n">
        <v>0.71</v>
      </c>
      <c r="I45" t="n">
        <v>124</v>
      </c>
      <c r="J45" t="n">
        <v>148.68</v>
      </c>
      <c r="K45" t="n">
        <v>47.83</v>
      </c>
      <c r="L45" t="n">
        <v>6</v>
      </c>
      <c r="M45" t="n">
        <v>122</v>
      </c>
      <c r="N45" t="n">
        <v>24.85</v>
      </c>
      <c r="O45" t="n">
        <v>18570.94</v>
      </c>
      <c r="P45" t="n">
        <v>1029.24</v>
      </c>
      <c r="Q45" t="n">
        <v>3548.65</v>
      </c>
      <c r="R45" t="n">
        <v>356.56</v>
      </c>
      <c r="S45" t="n">
        <v>166.1</v>
      </c>
      <c r="T45" t="n">
        <v>94373.37</v>
      </c>
      <c r="U45" t="n">
        <v>0.47</v>
      </c>
      <c r="V45" t="n">
        <v>0.93</v>
      </c>
      <c r="W45" t="n">
        <v>0.47</v>
      </c>
      <c r="X45" t="n">
        <v>5.57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0.9575</v>
      </c>
      <c r="E46" t="n">
        <v>104.44</v>
      </c>
      <c r="F46" t="n">
        <v>99.20999999999999</v>
      </c>
      <c r="G46" t="n">
        <v>57.24</v>
      </c>
      <c r="H46" t="n">
        <v>0.83</v>
      </c>
      <c r="I46" t="n">
        <v>104</v>
      </c>
      <c r="J46" t="n">
        <v>150.07</v>
      </c>
      <c r="K46" t="n">
        <v>47.83</v>
      </c>
      <c r="L46" t="n">
        <v>7</v>
      </c>
      <c r="M46" t="n">
        <v>102</v>
      </c>
      <c r="N46" t="n">
        <v>25.24</v>
      </c>
      <c r="O46" t="n">
        <v>18742.03</v>
      </c>
      <c r="P46" t="n">
        <v>998.6900000000001</v>
      </c>
      <c r="Q46" t="n">
        <v>3548.64</v>
      </c>
      <c r="R46" t="n">
        <v>326.3</v>
      </c>
      <c r="S46" t="n">
        <v>166.1</v>
      </c>
      <c r="T46" t="n">
        <v>79342.42</v>
      </c>
      <c r="U46" t="n">
        <v>0.51</v>
      </c>
      <c r="V46" t="n">
        <v>0.9399999999999999</v>
      </c>
      <c r="W46" t="n">
        <v>0.44</v>
      </c>
      <c r="X46" t="n">
        <v>4.67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0.976</v>
      </c>
      <c r="E47" t="n">
        <v>102.46</v>
      </c>
      <c r="F47" t="n">
        <v>97.72</v>
      </c>
      <c r="G47" t="n">
        <v>67.39</v>
      </c>
      <c r="H47" t="n">
        <v>0.9399999999999999</v>
      </c>
      <c r="I47" t="n">
        <v>87</v>
      </c>
      <c r="J47" t="n">
        <v>151.46</v>
      </c>
      <c r="K47" t="n">
        <v>47.83</v>
      </c>
      <c r="L47" t="n">
        <v>8</v>
      </c>
      <c r="M47" t="n">
        <v>85</v>
      </c>
      <c r="N47" t="n">
        <v>25.63</v>
      </c>
      <c r="O47" t="n">
        <v>18913.66</v>
      </c>
      <c r="P47" t="n">
        <v>959.22</v>
      </c>
      <c r="Q47" t="n">
        <v>3548.67</v>
      </c>
      <c r="R47" t="n">
        <v>274.27</v>
      </c>
      <c r="S47" t="n">
        <v>166.1</v>
      </c>
      <c r="T47" t="n">
        <v>53409.95</v>
      </c>
      <c r="U47" t="n">
        <v>0.61</v>
      </c>
      <c r="V47" t="n">
        <v>0.95</v>
      </c>
      <c r="W47" t="n">
        <v>0.41</v>
      </c>
      <c r="X47" t="n">
        <v>3.18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0.9757</v>
      </c>
      <c r="E48" t="n">
        <v>102.49</v>
      </c>
      <c r="F48" t="n">
        <v>98.06999999999999</v>
      </c>
      <c r="G48" t="n">
        <v>77.42</v>
      </c>
      <c r="H48" t="n">
        <v>1.04</v>
      </c>
      <c r="I48" t="n">
        <v>76</v>
      </c>
      <c r="J48" t="n">
        <v>152.85</v>
      </c>
      <c r="K48" t="n">
        <v>47.83</v>
      </c>
      <c r="L48" t="n">
        <v>9</v>
      </c>
      <c r="M48" t="n">
        <v>74</v>
      </c>
      <c r="N48" t="n">
        <v>26.03</v>
      </c>
      <c r="O48" t="n">
        <v>19085.83</v>
      </c>
      <c r="P48" t="n">
        <v>941.35</v>
      </c>
      <c r="Q48" t="n">
        <v>3548.66</v>
      </c>
      <c r="R48" t="n">
        <v>287.83</v>
      </c>
      <c r="S48" t="n">
        <v>166.1</v>
      </c>
      <c r="T48" t="n">
        <v>60245.01</v>
      </c>
      <c r="U48" t="n">
        <v>0.58</v>
      </c>
      <c r="V48" t="n">
        <v>0.95</v>
      </c>
      <c r="W48" t="n">
        <v>0.4</v>
      </c>
      <c r="X48" t="n">
        <v>3.53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0.9826</v>
      </c>
      <c r="E49" t="n">
        <v>101.77</v>
      </c>
      <c r="F49" t="n">
        <v>97.61</v>
      </c>
      <c r="G49" t="n">
        <v>87.41</v>
      </c>
      <c r="H49" t="n">
        <v>1.15</v>
      </c>
      <c r="I49" t="n">
        <v>67</v>
      </c>
      <c r="J49" t="n">
        <v>154.25</v>
      </c>
      <c r="K49" t="n">
        <v>47.83</v>
      </c>
      <c r="L49" t="n">
        <v>10</v>
      </c>
      <c r="M49" t="n">
        <v>65</v>
      </c>
      <c r="N49" t="n">
        <v>26.43</v>
      </c>
      <c r="O49" t="n">
        <v>19258.55</v>
      </c>
      <c r="P49" t="n">
        <v>911.45</v>
      </c>
      <c r="Q49" t="n">
        <v>3548.69</v>
      </c>
      <c r="R49" t="n">
        <v>272.07</v>
      </c>
      <c r="S49" t="n">
        <v>166.1</v>
      </c>
      <c r="T49" t="n">
        <v>52410</v>
      </c>
      <c r="U49" t="n">
        <v>0.61</v>
      </c>
      <c r="V49" t="n">
        <v>0.96</v>
      </c>
      <c r="W49" t="n">
        <v>0.38</v>
      </c>
      <c r="X49" t="n">
        <v>3.07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0.9888</v>
      </c>
      <c r="E50" t="n">
        <v>101.13</v>
      </c>
      <c r="F50" t="n">
        <v>97.2</v>
      </c>
      <c r="G50" t="n">
        <v>98.84999999999999</v>
      </c>
      <c r="H50" t="n">
        <v>1.25</v>
      </c>
      <c r="I50" t="n">
        <v>59</v>
      </c>
      <c r="J50" t="n">
        <v>155.66</v>
      </c>
      <c r="K50" t="n">
        <v>47.83</v>
      </c>
      <c r="L50" t="n">
        <v>11</v>
      </c>
      <c r="M50" t="n">
        <v>53</v>
      </c>
      <c r="N50" t="n">
        <v>26.83</v>
      </c>
      <c r="O50" t="n">
        <v>19431.82</v>
      </c>
      <c r="P50" t="n">
        <v>880.37</v>
      </c>
      <c r="Q50" t="n">
        <v>3548.65</v>
      </c>
      <c r="R50" t="n">
        <v>257.95</v>
      </c>
      <c r="S50" t="n">
        <v>166.1</v>
      </c>
      <c r="T50" t="n">
        <v>45392.69</v>
      </c>
      <c r="U50" t="n">
        <v>0.64</v>
      </c>
      <c r="V50" t="n">
        <v>0.96</v>
      </c>
      <c r="W50" t="n">
        <v>0.37</v>
      </c>
      <c r="X50" t="n">
        <v>2.66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0.9918</v>
      </c>
      <c r="E51" t="n">
        <v>100.83</v>
      </c>
      <c r="F51" t="n">
        <v>97.04000000000001</v>
      </c>
      <c r="G51" t="n">
        <v>107.82</v>
      </c>
      <c r="H51" t="n">
        <v>1.35</v>
      </c>
      <c r="I51" t="n">
        <v>54</v>
      </c>
      <c r="J51" t="n">
        <v>157.07</v>
      </c>
      <c r="K51" t="n">
        <v>47.83</v>
      </c>
      <c r="L51" t="n">
        <v>12</v>
      </c>
      <c r="M51" t="n">
        <v>20</v>
      </c>
      <c r="N51" t="n">
        <v>27.24</v>
      </c>
      <c r="O51" t="n">
        <v>19605.66</v>
      </c>
      <c r="P51" t="n">
        <v>858.4</v>
      </c>
      <c r="Q51" t="n">
        <v>3548.63</v>
      </c>
      <c r="R51" t="n">
        <v>251.29</v>
      </c>
      <c r="S51" t="n">
        <v>166.1</v>
      </c>
      <c r="T51" t="n">
        <v>42084.78</v>
      </c>
      <c r="U51" t="n">
        <v>0.66</v>
      </c>
      <c r="V51" t="n">
        <v>0.96</v>
      </c>
      <c r="W51" t="n">
        <v>0.41</v>
      </c>
      <c r="X51" t="n">
        <v>2.5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0.9937</v>
      </c>
      <c r="E52" t="n">
        <v>100.64</v>
      </c>
      <c r="F52" t="n">
        <v>96.91</v>
      </c>
      <c r="G52" t="n">
        <v>111.82</v>
      </c>
      <c r="H52" t="n">
        <v>1.45</v>
      </c>
      <c r="I52" t="n">
        <v>52</v>
      </c>
      <c r="J52" t="n">
        <v>158.48</v>
      </c>
      <c r="K52" t="n">
        <v>47.83</v>
      </c>
      <c r="L52" t="n">
        <v>13</v>
      </c>
      <c r="M52" t="n">
        <v>4</v>
      </c>
      <c r="N52" t="n">
        <v>27.65</v>
      </c>
      <c r="O52" t="n">
        <v>19780.06</v>
      </c>
      <c r="P52" t="n">
        <v>857.52</v>
      </c>
      <c r="Q52" t="n">
        <v>3548.67</v>
      </c>
      <c r="R52" t="n">
        <v>246.01</v>
      </c>
      <c r="S52" t="n">
        <v>166.1</v>
      </c>
      <c r="T52" t="n">
        <v>39458.01</v>
      </c>
      <c r="U52" t="n">
        <v>0.68</v>
      </c>
      <c r="V52" t="n">
        <v>0.96</v>
      </c>
      <c r="W52" t="n">
        <v>0.42</v>
      </c>
      <c r="X52" t="n">
        <v>2.37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0.9937</v>
      </c>
      <c r="E53" t="n">
        <v>100.64</v>
      </c>
      <c r="F53" t="n">
        <v>96.91</v>
      </c>
      <c r="G53" t="n">
        <v>111.81</v>
      </c>
      <c r="H53" t="n">
        <v>1.55</v>
      </c>
      <c r="I53" t="n">
        <v>52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864.95</v>
      </c>
      <c r="Q53" t="n">
        <v>3548.66</v>
      </c>
      <c r="R53" t="n">
        <v>245.97</v>
      </c>
      <c r="S53" t="n">
        <v>166.1</v>
      </c>
      <c r="T53" t="n">
        <v>39437.41</v>
      </c>
      <c r="U53" t="n">
        <v>0.68</v>
      </c>
      <c r="V53" t="n">
        <v>0.96</v>
      </c>
      <c r="W53" t="n">
        <v>0.42</v>
      </c>
      <c r="X53" t="n">
        <v>2.37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0.4004</v>
      </c>
      <c r="E54" t="n">
        <v>249.75</v>
      </c>
      <c r="F54" t="n">
        <v>184.25</v>
      </c>
      <c r="G54" t="n">
        <v>6.23</v>
      </c>
      <c r="H54" t="n">
        <v>0.1</v>
      </c>
      <c r="I54" t="n">
        <v>1774</v>
      </c>
      <c r="J54" t="n">
        <v>176.73</v>
      </c>
      <c r="K54" t="n">
        <v>52.44</v>
      </c>
      <c r="L54" t="n">
        <v>1</v>
      </c>
      <c r="M54" t="n">
        <v>1772</v>
      </c>
      <c r="N54" t="n">
        <v>33.29</v>
      </c>
      <c r="O54" t="n">
        <v>22031.19</v>
      </c>
      <c r="P54" t="n">
        <v>2406.37</v>
      </c>
      <c r="Q54" t="n">
        <v>3549.45</v>
      </c>
      <c r="R54" t="n">
        <v>3222.88</v>
      </c>
      <c r="S54" t="n">
        <v>166.1</v>
      </c>
      <c r="T54" t="n">
        <v>1519284.19</v>
      </c>
      <c r="U54" t="n">
        <v>0.05</v>
      </c>
      <c r="V54" t="n">
        <v>0.51</v>
      </c>
      <c r="W54" t="n">
        <v>3.14</v>
      </c>
      <c r="X54" t="n">
        <v>89.69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0.6948</v>
      </c>
      <c r="E55" t="n">
        <v>143.93</v>
      </c>
      <c r="F55" t="n">
        <v>121.31</v>
      </c>
      <c r="G55" t="n">
        <v>12.81</v>
      </c>
      <c r="H55" t="n">
        <v>0.2</v>
      </c>
      <c r="I55" t="n">
        <v>568</v>
      </c>
      <c r="J55" t="n">
        <v>178.21</v>
      </c>
      <c r="K55" t="n">
        <v>52.44</v>
      </c>
      <c r="L55" t="n">
        <v>2</v>
      </c>
      <c r="M55" t="n">
        <v>566</v>
      </c>
      <c r="N55" t="n">
        <v>33.77</v>
      </c>
      <c r="O55" t="n">
        <v>22213.89</v>
      </c>
      <c r="P55" t="n">
        <v>1564.57</v>
      </c>
      <c r="Q55" t="n">
        <v>3548.95</v>
      </c>
      <c r="R55" t="n">
        <v>1076.28</v>
      </c>
      <c r="S55" t="n">
        <v>166.1</v>
      </c>
      <c r="T55" t="n">
        <v>452012.4</v>
      </c>
      <c r="U55" t="n">
        <v>0.15</v>
      </c>
      <c r="V55" t="n">
        <v>0.77</v>
      </c>
      <c r="W55" t="n">
        <v>1.18</v>
      </c>
      <c r="X55" t="n">
        <v>26.77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0.8018</v>
      </c>
      <c r="E56" t="n">
        <v>124.72</v>
      </c>
      <c r="F56" t="n">
        <v>110.24</v>
      </c>
      <c r="G56" t="n">
        <v>19.51</v>
      </c>
      <c r="H56" t="n">
        <v>0.3</v>
      </c>
      <c r="I56" t="n">
        <v>339</v>
      </c>
      <c r="J56" t="n">
        <v>179.7</v>
      </c>
      <c r="K56" t="n">
        <v>52.44</v>
      </c>
      <c r="L56" t="n">
        <v>3</v>
      </c>
      <c r="M56" t="n">
        <v>337</v>
      </c>
      <c r="N56" t="n">
        <v>34.26</v>
      </c>
      <c r="O56" t="n">
        <v>22397.24</v>
      </c>
      <c r="P56" t="n">
        <v>1405.52</v>
      </c>
      <c r="Q56" t="n">
        <v>3548.9</v>
      </c>
      <c r="R56" t="n">
        <v>700.1900000000001</v>
      </c>
      <c r="S56" t="n">
        <v>166.1</v>
      </c>
      <c r="T56" t="n">
        <v>265113.81</v>
      </c>
      <c r="U56" t="n">
        <v>0.24</v>
      </c>
      <c r="V56" t="n">
        <v>0.85</v>
      </c>
      <c r="W56" t="n">
        <v>0.82</v>
      </c>
      <c r="X56" t="n">
        <v>15.7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0.8572</v>
      </c>
      <c r="E57" t="n">
        <v>116.66</v>
      </c>
      <c r="F57" t="n">
        <v>105.67</v>
      </c>
      <c r="G57" t="n">
        <v>26.31</v>
      </c>
      <c r="H57" t="n">
        <v>0.39</v>
      </c>
      <c r="I57" t="n">
        <v>241</v>
      </c>
      <c r="J57" t="n">
        <v>181.19</v>
      </c>
      <c r="K57" t="n">
        <v>52.44</v>
      </c>
      <c r="L57" t="n">
        <v>4</v>
      </c>
      <c r="M57" t="n">
        <v>239</v>
      </c>
      <c r="N57" t="n">
        <v>34.75</v>
      </c>
      <c r="O57" t="n">
        <v>22581.25</v>
      </c>
      <c r="P57" t="n">
        <v>1331.88</v>
      </c>
      <c r="Q57" t="n">
        <v>3548.71</v>
      </c>
      <c r="R57" t="n">
        <v>545.64</v>
      </c>
      <c r="S57" t="n">
        <v>166.1</v>
      </c>
      <c r="T57" t="n">
        <v>188326.7</v>
      </c>
      <c r="U57" t="n">
        <v>0.3</v>
      </c>
      <c r="V57" t="n">
        <v>0.88</v>
      </c>
      <c r="W57" t="n">
        <v>0.65</v>
      </c>
      <c r="X57" t="n">
        <v>11.13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0.8921</v>
      </c>
      <c r="E58" t="n">
        <v>112.09</v>
      </c>
      <c r="F58" t="n">
        <v>103.06</v>
      </c>
      <c r="G58" t="n">
        <v>33.24</v>
      </c>
      <c r="H58" t="n">
        <v>0.49</v>
      </c>
      <c r="I58" t="n">
        <v>186</v>
      </c>
      <c r="J58" t="n">
        <v>182.69</v>
      </c>
      <c r="K58" t="n">
        <v>52.44</v>
      </c>
      <c r="L58" t="n">
        <v>5</v>
      </c>
      <c r="M58" t="n">
        <v>184</v>
      </c>
      <c r="N58" t="n">
        <v>35.25</v>
      </c>
      <c r="O58" t="n">
        <v>22766.06</v>
      </c>
      <c r="P58" t="n">
        <v>1283.6</v>
      </c>
      <c r="Q58" t="n">
        <v>3548.7</v>
      </c>
      <c r="R58" t="n">
        <v>456.4</v>
      </c>
      <c r="S58" t="n">
        <v>166.1</v>
      </c>
      <c r="T58" t="n">
        <v>143984.49</v>
      </c>
      <c r="U58" t="n">
        <v>0.36</v>
      </c>
      <c r="V58" t="n">
        <v>0.9</v>
      </c>
      <c r="W58" t="n">
        <v>0.58</v>
      </c>
      <c r="X58" t="n">
        <v>8.52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0.9156</v>
      </c>
      <c r="E59" t="n">
        <v>109.22</v>
      </c>
      <c r="F59" t="n">
        <v>101.43</v>
      </c>
      <c r="G59" t="n">
        <v>40.3</v>
      </c>
      <c r="H59" t="n">
        <v>0.58</v>
      </c>
      <c r="I59" t="n">
        <v>151</v>
      </c>
      <c r="J59" t="n">
        <v>184.19</v>
      </c>
      <c r="K59" t="n">
        <v>52.44</v>
      </c>
      <c r="L59" t="n">
        <v>6</v>
      </c>
      <c r="M59" t="n">
        <v>149</v>
      </c>
      <c r="N59" t="n">
        <v>35.75</v>
      </c>
      <c r="O59" t="n">
        <v>22951.43</v>
      </c>
      <c r="P59" t="n">
        <v>1248.05</v>
      </c>
      <c r="Q59" t="n">
        <v>3548.73</v>
      </c>
      <c r="R59" t="n">
        <v>401.51</v>
      </c>
      <c r="S59" t="n">
        <v>166.1</v>
      </c>
      <c r="T59" t="n">
        <v>116712.82</v>
      </c>
      <c r="U59" t="n">
        <v>0.41</v>
      </c>
      <c r="V59" t="n">
        <v>0.92</v>
      </c>
      <c r="W59" t="n">
        <v>0.52</v>
      </c>
      <c r="X59" t="n">
        <v>6.89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0.9331</v>
      </c>
      <c r="E60" t="n">
        <v>107.17</v>
      </c>
      <c r="F60" t="n">
        <v>100.26</v>
      </c>
      <c r="G60" t="n">
        <v>47.75</v>
      </c>
      <c r="H60" t="n">
        <v>0.67</v>
      </c>
      <c r="I60" t="n">
        <v>126</v>
      </c>
      <c r="J60" t="n">
        <v>185.7</v>
      </c>
      <c r="K60" t="n">
        <v>52.44</v>
      </c>
      <c r="L60" t="n">
        <v>7</v>
      </c>
      <c r="M60" t="n">
        <v>124</v>
      </c>
      <c r="N60" t="n">
        <v>36.26</v>
      </c>
      <c r="O60" t="n">
        <v>23137.49</v>
      </c>
      <c r="P60" t="n">
        <v>1218.74</v>
      </c>
      <c r="Q60" t="n">
        <v>3548.67</v>
      </c>
      <c r="R60" t="n">
        <v>362.26</v>
      </c>
      <c r="S60" t="n">
        <v>166.1</v>
      </c>
      <c r="T60" t="n">
        <v>97212.08</v>
      </c>
      <c r="U60" t="n">
        <v>0.46</v>
      </c>
      <c r="V60" t="n">
        <v>0.93</v>
      </c>
      <c r="W60" t="n">
        <v>0.47</v>
      </c>
      <c r="X60" t="n">
        <v>5.72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0.9466</v>
      </c>
      <c r="E61" t="n">
        <v>105.64</v>
      </c>
      <c r="F61" t="n">
        <v>99.38</v>
      </c>
      <c r="G61" t="n">
        <v>55.21</v>
      </c>
      <c r="H61" t="n">
        <v>0.76</v>
      </c>
      <c r="I61" t="n">
        <v>108</v>
      </c>
      <c r="J61" t="n">
        <v>187.22</v>
      </c>
      <c r="K61" t="n">
        <v>52.44</v>
      </c>
      <c r="L61" t="n">
        <v>8</v>
      </c>
      <c r="M61" t="n">
        <v>106</v>
      </c>
      <c r="N61" t="n">
        <v>36.78</v>
      </c>
      <c r="O61" t="n">
        <v>23324.24</v>
      </c>
      <c r="P61" t="n">
        <v>1192.02</v>
      </c>
      <c r="Q61" t="n">
        <v>3548.65</v>
      </c>
      <c r="R61" t="n">
        <v>331.54</v>
      </c>
      <c r="S61" t="n">
        <v>166.1</v>
      </c>
      <c r="T61" t="n">
        <v>81940.91</v>
      </c>
      <c r="U61" t="n">
        <v>0.5</v>
      </c>
      <c r="V61" t="n">
        <v>0.9399999999999999</v>
      </c>
      <c r="W61" t="n">
        <v>0.45</v>
      </c>
      <c r="X61" t="n">
        <v>4.84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0.9578</v>
      </c>
      <c r="E62" t="n">
        <v>104.4</v>
      </c>
      <c r="F62" t="n">
        <v>98.64</v>
      </c>
      <c r="G62" t="n">
        <v>62.96</v>
      </c>
      <c r="H62" t="n">
        <v>0.85</v>
      </c>
      <c r="I62" t="n">
        <v>94</v>
      </c>
      <c r="J62" t="n">
        <v>188.74</v>
      </c>
      <c r="K62" t="n">
        <v>52.44</v>
      </c>
      <c r="L62" t="n">
        <v>9</v>
      </c>
      <c r="M62" t="n">
        <v>92</v>
      </c>
      <c r="N62" t="n">
        <v>37.3</v>
      </c>
      <c r="O62" t="n">
        <v>23511.69</v>
      </c>
      <c r="P62" t="n">
        <v>1167.89</v>
      </c>
      <c r="Q62" t="n">
        <v>3548.7</v>
      </c>
      <c r="R62" t="n">
        <v>306.72</v>
      </c>
      <c r="S62" t="n">
        <v>166.1</v>
      </c>
      <c r="T62" t="n">
        <v>69600.82000000001</v>
      </c>
      <c r="U62" t="n">
        <v>0.54</v>
      </c>
      <c r="V62" t="n">
        <v>0.95</v>
      </c>
      <c r="W62" t="n">
        <v>0.42</v>
      </c>
      <c r="X62" t="n">
        <v>4.1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0.9545</v>
      </c>
      <c r="E63" t="n">
        <v>104.77</v>
      </c>
      <c r="F63" t="n">
        <v>99.33</v>
      </c>
      <c r="G63" t="n">
        <v>70.11</v>
      </c>
      <c r="H63" t="n">
        <v>0.93</v>
      </c>
      <c r="I63" t="n">
        <v>85</v>
      </c>
      <c r="J63" t="n">
        <v>190.26</v>
      </c>
      <c r="K63" t="n">
        <v>52.44</v>
      </c>
      <c r="L63" t="n">
        <v>10</v>
      </c>
      <c r="M63" t="n">
        <v>83</v>
      </c>
      <c r="N63" t="n">
        <v>37.82</v>
      </c>
      <c r="O63" t="n">
        <v>23699.85</v>
      </c>
      <c r="P63" t="n">
        <v>1162.46</v>
      </c>
      <c r="Q63" t="n">
        <v>3548.68</v>
      </c>
      <c r="R63" t="n">
        <v>334.11</v>
      </c>
      <c r="S63" t="n">
        <v>166.1</v>
      </c>
      <c r="T63" t="n">
        <v>83341.06</v>
      </c>
      <c r="U63" t="n">
        <v>0.5</v>
      </c>
      <c r="V63" t="n">
        <v>0.9399999999999999</v>
      </c>
      <c r="W63" t="n">
        <v>0.36</v>
      </c>
      <c r="X63" t="n">
        <v>4.79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0.97</v>
      </c>
      <c r="E64" t="n">
        <v>103.09</v>
      </c>
      <c r="F64" t="n">
        <v>98.01000000000001</v>
      </c>
      <c r="G64" t="n">
        <v>78.40000000000001</v>
      </c>
      <c r="H64" t="n">
        <v>1.02</v>
      </c>
      <c r="I64" t="n">
        <v>75</v>
      </c>
      <c r="J64" t="n">
        <v>191.79</v>
      </c>
      <c r="K64" t="n">
        <v>52.44</v>
      </c>
      <c r="L64" t="n">
        <v>11</v>
      </c>
      <c r="M64" t="n">
        <v>73</v>
      </c>
      <c r="N64" t="n">
        <v>38.35</v>
      </c>
      <c r="O64" t="n">
        <v>23888.73</v>
      </c>
      <c r="P64" t="n">
        <v>1129.81</v>
      </c>
      <c r="Q64" t="n">
        <v>3548.74</v>
      </c>
      <c r="R64" t="n">
        <v>285.6</v>
      </c>
      <c r="S64" t="n">
        <v>166.1</v>
      </c>
      <c r="T64" t="n">
        <v>59135.65</v>
      </c>
      <c r="U64" t="n">
        <v>0.58</v>
      </c>
      <c r="V64" t="n">
        <v>0.95</v>
      </c>
      <c r="W64" t="n">
        <v>0.4</v>
      </c>
      <c r="X64" t="n">
        <v>3.47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0.9756</v>
      </c>
      <c r="E65" t="n">
        <v>102.5</v>
      </c>
      <c r="F65" t="n">
        <v>97.66</v>
      </c>
      <c r="G65" t="n">
        <v>86.17</v>
      </c>
      <c r="H65" t="n">
        <v>1.1</v>
      </c>
      <c r="I65" t="n">
        <v>68</v>
      </c>
      <c r="J65" t="n">
        <v>193.33</v>
      </c>
      <c r="K65" t="n">
        <v>52.44</v>
      </c>
      <c r="L65" t="n">
        <v>12</v>
      </c>
      <c r="M65" t="n">
        <v>66</v>
      </c>
      <c r="N65" t="n">
        <v>38.89</v>
      </c>
      <c r="O65" t="n">
        <v>24078.33</v>
      </c>
      <c r="P65" t="n">
        <v>1107.42</v>
      </c>
      <c r="Q65" t="n">
        <v>3548.74</v>
      </c>
      <c r="R65" t="n">
        <v>273.78</v>
      </c>
      <c r="S65" t="n">
        <v>166.1</v>
      </c>
      <c r="T65" t="n">
        <v>53260.67</v>
      </c>
      <c r="U65" t="n">
        <v>0.61</v>
      </c>
      <c r="V65" t="n">
        <v>0.95</v>
      </c>
      <c r="W65" t="n">
        <v>0.38</v>
      </c>
      <c r="X65" t="n">
        <v>3.12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0.9815</v>
      </c>
      <c r="E66" t="n">
        <v>101.88</v>
      </c>
      <c r="F66" t="n">
        <v>97.29000000000001</v>
      </c>
      <c r="G66" t="n">
        <v>95.7</v>
      </c>
      <c r="H66" t="n">
        <v>1.18</v>
      </c>
      <c r="I66" t="n">
        <v>61</v>
      </c>
      <c r="J66" t="n">
        <v>194.88</v>
      </c>
      <c r="K66" t="n">
        <v>52.44</v>
      </c>
      <c r="L66" t="n">
        <v>13</v>
      </c>
      <c r="M66" t="n">
        <v>59</v>
      </c>
      <c r="N66" t="n">
        <v>39.43</v>
      </c>
      <c r="O66" t="n">
        <v>24268.67</v>
      </c>
      <c r="P66" t="n">
        <v>1085.61</v>
      </c>
      <c r="Q66" t="n">
        <v>3548.63</v>
      </c>
      <c r="R66" t="n">
        <v>261.59</v>
      </c>
      <c r="S66" t="n">
        <v>166.1</v>
      </c>
      <c r="T66" t="n">
        <v>47200.23</v>
      </c>
      <c r="U66" t="n">
        <v>0.63</v>
      </c>
      <c r="V66" t="n">
        <v>0.96</v>
      </c>
      <c r="W66" t="n">
        <v>0.37</v>
      </c>
      <c r="X66" t="n">
        <v>2.76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0.9857</v>
      </c>
      <c r="E67" t="n">
        <v>101.45</v>
      </c>
      <c r="F67" t="n">
        <v>97.04000000000001</v>
      </c>
      <c r="G67" t="n">
        <v>103.97</v>
      </c>
      <c r="H67" t="n">
        <v>1.27</v>
      </c>
      <c r="I67" t="n">
        <v>56</v>
      </c>
      <c r="J67" t="n">
        <v>196.42</v>
      </c>
      <c r="K67" t="n">
        <v>52.44</v>
      </c>
      <c r="L67" t="n">
        <v>14</v>
      </c>
      <c r="M67" t="n">
        <v>54</v>
      </c>
      <c r="N67" t="n">
        <v>39.98</v>
      </c>
      <c r="O67" t="n">
        <v>24459.75</v>
      </c>
      <c r="P67" t="n">
        <v>1066.36</v>
      </c>
      <c r="Q67" t="n">
        <v>3548.64</v>
      </c>
      <c r="R67" t="n">
        <v>252.62</v>
      </c>
      <c r="S67" t="n">
        <v>166.1</v>
      </c>
      <c r="T67" t="n">
        <v>42744.64</v>
      </c>
      <c r="U67" t="n">
        <v>0.66</v>
      </c>
      <c r="V67" t="n">
        <v>0.96</v>
      </c>
      <c r="W67" t="n">
        <v>0.36</v>
      </c>
      <c r="X67" t="n">
        <v>2.5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0.9897</v>
      </c>
      <c r="E68" t="n">
        <v>101.04</v>
      </c>
      <c r="F68" t="n">
        <v>96.81</v>
      </c>
      <c r="G68" t="n">
        <v>113.89</v>
      </c>
      <c r="H68" t="n">
        <v>1.35</v>
      </c>
      <c r="I68" t="n">
        <v>51</v>
      </c>
      <c r="J68" t="n">
        <v>197.98</v>
      </c>
      <c r="K68" t="n">
        <v>52.44</v>
      </c>
      <c r="L68" t="n">
        <v>15</v>
      </c>
      <c r="M68" t="n">
        <v>49</v>
      </c>
      <c r="N68" t="n">
        <v>40.54</v>
      </c>
      <c r="O68" t="n">
        <v>24651.58</v>
      </c>
      <c r="P68" t="n">
        <v>1044.94</v>
      </c>
      <c r="Q68" t="n">
        <v>3548.64</v>
      </c>
      <c r="R68" t="n">
        <v>244.92</v>
      </c>
      <c r="S68" t="n">
        <v>166.1</v>
      </c>
      <c r="T68" t="n">
        <v>38916.24</v>
      </c>
      <c r="U68" t="n">
        <v>0.68</v>
      </c>
      <c r="V68" t="n">
        <v>0.96</v>
      </c>
      <c r="W68" t="n">
        <v>0.35</v>
      </c>
      <c r="X68" t="n">
        <v>2.27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0.9929</v>
      </c>
      <c r="E69" t="n">
        <v>100.71</v>
      </c>
      <c r="F69" t="n">
        <v>96.62</v>
      </c>
      <c r="G69" t="n">
        <v>123.35</v>
      </c>
      <c r="H69" t="n">
        <v>1.42</v>
      </c>
      <c r="I69" t="n">
        <v>47</v>
      </c>
      <c r="J69" t="n">
        <v>199.54</v>
      </c>
      <c r="K69" t="n">
        <v>52.44</v>
      </c>
      <c r="L69" t="n">
        <v>16</v>
      </c>
      <c r="M69" t="n">
        <v>43</v>
      </c>
      <c r="N69" t="n">
        <v>41.1</v>
      </c>
      <c r="O69" t="n">
        <v>24844.17</v>
      </c>
      <c r="P69" t="n">
        <v>1022.45</v>
      </c>
      <c r="Q69" t="n">
        <v>3548.67</v>
      </c>
      <c r="R69" t="n">
        <v>238.45</v>
      </c>
      <c r="S69" t="n">
        <v>166.1</v>
      </c>
      <c r="T69" t="n">
        <v>35702.07</v>
      </c>
      <c r="U69" t="n">
        <v>0.7</v>
      </c>
      <c r="V69" t="n">
        <v>0.96</v>
      </c>
      <c r="W69" t="n">
        <v>0.35</v>
      </c>
      <c r="X69" t="n">
        <v>2.08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0.9984</v>
      </c>
      <c r="E70" t="n">
        <v>100.16</v>
      </c>
      <c r="F70" t="n">
        <v>96.17</v>
      </c>
      <c r="G70" t="n">
        <v>131.14</v>
      </c>
      <c r="H70" t="n">
        <v>1.5</v>
      </c>
      <c r="I70" t="n">
        <v>44</v>
      </c>
      <c r="J70" t="n">
        <v>201.11</v>
      </c>
      <c r="K70" t="n">
        <v>52.44</v>
      </c>
      <c r="L70" t="n">
        <v>17</v>
      </c>
      <c r="M70" t="n">
        <v>34</v>
      </c>
      <c r="N70" t="n">
        <v>41.67</v>
      </c>
      <c r="O70" t="n">
        <v>25037.53</v>
      </c>
      <c r="P70" t="n">
        <v>1000.74</v>
      </c>
      <c r="Q70" t="n">
        <v>3548.65</v>
      </c>
      <c r="R70" t="n">
        <v>222.56</v>
      </c>
      <c r="S70" t="n">
        <v>166.1</v>
      </c>
      <c r="T70" t="n">
        <v>27773.86</v>
      </c>
      <c r="U70" t="n">
        <v>0.75</v>
      </c>
      <c r="V70" t="n">
        <v>0.97</v>
      </c>
      <c r="W70" t="n">
        <v>0.35</v>
      </c>
      <c r="X70" t="n">
        <v>1.63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0.9959</v>
      </c>
      <c r="E71" t="n">
        <v>100.41</v>
      </c>
      <c r="F71" t="n">
        <v>96.5</v>
      </c>
      <c r="G71" t="n">
        <v>137.85</v>
      </c>
      <c r="H71" t="n">
        <v>1.58</v>
      </c>
      <c r="I71" t="n">
        <v>42</v>
      </c>
      <c r="J71" t="n">
        <v>202.68</v>
      </c>
      <c r="K71" t="n">
        <v>52.44</v>
      </c>
      <c r="L71" t="n">
        <v>18</v>
      </c>
      <c r="M71" t="n">
        <v>14</v>
      </c>
      <c r="N71" t="n">
        <v>42.24</v>
      </c>
      <c r="O71" t="n">
        <v>25231.66</v>
      </c>
      <c r="P71" t="n">
        <v>991.08</v>
      </c>
      <c r="Q71" t="n">
        <v>3548.67</v>
      </c>
      <c r="R71" t="n">
        <v>233.2</v>
      </c>
      <c r="S71" t="n">
        <v>166.1</v>
      </c>
      <c r="T71" t="n">
        <v>33104.45</v>
      </c>
      <c r="U71" t="n">
        <v>0.71</v>
      </c>
      <c r="V71" t="n">
        <v>0.97</v>
      </c>
      <c r="W71" t="n">
        <v>0.38</v>
      </c>
      <c r="X71" t="n">
        <v>1.96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0.997</v>
      </c>
      <c r="E72" t="n">
        <v>100.3</v>
      </c>
      <c r="F72" t="n">
        <v>96.42</v>
      </c>
      <c r="G72" t="n">
        <v>141.11</v>
      </c>
      <c r="H72" t="n">
        <v>1.65</v>
      </c>
      <c r="I72" t="n">
        <v>41</v>
      </c>
      <c r="J72" t="n">
        <v>204.26</v>
      </c>
      <c r="K72" t="n">
        <v>52.44</v>
      </c>
      <c r="L72" t="n">
        <v>19</v>
      </c>
      <c r="M72" t="n">
        <v>3</v>
      </c>
      <c r="N72" t="n">
        <v>42.82</v>
      </c>
      <c r="O72" t="n">
        <v>25426.72</v>
      </c>
      <c r="P72" t="n">
        <v>994.33</v>
      </c>
      <c r="Q72" t="n">
        <v>3548.7</v>
      </c>
      <c r="R72" t="n">
        <v>230.22</v>
      </c>
      <c r="S72" t="n">
        <v>166.1</v>
      </c>
      <c r="T72" t="n">
        <v>31616.98</v>
      </c>
      <c r="U72" t="n">
        <v>0.72</v>
      </c>
      <c r="V72" t="n">
        <v>0.97</v>
      </c>
      <c r="W72" t="n">
        <v>0.39</v>
      </c>
      <c r="X72" t="n">
        <v>1.89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0.997</v>
      </c>
      <c r="E73" t="n">
        <v>100.3</v>
      </c>
      <c r="F73" t="n">
        <v>96.42</v>
      </c>
      <c r="G73" t="n">
        <v>141.11</v>
      </c>
      <c r="H73" t="n">
        <v>1.73</v>
      </c>
      <c r="I73" t="n">
        <v>41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1000.4</v>
      </c>
      <c r="Q73" t="n">
        <v>3548.69</v>
      </c>
      <c r="R73" t="n">
        <v>230.28</v>
      </c>
      <c r="S73" t="n">
        <v>166.1</v>
      </c>
      <c r="T73" t="n">
        <v>31648.49</v>
      </c>
      <c r="U73" t="n">
        <v>0.72</v>
      </c>
      <c r="V73" t="n">
        <v>0.97</v>
      </c>
      <c r="W73" t="n">
        <v>0.39</v>
      </c>
      <c r="X73" t="n">
        <v>1.88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0.9969</v>
      </c>
      <c r="E74" t="n">
        <v>100.31</v>
      </c>
      <c r="F74" t="n">
        <v>96.43000000000001</v>
      </c>
      <c r="G74" t="n">
        <v>141.12</v>
      </c>
      <c r="H74" t="n">
        <v>1.8</v>
      </c>
      <c r="I74" t="n">
        <v>41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1007.64</v>
      </c>
      <c r="Q74" t="n">
        <v>3548.69</v>
      </c>
      <c r="R74" t="n">
        <v>230.47</v>
      </c>
      <c r="S74" t="n">
        <v>166.1</v>
      </c>
      <c r="T74" t="n">
        <v>31743.7</v>
      </c>
      <c r="U74" t="n">
        <v>0.72</v>
      </c>
      <c r="V74" t="n">
        <v>0.97</v>
      </c>
      <c r="W74" t="n">
        <v>0.39</v>
      </c>
      <c r="X74" t="n">
        <v>1.89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0.8566</v>
      </c>
      <c r="E75" t="n">
        <v>116.74</v>
      </c>
      <c r="F75" t="n">
        <v>111.14</v>
      </c>
      <c r="G75" t="n">
        <v>18.73</v>
      </c>
      <c r="H75" t="n">
        <v>0.64</v>
      </c>
      <c r="I75" t="n">
        <v>356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320.84</v>
      </c>
      <c r="Q75" t="n">
        <v>3548.85</v>
      </c>
      <c r="R75" t="n">
        <v>713.78</v>
      </c>
      <c r="S75" t="n">
        <v>166.1</v>
      </c>
      <c r="T75" t="n">
        <v>271822.28</v>
      </c>
      <c r="U75" t="n">
        <v>0.23</v>
      </c>
      <c r="V75" t="n">
        <v>0.84</v>
      </c>
      <c r="W75" t="n">
        <v>1.32</v>
      </c>
      <c r="X75" t="n">
        <v>16.59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0.6385</v>
      </c>
      <c r="E76" t="n">
        <v>156.63</v>
      </c>
      <c r="F76" t="n">
        <v>136.63</v>
      </c>
      <c r="G76" t="n">
        <v>9.359999999999999</v>
      </c>
      <c r="H76" t="n">
        <v>0.18</v>
      </c>
      <c r="I76" t="n">
        <v>876</v>
      </c>
      <c r="J76" t="n">
        <v>98.70999999999999</v>
      </c>
      <c r="K76" t="n">
        <v>39.72</v>
      </c>
      <c r="L76" t="n">
        <v>1</v>
      </c>
      <c r="M76" t="n">
        <v>874</v>
      </c>
      <c r="N76" t="n">
        <v>12.99</v>
      </c>
      <c r="O76" t="n">
        <v>12407.75</v>
      </c>
      <c r="P76" t="n">
        <v>1201.03</v>
      </c>
      <c r="Q76" t="n">
        <v>3549.26</v>
      </c>
      <c r="R76" t="n">
        <v>1597.27</v>
      </c>
      <c r="S76" t="n">
        <v>166.1</v>
      </c>
      <c r="T76" t="n">
        <v>710969.03</v>
      </c>
      <c r="U76" t="n">
        <v>0.1</v>
      </c>
      <c r="V76" t="n">
        <v>0.68</v>
      </c>
      <c r="W76" t="n">
        <v>1.69</v>
      </c>
      <c r="X76" t="n">
        <v>42.08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0.8385</v>
      </c>
      <c r="E77" t="n">
        <v>119.27</v>
      </c>
      <c r="F77" t="n">
        <v>110.31</v>
      </c>
      <c r="G77" t="n">
        <v>19.52</v>
      </c>
      <c r="H77" t="n">
        <v>0.35</v>
      </c>
      <c r="I77" t="n">
        <v>339</v>
      </c>
      <c r="J77" t="n">
        <v>99.95</v>
      </c>
      <c r="K77" t="n">
        <v>39.72</v>
      </c>
      <c r="L77" t="n">
        <v>2</v>
      </c>
      <c r="M77" t="n">
        <v>337</v>
      </c>
      <c r="N77" t="n">
        <v>13.24</v>
      </c>
      <c r="O77" t="n">
        <v>12561.45</v>
      </c>
      <c r="P77" t="n">
        <v>936.91</v>
      </c>
      <c r="Q77" t="n">
        <v>3548.7</v>
      </c>
      <c r="R77" t="n">
        <v>702.65</v>
      </c>
      <c r="S77" t="n">
        <v>166.1</v>
      </c>
      <c r="T77" t="n">
        <v>266342.87</v>
      </c>
      <c r="U77" t="n">
        <v>0.24</v>
      </c>
      <c r="V77" t="n">
        <v>0.85</v>
      </c>
      <c r="W77" t="n">
        <v>0.82</v>
      </c>
      <c r="X77" t="n">
        <v>15.77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0.908</v>
      </c>
      <c r="E78" t="n">
        <v>110.14</v>
      </c>
      <c r="F78" t="n">
        <v>103.94</v>
      </c>
      <c r="G78" t="n">
        <v>30.42</v>
      </c>
      <c r="H78" t="n">
        <v>0.52</v>
      </c>
      <c r="I78" t="n">
        <v>205</v>
      </c>
      <c r="J78" t="n">
        <v>101.2</v>
      </c>
      <c r="K78" t="n">
        <v>39.72</v>
      </c>
      <c r="L78" t="n">
        <v>3</v>
      </c>
      <c r="M78" t="n">
        <v>203</v>
      </c>
      <c r="N78" t="n">
        <v>13.49</v>
      </c>
      <c r="O78" t="n">
        <v>12715.54</v>
      </c>
      <c r="P78" t="n">
        <v>850.74</v>
      </c>
      <c r="Q78" t="n">
        <v>3548.7</v>
      </c>
      <c r="R78" t="n">
        <v>486.3</v>
      </c>
      <c r="S78" t="n">
        <v>166.1</v>
      </c>
      <c r="T78" t="n">
        <v>158837.25</v>
      </c>
      <c r="U78" t="n">
        <v>0.34</v>
      </c>
      <c r="V78" t="n">
        <v>0.9</v>
      </c>
      <c r="W78" t="n">
        <v>0.6</v>
      </c>
      <c r="X78" t="n">
        <v>9.390000000000001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0.9429</v>
      </c>
      <c r="E79" t="n">
        <v>106.05</v>
      </c>
      <c r="F79" t="n">
        <v>101.1</v>
      </c>
      <c r="G79" t="n">
        <v>42.13</v>
      </c>
      <c r="H79" t="n">
        <v>0.6899999999999999</v>
      </c>
      <c r="I79" t="n">
        <v>144</v>
      </c>
      <c r="J79" t="n">
        <v>102.45</v>
      </c>
      <c r="K79" t="n">
        <v>39.72</v>
      </c>
      <c r="L79" t="n">
        <v>4</v>
      </c>
      <c r="M79" t="n">
        <v>142</v>
      </c>
      <c r="N79" t="n">
        <v>13.74</v>
      </c>
      <c r="O79" t="n">
        <v>12870.03</v>
      </c>
      <c r="P79" t="n">
        <v>793.42</v>
      </c>
      <c r="Q79" t="n">
        <v>3548.72</v>
      </c>
      <c r="R79" t="n">
        <v>390.36</v>
      </c>
      <c r="S79" t="n">
        <v>166.1</v>
      </c>
      <c r="T79" t="n">
        <v>111171.01</v>
      </c>
      <c r="U79" t="n">
        <v>0.43</v>
      </c>
      <c r="V79" t="n">
        <v>0.92</v>
      </c>
      <c r="W79" t="n">
        <v>0.51</v>
      </c>
      <c r="X79" t="n">
        <v>6.56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0.9651</v>
      </c>
      <c r="E80" t="n">
        <v>103.61</v>
      </c>
      <c r="F80" t="n">
        <v>99.40000000000001</v>
      </c>
      <c r="G80" t="n">
        <v>55.22</v>
      </c>
      <c r="H80" t="n">
        <v>0.85</v>
      </c>
      <c r="I80" t="n">
        <v>108</v>
      </c>
      <c r="J80" t="n">
        <v>103.71</v>
      </c>
      <c r="K80" t="n">
        <v>39.72</v>
      </c>
      <c r="L80" t="n">
        <v>5</v>
      </c>
      <c r="M80" t="n">
        <v>106</v>
      </c>
      <c r="N80" t="n">
        <v>14</v>
      </c>
      <c r="O80" t="n">
        <v>13024.91</v>
      </c>
      <c r="P80" t="n">
        <v>742.59</v>
      </c>
      <c r="Q80" t="n">
        <v>3548.67</v>
      </c>
      <c r="R80" t="n">
        <v>332.84</v>
      </c>
      <c r="S80" t="n">
        <v>166.1</v>
      </c>
      <c r="T80" t="n">
        <v>82591.77</v>
      </c>
      <c r="U80" t="n">
        <v>0.5</v>
      </c>
      <c r="V80" t="n">
        <v>0.9399999999999999</v>
      </c>
      <c r="W80" t="n">
        <v>0.45</v>
      </c>
      <c r="X80" t="n">
        <v>4.86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0.9782999999999999</v>
      </c>
      <c r="E81" t="n">
        <v>102.22</v>
      </c>
      <c r="F81" t="n">
        <v>98.45999999999999</v>
      </c>
      <c r="G81" t="n">
        <v>68.69</v>
      </c>
      <c r="H81" t="n">
        <v>1.01</v>
      </c>
      <c r="I81" t="n">
        <v>86</v>
      </c>
      <c r="J81" t="n">
        <v>104.97</v>
      </c>
      <c r="K81" t="n">
        <v>39.72</v>
      </c>
      <c r="L81" t="n">
        <v>6</v>
      </c>
      <c r="M81" t="n">
        <v>65</v>
      </c>
      <c r="N81" t="n">
        <v>14.25</v>
      </c>
      <c r="O81" t="n">
        <v>13180.19</v>
      </c>
      <c r="P81" t="n">
        <v>699.25</v>
      </c>
      <c r="Q81" t="n">
        <v>3548.66</v>
      </c>
      <c r="R81" t="n">
        <v>301.42</v>
      </c>
      <c r="S81" t="n">
        <v>166.1</v>
      </c>
      <c r="T81" t="n">
        <v>66990.27</v>
      </c>
      <c r="U81" t="n">
        <v>0.55</v>
      </c>
      <c r="V81" t="n">
        <v>0.95</v>
      </c>
      <c r="W81" t="n">
        <v>0.4</v>
      </c>
      <c r="X81" t="n">
        <v>3.92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0.9807</v>
      </c>
      <c r="E82" t="n">
        <v>101.96</v>
      </c>
      <c r="F82" t="n">
        <v>98.31</v>
      </c>
      <c r="G82" t="n">
        <v>72.81999999999999</v>
      </c>
      <c r="H82" t="n">
        <v>1.16</v>
      </c>
      <c r="I82" t="n">
        <v>81</v>
      </c>
      <c r="J82" t="n">
        <v>106.23</v>
      </c>
      <c r="K82" t="n">
        <v>39.72</v>
      </c>
      <c r="L82" t="n">
        <v>7</v>
      </c>
      <c r="M82" t="n">
        <v>3</v>
      </c>
      <c r="N82" t="n">
        <v>14.52</v>
      </c>
      <c r="O82" t="n">
        <v>13335.87</v>
      </c>
      <c r="P82" t="n">
        <v>692.08</v>
      </c>
      <c r="Q82" t="n">
        <v>3548.73</v>
      </c>
      <c r="R82" t="n">
        <v>292.27</v>
      </c>
      <c r="S82" t="n">
        <v>166.1</v>
      </c>
      <c r="T82" t="n">
        <v>62442.71</v>
      </c>
      <c r="U82" t="n">
        <v>0.57</v>
      </c>
      <c r="V82" t="n">
        <v>0.95</v>
      </c>
      <c r="W82" t="n">
        <v>0.51</v>
      </c>
      <c r="X82" t="n">
        <v>3.77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0.9815</v>
      </c>
      <c r="E83" t="n">
        <v>101.89</v>
      </c>
      <c r="F83" t="n">
        <v>98.26000000000001</v>
      </c>
      <c r="G83" t="n">
        <v>73.69</v>
      </c>
      <c r="H83" t="n">
        <v>1.31</v>
      </c>
      <c r="I83" t="n">
        <v>80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698.86</v>
      </c>
      <c r="Q83" t="n">
        <v>3548.67</v>
      </c>
      <c r="R83" t="n">
        <v>290.36</v>
      </c>
      <c r="S83" t="n">
        <v>166.1</v>
      </c>
      <c r="T83" t="n">
        <v>61492.42</v>
      </c>
      <c r="U83" t="n">
        <v>0.57</v>
      </c>
      <c r="V83" t="n">
        <v>0.95</v>
      </c>
      <c r="W83" t="n">
        <v>0.51</v>
      </c>
      <c r="X83" t="n">
        <v>3.72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0.5523</v>
      </c>
      <c r="E84" t="n">
        <v>181.06</v>
      </c>
      <c r="F84" t="n">
        <v>149.92</v>
      </c>
      <c r="G84" t="n">
        <v>7.93</v>
      </c>
      <c r="H84" t="n">
        <v>0.14</v>
      </c>
      <c r="I84" t="n">
        <v>1135</v>
      </c>
      <c r="J84" t="n">
        <v>124.63</v>
      </c>
      <c r="K84" t="n">
        <v>45</v>
      </c>
      <c r="L84" t="n">
        <v>1</v>
      </c>
      <c r="M84" t="n">
        <v>1133</v>
      </c>
      <c r="N84" t="n">
        <v>18.64</v>
      </c>
      <c r="O84" t="n">
        <v>15605.44</v>
      </c>
      <c r="P84" t="n">
        <v>1550.41</v>
      </c>
      <c r="Q84" t="n">
        <v>3549.28</v>
      </c>
      <c r="R84" t="n">
        <v>2050.36</v>
      </c>
      <c r="S84" t="n">
        <v>166.1</v>
      </c>
      <c r="T84" t="n">
        <v>936217.58</v>
      </c>
      <c r="U84" t="n">
        <v>0.08</v>
      </c>
      <c r="V84" t="n">
        <v>0.62</v>
      </c>
      <c r="W84" t="n">
        <v>2.1</v>
      </c>
      <c r="X84" t="n">
        <v>55.37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0.7889</v>
      </c>
      <c r="E85" t="n">
        <v>126.75</v>
      </c>
      <c r="F85" t="n">
        <v>113.97</v>
      </c>
      <c r="G85" t="n">
        <v>16.4</v>
      </c>
      <c r="H85" t="n">
        <v>0.28</v>
      </c>
      <c r="I85" t="n">
        <v>417</v>
      </c>
      <c r="J85" t="n">
        <v>125.95</v>
      </c>
      <c r="K85" t="n">
        <v>45</v>
      </c>
      <c r="L85" t="n">
        <v>2</v>
      </c>
      <c r="M85" t="n">
        <v>415</v>
      </c>
      <c r="N85" t="n">
        <v>18.95</v>
      </c>
      <c r="O85" t="n">
        <v>15767.7</v>
      </c>
      <c r="P85" t="n">
        <v>1151.97</v>
      </c>
      <c r="Q85" t="n">
        <v>3548.84</v>
      </c>
      <c r="R85" t="n">
        <v>826.77</v>
      </c>
      <c r="S85" t="n">
        <v>166.1</v>
      </c>
      <c r="T85" t="n">
        <v>328013.16</v>
      </c>
      <c r="U85" t="n">
        <v>0.2</v>
      </c>
      <c r="V85" t="n">
        <v>0.82</v>
      </c>
      <c r="W85" t="n">
        <v>0.9399999999999999</v>
      </c>
      <c r="X85" t="n">
        <v>19.42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0.8712</v>
      </c>
      <c r="E86" t="n">
        <v>114.78</v>
      </c>
      <c r="F86" t="n">
        <v>106.18</v>
      </c>
      <c r="G86" t="n">
        <v>25.18</v>
      </c>
      <c r="H86" t="n">
        <v>0.42</v>
      </c>
      <c r="I86" t="n">
        <v>253</v>
      </c>
      <c r="J86" t="n">
        <v>127.27</v>
      </c>
      <c r="K86" t="n">
        <v>45</v>
      </c>
      <c r="L86" t="n">
        <v>3</v>
      </c>
      <c r="M86" t="n">
        <v>251</v>
      </c>
      <c r="N86" t="n">
        <v>19.27</v>
      </c>
      <c r="O86" t="n">
        <v>15930.42</v>
      </c>
      <c r="P86" t="n">
        <v>1049.5</v>
      </c>
      <c r="Q86" t="n">
        <v>3548.73</v>
      </c>
      <c r="R86" t="n">
        <v>562.77</v>
      </c>
      <c r="S86" t="n">
        <v>166.1</v>
      </c>
      <c r="T86" t="n">
        <v>196833.62</v>
      </c>
      <c r="U86" t="n">
        <v>0.3</v>
      </c>
      <c r="V86" t="n">
        <v>0.88</v>
      </c>
      <c r="W86" t="n">
        <v>0.67</v>
      </c>
      <c r="X86" t="n">
        <v>11.64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0.914</v>
      </c>
      <c r="E87" t="n">
        <v>109.41</v>
      </c>
      <c r="F87" t="n">
        <v>102.7</v>
      </c>
      <c r="G87" t="n">
        <v>34.43</v>
      </c>
      <c r="H87" t="n">
        <v>0.55</v>
      </c>
      <c r="I87" t="n">
        <v>179</v>
      </c>
      <c r="J87" t="n">
        <v>128.59</v>
      </c>
      <c r="K87" t="n">
        <v>45</v>
      </c>
      <c r="L87" t="n">
        <v>4</v>
      </c>
      <c r="M87" t="n">
        <v>177</v>
      </c>
      <c r="N87" t="n">
        <v>19.59</v>
      </c>
      <c r="O87" t="n">
        <v>16093.6</v>
      </c>
      <c r="P87" t="n">
        <v>990.8099999999999</v>
      </c>
      <c r="Q87" t="n">
        <v>3548.73</v>
      </c>
      <c r="R87" t="n">
        <v>444.58</v>
      </c>
      <c r="S87" t="n">
        <v>166.1</v>
      </c>
      <c r="T87" t="n">
        <v>138107.73</v>
      </c>
      <c r="U87" t="n">
        <v>0.37</v>
      </c>
      <c r="V87" t="n">
        <v>0.91</v>
      </c>
      <c r="W87" t="n">
        <v>0.5600000000000001</v>
      </c>
      <c r="X87" t="n">
        <v>8.16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0.9399999999999999</v>
      </c>
      <c r="E88" t="n">
        <v>106.39</v>
      </c>
      <c r="F88" t="n">
        <v>100.75</v>
      </c>
      <c r="G88" t="n">
        <v>44.12</v>
      </c>
      <c r="H88" t="n">
        <v>0.68</v>
      </c>
      <c r="I88" t="n">
        <v>137</v>
      </c>
      <c r="J88" t="n">
        <v>129.92</v>
      </c>
      <c r="K88" t="n">
        <v>45</v>
      </c>
      <c r="L88" t="n">
        <v>5</v>
      </c>
      <c r="M88" t="n">
        <v>135</v>
      </c>
      <c r="N88" t="n">
        <v>19.92</v>
      </c>
      <c r="O88" t="n">
        <v>16257.24</v>
      </c>
      <c r="P88" t="n">
        <v>946.8200000000001</v>
      </c>
      <c r="Q88" t="n">
        <v>3548.72</v>
      </c>
      <c r="R88" t="n">
        <v>378.41</v>
      </c>
      <c r="S88" t="n">
        <v>166.1</v>
      </c>
      <c r="T88" t="n">
        <v>105231.89</v>
      </c>
      <c r="U88" t="n">
        <v>0.44</v>
      </c>
      <c r="V88" t="n">
        <v>0.93</v>
      </c>
      <c r="W88" t="n">
        <v>0.5</v>
      </c>
      <c r="X88" t="n">
        <v>6.21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0.9576</v>
      </c>
      <c r="E89" t="n">
        <v>104.43</v>
      </c>
      <c r="F89" t="n">
        <v>99.48</v>
      </c>
      <c r="G89" t="n">
        <v>54.26</v>
      </c>
      <c r="H89" t="n">
        <v>0.8100000000000001</v>
      </c>
      <c r="I89" t="n">
        <v>110</v>
      </c>
      <c r="J89" t="n">
        <v>131.25</v>
      </c>
      <c r="K89" t="n">
        <v>45</v>
      </c>
      <c r="L89" t="n">
        <v>6</v>
      </c>
      <c r="M89" t="n">
        <v>108</v>
      </c>
      <c r="N89" t="n">
        <v>20.25</v>
      </c>
      <c r="O89" t="n">
        <v>16421.36</v>
      </c>
      <c r="P89" t="n">
        <v>909.36</v>
      </c>
      <c r="Q89" t="n">
        <v>3548.7</v>
      </c>
      <c r="R89" t="n">
        <v>335.44</v>
      </c>
      <c r="S89" t="n">
        <v>166.1</v>
      </c>
      <c r="T89" t="n">
        <v>83884.00999999999</v>
      </c>
      <c r="U89" t="n">
        <v>0.5</v>
      </c>
      <c r="V89" t="n">
        <v>0.9399999999999999</v>
      </c>
      <c r="W89" t="n">
        <v>0.45</v>
      </c>
      <c r="X89" t="n">
        <v>4.94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0.9714</v>
      </c>
      <c r="E90" t="n">
        <v>102.94</v>
      </c>
      <c r="F90" t="n">
        <v>98.48999999999999</v>
      </c>
      <c r="G90" t="n">
        <v>64.94</v>
      </c>
      <c r="H90" t="n">
        <v>0.93</v>
      </c>
      <c r="I90" t="n">
        <v>91</v>
      </c>
      <c r="J90" t="n">
        <v>132.58</v>
      </c>
      <c r="K90" t="n">
        <v>45</v>
      </c>
      <c r="L90" t="n">
        <v>7</v>
      </c>
      <c r="M90" t="n">
        <v>89</v>
      </c>
      <c r="N90" t="n">
        <v>20.59</v>
      </c>
      <c r="O90" t="n">
        <v>16585.95</v>
      </c>
      <c r="P90" t="n">
        <v>872.1900000000001</v>
      </c>
      <c r="Q90" t="n">
        <v>3548.69</v>
      </c>
      <c r="R90" t="n">
        <v>301.18</v>
      </c>
      <c r="S90" t="n">
        <v>166.1</v>
      </c>
      <c r="T90" t="n">
        <v>66848.17999999999</v>
      </c>
      <c r="U90" t="n">
        <v>0.55</v>
      </c>
      <c r="V90" t="n">
        <v>0.95</v>
      </c>
      <c r="W90" t="n">
        <v>0.43</v>
      </c>
      <c r="X90" t="n">
        <v>3.95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0.9784</v>
      </c>
      <c r="E91" t="n">
        <v>102.21</v>
      </c>
      <c r="F91" t="n">
        <v>98.11</v>
      </c>
      <c r="G91" t="n">
        <v>76.45</v>
      </c>
      <c r="H91" t="n">
        <v>1.06</v>
      </c>
      <c r="I91" t="n">
        <v>77</v>
      </c>
      <c r="J91" t="n">
        <v>133.92</v>
      </c>
      <c r="K91" t="n">
        <v>45</v>
      </c>
      <c r="L91" t="n">
        <v>8</v>
      </c>
      <c r="M91" t="n">
        <v>74</v>
      </c>
      <c r="N91" t="n">
        <v>20.93</v>
      </c>
      <c r="O91" t="n">
        <v>16751.02</v>
      </c>
      <c r="P91" t="n">
        <v>840.88</v>
      </c>
      <c r="Q91" t="n">
        <v>3548.66</v>
      </c>
      <c r="R91" t="n">
        <v>289.17</v>
      </c>
      <c r="S91" t="n">
        <v>166.1</v>
      </c>
      <c r="T91" t="n">
        <v>60910.59</v>
      </c>
      <c r="U91" t="n">
        <v>0.57</v>
      </c>
      <c r="V91" t="n">
        <v>0.95</v>
      </c>
      <c r="W91" t="n">
        <v>0.4</v>
      </c>
      <c r="X91" t="n">
        <v>3.57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0.9861</v>
      </c>
      <c r="E92" t="n">
        <v>101.41</v>
      </c>
      <c r="F92" t="n">
        <v>97.59</v>
      </c>
      <c r="G92" t="n">
        <v>88.72</v>
      </c>
      <c r="H92" t="n">
        <v>1.18</v>
      </c>
      <c r="I92" t="n">
        <v>66</v>
      </c>
      <c r="J92" t="n">
        <v>135.27</v>
      </c>
      <c r="K92" t="n">
        <v>45</v>
      </c>
      <c r="L92" t="n">
        <v>9</v>
      </c>
      <c r="M92" t="n">
        <v>51</v>
      </c>
      <c r="N92" t="n">
        <v>21.27</v>
      </c>
      <c r="O92" t="n">
        <v>16916.71</v>
      </c>
      <c r="P92" t="n">
        <v>808.13</v>
      </c>
      <c r="Q92" t="n">
        <v>3548.7</v>
      </c>
      <c r="R92" t="n">
        <v>271.02</v>
      </c>
      <c r="S92" t="n">
        <v>166.1</v>
      </c>
      <c r="T92" t="n">
        <v>51892.11</v>
      </c>
      <c r="U92" t="n">
        <v>0.61</v>
      </c>
      <c r="V92" t="n">
        <v>0.96</v>
      </c>
      <c r="W92" t="n">
        <v>0.4</v>
      </c>
      <c r="X92" t="n">
        <v>3.06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0.9898</v>
      </c>
      <c r="E93" t="n">
        <v>101.03</v>
      </c>
      <c r="F93" t="n">
        <v>97.34</v>
      </c>
      <c r="G93" t="n">
        <v>95.73999999999999</v>
      </c>
      <c r="H93" t="n">
        <v>1.29</v>
      </c>
      <c r="I93" t="n">
        <v>61</v>
      </c>
      <c r="J93" t="n">
        <v>136.61</v>
      </c>
      <c r="K93" t="n">
        <v>45</v>
      </c>
      <c r="L93" t="n">
        <v>10</v>
      </c>
      <c r="M93" t="n">
        <v>9</v>
      </c>
      <c r="N93" t="n">
        <v>21.61</v>
      </c>
      <c r="O93" t="n">
        <v>17082.76</v>
      </c>
      <c r="P93" t="n">
        <v>791.78</v>
      </c>
      <c r="Q93" t="n">
        <v>3548.7</v>
      </c>
      <c r="R93" t="n">
        <v>260.63</v>
      </c>
      <c r="S93" t="n">
        <v>166.1</v>
      </c>
      <c r="T93" t="n">
        <v>46719.81</v>
      </c>
      <c r="U93" t="n">
        <v>0.64</v>
      </c>
      <c r="V93" t="n">
        <v>0.96</v>
      </c>
      <c r="W93" t="n">
        <v>0.44</v>
      </c>
      <c r="X93" t="n">
        <v>2.8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0.9898</v>
      </c>
      <c r="E94" t="n">
        <v>101.03</v>
      </c>
      <c r="F94" t="n">
        <v>97.34</v>
      </c>
      <c r="G94" t="n">
        <v>95.73999999999999</v>
      </c>
      <c r="H94" t="n">
        <v>1.41</v>
      </c>
      <c r="I94" t="n">
        <v>61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796.6900000000001</v>
      </c>
      <c r="Q94" t="n">
        <v>3548.66</v>
      </c>
      <c r="R94" t="n">
        <v>260.05</v>
      </c>
      <c r="S94" t="n">
        <v>166.1</v>
      </c>
      <c r="T94" t="n">
        <v>46431.59</v>
      </c>
      <c r="U94" t="n">
        <v>0.64</v>
      </c>
      <c r="V94" t="n">
        <v>0.96</v>
      </c>
      <c r="W94" t="n">
        <v>0.45</v>
      </c>
      <c r="X94" t="n">
        <v>2.8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0.4492</v>
      </c>
      <c r="E95" t="n">
        <v>222.64</v>
      </c>
      <c r="F95" t="n">
        <v>170.95</v>
      </c>
      <c r="G95" t="n">
        <v>6.7</v>
      </c>
      <c r="H95" t="n">
        <v>0.11</v>
      </c>
      <c r="I95" t="n">
        <v>1532</v>
      </c>
      <c r="J95" t="n">
        <v>159.12</v>
      </c>
      <c r="K95" t="n">
        <v>50.28</v>
      </c>
      <c r="L95" t="n">
        <v>1</v>
      </c>
      <c r="M95" t="n">
        <v>1530</v>
      </c>
      <c r="N95" t="n">
        <v>27.84</v>
      </c>
      <c r="O95" t="n">
        <v>19859.16</v>
      </c>
      <c r="P95" t="n">
        <v>2083.47</v>
      </c>
      <c r="Q95" t="n">
        <v>3549.3</v>
      </c>
      <c r="R95" t="n">
        <v>2768.33</v>
      </c>
      <c r="S95" t="n">
        <v>166.1</v>
      </c>
      <c r="T95" t="n">
        <v>1293217.8</v>
      </c>
      <c r="U95" t="n">
        <v>0.06</v>
      </c>
      <c r="V95" t="n">
        <v>0.55</v>
      </c>
      <c r="W95" t="n">
        <v>2.74</v>
      </c>
      <c r="X95" t="n">
        <v>76.39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0.7252</v>
      </c>
      <c r="E96" t="n">
        <v>137.89</v>
      </c>
      <c r="F96" t="n">
        <v>118.88</v>
      </c>
      <c r="G96" t="n">
        <v>13.77</v>
      </c>
      <c r="H96" t="n">
        <v>0.22</v>
      </c>
      <c r="I96" t="n">
        <v>518</v>
      </c>
      <c r="J96" t="n">
        <v>160.54</v>
      </c>
      <c r="K96" t="n">
        <v>50.28</v>
      </c>
      <c r="L96" t="n">
        <v>2</v>
      </c>
      <c r="M96" t="n">
        <v>516</v>
      </c>
      <c r="N96" t="n">
        <v>28.26</v>
      </c>
      <c r="O96" t="n">
        <v>20034.4</v>
      </c>
      <c r="P96" t="n">
        <v>1427.38</v>
      </c>
      <c r="Q96" t="n">
        <v>3548.93</v>
      </c>
      <c r="R96" t="n">
        <v>993.75</v>
      </c>
      <c r="S96" t="n">
        <v>166.1</v>
      </c>
      <c r="T96" t="n">
        <v>410996.68</v>
      </c>
      <c r="U96" t="n">
        <v>0.17</v>
      </c>
      <c r="V96" t="n">
        <v>0.78</v>
      </c>
      <c r="W96" t="n">
        <v>1.1</v>
      </c>
      <c r="X96" t="n">
        <v>24.33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0.8246</v>
      </c>
      <c r="E97" t="n">
        <v>121.26</v>
      </c>
      <c r="F97" t="n">
        <v>108.92</v>
      </c>
      <c r="G97" t="n">
        <v>21.01</v>
      </c>
      <c r="H97" t="n">
        <v>0.33</v>
      </c>
      <c r="I97" t="n">
        <v>311</v>
      </c>
      <c r="J97" t="n">
        <v>161.97</v>
      </c>
      <c r="K97" t="n">
        <v>50.28</v>
      </c>
      <c r="L97" t="n">
        <v>3</v>
      </c>
      <c r="M97" t="n">
        <v>309</v>
      </c>
      <c r="N97" t="n">
        <v>28.69</v>
      </c>
      <c r="O97" t="n">
        <v>20210.21</v>
      </c>
      <c r="P97" t="n">
        <v>1289.53</v>
      </c>
      <c r="Q97" t="n">
        <v>3548.87</v>
      </c>
      <c r="R97" t="n">
        <v>655.14</v>
      </c>
      <c r="S97" t="n">
        <v>166.1</v>
      </c>
      <c r="T97" t="n">
        <v>242726.44</v>
      </c>
      <c r="U97" t="n">
        <v>0.25</v>
      </c>
      <c r="V97" t="n">
        <v>0.86</v>
      </c>
      <c r="W97" t="n">
        <v>0.77</v>
      </c>
      <c r="X97" t="n">
        <v>14.38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0.8762</v>
      </c>
      <c r="E98" t="n">
        <v>114.13</v>
      </c>
      <c r="F98" t="n">
        <v>104.68</v>
      </c>
      <c r="G98" t="n">
        <v>28.42</v>
      </c>
      <c r="H98" t="n">
        <v>0.43</v>
      </c>
      <c r="I98" t="n">
        <v>221</v>
      </c>
      <c r="J98" t="n">
        <v>163.4</v>
      </c>
      <c r="K98" t="n">
        <v>50.28</v>
      </c>
      <c r="L98" t="n">
        <v>4</v>
      </c>
      <c r="M98" t="n">
        <v>219</v>
      </c>
      <c r="N98" t="n">
        <v>29.12</v>
      </c>
      <c r="O98" t="n">
        <v>20386.62</v>
      </c>
      <c r="P98" t="n">
        <v>1222.08</v>
      </c>
      <c r="Q98" t="n">
        <v>3548.77</v>
      </c>
      <c r="R98" t="n">
        <v>511.82</v>
      </c>
      <c r="S98" t="n">
        <v>166.1</v>
      </c>
      <c r="T98" t="n">
        <v>171514.83</v>
      </c>
      <c r="U98" t="n">
        <v>0.32</v>
      </c>
      <c r="V98" t="n">
        <v>0.89</v>
      </c>
      <c r="W98" t="n">
        <v>0.63</v>
      </c>
      <c r="X98" t="n">
        <v>10.14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0.9083</v>
      </c>
      <c r="E99" t="n">
        <v>110.09</v>
      </c>
      <c r="F99" t="n">
        <v>102.29</v>
      </c>
      <c r="G99" t="n">
        <v>36.1</v>
      </c>
      <c r="H99" t="n">
        <v>0.54</v>
      </c>
      <c r="I99" t="n">
        <v>170</v>
      </c>
      <c r="J99" t="n">
        <v>164.83</v>
      </c>
      <c r="K99" t="n">
        <v>50.28</v>
      </c>
      <c r="L99" t="n">
        <v>5</v>
      </c>
      <c r="M99" t="n">
        <v>168</v>
      </c>
      <c r="N99" t="n">
        <v>29.55</v>
      </c>
      <c r="O99" t="n">
        <v>20563.61</v>
      </c>
      <c r="P99" t="n">
        <v>1176.1</v>
      </c>
      <c r="Q99" t="n">
        <v>3548.69</v>
      </c>
      <c r="R99" t="n">
        <v>430.63</v>
      </c>
      <c r="S99" t="n">
        <v>166.1</v>
      </c>
      <c r="T99" t="n">
        <v>131176.8</v>
      </c>
      <c r="U99" t="n">
        <v>0.39</v>
      </c>
      <c r="V99" t="n">
        <v>0.91</v>
      </c>
      <c r="W99" t="n">
        <v>0.54</v>
      </c>
      <c r="X99" t="n">
        <v>7.75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0.9296</v>
      </c>
      <c r="E100" t="n">
        <v>107.57</v>
      </c>
      <c r="F100" t="n">
        <v>100.8</v>
      </c>
      <c r="G100" t="n">
        <v>43.83</v>
      </c>
      <c r="H100" t="n">
        <v>0.64</v>
      </c>
      <c r="I100" t="n">
        <v>138</v>
      </c>
      <c r="J100" t="n">
        <v>166.27</v>
      </c>
      <c r="K100" t="n">
        <v>50.28</v>
      </c>
      <c r="L100" t="n">
        <v>6</v>
      </c>
      <c r="M100" t="n">
        <v>136</v>
      </c>
      <c r="N100" t="n">
        <v>29.99</v>
      </c>
      <c r="O100" t="n">
        <v>20741.2</v>
      </c>
      <c r="P100" t="n">
        <v>1141.77</v>
      </c>
      <c r="Q100" t="n">
        <v>3548.69</v>
      </c>
      <c r="R100" t="n">
        <v>380.07</v>
      </c>
      <c r="S100" t="n">
        <v>166.1</v>
      </c>
      <c r="T100" t="n">
        <v>106058.81</v>
      </c>
      <c r="U100" t="n">
        <v>0.44</v>
      </c>
      <c r="V100" t="n">
        <v>0.92</v>
      </c>
      <c r="W100" t="n">
        <v>0.5</v>
      </c>
      <c r="X100" t="n">
        <v>6.26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0.9457</v>
      </c>
      <c r="E101" t="n">
        <v>105.74</v>
      </c>
      <c r="F101" t="n">
        <v>99.70999999999999</v>
      </c>
      <c r="G101" t="n">
        <v>52.02</v>
      </c>
      <c r="H101" t="n">
        <v>0.74</v>
      </c>
      <c r="I101" t="n">
        <v>115</v>
      </c>
      <c r="J101" t="n">
        <v>167.72</v>
      </c>
      <c r="K101" t="n">
        <v>50.28</v>
      </c>
      <c r="L101" t="n">
        <v>7</v>
      </c>
      <c r="M101" t="n">
        <v>113</v>
      </c>
      <c r="N101" t="n">
        <v>30.44</v>
      </c>
      <c r="O101" t="n">
        <v>20919.39</v>
      </c>
      <c r="P101" t="n">
        <v>1111.31</v>
      </c>
      <c r="Q101" t="n">
        <v>3548.68</v>
      </c>
      <c r="R101" t="n">
        <v>343.09</v>
      </c>
      <c r="S101" t="n">
        <v>166.1</v>
      </c>
      <c r="T101" t="n">
        <v>87684.03999999999</v>
      </c>
      <c r="U101" t="n">
        <v>0.48</v>
      </c>
      <c r="V101" t="n">
        <v>0.9399999999999999</v>
      </c>
      <c r="W101" t="n">
        <v>0.46</v>
      </c>
      <c r="X101" t="n">
        <v>5.17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0.9583</v>
      </c>
      <c r="E102" t="n">
        <v>104.35</v>
      </c>
      <c r="F102" t="n">
        <v>98.87</v>
      </c>
      <c r="G102" t="n">
        <v>60.53</v>
      </c>
      <c r="H102" t="n">
        <v>0.84</v>
      </c>
      <c r="I102" t="n">
        <v>98</v>
      </c>
      <c r="J102" t="n">
        <v>169.17</v>
      </c>
      <c r="K102" t="n">
        <v>50.28</v>
      </c>
      <c r="L102" t="n">
        <v>8</v>
      </c>
      <c r="M102" t="n">
        <v>96</v>
      </c>
      <c r="N102" t="n">
        <v>30.89</v>
      </c>
      <c r="O102" t="n">
        <v>21098.19</v>
      </c>
      <c r="P102" t="n">
        <v>1082.81</v>
      </c>
      <c r="Q102" t="n">
        <v>3548.72</v>
      </c>
      <c r="R102" t="n">
        <v>314.61</v>
      </c>
      <c r="S102" t="n">
        <v>166.1</v>
      </c>
      <c r="T102" t="n">
        <v>73525.48</v>
      </c>
      <c r="U102" t="n">
        <v>0.53</v>
      </c>
      <c r="V102" t="n">
        <v>0.9399999999999999</v>
      </c>
      <c r="W102" t="n">
        <v>0.43</v>
      </c>
      <c r="X102" t="n">
        <v>4.33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0.9702</v>
      </c>
      <c r="E103" t="n">
        <v>103.07</v>
      </c>
      <c r="F103" t="n">
        <v>98.01000000000001</v>
      </c>
      <c r="G103" t="n">
        <v>69.18000000000001</v>
      </c>
      <c r="H103" t="n">
        <v>0.9399999999999999</v>
      </c>
      <c r="I103" t="n">
        <v>85</v>
      </c>
      <c r="J103" t="n">
        <v>170.62</v>
      </c>
      <c r="K103" t="n">
        <v>50.28</v>
      </c>
      <c r="L103" t="n">
        <v>9</v>
      </c>
      <c r="M103" t="n">
        <v>83</v>
      </c>
      <c r="N103" t="n">
        <v>31.34</v>
      </c>
      <c r="O103" t="n">
        <v>21277.6</v>
      </c>
      <c r="P103" t="n">
        <v>1054.57</v>
      </c>
      <c r="Q103" t="n">
        <v>3548.72</v>
      </c>
      <c r="R103" t="n">
        <v>286.13</v>
      </c>
      <c r="S103" t="n">
        <v>166.1</v>
      </c>
      <c r="T103" t="n">
        <v>59350.42</v>
      </c>
      <c r="U103" t="n">
        <v>0.58</v>
      </c>
      <c r="V103" t="n">
        <v>0.95</v>
      </c>
      <c r="W103" t="n">
        <v>0.37</v>
      </c>
      <c r="X103" t="n">
        <v>3.47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0.9724</v>
      </c>
      <c r="E104" t="n">
        <v>102.83</v>
      </c>
      <c r="F104" t="n">
        <v>98.06</v>
      </c>
      <c r="G104" t="n">
        <v>77.42</v>
      </c>
      <c r="H104" t="n">
        <v>1.03</v>
      </c>
      <c r="I104" t="n">
        <v>76</v>
      </c>
      <c r="J104" t="n">
        <v>172.08</v>
      </c>
      <c r="K104" t="n">
        <v>50.28</v>
      </c>
      <c r="L104" t="n">
        <v>10</v>
      </c>
      <c r="M104" t="n">
        <v>74</v>
      </c>
      <c r="N104" t="n">
        <v>31.8</v>
      </c>
      <c r="O104" t="n">
        <v>21457.64</v>
      </c>
      <c r="P104" t="n">
        <v>1036.09</v>
      </c>
      <c r="Q104" t="n">
        <v>3548.65</v>
      </c>
      <c r="R104" t="n">
        <v>287.47</v>
      </c>
      <c r="S104" t="n">
        <v>166.1</v>
      </c>
      <c r="T104" t="n">
        <v>60067.91</v>
      </c>
      <c r="U104" t="n">
        <v>0.58</v>
      </c>
      <c r="V104" t="n">
        <v>0.95</v>
      </c>
      <c r="W104" t="n">
        <v>0.4</v>
      </c>
      <c r="X104" t="n">
        <v>3.52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0.9796</v>
      </c>
      <c r="E105" t="n">
        <v>102.09</v>
      </c>
      <c r="F105" t="n">
        <v>97.59999999999999</v>
      </c>
      <c r="G105" t="n">
        <v>87.41</v>
      </c>
      <c r="H105" t="n">
        <v>1.12</v>
      </c>
      <c r="I105" t="n">
        <v>67</v>
      </c>
      <c r="J105" t="n">
        <v>173.55</v>
      </c>
      <c r="K105" t="n">
        <v>50.28</v>
      </c>
      <c r="L105" t="n">
        <v>11</v>
      </c>
      <c r="M105" t="n">
        <v>65</v>
      </c>
      <c r="N105" t="n">
        <v>32.27</v>
      </c>
      <c r="O105" t="n">
        <v>21638.31</v>
      </c>
      <c r="P105" t="n">
        <v>1011.85</v>
      </c>
      <c r="Q105" t="n">
        <v>3548.68</v>
      </c>
      <c r="R105" t="n">
        <v>271.95</v>
      </c>
      <c r="S105" t="n">
        <v>166.1</v>
      </c>
      <c r="T105" t="n">
        <v>52350.86</v>
      </c>
      <c r="U105" t="n">
        <v>0.61</v>
      </c>
      <c r="V105" t="n">
        <v>0.96</v>
      </c>
      <c r="W105" t="n">
        <v>0.38</v>
      </c>
      <c r="X105" t="n">
        <v>3.06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0.9851</v>
      </c>
      <c r="E106" t="n">
        <v>101.52</v>
      </c>
      <c r="F106" t="n">
        <v>97.26000000000001</v>
      </c>
      <c r="G106" t="n">
        <v>97.26000000000001</v>
      </c>
      <c r="H106" t="n">
        <v>1.22</v>
      </c>
      <c r="I106" t="n">
        <v>60</v>
      </c>
      <c r="J106" t="n">
        <v>175.02</v>
      </c>
      <c r="K106" t="n">
        <v>50.28</v>
      </c>
      <c r="L106" t="n">
        <v>12</v>
      </c>
      <c r="M106" t="n">
        <v>58</v>
      </c>
      <c r="N106" t="n">
        <v>32.74</v>
      </c>
      <c r="O106" t="n">
        <v>21819.6</v>
      </c>
      <c r="P106" t="n">
        <v>986.1</v>
      </c>
      <c r="Q106" t="n">
        <v>3548.67</v>
      </c>
      <c r="R106" t="n">
        <v>260.22</v>
      </c>
      <c r="S106" t="n">
        <v>166.1</v>
      </c>
      <c r="T106" t="n">
        <v>46523.49</v>
      </c>
      <c r="U106" t="n">
        <v>0.64</v>
      </c>
      <c r="V106" t="n">
        <v>0.96</v>
      </c>
      <c r="W106" t="n">
        <v>0.37</v>
      </c>
      <c r="X106" t="n">
        <v>2.72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0.9901</v>
      </c>
      <c r="E107" t="n">
        <v>101</v>
      </c>
      <c r="F107" t="n">
        <v>96.94</v>
      </c>
      <c r="G107" t="n">
        <v>107.71</v>
      </c>
      <c r="H107" t="n">
        <v>1.31</v>
      </c>
      <c r="I107" t="n">
        <v>54</v>
      </c>
      <c r="J107" t="n">
        <v>176.49</v>
      </c>
      <c r="K107" t="n">
        <v>50.28</v>
      </c>
      <c r="L107" t="n">
        <v>13</v>
      </c>
      <c r="M107" t="n">
        <v>51</v>
      </c>
      <c r="N107" t="n">
        <v>33.21</v>
      </c>
      <c r="O107" t="n">
        <v>22001.54</v>
      </c>
      <c r="P107" t="n">
        <v>958.37</v>
      </c>
      <c r="Q107" t="n">
        <v>3548.66</v>
      </c>
      <c r="R107" t="n">
        <v>249.29</v>
      </c>
      <c r="S107" t="n">
        <v>166.1</v>
      </c>
      <c r="T107" t="n">
        <v>41085.48</v>
      </c>
      <c r="U107" t="n">
        <v>0.67</v>
      </c>
      <c r="V107" t="n">
        <v>0.96</v>
      </c>
      <c r="W107" t="n">
        <v>0.36</v>
      </c>
      <c r="X107" t="n">
        <v>2.4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0.9931</v>
      </c>
      <c r="E108" t="n">
        <v>100.7</v>
      </c>
      <c r="F108" t="n">
        <v>96.76000000000001</v>
      </c>
      <c r="G108" t="n">
        <v>116.12</v>
      </c>
      <c r="H108" t="n">
        <v>1.4</v>
      </c>
      <c r="I108" t="n">
        <v>50</v>
      </c>
      <c r="J108" t="n">
        <v>177.97</v>
      </c>
      <c r="K108" t="n">
        <v>50.28</v>
      </c>
      <c r="L108" t="n">
        <v>14</v>
      </c>
      <c r="M108" t="n">
        <v>42</v>
      </c>
      <c r="N108" t="n">
        <v>33.69</v>
      </c>
      <c r="O108" t="n">
        <v>22184.13</v>
      </c>
      <c r="P108" t="n">
        <v>936.42</v>
      </c>
      <c r="Q108" t="n">
        <v>3548.66</v>
      </c>
      <c r="R108" t="n">
        <v>243.02</v>
      </c>
      <c r="S108" t="n">
        <v>166.1</v>
      </c>
      <c r="T108" t="n">
        <v>37970.75</v>
      </c>
      <c r="U108" t="n">
        <v>0.68</v>
      </c>
      <c r="V108" t="n">
        <v>0.96</v>
      </c>
      <c r="W108" t="n">
        <v>0.36</v>
      </c>
      <c r="X108" t="n">
        <v>2.22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0.9949</v>
      </c>
      <c r="E109" t="n">
        <v>100.51</v>
      </c>
      <c r="F109" t="n">
        <v>96.67</v>
      </c>
      <c r="G109" t="n">
        <v>123.41</v>
      </c>
      <c r="H109" t="n">
        <v>1.48</v>
      </c>
      <c r="I109" t="n">
        <v>47</v>
      </c>
      <c r="J109" t="n">
        <v>179.46</v>
      </c>
      <c r="K109" t="n">
        <v>50.28</v>
      </c>
      <c r="L109" t="n">
        <v>15</v>
      </c>
      <c r="M109" t="n">
        <v>17</v>
      </c>
      <c r="N109" t="n">
        <v>34.18</v>
      </c>
      <c r="O109" t="n">
        <v>22367.38</v>
      </c>
      <c r="P109" t="n">
        <v>925.05</v>
      </c>
      <c r="Q109" t="n">
        <v>3548.64</v>
      </c>
      <c r="R109" t="n">
        <v>239.02</v>
      </c>
      <c r="S109" t="n">
        <v>166.1</v>
      </c>
      <c r="T109" t="n">
        <v>35989.16</v>
      </c>
      <c r="U109" t="n">
        <v>0.6899999999999999</v>
      </c>
      <c r="V109" t="n">
        <v>0.96</v>
      </c>
      <c r="W109" t="n">
        <v>0.39</v>
      </c>
      <c r="X109" t="n">
        <v>2.13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0.995</v>
      </c>
      <c r="E110" t="n">
        <v>100.5</v>
      </c>
      <c r="F110" t="n">
        <v>96.69</v>
      </c>
      <c r="G110" t="n">
        <v>126.12</v>
      </c>
      <c r="H110" t="n">
        <v>1.57</v>
      </c>
      <c r="I110" t="n">
        <v>46</v>
      </c>
      <c r="J110" t="n">
        <v>180.95</v>
      </c>
      <c r="K110" t="n">
        <v>50.28</v>
      </c>
      <c r="L110" t="n">
        <v>16</v>
      </c>
      <c r="M110" t="n">
        <v>3</v>
      </c>
      <c r="N110" t="n">
        <v>34.67</v>
      </c>
      <c r="O110" t="n">
        <v>22551.28</v>
      </c>
      <c r="P110" t="n">
        <v>928.41</v>
      </c>
      <c r="Q110" t="n">
        <v>3548.63</v>
      </c>
      <c r="R110" t="n">
        <v>239.02</v>
      </c>
      <c r="S110" t="n">
        <v>166.1</v>
      </c>
      <c r="T110" t="n">
        <v>35993.1</v>
      </c>
      <c r="U110" t="n">
        <v>0.6899999999999999</v>
      </c>
      <c r="V110" t="n">
        <v>0.96</v>
      </c>
      <c r="W110" t="n">
        <v>0.41</v>
      </c>
      <c r="X110" t="n">
        <v>2.16</v>
      </c>
      <c r="Y110" t="n">
        <v>0.5</v>
      </c>
      <c r="Z110" t="n">
        <v>10</v>
      </c>
    </row>
    <row r="111">
      <c r="A111" t="n">
        <v>16</v>
      </c>
      <c r="B111" t="n">
        <v>80</v>
      </c>
      <c r="C111" t="inlineStr">
        <is>
          <t xml:space="preserve">CONCLUIDO	</t>
        </is>
      </c>
      <c r="D111" t="n">
        <v>0.9953</v>
      </c>
      <c r="E111" t="n">
        <v>100.47</v>
      </c>
      <c r="F111" t="n">
        <v>96.67</v>
      </c>
      <c r="G111" t="n">
        <v>126.09</v>
      </c>
      <c r="H111" t="n">
        <v>1.65</v>
      </c>
      <c r="I111" t="n">
        <v>46</v>
      </c>
      <c r="J111" t="n">
        <v>182.45</v>
      </c>
      <c r="K111" t="n">
        <v>50.28</v>
      </c>
      <c r="L111" t="n">
        <v>17</v>
      </c>
      <c r="M111" t="n">
        <v>0</v>
      </c>
      <c r="N111" t="n">
        <v>35.17</v>
      </c>
      <c r="O111" t="n">
        <v>22735.98</v>
      </c>
      <c r="P111" t="n">
        <v>934.79</v>
      </c>
      <c r="Q111" t="n">
        <v>3548.63</v>
      </c>
      <c r="R111" t="n">
        <v>237.76</v>
      </c>
      <c r="S111" t="n">
        <v>166.1</v>
      </c>
      <c r="T111" t="n">
        <v>35364.17</v>
      </c>
      <c r="U111" t="n">
        <v>0.7</v>
      </c>
      <c r="V111" t="n">
        <v>0.96</v>
      </c>
      <c r="W111" t="n">
        <v>0.41</v>
      </c>
      <c r="X111" t="n">
        <v>2.13</v>
      </c>
      <c r="Y111" t="n">
        <v>0.5</v>
      </c>
      <c r="Z111" t="n">
        <v>10</v>
      </c>
    </row>
    <row r="112">
      <c r="A112" t="n">
        <v>0</v>
      </c>
      <c r="B112" t="n">
        <v>35</v>
      </c>
      <c r="C112" t="inlineStr">
        <is>
          <t xml:space="preserve">CONCLUIDO	</t>
        </is>
      </c>
      <c r="D112" t="n">
        <v>0.7019</v>
      </c>
      <c r="E112" t="n">
        <v>142.46</v>
      </c>
      <c r="F112" t="n">
        <v>128.34</v>
      </c>
      <c r="G112" t="n">
        <v>10.85</v>
      </c>
      <c r="H112" t="n">
        <v>0.22</v>
      </c>
      <c r="I112" t="n">
        <v>710</v>
      </c>
      <c r="J112" t="n">
        <v>80.84</v>
      </c>
      <c r="K112" t="n">
        <v>35.1</v>
      </c>
      <c r="L112" t="n">
        <v>1</v>
      </c>
      <c r="M112" t="n">
        <v>708</v>
      </c>
      <c r="N112" t="n">
        <v>9.74</v>
      </c>
      <c r="O112" t="n">
        <v>10204.21</v>
      </c>
      <c r="P112" t="n">
        <v>975.54</v>
      </c>
      <c r="Q112" t="n">
        <v>3549.1</v>
      </c>
      <c r="R112" t="n">
        <v>1315.01</v>
      </c>
      <c r="S112" t="n">
        <v>166.1</v>
      </c>
      <c r="T112" t="n">
        <v>570666.21</v>
      </c>
      <c r="U112" t="n">
        <v>0.13</v>
      </c>
      <c r="V112" t="n">
        <v>0.73</v>
      </c>
      <c r="W112" t="n">
        <v>1.42</v>
      </c>
      <c r="X112" t="n">
        <v>33.79</v>
      </c>
      <c r="Y112" t="n">
        <v>0.5</v>
      </c>
      <c r="Z112" t="n">
        <v>10</v>
      </c>
    </row>
    <row r="113">
      <c r="A113" t="n">
        <v>1</v>
      </c>
      <c r="B113" t="n">
        <v>35</v>
      </c>
      <c r="C113" t="inlineStr">
        <is>
          <t xml:space="preserve">CONCLUIDO	</t>
        </is>
      </c>
      <c r="D113" t="n">
        <v>0.8753</v>
      </c>
      <c r="E113" t="n">
        <v>114.25</v>
      </c>
      <c r="F113" t="n">
        <v>107.52</v>
      </c>
      <c r="G113" t="n">
        <v>22.96</v>
      </c>
      <c r="H113" t="n">
        <v>0.43</v>
      </c>
      <c r="I113" t="n">
        <v>281</v>
      </c>
      <c r="J113" t="n">
        <v>82.04000000000001</v>
      </c>
      <c r="K113" t="n">
        <v>35.1</v>
      </c>
      <c r="L113" t="n">
        <v>2</v>
      </c>
      <c r="M113" t="n">
        <v>279</v>
      </c>
      <c r="N113" t="n">
        <v>9.94</v>
      </c>
      <c r="O113" t="n">
        <v>10352.53</v>
      </c>
      <c r="P113" t="n">
        <v>776.66</v>
      </c>
      <c r="Q113" t="n">
        <v>3548.76</v>
      </c>
      <c r="R113" t="n">
        <v>607.89</v>
      </c>
      <c r="S113" t="n">
        <v>166.1</v>
      </c>
      <c r="T113" t="n">
        <v>219254.45</v>
      </c>
      <c r="U113" t="n">
        <v>0.27</v>
      </c>
      <c r="V113" t="n">
        <v>0.87</v>
      </c>
      <c r="W113" t="n">
        <v>0.73</v>
      </c>
      <c r="X113" t="n">
        <v>12.97</v>
      </c>
      <c r="Y113" t="n">
        <v>0.5</v>
      </c>
      <c r="Z113" t="n">
        <v>10</v>
      </c>
    </row>
    <row r="114">
      <c r="A114" t="n">
        <v>2</v>
      </c>
      <c r="B114" t="n">
        <v>35</v>
      </c>
      <c r="C114" t="inlineStr">
        <is>
          <t xml:space="preserve">CONCLUIDO	</t>
        </is>
      </c>
      <c r="D114" t="n">
        <v>0.9343</v>
      </c>
      <c r="E114" t="n">
        <v>107.04</v>
      </c>
      <c r="F114" t="n">
        <v>102.25</v>
      </c>
      <c r="G114" t="n">
        <v>36.52</v>
      </c>
      <c r="H114" t="n">
        <v>0.63</v>
      </c>
      <c r="I114" t="n">
        <v>168</v>
      </c>
      <c r="J114" t="n">
        <v>83.25</v>
      </c>
      <c r="K114" t="n">
        <v>35.1</v>
      </c>
      <c r="L114" t="n">
        <v>3</v>
      </c>
      <c r="M114" t="n">
        <v>166</v>
      </c>
      <c r="N114" t="n">
        <v>10.15</v>
      </c>
      <c r="O114" t="n">
        <v>10501.19</v>
      </c>
      <c r="P114" t="n">
        <v>696.83</v>
      </c>
      <c r="Q114" t="n">
        <v>3548.77</v>
      </c>
      <c r="R114" t="n">
        <v>429.42</v>
      </c>
      <c r="S114" t="n">
        <v>166.1</v>
      </c>
      <c r="T114" t="n">
        <v>130582.78</v>
      </c>
      <c r="U114" t="n">
        <v>0.39</v>
      </c>
      <c r="V114" t="n">
        <v>0.91</v>
      </c>
      <c r="W114" t="n">
        <v>0.54</v>
      </c>
      <c r="X114" t="n">
        <v>7.71</v>
      </c>
      <c r="Y114" t="n">
        <v>0.5</v>
      </c>
      <c r="Z114" t="n">
        <v>10</v>
      </c>
    </row>
    <row r="115">
      <c r="A115" t="n">
        <v>3</v>
      </c>
      <c r="B115" t="n">
        <v>35</v>
      </c>
      <c r="C115" t="inlineStr">
        <is>
          <t xml:space="preserve">CONCLUIDO	</t>
        </is>
      </c>
      <c r="D115" t="n">
        <v>0.9641</v>
      </c>
      <c r="E115" t="n">
        <v>103.73</v>
      </c>
      <c r="F115" t="n">
        <v>99.84</v>
      </c>
      <c r="G115" t="n">
        <v>51.64</v>
      </c>
      <c r="H115" t="n">
        <v>0.83</v>
      </c>
      <c r="I115" t="n">
        <v>116</v>
      </c>
      <c r="J115" t="n">
        <v>84.45999999999999</v>
      </c>
      <c r="K115" t="n">
        <v>35.1</v>
      </c>
      <c r="L115" t="n">
        <v>4</v>
      </c>
      <c r="M115" t="n">
        <v>95</v>
      </c>
      <c r="N115" t="n">
        <v>10.36</v>
      </c>
      <c r="O115" t="n">
        <v>10650.22</v>
      </c>
      <c r="P115" t="n">
        <v>633.96</v>
      </c>
      <c r="Q115" t="n">
        <v>3548.73</v>
      </c>
      <c r="R115" t="n">
        <v>346.57</v>
      </c>
      <c r="S115" t="n">
        <v>166.1</v>
      </c>
      <c r="T115" t="n">
        <v>89417.25</v>
      </c>
      <c r="U115" t="n">
        <v>0.48</v>
      </c>
      <c r="V115" t="n">
        <v>0.93</v>
      </c>
      <c r="W115" t="n">
        <v>0.49</v>
      </c>
      <c r="X115" t="n">
        <v>5.3</v>
      </c>
      <c r="Y115" t="n">
        <v>0.5</v>
      </c>
      <c r="Z115" t="n">
        <v>10</v>
      </c>
    </row>
    <row r="116">
      <c r="A116" t="n">
        <v>4</v>
      </c>
      <c r="B116" t="n">
        <v>35</v>
      </c>
      <c r="C116" t="inlineStr">
        <is>
          <t xml:space="preserve">CONCLUIDO	</t>
        </is>
      </c>
      <c r="D116" t="n">
        <v>0.9714</v>
      </c>
      <c r="E116" t="n">
        <v>102.94</v>
      </c>
      <c r="F116" t="n">
        <v>99.27</v>
      </c>
      <c r="G116" t="n">
        <v>57.83</v>
      </c>
      <c r="H116" t="n">
        <v>1.02</v>
      </c>
      <c r="I116" t="n">
        <v>103</v>
      </c>
      <c r="J116" t="n">
        <v>85.67</v>
      </c>
      <c r="K116" t="n">
        <v>35.1</v>
      </c>
      <c r="L116" t="n">
        <v>5</v>
      </c>
      <c r="M116" t="n">
        <v>1</v>
      </c>
      <c r="N116" t="n">
        <v>10.57</v>
      </c>
      <c r="O116" t="n">
        <v>10799.59</v>
      </c>
      <c r="P116" t="n">
        <v>619.0599999999999</v>
      </c>
      <c r="Q116" t="n">
        <v>3548.67</v>
      </c>
      <c r="R116" t="n">
        <v>323.76</v>
      </c>
      <c r="S116" t="n">
        <v>166.1</v>
      </c>
      <c r="T116" t="n">
        <v>78078.32000000001</v>
      </c>
      <c r="U116" t="n">
        <v>0.51</v>
      </c>
      <c r="V116" t="n">
        <v>0.9399999999999999</v>
      </c>
      <c r="W116" t="n">
        <v>0.57</v>
      </c>
      <c r="X116" t="n">
        <v>4.73</v>
      </c>
      <c r="Y116" t="n">
        <v>0.5</v>
      </c>
      <c r="Z116" t="n">
        <v>10</v>
      </c>
    </row>
    <row r="117">
      <c r="A117" t="n">
        <v>5</v>
      </c>
      <c r="B117" t="n">
        <v>35</v>
      </c>
      <c r="C117" t="inlineStr">
        <is>
          <t xml:space="preserve">CONCLUIDO	</t>
        </is>
      </c>
      <c r="D117" t="n">
        <v>0.9715</v>
      </c>
      <c r="E117" t="n">
        <v>102.94</v>
      </c>
      <c r="F117" t="n">
        <v>99.27</v>
      </c>
      <c r="G117" t="n">
        <v>57.83</v>
      </c>
      <c r="H117" t="n">
        <v>1.21</v>
      </c>
      <c r="I117" t="n">
        <v>103</v>
      </c>
      <c r="J117" t="n">
        <v>86.88</v>
      </c>
      <c r="K117" t="n">
        <v>35.1</v>
      </c>
      <c r="L117" t="n">
        <v>6</v>
      </c>
      <c r="M117" t="n">
        <v>0</v>
      </c>
      <c r="N117" t="n">
        <v>10.78</v>
      </c>
      <c r="O117" t="n">
        <v>10949.33</v>
      </c>
      <c r="P117" t="n">
        <v>627.02</v>
      </c>
      <c r="Q117" t="n">
        <v>3548.66</v>
      </c>
      <c r="R117" t="n">
        <v>323.62</v>
      </c>
      <c r="S117" t="n">
        <v>166.1</v>
      </c>
      <c r="T117" t="n">
        <v>78008.81</v>
      </c>
      <c r="U117" t="n">
        <v>0.51</v>
      </c>
      <c r="V117" t="n">
        <v>0.9399999999999999</v>
      </c>
      <c r="W117" t="n">
        <v>0.57</v>
      </c>
      <c r="X117" t="n">
        <v>4.73</v>
      </c>
      <c r="Y117" t="n">
        <v>0.5</v>
      </c>
      <c r="Z117" t="n">
        <v>10</v>
      </c>
    </row>
    <row r="118">
      <c r="A118" t="n">
        <v>0</v>
      </c>
      <c r="B118" t="n">
        <v>50</v>
      </c>
      <c r="C118" t="inlineStr">
        <is>
          <t xml:space="preserve">CONCLUIDO	</t>
        </is>
      </c>
      <c r="D118" t="n">
        <v>0.6087</v>
      </c>
      <c r="E118" t="n">
        <v>164.27</v>
      </c>
      <c r="F118" t="n">
        <v>140.9</v>
      </c>
      <c r="G118" t="n">
        <v>8.81</v>
      </c>
      <c r="H118" t="n">
        <v>0.16</v>
      </c>
      <c r="I118" t="n">
        <v>960</v>
      </c>
      <c r="J118" t="n">
        <v>107.41</v>
      </c>
      <c r="K118" t="n">
        <v>41.65</v>
      </c>
      <c r="L118" t="n">
        <v>1</v>
      </c>
      <c r="M118" t="n">
        <v>958</v>
      </c>
      <c r="N118" t="n">
        <v>14.77</v>
      </c>
      <c r="O118" t="n">
        <v>13481.73</v>
      </c>
      <c r="P118" t="n">
        <v>1314.76</v>
      </c>
      <c r="Q118" t="n">
        <v>3549.03</v>
      </c>
      <c r="R118" t="n">
        <v>1742.91</v>
      </c>
      <c r="S118" t="n">
        <v>166.1</v>
      </c>
      <c r="T118" t="n">
        <v>783366.1</v>
      </c>
      <c r="U118" t="n">
        <v>0.1</v>
      </c>
      <c r="V118" t="n">
        <v>0.66</v>
      </c>
      <c r="W118" t="n">
        <v>1.81</v>
      </c>
      <c r="X118" t="n">
        <v>46.35</v>
      </c>
      <c r="Y118" t="n">
        <v>0.5</v>
      </c>
      <c r="Z118" t="n">
        <v>10</v>
      </c>
    </row>
    <row r="119">
      <c r="A119" t="n">
        <v>1</v>
      </c>
      <c r="B119" t="n">
        <v>50</v>
      </c>
      <c r="C119" t="inlineStr">
        <is>
          <t xml:space="preserve">CONCLUIDO	</t>
        </is>
      </c>
      <c r="D119" t="n">
        <v>0.8215</v>
      </c>
      <c r="E119" t="n">
        <v>121.73</v>
      </c>
      <c r="F119" t="n">
        <v>111.56</v>
      </c>
      <c r="G119" t="n">
        <v>18.29</v>
      </c>
      <c r="H119" t="n">
        <v>0.32</v>
      </c>
      <c r="I119" t="n">
        <v>366</v>
      </c>
      <c r="J119" t="n">
        <v>108.68</v>
      </c>
      <c r="K119" t="n">
        <v>41.65</v>
      </c>
      <c r="L119" t="n">
        <v>2</v>
      </c>
      <c r="M119" t="n">
        <v>364</v>
      </c>
      <c r="N119" t="n">
        <v>15.03</v>
      </c>
      <c r="O119" t="n">
        <v>13638.32</v>
      </c>
      <c r="P119" t="n">
        <v>1010.9</v>
      </c>
      <c r="Q119" t="n">
        <v>3548.9</v>
      </c>
      <c r="R119" t="n">
        <v>744.98</v>
      </c>
      <c r="S119" t="n">
        <v>166.1</v>
      </c>
      <c r="T119" t="n">
        <v>287373.63</v>
      </c>
      <c r="U119" t="n">
        <v>0.22</v>
      </c>
      <c r="V119" t="n">
        <v>0.84</v>
      </c>
      <c r="W119" t="n">
        <v>0.85</v>
      </c>
      <c r="X119" t="n">
        <v>17.01</v>
      </c>
      <c r="Y119" t="n">
        <v>0.5</v>
      </c>
      <c r="Z119" t="n">
        <v>10</v>
      </c>
    </row>
    <row r="120">
      <c r="A120" t="n">
        <v>2</v>
      </c>
      <c r="B120" t="n">
        <v>50</v>
      </c>
      <c r="C120" t="inlineStr">
        <is>
          <t xml:space="preserve">CONCLUIDO	</t>
        </is>
      </c>
      <c r="D120" t="n">
        <v>0.8952</v>
      </c>
      <c r="E120" t="n">
        <v>111.71</v>
      </c>
      <c r="F120" t="n">
        <v>104.74</v>
      </c>
      <c r="G120" t="n">
        <v>28.31</v>
      </c>
      <c r="H120" t="n">
        <v>0.48</v>
      </c>
      <c r="I120" t="n">
        <v>222</v>
      </c>
      <c r="J120" t="n">
        <v>109.96</v>
      </c>
      <c r="K120" t="n">
        <v>41.65</v>
      </c>
      <c r="L120" t="n">
        <v>3</v>
      </c>
      <c r="M120" t="n">
        <v>220</v>
      </c>
      <c r="N120" t="n">
        <v>15.31</v>
      </c>
      <c r="O120" t="n">
        <v>13795.21</v>
      </c>
      <c r="P120" t="n">
        <v>920.0599999999999</v>
      </c>
      <c r="Q120" t="n">
        <v>3548.8</v>
      </c>
      <c r="R120" t="n">
        <v>513.59</v>
      </c>
      <c r="S120" t="n">
        <v>166.1</v>
      </c>
      <c r="T120" t="n">
        <v>172397.69</v>
      </c>
      <c r="U120" t="n">
        <v>0.32</v>
      </c>
      <c r="V120" t="n">
        <v>0.89</v>
      </c>
      <c r="W120" t="n">
        <v>0.63</v>
      </c>
      <c r="X120" t="n">
        <v>10.2</v>
      </c>
      <c r="Y120" t="n">
        <v>0.5</v>
      </c>
      <c r="Z120" t="n">
        <v>10</v>
      </c>
    </row>
    <row r="121">
      <c r="A121" t="n">
        <v>3</v>
      </c>
      <c r="B121" t="n">
        <v>50</v>
      </c>
      <c r="C121" t="inlineStr">
        <is>
          <t xml:space="preserve">CONCLUIDO	</t>
        </is>
      </c>
      <c r="D121" t="n">
        <v>0.9332</v>
      </c>
      <c r="E121" t="n">
        <v>107.16</v>
      </c>
      <c r="F121" t="n">
        <v>101.66</v>
      </c>
      <c r="G121" t="n">
        <v>39.1</v>
      </c>
      <c r="H121" t="n">
        <v>0.63</v>
      </c>
      <c r="I121" t="n">
        <v>156</v>
      </c>
      <c r="J121" t="n">
        <v>111.23</v>
      </c>
      <c r="K121" t="n">
        <v>41.65</v>
      </c>
      <c r="L121" t="n">
        <v>4</v>
      </c>
      <c r="M121" t="n">
        <v>154</v>
      </c>
      <c r="N121" t="n">
        <v>15.58</v>
      </c>
      <c r="O121" t="n">
        <v>13952.52</v>
      </c>
      <c r="P121" t="n">
        <v>863.45</v>
      </c>
      <c r="Q121" t="n">
        <v>3548.72</v>
      </c>
      <c r="R121" t="n">
        <v>409.1</v>
      </c>
      <c r="S121" t="n">
        <v>166.1</v>
      </c>
      <c r="T121" t="n">
        <v>120482</v>
      </c>
      <c r="U121" t="n">
        <v>0.41</v>
      </c>
      <c r="V121" t="n">
        <v>0.92</v>
      </c>
      <c r="W121" t="n">
        <v>0.53</v>
      </c>
      <c r="X121" t="n">
        <v>7.12</v>
      </c>
      <c r="Y121" t="n">
        <v>0.5</v>
      </c>
      <c r="Z121" t="n">
        <v>10</v>
      </c>
    </row>
    <row r="122">
      <c r="A122" t="n">
        <v>4</v>
      </c>
      <c r="B122" t="n">
        <v>50</v>
      </c>
      <c r="C122" t="inlineStr">
        <is>
          <t xml:space="preserve">CONCLUIDO	</t>
        </is>
      </c>
      <c r="D122" t="n">
        <v>0.9558</v>
      </c>
      <c r="E122" t="n">
        <v>104.63</v>
      </c>
      <c r="F122" t="n">
        <v>99.95</v>
      </c>
      <c r="G122" t="n">
        <v>50.39</v>
      </c>
      <c r="H122" t="n">
        <v>0.78</v>
      </c>
      <c r="I122" t="n">
        <v>119</v>
      </c>
      <c r="J122" t="n">
        <v>112.51</v>
      </c>
      <c r="K122" t="n">
        <v>41.65</v>
      </c>
      <c r="L122" t="n">
        <v>5</v>
      </c>
      <c r="M122" t="n">
        <v>117</v>
      </c>
      <c r="N122" t="n">
        <v>15.86</v>
      </c>
      <c r="O122" t="n">
        <v>14110.24</v>
      </c>
      <c r="P122" t="n">
        <v>817.5700000000001</v>
      </c>
      <c r="Q122" t="n">
        <v>3548.71</v>
      </c>
      <c r="R122" t="n">
        <v>351.08</v>
      </c>
      <c r="S122" t="n">
        <v>166.1</v>
      </c>
      <c r="T122" t="n">
        <v>91659.38</v>
      </c>
      <c r="U122" t="n">
        <v>0.47</v>
      </c>
      <c r="V122" t="n">
        <v>0.93</v>
      </c>
      <c r="W122" t="n">
        <v>0.47</v>
      </c>
      <c r="X122" t="n">
        <v>5.41</v>
      </c>
      <c r="Y122" t="n">
        <v>0.5</v>
      </c>
      <c r="Z122" t="n">
        <v>10</v>
      </c>
    </row>
    <row r="123">
      <c r="A123" t="n">
        <v>5</v>
      </c>
      <c r="B123" t="n">
        <v>50</v>
      </c>
      <c r="C123" t="inlineStr">
        <is>
          <t xml:space="preserve">CONCLUIDO	</t>
        </is>
      </c>
      <c r="D123" t="n">
        <v>0.9726</v>
      </c>
      <c r="E123" t="n">
        <v>102.82</v>
      </c>
      <c r="F123" t="n">
        <v>98.69</v>
      </c>
      <c r="G123" t="n">
        <v>62.99</v>
      </c>
      <c r="H123" t="n">
        <v>0.93</v>
      </c>
      <c r="I123" t="n">
        <v>94</v>
      </c>
      <c r="J123" t="n">
        <v>113.79</v>
      </c>
      <c r="K123" t="n">
        <v>41.65</v>
      </c>
      <c r="L123" t="n">
        <v>6</v>
      </c>
      <c r="M123" t="n">
        <v>90</v>
      </c>
      <c r="N123" t="n">
        <v>16.14</v>
      </c>
      <c r="O123" t="n">
        <v>14268.39</v>
      </c>
      <c r="P123" t="n">
        <v>773.27</v>
      </c>
      <c r="Q123" t="n">
        <v>3548.7</v>
      </c>
      <c r="R123" t="n">
        <v>308.07</v>
      </c>
      <c r="S123" t="n">
        <v>166.1</v>
      </c>
      <c r="T123" t="n">
        <v>70274.83</v>
      </c>
      <c r="U123" t="n">
        <v>0.54</v>
      </c>
      <c r="V123" t="n">
        <v>0.9399999999999999</v>
      </c>
      <c r="W123" t="n">
        <v>0.43</v>
      </c>
      <c r="X123" t="n">
        <v>4.15</v>
      </c>
      <c r="Y123" t="n">
        <v>0.5</v>
      </c>
      <c r="Z123" t="n">
        <v>10</v>
      </c>
    </row>
    <row r="124">
      <c r="A124" t="n">
        <v>6</v>
      </c>
      <c r="B124" t="n">
        <v>50</v>
      </c>
      <c r="C124" t="inlineStr">
        <is>
          <t xml:space="preserve">CONCLUIDO	</t>
        </is>
      </c>
      <c r="D124" t="n">
        <v>0.9818</v>
      </c>
      <c r="E124" t="n">
        <v>101.85</v>
      </c>
      <c r="F124" t="n">
        <v>98.11</v>
      </c>
      <c r="G124" t="n">
        <v>76.45</v>
      </c>
      <c r="H124" t="n">
        <v>1.07</v>
      </c>
      <c r="I124" t="n">
        <v>77</v>
      </c>
      <c r="J124" t="n">
        <v>115.08</v>
      </c>
      <c r="K124" t="n">
        <v>41.65</v>
      </c>
      <c r="L124" t="n">
        <v>7</v>
      </c>
      <c r="M124" t="n">
        <v>53</v>
      </c>
      <c r="N124" t="n">
        <v>16.43</v>
      </c>
      <c r="O124" t="n">
        <v>14426.96</v>
      </c>
      <c r="P124" t="n">
        <v>734.46</v>
      </c>
      <c r="Q124" t="n">
        <v>3548.69</v>
      </c>
      <c r="R124" t="n">
        <v>287.9</v>
      </c>
      <c r="S124" t="n">
        <v>166.1</v>
      </c>
      <c r="T124" t="n">
        <v>60278.32</v>
      </c>
      <c r="U124" t="n">
        <v>0.58</v>
      </c>
      <c r="V124" t="n">
        <v>0.95</v>
      </c>
      <c r="W124" t="n">
        <v>0.43</v>
      </c>
      <c r="X124" t="n">
        <v>3.57</v>
      </c>
      <c r="Y124" t="n">
        <v>0.5</v>
      </c>
      <c r="Z124" t="n">
        <v>10</v>
      </c>
    </row>
    <row r="125">
      <c r="A125" t="n">
        <v>7</v>
      </c>
      <c r="B125" t="n">
        <v>50</v>
      </c>
      <c r="C125" t="inlineStr">
        <is>
          <t xml:space="preserve">CONCLUIDO	</t>
        </is>
      </c>
      <c r="D125" t="n">
        <v>0.9841</v>
      </c>
      <c r="E125" t="n">
        <v>101.62</v>
      </c>
      <c r="F125" t="n">
        <v>97.95999999999999</v>
      </c>
      <c r="G125" t="n">
        <v>80.52</v>
      </c>
      <c r="H125" t="n">
        <v>1.21</v>
      </c>
      <c r="I125" t="n">
        <v>73</v>
      </c>
      <c r="J125" t="n">
        <v>116.37</v>
      </c>
      <c r="K125" t="n">
        <v>41.65</v>
      </c>
      <c r="L125" t="n">
        <v>8</v>
      </c>
      <c r="M125" t="n">
        <v>2</v>
      </c>
      <c r="N125" t="n">
        <v>16.72</v>
      </c>
      <c r="O125" t="n">
        <v>14585.96</v>
      </c>
      <c r="P125" t="n">
        <v>725.13</v>
      </c>
      <c r="Q125" t="n">
        <v>3548.64</v>
      </c>
      <c r="R125" t="n">
        <v>280.97</v>
      </c>
      <c r="S125" t="n">
        <v>166.1</v>
      </c>
      <c r="T125" t="n">
        <v>56831.63</v>
      </c>
      <c r="U125" t="n">
        <v>0.59</v>
      </c>
      <c r="V125" t="n">
        <v>0.95</v>
      </c>
      <c r="W125" t="n">
        <v>0.48</v>
      </c>
      <c r="X125" t="n">
        <v>3.42</v>
      </c>
      <c r="Y125" t="n">
        <v>0.5</v>
      </c>
      <c r="Z125" t="n">
        <v>10</v>
      </c>
    </row>
    <row r="126">
      <c r="A126" t="n">
        <v>8</v>
      </c>
      <c r="B126" t="n">
        <v>50</v>
      </c>
      <c r="C126" t="inlineStr">
        <is>
          <t xml:space="preserve">CONCLUIDO	</t>
        </is>
      </c>
      <c r="D126" t="n">
        <v>0.985</v>
      </c>
      <c r="E126" t="n">
        <v>101.52</v>
      </c>
      <c r="F126" t="n">
        <v>97.89</v>
      </c>
      <c r="G126" t="n">
        <v>81.56999999999999</v>
      </c>
      <c r="H126" t="n">
        <v>1.35</v>
      </c>
      <c r="I126" t="n">
        <v>72</v>
      </c>
      <c r="J126" t="n">
        <v>117.66</v>
      </c>
      <c r="K126" t="n">
        <v>41.65</v>
      </c>
      <c r="L126" t="n">
        <v>9</v>
      </c>
      <c r="M126" t="n">
        <v>0</v>
      </c>
      <c r="N126" t="n">
        <v>17.01</v>
      </c>
      <c r="O126" t="n">
        <v>14745.39</v>
      </c>
      <c r="P126" t="n">
        <v>730.95</v>
      </c>
      <c r="Q126" t="n">
        <v>3548.66</v>
      </c>
      <c r="R126" t="n">
        <v>278.36</v>
      </c>
      <c r="S126" t="n">
        <v>166.1</v>
      </c>
      <c r="T126" t="n">
        <v>55531.22</v>
      </c>
      <c r="U126" t="n">
        <v>0.6</v>
      </c>
      <c r="V126" t="n">
        <v>0.95</v>
      </c>
      <c r="W126" t="n">
        <v>0.48</v>
      </c>
      <c r="X126" t="n">
        <v>3.35</v>
      </c>
      <c r="Y126" t="n">
        <v>0.5</v>
      </c>
      <c r="Z126" t="n">
        <v>10</v>
      </c>
    </row>
    <row r="127">
      <c r="A127" t="n">
        <v>0</v>
      </c>
      <c r="B127" t="n">
        <v>25</v>
      </c>
      <c r="C127" t="inlineStr">
        <is>
          <t xml:space="preserve">CONCLUIDO	</t>
        </is>
      </c>
      <c r="D127" t="n">
        <v>0.7751</v>
      </c>
      <c r="E127" t="n">
        <v>129.02</v>
      </c>
      <c r="F127" t="n">
        <v>119.78</v>
      </c>
      <c r="G127" t="n">
        <v>13.41</v>
      </c>
      <c r="H127" t="n">
        <v>0.28</v>
      </c>
      <c r="I127" t="n">
        <v>536</v>
      </c>
      <c r="J127" t="n">
        <v>61.76</v>
      </c>
      <c r="K127" t="n">
        <v>28.92</v>
      </c>
      <c r="L127" t="n">
        <v>1</v>
      </c>
      <c r="M127" t="n">
        <v>534</v>
      </c>
      <c r="N127" t="n">
        <v>6.84</v>
      </c>
      <c r="O127" t="n">
        <v>7851.41</v>
      </c>
      <c r="P127" t="n">
        <v>738.66</v>
      </c>
      <c r="Q127" t="n">
        <v>3548.91</v>
      </c>
      <c r="R127" t="n">
        <v>1023.93</v>
      </c>
      <c r="S127" t="n">
        <v>166.1</v>
      </c>
      <c r="T127" t="n">
        <v>425999.52</v>
      </c>
      <c r="U127" t="n">
        <v>0.16</v>
      </c>
      <c r="V127" t="n">
        <v>0.78</v>
      </c>
      <c r="W127" t="n">
        <v>1.13</v>
      </c>
      <c r="X127" t="n">
        <v>25.24</v>
      </c>
      <c r="Y127" t="n">
        <v>0.5</v>
      </c>
      <c r="Z127" t="n">
        <v>10</v>
      </c>
    </row>
    <row r="128">
      <c r="A128" t="n">
        <v>1</v>
      </c>
      <c r="B128" t="n">
        <v>25</v>
      </c>
      <c r="C128" t="inlineStr">
        <is>
          <t xml:space="preserve">CONCLUIDO	</t>
        </is>
      </c>
      <c r="D128" t="n">
        <v>0.9173</v>
      </c>
      <c r="E128" t="n">
        <v>109.01</v>
      </c>
      <c r="F128" t="n">
        <v>104.27</v>
      </c>
      <c r="G128" t="n">
        <v>29.51</v>
      </c>
      <c r="H128" t="n">
        <v>0.55</v>
      </c>
      <c r="I128" t="n">
        <v>212</v>
      </c>
      <c r="J128" t="n">
        <v>62.92</v>
      </c>
      <c r="K128" t="n">
        <v>28.92</v>
      </c>
      <c r="L128" t="n">
        <v>2</v>
      </c>
      <c r="M128" t="n">
        <v>210</v>
      </c>
      <c r="N128" t="n">
        <v>7</v>
      </c>
      <c r="O128" t="n">
        <v>7994.37</v>
      </c>
      <c r="P128" t="n">
        <v>587.11</v>
      </c>
      <c r="Q128" t="n">
        <v>3548.76</v>
      </c>
      <c r="R128" t="n">
        <v>497.56</v>
      </c>
      <c r="S128" t="n">
        <v>166.1</v>
      </c>
      <c r="T128" t="n">
        <v>164432.14</v>
      </c>
      <c r="U128" t="n">
        <v>0.33</v>
      </c>
      <c r="V128" t="n">
        <v>0.89</v>
      </c>
      <c r="W128" t="n">
        <v>0.62</v>
      </c>
      <c r="X128" t="n">
        <v>9.73</v>
      </c>
      <c r="Y128" t="n">
        <v>0.5</v>
      </c>
      <c r="Z128" t="n">
        <v>10</v>
      </c>
    </row>
    <row r="129">
      <c r="A129" t="n">
        <v>2</v>
      </c>
      <c r="B129" t="n">
        <v>25</v>
      </c>
      <c r="C129" t="inlineStr">
        <is>
          <t xml:space="preserve">CONCLUIDO	</t>
        </is>
      </c>
      <c r="D129" t="n">
        <v>0.9517</v>
      </c>
      <c r="E129" t="n">
        <v>105.08</v>
      </c>
      <c r="F129" t="n">
        <v>101.28</v>
      </c>
      <c r="G129" t="n">
        <v>42.2</v>
      </c>
      <c r="H129" t="n">
        <v>0.8100000000000001</v>
      </c>
      <c r="I129" t="n">
        <v>144</v>
      </c>
      <c r="J129" t="n">
        <v>64.08</v>
      </c>
      <c r="K129" t="n">
        <v>28.92</v>
      </c>
      <c r="L129" t="n">
        <v>3</v>
      </c>
      <c r="M129" t="n">
        <v>11</v>
      </c>
      <c r="N129" t="n">
        <v>7.16</v>
      </c>
      <c r="O129" t="n">
        <v>8137.65</v>
      </c>
      <c r="P129" t="n">
        <v>530.9400000000001</v>
      </c>
      <c r="Q129" t="n">
        <v>3548.78</v>
      </c>
      <c r="R129" t="n">
        <v>390.51</v>
      </c>
      <c r="S129" t="n">
        <v>166.1</v>
      </c>
      <c r="T129" t="n">
        <v>111249.21</v>
      </c>
      <c r="U129" t="n">
        <v>0.43</v>
      </c>
      <c r="V129" t="n">
        <v>0.92</v>
      </c>
      <c r="W129" t="n">
        <v>0.68</v>
      </c>
      <c r="X129" t="n">
        <v>6.74</v>
      </c>
      <c r="Y129" t="n">
        <v>0.5</v>
      </c>
      <c r="Z129" t="n">
        <v>10</v>
      </c>
    </row>
    <row r="130">
      <c r="A130" t="n">
        <v>3</v>
      </c>
      <c r="B130" t="n">
        <v>25</v>
      </c>
      <c r="C130" t="inlineStr">
        <is>
          <t xml:space="preserve">CONCLUIDO	</t>
        </is>
      </c>
      <c r="D130" t="n">
        <v>0.9524</v>
      </c>
      <c r="E130" t="n">
        <v>105</v>
      </c>
      <c r="F130" t="n">
        <v>101.22</v>
      </c>
      <c r="G130" t="n">
        <v>42.47</v>
      </c>
      <c r="H130" t="n">
        <v>1.07</v>
      </c>
      <c r="I130" t="n">
        <v>143</v>
      </c>
      <c r="J130" t="n">
        <v>65.25</v>
      </c>
      <c r="K130" t="n">
        <v>28.92</v>
      </c>
      <c r="L130" t="n">
        <v>4</v>
      </c>
      <c r="M130" t="n">
        <v>0</v>
      </c>
      <c r="N130" t="n">
        <v>7.33</v>
      </c>
      <c r="O130" t="n">
        <v>8281.25</v>
      </c>
      <c r="P130" t="n">
        <v>538.7</v>
      </c>
      <c r="Q130" t="n">
        <v>3548.73</v>
      </c>
      <c r="R130" t="n">
        <v>387.73</v>
      </c>
      <c r="S130" t="n">
        <v>166.1</v>
      </c>
      <c r="T130" t="n">
        <v>109859.99</v>
      </c>
      <c r="U130" t="n">
        <v>0.43</v>
      </c>
      <c r="V130" t="n">
        <v>0.92</v>
      </c>
      <c r="W130" t="n">
        <v>0.6899999999999999</v>
      </c>
      <c r="X130" t="n">
        <v>6.68</v>
      </c>
      <c r="Y130" t="n">
        <v>0.5</v>
      </c>
      <c r="Z130" t="n">
        <v>10</v>
      </c>
    </row>
    <row r="131">
      <c r="A131" t="n">
        <v>0</v>
      </c>
      <c r="B131" t="n">
        <v>85</v>
      </c>
      <c r="C131" t="inlineStr">
        <is>
          <t xml:space="preserve">CONCLUIDO	</t>
        </is>
      </c>
      <c r="D131" t="n">
        <v>0.4246</v>
      </c>
      <c r="E131" t="n">
        <v>235.49</v>
      </c>
      <c r="F131" t="n">
        <v>177.27</v>
      </c>
      <c r="G131" t="n">
        <v>6.45</v>
      </c>
      <c r="H131" t="n">
        <v>0.11</v>
      </c>
      <c r="I131" t="n">
        <v>1648</v>
      </c>
      <c r="J131" t="n">
        <v>167.88</v>
      </c>
      <c r="K131" t="n">
        <v>51.39</v>
      </c>
      <c r="L131" t="n">
        <v>1</v>
      </c>
      <c r="M131" t="n">
        <v>1646</v>
      </c>
      <c r="N131" t="n">
        <v>30.49</v>
      </c>
      <c r="O131" t="n">
        <v>20939.59</v>
      </c>
      <c r="P131" t="n">
        <v>2238.36</v>
      </c>
      <c r="Q131" t="n">
        <v>3549.43</v>
      </c>
      <c r="R131" t="n">
        <v>2984.51</v>
      </c>
      <c r="S131" t="n">
        <v>166.1</v>
      </c>
      <c r="T131" t="n">
        <v>1400729.21</v>
      </c>
      <c r="U131" t="n">
        <v>0.06</v>
      </c>
      <c r="V131" t="n">
        <v>0.53</v>
      </c>
      <c r="W131" t="n">
        <v>2.93</v>
      </c>
      <c r="X131" t="n">
        <v>82.70999999999999</v>
      </c>
      <c r="Y131" t="n">
        <v>0.5</v>
      </c>
      <c r="Z131" t="n">
        <v>10</v>
      </c>
    </row>
    <row r="132">
      <c r="A132" t="n">
        <v>1</v>
      </c>
      <c r="B132" t="n">
        <v>85</v>
      </c>
      <c r="C132" t="inlineStr">
        <is>
          <t xml:space="preserve">CONCLUIDO	</t>
        </is>
      </c>
      <c r="D132" t="n">
        <v>0.7099</v>
      </c>
      <c r="E132" t="n">
        <v>140.87</v>
      </c>
      <c r="F132" t="n">
        <v>120.09</v>
      </c>
      <c r="G132" t="n">
        <v>13.27</v>
      </c>
      <c r="H132" t="n">
        <v>0.21</v>
      </c>
      <c r="I132" t="n">
        <v>543</v>
      </c>
      <c r="J132" t="n">
        <v>169.33</v>
      </c>
      <c r="K132" t="n">
        <v>51.39</v>
      </c>
      <c r="L132" t="n">
        <v>2</v>
      </c>
      <c r="M132" t="n">
        <v>541</v>
      </c>
      <c r="N132" t="n">
        <v>30.94</v>
      </c>
      <c r="O132" t="n">
        <v>21118.46</v>
      </c>
      <c r="P132" t="n">
        <v>1495.67</v>
      </c>
      <c r="Q132" t="n">
        <v>3548.9</v>
      </c>
      <c r="R132" t="n">
        <v>1035.14</v>
      </c>
      <c r="S132" t="n">
        <v>166.1</v>
      </c>
      <c r="T132" t="n">
        <v>431567.55</v>
      </c>
      <c r="U132" t="n">
        <v>0.16</v>
      </c>
      <c r="V132" t="n">
        <v>0.78</v>
      </c>
      <c r="W132" t="n">
        <v>1.14</v>
      </c>
      <c r="X132" t="n">
        <v>25.55</v>
      </c>
      <c r="Y132" t="n">
        <v>0.5</v>
      </c>
      <c r="Z132" t="n">
        <v>10</v>
      </c>
    </row>
    <row r="133">
      <c r="A133" t="n">
        <v>2</v>
      </c>
      <c r="B133" t="n">
        <v>85</v>
      </c>
      <c r="C133" t="inlineStr">
        <is>
          <t xml:space="preserve">CONCLUIDO	</t>
        </is>
      </c>
      <c r="D133" t="n">
        <v>0.8133</v>
      </c>
      <c r="E133" t="n">
        <v>122.96</v>
      </c>
      <c r="F133" t="n">
        <v>109.58</v>
      </c>
      <c r="G133" t="n">
        <v>20.23</v>
      </c>
      <c r="H133" t="n">
        <v>0.31</v>
      </c>
      <c r="I133" t="n">
        <v>325</v>
      </c>
      <c r="J133" t="n">
        <v>170.79</v>
      </c>
      <c r="K133" t="n">
        <v>51.39</v>
      </c>
      <c r="L133" t="n">
        <v>3</v>
      </c>
      <c r="M133" t="n">
        <v>323</v>
      </c>
      <c r="N133" t="n">
        <v>31.4</v>
      </c>
      <c r="O133" t="n">
        <v>21297.94</v>
      </c>
      <c r="P133" t="n">
        <v>1347.57</v>
      </c>
      <c r="Q133" t="n">
        <v>3548.93</v>
      </c>
      <c r="R133" t="n">
        <v>677.63</v>
      </c>
      <c r="S133" t="n">
        <v>166.1</v>
      </c>
      <c r="T133" t="n">
        <v>253903.07</v>
      </c>
      <c r="U133" t="n">
        <v>0.25</v>
      </c>
      <c r="V133" t="n">
        <v>0.85</v>
      </c>
      <c r="W133" t="n">
        <v>0.8</v>
      </c>
      <c r="X133" t="n">
        <v>15.03</v>
      </c>
      <c r="Y133" t="n">
        <v>0.5</v>
      </c>
      <c r="Z133" t="n">
        <v>10</v>
      </c>
    </row>
    <row r="134">
      <c r="A134" t="n">
        <v>3</v>
      </c>
      <c r="B134" t="n">
        <v>85</v>
      </c>
      <c r="C134" t="inlineStr">
        <is>
          <t xml:space="preserve">CONCLUIDO	</t>
        </is>
      </c>
      <c r="D134" t="n">
        <v>0.8668</v>
      </c>
      <c r="E134" t="n">
        <v>115.37</v>
      </c>
      <c r="F134" t="n">
        <v>105.17</v>
      </c>
      <c r="G134" t="n">
        <v>27.32</v>
      </c>
      <c r="H134" t="n">
        <v>0.41</v>
      </c>
      <c r="I134" t="n">
        <v>231</v>
      </c>
      <c r="J134" t="n">
        <v>172.25</v>
      </c>
      <c r="K134" t="n">
        <v>51.39</v>
      </c>
      <c r="L134" t="n">
        <v>4</v>
      </c>
      <c r="M134" t="n">
        <v>229</v>
      </c>
      <c r="N134" t="n">
        <v>31.86</v>
      </c>
      <c r="O134" t="n">
        <v>21478.05</v>
      </c>
      <c r="P134" t="n">
        <v>1277.22</v>
      </c>
      <c r="Q134" t="n">
        <v>3548.77</v>
      </c>
      <c r="R134" t="n">
        <v>528.22</v>
      </c>
      <c r="S134" t="n">
        <v>166.1</v>
      </c>
      <c r="T134" t="n">
        <v>179664.98</v>
      </c>
      <c r="U134" t="n">
        <v>0.31</v>
      </c>
      <c r="V134" t="n">
        <v>0.89</v>
      </c>
      <c r="W134" t="n">
        <v>0.65</v>
      </c>
      <c r="X134" t="n">
        <v>10.63</v>
      </c>
      <c r="Y134" t="n">
        <v>0.5</v>
      </c>
      <c r="Z134" t="n">
        <v>10</v>
      </c>
    </row>
    <row r="135">
      <c r="A135" t="n">
        <v>4</v>
      </c>
      <c r="B135" t="n">
        <v>85</v>
      </c>
      <c r="C135" t="inlineStr">
        <is>
          <t xml:space="preserve">CONCLUIDO	</t>
        </is>
      </c>
      <c r="D135" t="n">
        <v>0.9003</v>
      </c>
      <c r="E135" t="n">
        <v>111.07</v>
      </c>
      <c r="F135" t="n">
        <v>102.66</v>
      </c>
      <c r="G135" t="n">
        <v>34.61</v>
      </c>
      <c r="H135" t="n">
        <v>0.51</v>
      </c>
      <c r="I135" t="n">
        <v>178</v>
      </c>
      <c r="J135" t="n">
        <v>173.71</v>
      </c>
      <c r="K135" t="n">
        <v>51.39</v>
      </c>
      <c r="L135" t="n">
        <v>5</v>
      </c>
      <c r="M135" t="n">
        <v>176</v>
      </c>
      <c r="N135" t="n">
        <v>32.32</v>
      </c>
      <c r="O135" t="n">
        <v>21658.78</v>
      </c>
      <c r="P135" t="n">
        <v>1229.79</v>
      </c>
      <c r="Q135" t="n">
        <v>3548.73</v>
      </c>
      <c r="R135" t="n">
        <v>443.14</v>
      </c>
      <c r="S135" t="n">
        <v>166.1</v>
      </c>
      <c r="T135" t="n">
        <v>137391.98</v>
      </c>
      <c r="U135" t="n">
        <v>0.37</v>
      </c>
      <c r="V135" t="n">
        <v>0.91</v>
      </c>
      <c r="W135" t="n">
        <v>0.5600000000000001</v>
      </c>
      <c r="X135" t="n">
        <v>8.119999999999999</v>
      </c>
      <c r="Y135" t="n">
        <v>0.5</v>
      </c>
      <c r="Z135" t="n">
        <v>10</v>
      </c>
    </row>
    <row r="136">
      <c r="A136" t="n">
        <v>5</v>
      </c>
      <c r="B136" t="n">
        <v>85</v>
      </c>
      <c r="C136" t="inlineStr">
        <is>
          <t xml:space="preserve">CONCLUIDO	</t>
        </is>
      </c>
      <c r="D136" t="n">
        <v>0.9233</v>
      </c>
      <c r="E136" t="n">
        <v>108.31</v>
      </c>
      <c r="F136" t="n">
        <v>101.06</v>
      </c>
      <c r="G136" t="n">
        <v>42.11</v>
      </c>
      <c r="H136" t="n">
        <v>0.61</v>
      </c>
      <c r="I136" t="n">
        <v>144</v>
      </c>
      <c r="J136" t="n">
        <v>175.18</v>
      </c>
      <c r="K136" t="n">
        <v>51.39</v>
      </c>
      <c r="L136" t="n">
        <v>6</v>
      </c>
      <c r="M136" t="n">
        <v>142</v>
      </c>
      <c r="N136" t="n">
        <v>32.79</v>
      </c>
      <c r="O136" t="n">
        <v>21840.16</v>
      </c>
      <c r="P136" t="n">
        <v>1195.41</v>
      </c>
      <c r="Q136" t="n">
        <v>3548.7</v>
      </c>
      <c r="R136" t="n">
        <v>388.58</v>
      </c>
      <c r="S136" t="n">
        <v>166.1</v>
      </c>
      <c r="T136" t="n">
        <v>110280.64</v>
      </c>
      <c r="U136" t="n">
        <v>0.43</v>
      </c>
      <c r="V136" t="n">
        <v>0.92</v>
      </c>
      <c r="W136" t="n">
        <v>0.51</v>
      </c>
      <c r="X136" t="n">
        <v>6.52</v>
      </c>
      <c r="Y136" t="n">
        <v>0.5</v>
      </c>
      <c r="Z136" t="n">
        <v>10</v>
      </c>
    </row>
    <row r="137">
      <c r="A137" t="n">
        <v>6</v>
      </c>
      <c r="B137" t="n">
        <v>85</v>
      </c>
      <c r="C137" t="inlineStr">
        <is>
          <t xml:space="preserve">CONCLUIDO	</t>
        </is>
      </c>
      <c r="D137" t="n">
        <v>0.9391</v>
      </c>
      <c r="E137" t="n">
        <v>106.48</v>
      </c>
      <c r="F137" t="n">
        <v>100.01</v>
      </c>
      <c r="G137" t="n">
        <v>49.59</v>
      </c>
      <c r="H137" t="n">
        <v>0.7</v>
      </c>
      <c r="I137" t="n">
        <v>121</v>
      </c>
      <c r="J137" t="n">
        <v>176.66</v>
      </c>
      <c r="K137" t="n">
        <v>51.39</v>
      </c>
      <c r="L137" t="n">
        <v>7</v>
      </c>
      <c r="M137" t="n">
        <v>119</v>
      </c>
      <c r="N137" t="n">
        <v>33.27</v>
      </c>
      <c r="O137" t="n">
        <v>22022.17</v>
      </c>
      <c r="P137" t="n">
        <v>1165.52</v>
      </c>
      <c r="Q137" t="n">
        <v>3548.69</v>
      </c>
      <c r="R137" t="n">
        <v>353.21</v>
      </c>
      <c r="S137" t="n">
        <v>166.1</v>
      </c>
      <c r="T137" t="n">
        <v>92713.92999999999</v>
      </c>
      <c r="U137" t="n">
        <v>0.47</v>
      </c>
      <c r="V137" t="n">
        <v>0.93</v>
      </c>
      <c r="W137" t="n">
        <v>0.47</v>
      </c>
      <c r="X137" t="n">
        <v>5.47</v>
      </c>
      <c r="Y137" t="n">
        <v>0.5</v>
      </c>
      <c r="Z137" t="n">
        <v>10</v>
      </c>
    </row>
    <row r="138">
      <c r="A138" t="n">
        <v>7</v>
      </c>
      <c r="B138" t="n">
        <v>85</v>
      </c>
      <c r="C138" t="inlineStr">
        <is>
          <t xml:space="preserve">CONCLUIDO	</t>
        </is>
      </c>
      <c r="D138" t="n">
        <v>0.9513</v>
      </c>
      <c r="E138" t="n">
        <v>105.12</v>
      </c>
      <c r="F138" t="n">
        <v>99.22</v>
      </c>
      <c r="G138" t="n">
        <v>57.24</v>
      </c>
      <c r="H138" t="n">
        <v>0.8</v>
      </c>
      <c r="I138" t="n">
        <v>104</v>
      </c>
      <c r="J138" t="n">
        <v>178.14</v>
      </c>
      <c r="K138" t="n">
        <v>51.39</v>
      </c>
      <c r="L138" t="n">
        <v>8</v>
      </c>
      <c r="M138" t="n">
        <v>102</v>
      </c>
      <c r="N138" t="n">
        <v>33.75</v>
      </c>
      <c r="O138" t="n">
        <v>22204.83</v>
      </c>
      <c r="P138" t="n">
        <v>1140.53</v>
      </c>
      <c r="Q138" t="n">
        <v>3548.76</v>
      </c>
      <c r="R138" t="n">
        <v>326.53</v>
      </c>
      <c r="S138" t="n">
        <v>166.1</v>
      </c>
      <c r="T138" t="n">
        <v>79457.85000000001</v>
      </c>
      <c r="U138" t="n">
        <v>0.51</v>
      </c>
      <c r="V138" t="n">
        <v>0.9399999999999999</v>
      </c>
      <c r="W138" t="n">
        <v>0.44</v>
      </c>
      <c r="X138" t="n">
        <v>4.68</v>
      </c>
      <c r="Y138" t="n">
        <v>0.5</v>
      </c>
      <c r="Z138" t="n">
        <v>10</v>
      </c>
    </row>
    <row r="139">
      <c r="A139" t="n">
        <v>8</v>
      </c>
      <c r="B139" t="n">
        <v>85</v>
      </c>
      <c r="C139" t="inlineStr">
        <is>
          <t xml:space="preserve">CONCLUIDO	</t>
        </is>
      </c>
      <c r="D139" t="n">
        <v>0.963</v>
      </c>
      <c r="E139" t="n">
        <v>103.85</v>
      </c>
      <c r="F139" t="n">
        <v>98.42</v>
      </c>
      <c r="G139" t="n">
        <v>65.62</v>
      </c>
      <c r="H139" t="n">
        <v>0.89</v>
      </c>
      <c r="I139" t="n">
        <v>90</v>
      </c>
      <c r="J139" t="n">
        <v>179.63</v>
      </c>
      <c r="K139" t="n">
        <v>51.39</v>
      </c>
      <c r="L139" t="n">
        <v>9</v>
      </c>
      <c r="M139" t="n">
        <v>88</v>
      </c>
      <c r="N139" t="n">
        <v>34.24</v>
      </c>
      <c r="O139" t="n">
        <v>22388.15</v>
      </c>
      <c r="P139" t="n">
        <v>1112.86</v>
      </c>
      <c r="Q139" t="n">
        <v>3548.68</v>
      </c>
      <c r="R139" t="n">
        <v>299.04</v>
      </c>
      <c r="S139" t="n">
        <v>166.1</v>
      </c>
      <c r="T139" t="n">
        <v>65780.64</v>
      </c>
      <c r="U139" t="n">
        <v>0.5600000000000001</v>
      </c>
      <c r="V139" t="n">
        <v>0.95</v>
      </c>
      <c r="W139" t="n">
        <v>0.42</v>
      </c>
      <c r="X139" t="n">
        <v>3.88</v>
      </c>
      <c r="Y139" t="n">
        <v>0.5</v>
      </c>
      <c r="Z139" t="n">
        <v>10</v>
      </c>
    </row>
    <row r="140">
      <c r="A140" t="n">
        <v>9</v>
      </c>
      <c r="B140" t="n">
        <v>85</v>
      </c>
      <c r="C140" t="inlineStr">
        <is>
          <t xml:space="preserve">CONCLUIDO	</t>
        </is>
      </c>
      <c r="D140" t="n">
        <v>0.9671999999999999</v>
      </c>
      <c r="E140" t="n">
        <v>103.39</v>
      </c>
      <c r="F140" t="n">
        <v>98.31</v>
      </c>
      <c r="G140" t="n">
        <v>73.73</v>
      </c>
      <c r="H140" t="n">
        <v>0.98</v>
      </c>
      <c r="I140" t="n">
        <v>80</v>
      </c>
      <c r="J140" t="n">
        <v>181.12</v>
      </c>
      <c r="K140" t="n">
        <v>51.39</v>
      </c>
      <c r="L140" t="n">
        <v>10</v>
      </c>
      <c r="M140" t="n">
        <v>78</v>
      </c>
      <c r="N140" t="n">
        <v>34.73</v>
      </c>
      <c r="O140" t="n">
        <v>22572.13</v>
      </c>
      <c r="P140" t="n">
        <v>1095.72</v>
      </c>
      <c r="Q140" t="n">
        <v>3548.72</v>
      </c>
      <c r="R140" t="n">
        <v>295.84</v>
      </c>
      <c r="S140" t="n">
        <v>166.1</v>
      </c>
      <c r="T140" t="n">
        <v>64232.39</v>
      </c>
      <c r="U140" t="n">
        <v>0.5600000000000001</v>
      </c>
      <c r="V140" t="n">
        <v>0.95</v>
      </c>
      <c r="W140" t="n">
        <v>0.4</v>
      </c>
      <c r="X140" t="n">
        <v>3.77</v>
      </c>
      <c r="Y140" t="n">
        <v>0.5</v>
      </c>
      <c r="Z140" t="n">
        <v>10</v>
      </c>
    </row>
    <row r="141">
      <c r="A141" t="n">
        <v>10</v>
      </c>
      <c r="B141" t="n">
        <v>85</v>
      </c>
      <c r="C141" t="inlineStr">
        <is>
          <t xml:space="preserve">CONCLUIDO	</t>
        </is>
      </c>
      <c r="D141" t="n">
        <v>0.9748</v>
      </c>
      <c r="E141" t="n">
        <v>102.59</v>
      </c>
      <c r="F141" t="n">
        <v>97.81</v>
      </c>
      <c r="G141" t="n">
        <v>82.66</v>
      </c>
      <c r="H141" t="n">
        <v>1.07</v>
      </c>
      <c r="I141" t="n">
        <v>71</v>
      </c>
      <c r="J141" t="n">
        <v>182.62</v>
      </c>
      <c r="K141" t="n">
        <v>51.39</v>
      </c>
      <c r="L141" t="n">
        <v>11</v>
      </c>
      <c r="M141" t="n">
        <v>69</v>
      </c>
      <c r="N141" t="n">
        <v>35.22</v>
      </c>
      <c r="O141" t="n">
        <v>22756.91</v>
      </c>
      <c r="P141" t="n">
        <v>1070.47</v>
      </c>
      <c r="Q141" t="n">
        <v>3548.69</v>
      </c>
      <c r="R141" t="n">
        <v>279.12</v>
      </c>
      <c r="S141" t="n">
        <v>166.1</v>
      </c>
      <c r="T141" t="n">
        <v>55917.1</v>
      </c>
      <c r="U141" t="n">
        <v>0.6</v>
      </c>
      <c r="V141" t="n">
        <v>0.95</v>
      </c>
      <c r="W141" t="n">
        <v>0.38</v>
      </c>
      <c r="X141" t="n">
        <v>3.27</v>
      </c>
      <c r="Y141" t="n">
        <v>0.5</v>
      </c>
      <c r="Z141" t="n">
        <v>10</v>
      </c>
    </row>
    <row r="142">
      <c r="A142" t="n">
        <v>11</v>
      </c>
      <c r="B142" t="n">
        <v>85</v>
      </c>
      <c r="C142" t="inlineStr">
        <is>
          <t xml:space="preserve">CONCLUIDO	</t>
        </is>
      </c>
      <c r="D142" t="n">
        <v>0.9806</v>
      </c>
      <c r="E142" t="n">
        <v>101.98</v>
      </c>
      <c r="F142" t="n">
        <v>97.44</v>
      </c>
      <c r="G142" t="n">
        <v>91.34999999999999</v>
      </c>
      <c r="H142" t="n">
        <v>1.16</v>
      </c>
      <c r="I142" t="n">
        <v>64</v>
      </c>
      <c r="J142" t="n">
        <v>184.12</v>
      </c>
      <c r="K142" t="n">
        <v>51.39</v>
      </c>
      <c r="L142" t="n">
        <v>12</v>
      </c>
      <c r="M142" t="n">
        <v>62</v>
      </c>
      <c r="N142" t="n">
        <v>35.73</v>
      </c>
      <c r="O142" t="n">
        <v>22942.24</v>
      </c>
      <c r="P142" t="n">
        <v>1048.24</v>
      </c>
      <c r="Q142" t="n">
        <v>3548.66</v>
      </c>
      <c r="R142" t="n">
        <v>266.09</v>
      </c>
      <c r="S142" t="n">
        <v>166.1</v>
      </c>
      <c r="T142" t="n">
        <v>49438.01</v>
      </c>
      <c r="U142" t="n">
        <v>0.62</v>
      </c>
      <c r="V142" t="n">
        <v>0.96</v>
      </c>
      <c r="W142" t="n">
        <v>0.38</v>
      </c>
      <c r="X142" t="n">
        <v>2.9</v>
      </c>
      <c r="Y142" t="n">
        <v>0.5</v>
      </c>
      <c r="Z142" t="n">
        <v>10</v>
      </c>
    </row>
    <row r="143">
      <c r="A143" t="n">
        <v>12</v>
      </c>
      <c r="B143" t="n">
        <v>85</v>
      </c>
      <c r="C143" t="inlineStr">
        <is>
          <t xml:space="preserve">CONCLUIDO	</t>
        </is>
      </c>
      <c r="D143" t="n">
        <v>0.9854000000000001</v>
      </c>
      <c r="E143" t="n">
        <v>101.48</v>
      </c>
      <c r="F143" t="n">
        <v>97.14</v>
      </c>
      <c r="G143" t="n">
        <v>100.49</v>
      </c>
      <c r="H143" t="n">
        <v>1.24</v>
      </c>
      <c r="I143" t="n">
        <v>58</v>
      </c>
      <c r="J143" t="n">
        <v>185.63</v>
      </c>
      <c r="K143" t="n">
        <v>51.39</v>
      </c>
      <c r="L143" t="n">
        <v>13</v>
      </c>
      <c r="M143" t="n">
        <v>56</v>
      </c>
      <c r="N143" t="n">
        <v>36.24</v>
      </c>
      <c r="O143" t="n">
        <v>23128.27</v>
      </c>
      <c r="P143" t="n">
        <v>1026.98</v>
      </c>
      <c r="Q143" t="n">
        <v>3548.65</v>
      </c>
      <c r="R143" t="n">
        <v>256.16</v>
      </c>
      <c r="S143" t="n">
        <v>166.1</v>
      </c>
      <c r="T143" t="n">
        <v>44503.93</v>
      </c>
      <c r="U143" t="n">
        <v>0.65</v>
      </c>
      <c r="V143" t="n">
        <v>0.96</v>
      </c>
      <c r="W143" t="n">
        <v>0.37</v>
      </c>
      <c r="X143" t="n">
        <v>2.6</v>
      </c>
      <c r="Y143" t="n">
        <v>0.5</v>
      </c>
      <c r="Z143" t="n">
        <v>10</v>
      </c>
    </row>
    <row r="144">
      <c r="A144" t="n">
        <v>13</v>
      </c>
      <c r="B144" t="n">
        <v>85</v>
      </c>
      <c r="C144" t="inlineStr">
        <is>
          <t xml:space="preserve">CONCLUIDO	</t>
        </is>
      </c>
      <c r="D144" t="n">
        <v>0.989</v>
      </c>
      <c r="E144" t="n">
        <v>101.11</v>
      </c>
      <c r="F144" t="n">
        <v>96.94</v>
      </c>
      <c r="G144" t="n">
        <v>109.75</v>
      </c>
      <c r="H144" t="n">
        <v>1.33</v>
      </c>
      <c r="I144" t="n">
        <v>53</v>
      </c>
      <c r="J144" t="n">
        <v>187.14</v>
      </c>
      <c r="K144" t="n">
        <v>51.39</v>
      </c>
      <c r="L144" t="n">
        <v>14</v>
      </c>
      <c r="M144" t="n">
        <v>51</v>
      </c>
      <c r="N144" t="n">
        <v>36.75</v>
      </c>
      <c r="O144" t="n">
        <v>23314.98</v>
      </c>
      <c r="P144" t="n">
        <v>1000.15</v>
      </c>
      <c r="Q144" t="n">
        <v>3548.66</v>
      </c>
      <c r="R144" t="n">
        <v>249.44</v>
      </c>
      <c r="S144" t="n">
        <v>166.1</v>
      </c>
      <c r="T144" t="n">
        <v>41167.96</v>
      </c>
      <c r="U144" t="n">
        <v>0.67</v>
      </c>
      <c r="V144" t="n">
        <v>0.96</v>
      </c>
      <c r="W144" t="n">
        <v>0.36</v>
      </c>
      <c r="X144" t="n">
        <v>2.4</v>
      </c>
      <c r="Y144" t="n">
        <v>0.5</v>
      </c>
      <c r="Z144" t="n">
        <v>10</v>
      </c>
    </row>
    <row r="145">
      <c r="A145" t="n">
        <v>14</v>
      </c>
      <c r="B145" t="n">
        <v>85</v>
      </c>
      <c r="C145" t="inlineStr">
        <is>
          <t xml:space="preserve">CONCLUIDO	</t>
        </is>
      </c>
      <c r="D145" t="n">
        <v>0.9938</v>
      </c>
      <c r="E145" t="n">
        <v>100.63</v>
      </c>
      <c r="F145" t="n">
        <v>96.63</v>
      </c>
      <c r="G145" t="n">
        <v>120.79</v>
      </c>
      <c r="H145" t="n">
        <v>1.41</v>
      </c>
      <c r="I145" t="n">
        <v>48</v>
      </c>
      <c r="J145" t="n">
        <v>188.66</v>
      </c>
      <c r="K145" t="n">
        <v>51.39</v>
      </c>
      <c r="L145" t="n">
        <v>15</v>
      </c>
      <c r="M145" t="n">
        <v>45</v>
      </c>
      <c r="N145" t="n">
        <v>37.27</v>
      </c>
      <c r="O145" t="n">
        <v>23502.4</v>
      </c>
      <c r="P145" t="n">
        <v>975.21</v>
      </c>
      <c r="Q145" t="n">
        <v>3548.65</v>
      </c>
      <c r="R145" t="n">
        <v>238.58</v>
      </c>
      <c r="S145" t="n">
        <v>166.1</v>
      </c>
      <c r="T145" t="n">
        <v>35760.1</v>
      </c>
      <c r="U145" t="n">
        <v>0.7</v>
      </c>
      <c r="V145" t="n">
        <v>0.96</v>
      </c>
      <c r="W145" t="n">
        <v>0.35</v>
      </c>
      <c r="X145" t="n">
        <v>2.09</v>
      </c>
      <c r="Y145" t="n">
        <v>0.5</v>
      </c>
      <c r="Z145" t="n">
        <v>10</v>
      </c>
    </row>
    <row r="146">
      <c r="A146" t="n">
        <v>15</v>
      </c>
      <c r="B146" t="n">
        <v>85</v>
      </c>
      <c r="C146" t="inlineStr">
        <is>
          <t xml:space="preserve">CONCLUIDO	</t>
        </is>
      </c>
      <c r="D146" t="n">
        <v>0.9958</v>
      </c>
      <c r="E146" t="n">
        <v>100.42</v>
      </c>
      <c r="F146" t="n">
        <v>96.52</v>
      </c>
      <c r="G146" t="n">
        <v>128.7</v>
      </c>
      <c r="H146" t="n">
        <v>1.49</v>
      </c>
      <c r="I146" t="n">
        <v>45</v>
      </c>
      <c r="J146" t="n">
        <v>190.19</v>
      </c>
      <c r="K146" t="n">
        <v>51.39</v>
      </c>
      <c r="L146" t="n">
        <v>16</v>
      </c>
      <c r="M146" t="n">
        <v>27</v>
      </c>
      <c r="N146" t="n">
        <v>37.79</v>
      </c>
      <c r="O146" t="n">
        <v>23690.52</v>
      </c>
      <c r="P146" t="n">
        <v>963.29</v>
      </c>
      <c r="Q146" t="n">
        <v>3548.63</v>
      </c>
      <c r="R146" t="n">
        <v>234.3</v>
      </c>
      <c r="S146" t="n">
        <v>166.1</v>
      </c>
      <c r="T146" t="n">
        <v>33635.46</v>
      </c>
      <c r="U146" t="n">
        <v>0.71</v>
      </c>
      <c r="V146" t="n">
        <v>0.97</v>
      </c>
      <c r="W146" t="n">
        <v>0.37</v>
      </c>
      <c r="X146" t="n">
        <v>1.98</v>
      </c>
      <c r="Y146" t="n">
        <v>0.5</v>
      </c>
      <c r="Z146" t="n">
        <v>10</v>
      </c>
    </row>
    <row r="147">
      <c r="A147" t="n">
        <v>16</v>
      </c>
      <c r="B147" t="n">
        <v>85</v>
      </c>
      <c r="C147" t="inlineStr">
        <is>
          <t xml:space="preserve">CONCLUIDO	</t>
        </is>
      </c>
      <c r="D147" t="n">
        <v>0.9971</v>
      </c>
      <c r="E147" t="n">
        <v>100.29</v>
      </c>
      <c r="F147" t="n">
        <v>96.43000000000001</v>
      </c>
      <c r="G147" t="n">
        <v>131.49</v>
      </c>
      <c r="H147" t="n">
        <v>1.57</v>
      </c>
      <c r="I147" t="n">
        <v>44</v>
      </c>
      <c r="J147" t="n">
        <v>191.72</v>
      </c>
      <c r="K147" t="n">
        <v>51.39</v>
      </c>
      <c r="L147" t="n">
        <v>17</v>
      </c>
      <c r="M147" t="n">
        <v>7</v>
      </c>
      <c r="N147" t="n">
        <v>38.33</v>
      </c>
      <c r="O147" t="n">
        <v>23879.37</v>
      </c>
      <c r="P147" t="n">
        <v>953.92</v>
      </c>
      <c r="Q147" t="n">
        <v>3548.7</v>
      </c>
      <c r="R147" t="n">
        <v>230.34</v>
      </c>
      <c r="S147" t="n">
        <v>166.1</v>
      </c>
      <c r="T147" t="n">
        <v>31660.33</v>
      </c>
      <c r="U147" t="n">
        <v>0.72</v>
      </c>
      <c r="V147" t="n">
        <v>0.97</v>
      </c>
      <c r="W147" t="n">
        <v>0.39</v>
      </c>
      <c r="X147" t="n">
        <v>1.89</v>
      </c>
      <c r="Y147" t="n">
        <v>0.5</v>
      </c>
      <c r="Z147" t="n">
        <v>10</v>
      </c>
    </row>
    <row r="148">
      <c r="A148" t="n">
        <v>17</v>
      </c>
      <c r="B148" t="n">
        <v>85</v>
      </c>
      <c r="C148" t="inlineStr">
        <is>
          <t xml:space="preserve">CONCLUIDO	</t>
        </is>
      </c>
      <c r="D148" t="n">
        <v>0.997</v>
      </c>
      <c r="E148" t="n">
        <v>100.3</v>
      </c>
      <c r="F148" t="n">
        <v>96.47</v>
      </c>
      <c r="G148" t="n">
        <v>134.62</v>
      </c>
      <c r="H148" t="n">
        <v>1.65</v>
      </c>
      <c r="I148" t="n">
        <v>43</v>
      </c>
      <c r="J148" t="n">
        <v>193.26</v>
      </c>
      <c r="K148" t="n">
        <v>51.39</v>
      </c>
      <c r="L148" t="n">
        <v>18</v>
      </c>
      <c r="M148" t="n">
        <v>1</v>
      </c>
      <c r="N148" t="n">
        <v>38.86</v>
      </c>
      <c r="O148" t="n">
        <v>24068.93</v>
      </c>
      <c r="P148" t="n">
        <v>960.64</v>
      </c>
      <c r="Q148" t="n">
        <v>3548.7</v>
      </c>
      <c r="R148" t="n">
        <v>231.64</v>
      </c>
      <c r="S148" t="n">
        <v>166.1</v>
      </c>
      <c r="T148" t="n">
        <v>32319.13</v>
      </c>
      <c r="U148" t="n">
        <v>0.72</v>
      </c>
      <c r="V148" t="n">
        <v>0.97</v>
      </c>
      <c r="W148" t="n">
        <v>0.4</v>
      </c>
      <c r="X148" t="n">
        <v>1.94</v>
      </c>
      <c r="Y148" t="n">
        <v>0.5</v>
      </c>
      <c r="Z148" t="n">
        <v>10</v>
      </c>
    </row>
    <row r="149">
      <c r="A149" t="n">
        <v>18</v>
      </c>
      <c r="B149" t="n">
        <v>85</v>
      </c>
      <c r="C149" t="inlineStr">
        <is>
          <t xml:space="preserve">CONCLUIDO	</t>
        </is>
      </c>
      <c r="D149" t="n">
        <v>0.9971</v>
      </c>
      <c r="E149" t="n">
        <v>100.29</v>
      </c>
      <c r="F149" t="n">
        <v>96.47</v>
      </c>
      <c r="G149" t="n">
        <v>134.6</v>
      </c>
      <c r="H149" t="n">
        <v>1.73</v>
      </c>
      <c r="I149" t="n">
        <v>43</v>
      </c>
      <c r="J149" t="n">
        <v>194.8</v>
      </c>
      <c r="K149" t="n">
        <v>51.39</v>
      </c>
      <c r="L149" t="n">
        <v>19</v>
      </c>
      <c r="M149" t="n">
        <v>0</v>
      </c>
      <c r="N149" t="n">
        <v>39.41</v>
      </c>
      <c r="O149" t="n">
        <v>24259.23</v>
      </c>
      <c r="P149" t="n">
        <v>967.7</v>
      </c>
      <c r="Q149" t="n">
        <v>3548.71</v>
      </c>
      <c r="R149" t="n">
        <v>231.23</v>
      </c>
      <c r="S149" t="n">
        <v>166.1</v>
      </c>
      <c r="T149" t="n">
        <v>32112.22</v>
      </c>
      <c r="U149" t="n">
        <v>0.72</v>
      </c>
      <c r="V149" t="n">
        <v>0.97</v>
      </c>
      <c r="W149" t="n">
        <v>0.4</v>
      </c>
      <c r="X149" t="n">
        <v>1.93</v>
      </c>
      <c r="Y149" t="n">
        <v>0.5</v>
      </c>
      <c r="Z149" t="n">
        <v>10</v>
      </c>
    </row>
    <row r="150">
      <c r="A150" t="n">
        <v>0</v>
      </c>
      <c r="B150" t="n">
        <v>20</v>
      </c>
      <c r="C150" t="inlineStr">
        <is>
          <t xml:space="preserve">CONCLUIDO	</t>
        </is>
      </c>
      <c r="D150" t="n">
        <v>0.8177</v>
      </c>
      <c r="E150" t="n">
        <v>122.29</v>
      </c>
      <c r="F150" t="n">
        <v>115.17</v>
      </c>
      <c r="G150" t="n">
        <v>15.7</v>
      </c>
      <c r="H150" t="n">
        <v>0.34</v>
      </c>
      <c r="I150" t="n">
        <v>440</v>
      </c>
      <c r="J150" t="n">
        <v>51.33</v>
      </c>
      <c r="K150" t="n">
        <v>24.83</v>
      </c>
      <c r="L150" t="n">
        <v>1</v>
      </c>
      <c r="M150" t="n">
        <v>438</v>
      </c>
      <c r="N150" t="n">
        <v>5.51</v>
      </c>
      <c r="O150" t="n">
        <v>6564.78</v>
      </c>
      <c r="P150" t="n">
        <v>607.02</v>
      </c>
      <c r="Q150" t="n">
        <v>3548.9</v>
      </c>
      <c r="R150" t="n">
        <v>867.65</v>
      </c>
      <c r="S150" t="n">
        <v>166.1</v>
      </c>
      <c r="T150" t="n">
        <v>348336.33</v>
      </c>
      <c r="U150" t="n">
        <v>0.19</v>
      </c>
      <c r="V150" t="n">
        <v>0.8100000000000001</v>
      </c>
      <c r="W150" t="n">
        <v>0.97</v>
      </c>
      <c r="X150" t="n">
        <v>20.62</v>
      </c>
      <c r="Y150" t="n">
        <v>0.5</v>
      </c>
      <c r="Z150" t="n">
        <v>10</v>
      </c>
    </row>
    <row r="151">
      <c r="A151" t="n">
        <v>1</v>
      </c>
      <c r="B151" t="n">
        <v>20</v>
      </c>
      <c r="C151" t="inlineStr">
        <is>
          <t xml:space="preserve">CONCLUIDO	</t>
        </is>
      </c>
      <c r="D151" t="n">
        <v>0.9342</v>
      </c>
      <c r="E151" t="n">
        <v>107.04</v>
      </c>
      <c r="F151" t="n">
        <v>103.04</v>
      </c>
      <c r="G151" t="n">
        <v>33.6</v>
      </c>
      <c r="H151" t="n">
        <v>0.66</v>
      </c>
      <c r="I151" t="n">
        <v>184</v>
      </c>
      <c r="J151" t="n">
        <v>52.47</v>
      </c>
      <c r="K151" t="n">
        <v>24.83</v>
      </c>
      <c r="L151" t="n">
        <v>2</v>
      </c>
      <c r="M151" t="n">
        <v>60</v>
      </c>
      <c r="N151" t="n">
        <v>5.64</v>
      </c>
      <c r="O151" t="n">
        <v>6705.1</v>
      </c>
      <c r="P151" t="n">
        <v>480.36</v>
      </c>
      <c r="Q151" t="n">
        <v>3548.79</v>
      </c>
      <c r="R151" t="n">
        <v>450.36</v>
      </c>
      <c r="S151" t="n">
        <v>166.1</v>
      </c>
      <c r="T151" t="n">
        <v>140970.18</v>
      </c>
      <c r="U151" t="n">
        <v>0.37</v>
      </c>
      <c r="V151" t="n">
        <v>0.9</v>
      </c>
      <c r="W151" t="n">
        <v>0.73</v>
      </c>
      <c r="X151" t="n">
        <v>8.5</v>
      </c>
      <c r="Y151" t="n">
        <v>0.5</v>
      </c>
      <c r="Z151" t="n">
        <v>10</v>
      </c>
    </row>
    <row r="152">
      <c r="A152" t="n">
        <v>2</v>
      </c>
      <c r="B152" t="n">
        <v>20</v>
      </c>
      <c r="C152" t="inlineStr">
        <is>
          <t xml:space="preserve">CONCLUIDO	</t>
        </is>
      </c>
      <c r="D152" t="n">
        <v>0.9365</v>
      </c>
      <c r="E152" t="n">
        <v>106.78</v>
      </c>
      <c r="F152" t="n">
        <v>102.84</v>
      </c>
      <c r="G152" t="n">
        <v>34.47</v>
      </c>
      <c r="H152" t="n">
        <v>0.97</v>
      </c>
      <c r="I152" t="n">
        <v>179</v>
      </c>
      <c r="J152" t="n">
        <v>53.61</v>
      </c>
      <c r="K152" t="n">
        <v>24.83</v>
      </c>
      <c r="L152" t="n">
        <v>3</v>
      </c>
      <c r="M152" t="n">
        <v>0</v>
      </c>
      <c r="N152" t="n">
        <v>5.78</v>
      </c>
      <c r="O152" t="n">
        <v>6845.59</v>
      </c>
      <c r="P152" t="n">
        <v>485.59</v>
      </c>
      <c r="Q152" t="n">
        <v>3548.72</v>
      </c>
      <c r="R152" t="n">
        <v>440.92</v>
      </c>
      <c r="S152" t="n">
        <v>166.1</v>
      </c>
      <c r="T152" t="n">
        <v>136278.45</v>
      </c>
      <c r="U152" t="n">
        <v>0.38</v>
      </c>
      <c r="V152" t="n">
        <v>0.91</v>
      </c>
      <c r="W152" t="n">
        <v>0.8</v>
      </c>
      <c r="X152" t="n">
        <v>8.300000000000001</v>
      </c>
      <c r="Y152" t="n">
        <v>0.5</v>
      </c>
      <c r="Z152" t="n">
        <v>10</v>
      </c>
    </row>
    <row r="153">
      <c r="A153" t="n">
        <v>0</v>
      </c>
      <c r="B153" t="n">
        <v>65</v>
      </c>
      <c r="C153" t="inlineStr">
        <is>
          <t xml:space="preserve">CONCLUIDO	</t>
        </is>
      </c>
      <c r="D153" t="n">
        <v>0.5255</v>
      </c>
      <c r="E153" t="n">
        <v>190.31</v>
      </c>
      <c r="F153" t="n">
        <v>154.73</v>
      </c>
      <c r="G153" t="n">
        <v>7.57</v>
      </c>
      <c r="H153" t="n">
        <v>0.13</v>
      </c>
      <c r="I153" t="n">
        <v>1227</v>
      </c>
      <c r="J153" t="n">
        <v>133.21</v>
      </c>
      <c r="K153" t="n">
        <v>46.47</v>
      </c>
      <c r="L153" t="n">
        <v>1</v>
      </c>
      <c r="M153" t="n">
        <v>1225</v>
      </c>
      <c r="N153" t="n">
        <v>20.75</v>
      </c>
      <c r="O153" t="n">
        <v>16663.42</v>
      </c>
      <c r="P153" t="n">
        <v>1674.25</v>
      </c>
      <c r="Q153" t="n">
        <v>3549.31</v>
      </c>
      <c r="R153" t="n">
        <v>2214.27</v>
      </c>
      <c r="S153" t="n">
        <v>166.1</v>
      </c>
      <c r="T153" t="n">
        <v>1017710.05</v>
      </c>
      <c r="U153" t="n">
        <v>0.08</v>
      </c>
      <c r="V153" t="n">
        <v>0.6</v>
      </c>
      <c r="W153" t="n">
        <v>2.24</v>
      </c>
      <c r="X153" t="n">
        <v>60.17</v>
      </c>
      <c r="Y153" t="n">
        <v>0.5</v>
      </c>
      <c r="Z153" t="n">
        <v>10</v>
      </c>
    </row>
    <row r="154">
      <c r="A154" t="n">
        <v>1</v>
      </c>
      <c r="B154" t="n">
        <v>65</v>
      </c>
      <c r="C154" t="inlineStr">
        <is>
          <t xml:space="preserve">CONCLUIDO	</t>
        </is>
      </c>
      <c r="D154" t="n">
        <v>0.7723</v>
      </c>
      <c r="E154" t="n">
        <v>129.49</v>
      </c>
      <c r="F154" t="n">
        <v>115.25</v>
      </c>
      <c r="G154" t="n">
        <v>15.61</v>
      </c>
      <c r="H154" t="n">
        <v>0.26</v>
      </c>
      <c r="I154" t="n">
        <v>443</v>
      </c>
      <c r="J154" t="n">
        <v>134.55</v>
      </c>
      <c r="K154" t="n">
        <v>46.47</v>
      </c>
      <c r="L154" t="n">
        <v>2</v>
      </c>
      <c r="M154" t="n">
        <v>441</v>
      </c>
      <c r="N154" t="n">
        <v>21.09</v>
      </c>
      <c r="O154" t="n">
        <v>16828.84</v>
      </c>
      <c r="P154" t="n">
        <v>1222.11</v>
      </c>
      <c r="Q154" t="n">
        <v>3548.87</v>
      </c>
      <c r="R154" t="n">
        <v>870.73</v>
      </c>
      <c r="S154" t="n">
        <v>166.1</v>
      </c>
      <c r="T154" t="n">
        <v>349861.91</v>
      </c>
      <c r="U154" t="n">
        <v>0.19</v>
      </c>
      <c r="V154" t="n">
        <v>0.8100000000000001</v>
      </c>
      <c r="W154" t="n">
        <v>0.97</v>
      </c>
      <c r="X154" t="n">
        <v>20.7</v>
      </c>
      <c r="Y154" t="n">
        <v>0.5</v>
      </c>
      <c r="Z154" t="n">
        <v>10</v>
      </c>
    </row>
    <row r="155">
      <c r="A155" t="n">
        <v>2</v>
      </c>
      <c r="B155" t="n">
        <v>65</v>
      </c>
      <c r="C155" t="inlineStr">
        <is>
          <t xml:space="preserve">CONCLUIDO	</t>
        </is>
      </c>
      <c r="D155" t="n">
        <v>0.8594000000000001</v>
      </c>
      <c r="E155" t="n">
        <v>116.36</v>
      </c>
      <c r="F155" t="n">
        <v>106.89</v>
      </c>
      <c r="G155" t="n">
        <v>23.93</v>
      </c>
      <c r="H155" t="n">
        <v>0.39</v>
      </c>
      <c r="I155" t="n">
        <v>268</v>
      </c>
      <c r="J155" t="n">
        <v>135.9</v>
      </c>
      <c r="K155" t="n">
        <v>46.47</v>
      </c>
      <c r="L155" t="n">
        <v>3</v>
      </c>
      <c r="M155" t="n">
        <v>266</v>
      </c>
      <c r="N155" t="n">
        <v>21.43</v>
      </c>
      <c r="O155" t="n">
        <v>16994.64</v>
      </c>
      <c r="P155" t="n">
        <v>1111.05</v>
      </c>
      <c r="Q155" t="n">
        <v>3548.72</v>
      </c>
      <c r="R155" t="n">
        <v>586.16</v>
      </c>
      <c r="S155" t="n">
        <v>166.1</v>
      </c>
      <c r="T155" t="n">
        <v>208452.81</v>
      </c>
      <c r="U155" t="n">
        <v>0.28</v>
      </c>
      <c r="V155" t="n">
        <v>0.87</v>
      </c>
      <c r="W155" t="n">
        <v>0.71</v>
      </c>
      <c r="X155" t="n">
        <v>12.34</v>
      </c>
      <c r="Y155" t="n">
        <v>0.5</v>
      </c>
      <c r="Z155" t="n">
        <v>10</v>
      </c>
    </row>
    <row r="156">
      <c r="A156" t="n">
        <v>3</v>
      </c>
      <c r="B156" t="n">
        <v>65</v>
      </c>
      <c r="C156" t="inlineStr">
        <is>
          <t xml:space="preserve">CONCLUIDO	</t>
        </is>
      </c>
      <c r="D156" t="n">
        <v>0.9043</v>
      </c>
      <c r="E156" t="n">
        <v>110.58</v>
      </c>
      <c r="F156" t="n">
        <v>103.23</v>
      </c>
      <c r="G156" t="n">
        <v>32.6</v>
      </c>
      <c r="H156" t="n">
        <v>0.52</v>
      </c>
      <c r="I156" t="n">
        <v>190</v>
      </c>
      <c r="J156" t="n">
        <v>137.25</v>
      </c>
      <c r="K156" t="n">
        <v>46.47</v>
      </c>
      <c r="L156" t="n">
        <v>4</v>
      </c>
      <c r="M156" t="n">
        <v>188</v>
      </c>
      <c r="N156" t="n">
        <v>21.78</v>
      </c>
      <c r="O156" t="n">
        <v>17160.92</v>
      </c>
      <c r="P156" t="n">
        <v>1051.33</v>
      </c>
      <c r="Q156" t="n">
        <v>3548.83</v>
      </c>
      <c r="R156" t="n">
        <v>462.4</v>
      </c>
      <c r="S156" t="n">
        <v>166.1</v>
      </c>
      <c r="T156" t="n">
        <v>146962.66</v>
      </c>
      <c r="U156" t="n">
        <v>0.36</v>
      </c>
      <c r="V156" t="n">
        <v>0.9</v>
      </c>
      <c r="W156" t="n">
        <v>0.58</v>
      </c>
      <c r="X156" t="n">
        <v>8.69</v>
      </c>
      <c r="Y156" t="n">
        <v>0.5</v>
      </c>
      <c r="Z156" t="n">
        <v>10</v>
      </c>
    </row>
    <row r="157">
      <c r="A157" t="n">
        <v>4</v>
      </c>
      <c r="B157" t="n">
        <v>65</v>
      </c>
      <c r="C157" t="inlineStr">
        <is>
          <t xml:space="preserve">CONCLUIDO	</t>
        </is>
      </c>
      <c r="D157" t="n">
        <v>0.9317</v>
      </c>
      <c r="E157" t="n">
        <v>107.34</v>
      </c>
      <c r="F157" t="n">
        <v>101.18</v>
      </c>
      <c r="G157" t="n">
        <v>41.58</v>
      </c>
      <c r="H157" t="n">
        <v>0.64</v>
      </c>
      <c r="I157" t="n">
        <v>146</v>
      </c>
      <c r="J157" t="n">
        <v>138.6</v>
      </c>
      <c r="K157" t="n">
        <v>46.47</v>
      </c>
      <c r="L157" t="n">
        <v>5</v>
      </c>
      <c r="M157" t="n">
        <v>144</v>
      </c>
      <c r="N157" t="n">
        <v>22.13</v>
      </c>
      <c r="O157" t="n">
        <v>17327.69</v>
      </c>
      <c r="P157" t="n">
        <v>1008.12</v>
      </c>
      <c r="Q157" t="n">
        <v>3548.7</v>
      </c>
      <c r="R157" t="n">
        <v>393.01</v>
      </c>
      <c r="S157" t="n">
        <v>166.1</v>
      </c>
      <c r="T157" t="n">
        <v>112485.87</v>
      </c>
      <c r="U157" t="n">
        <v>0.42</v>
      </c>
      <c r="V157" t="n">
        <v>0.92</v>
      </c>
      <c r="W157" t="n">
        <v>0.51</v>
      </c>
      <c r="X157" t="n">
        <v>6.64</v>
      </c>
      <c r="Y157" t="n">
        <v>0.5</v>
      </c>
      <c r="Z157" t="n">
        <v>10</v>
      </c>
    </row>
    <row r="158">
      <c r="A158" t="n">
        <v>5</v>
      </c>
      <c r="B158" t="n">
        <v>65</v>
      </c>
      <c r="C158" t="inlineStr">
        <is>
          <t xml:space="preserve">CONCLUIDO	</t>
        </is>
      </c>
      <c r="D158" t="n">
        <v>0.9508</v>
      </c>
      <c r="E158" t="n">
        <v>105.18</v>
      </c>
      <c r="F158" t="n">
        <v>99.81</v>
      </c>
      <c r="G158" t="n">
        <v>51.18</v>
      </c>
      <c r="H158" t="n">
        <v>0.76</v>
      </c>
      <c r="I158" t="n">
        <v>117</v>
      </c>
      <c r="J158" t="n">
        <v>139.95</v>
      </c>
      <c r="K158" t="n">
        <v>46.47</v>
      </c>
      <c r="L158" t="n">
        <v>6</v>
      </c>
      <c r="M158" t="n">
        <v>115</v>
      </c>
      <c r="N158" t="n">
        <v>22.49</v>
      </c>
      <c r="O158" t="n">
        <v>17494.97</v>
      </c>
      <c r="P158" t="n">
        <v>969.87</v>
      </c>
      <c r="Q158" t="n">
        <v>3548.66</v>
      </c>
      <c r="R158" t="n">
        <v>346.44</v>
      </c>
      <c r="S158" t="n">
        <v>166.1</v>
      </c>
      <c r="T158" t="n">
        <v>89348.73</v>
      </c>
      <c r="U158" t="n">
        <v>0.48</v>
      </c>
      <c r="V158" t="n">
        <v>0.93</v>
      </c>
      <c r="W158" t="n">
        <v>0.46</v>
      </c>
      <c r="X158" t="n">
        <v>5.27</v>
      </c>
      <c r="Y158" t="n">
        <v>0.5</v>
      </c>
      <c r="Z158" t="n">
        <v>10</v>
      </c>
    </row>
    <row r="159">
      <c r="A159" t="n">
        <v>6</v>
      </c>
      <c r="B159" t="n">
        <v>65</v>
      </c>
      <c r="C159" t="inlineStr">
        <is>
          <t xml:space="preserve">CONCLUIDO	</t>
        </is>
      </c>
      <c r="D159" t="n">
        <v>0.9649</v>
      </c>
      <c r="E159" t="n">
        <v>103.63</v>
      </c>
      <c r="F159" t="n">
        <v>98.81</v>
      </c>
      <c r="G159" t="n">
        <v>61.12</v>
      </c>
      <c r="H159" t="n">
        <v>0.88</v>
      </c>
      <c r="I159" t="n">
        <v>97</v>
      </c>
      <c r="J159" t="n">
        <v>141.31</v>
      </c>
      <c r="K159" t="n">
        <v>46.47</v>
      </c>
      <c r="L159" t="n">
        <v>7</v>
      </c>
      <c r="M159" t="n">
        <v>95</v>
      </c>
      <c r="N159" t="n">
        <v>22.85</v>
      </c>
      <c r="O159" t="n">
        <v>17662.75</v>
      </c>
      <c r="P159" t="n">
        <v>936.49</v>
      </c>
      <c r="Q159" t="n">
        <v>3548.65</v>
      </c>
      <c r="R159" t="n">
        <v>312.44</v>
      </c>
      <c r="S159" t="n">
        <v>166.1</v>
      </c>
      <c r="T159" t="n">
        <v>72445.46000000001</v>
      </c>
      <c r="U159" t="n">
        <v>0.53</v>
      </c>
      <c r="V159" t="n">
        <v>0.9399999999999999</v>
      </c>
      <c r="W159" t="n">
        <v>0.43</v>
      </c>
      <c r="X159" t="n">
        <v>4.27</v>
      </c>
      <c r="Y159" t="n">
        <v>0.5</v>
      </c>
      <c r="Z159" t="n">
        <v>10</v>
      </c>
    </row>
    <row r="160">
      <c r="A160" t="n">
        <v>7</v>
      </c>
      <c r="B160" t="n">
        <v>65</v>
      </c>
      <c r="C160" t="inlineStr">
        <is>
          <t xml:space="preserve">CONCLUIDO	</t>
        </is>
      </c>
      <c r="D160" t="n">
        <v>0.9716</v>
      </c>
      <c r="E160" t="n">
        <v>102.92</v>
      </c>
      <c r="F160" t="n">
        <v>98.48</v>
      </c>
      <c r="G160" t="n">
        <v>71.19</v>
      </c>
      <c r="H160" t="n">
        <v>0.99</v>
      </c>
      <c r="I160" t="n">
        <v>83</v>
      </c>
      <c r="J160" t="n">
        <v>142.68</v>
      </c>
      <c r="K160" t="n">
        <v>46.47</v>
      </c>
      <c r="L160" t="n">
        <v>8</v>
      </c>
      <c r="M160" t="n">
        <v>81</v>
      </c>
      <c r="N160" t="n">
        <v>23.21</v>
      </c>
      <c r="O160" t="n">
        <v>17831.04</v>
      </c>
      <c r="P160" t="n">
        <v>908.04</v>
      </c>
      <c r="Q160" t="n">
        <v>3548.68</v>
      </c>
      <c r="R160" t="n">
        <v>302.52</v>
      </c>
      <c r="S160" t="n">
        <v>166.1</v>
      </c>
      <c r="T160" t="n">
        <v>67559.32000000001</v>
      </c>
      <c r="U160" t="n">
        <v>0.55</v>
      </c>
      <c r="V160" t="n">
        <v>0.95</v>
      </c>
      <c r="W160" t="n">
        <v>0.39</v>
      </c>
      <c r="X160" t="n">
        <v>3.94</v>
      </c>
      <c r="Y160" t="n">
        <v>0.5</v>
      </c>
      <c r="Z160" t="n">
        <v>10</v>
      </c>
    </row>
    <row r="161">
      <c r="A161" t="n">
        <v>8</v>
      </c>
      <c r="B161" t="n">
        <v>65</v>
      </c>
      <c r="C161" t="inlineStr">
        <is>
          <t xml:space="preserve">CONCLUIDO	</t>
        </is>
      </c>
      <c r="D161" t="n">
        <v>0.9815</v>
      </c>
      <c r="E161" t="n">
        <v>101.88</v>
      </c>
      <c r="F161" t="n">
        <v>97.77</v>
      </c>
      <c r="G161" t="n">
        <v>82.62</v>
      </c>
      <c r="H161" t="n">
        <v>1.11</v>
      </c>
      <c r="I161" t="n">
        <v>71</v>
      </c>
      <c r="J161" t="n">
        <v>144.05</v>
      </c>
      <c r="K161" t="n">
        <v>46.47</v>
      </c>
      <c r="L161" t="n">
        <v>9</v>
      </c>
      <c r="M161" t="n">
        <v>69</v>
      </c>
      <c r="N161" t="n">
        <v>23.58</v>
      </c>
      <c r="O161" t="n">
        <v>17999.83</v>
      </c>
      <c r="P161" t="n">
        <v>871.4</v>
      </c>
      <c r="Q161" t="n">
        <v>3548.64</v>
      </c>
      <c r="R161" t="n">
        <v>277.56</v>
      </c>
      <c r="S161" t="n">
        <v>166.1</v>
      </c>
      <c r="T161" t="n">
        <v>55138.93</v>
      </c>
      <c r="U161" t="n">
        <v>0.6</v>
      </c>
      <c r="V161" t="n">
        <v>0.95</v>
      </c>
      <c r="W161" t="n">
        <v>0.39</v>
      </c>
      <c r="X161" t="n">
        <v>3.23</v>
      </c>
      <c r="Y161" t="n">
        <v>0.5</v>
      </c>
      <c r="Z161" t="n">
        <v>10</v>
      </c>
    </row>
    <row r="162">
      <c r="A162" t="n">
        <v>9</v>
      </c>
      <c r="B162" t="n">
        <v>65</v>
      </c>
      <c r="C162" t="inlineStr">
        <is>
          <t xml:space="preserve">CONCLUIDO	</t>
        </is>
      </c>
      <c r="D162" t="n">
        <v>0.9877</v>
      </c>
      <c r="E162" t="n">
        <v>101.25</v>
      </c>
      <c r="F162" t="n">
        <v>97.38</v>
      </c>
      <c r="G162" t="n">
        <v>94.23999999999999</v>
      </c>
      <c r="H162" t="n">
        <v>1.22</v>
      </c>
      <c r="I162" t="n">
        <v>62</v>
      </c>
      <c r="J162" t="n">
        <v>145.42</v>
      </c>
      <c r="K162" t="n">
        <v>46.47</v>
      </c>
      <c r="L162" t="n">
        <v>10</v>
      </c>
      <c r="M162" t="n">
        <v>53</v>
      </c>
      <c r="N162" t="n">
        <v>23.95</v>
      </c>
      <c r="O162" t="n">
        <v>18169.15</v>
      </c>
      <c r="P162" t="n">
        <v>842.04</v>
      </c>
      <c r="Q162" t="n">
        <v>3548.63</v>
      </c>
      <c r="R162" t="n">
        <v>264.07</v>
      </c>
      <c r="S162" t="n">
        <v>166.1</v>
      </c>
      <c r="T162" t="n">
        <v>48437.77</v>
      </c>
      <c r="U162" t="n">
        <v>0.63</v>
      </c>
      <c r="V162" t="n">
        <v>0.96</v>
      </c>
      <c r="W162" t="n">
        <v>0.38</v>
      </c>
      <c r="X162" t="n">
        <v>2.84</v>
      </c>
      <c r="Y162" t="n">
        <v>0.5</v>
      </c>
      <c r="Z162" t="n">
        <v>10</v>
      </c>
    </row>
    <row r="163">
      <c r="A163" t="n">
        <v>10</v>
      </c>
      <c r="B163" t="n">
        <v>65</v>
      </c>
      <c r="C163" t="inlineStr">
        <is>
          <t xml:space="preserve">CONCLUIDO	</t>
        </is>
      </c>
      <c r="D163" t="n">
        <v>0.9915</v>
      </c>
      <c r="E163" t="n">
        <v>100.86</v>
      </c>
      <c r="F163" t="n">
        <v>97.13</v>
      </c>
      <c r="G163" t="n">
        <v>102.24</v>
      </c>
      <c r="H163" t="n">
        <v>1.33</v>
      </c>
      <c r="I163" t="n">
        <v>57</v>
      </c>
      <c r="J163" t="n">
        <v>146.8</v>
      </c>
      <c r="K163" t="n">
        <v>46.47</v>
      </c>
      <c r="L163" t="n">
        <v>11</v>
      </c>
      <c r="M163" t="n">
        <v>17</v>
      </c>
      <c r="N163" t="n">
        <v>24.33</v>
      </c>
      <c r="O163" t="n">
        <v>18338.99</v>
      </c>
      <c r="P163" t="n">
        <v>825.96</v>
      </c>
      <c r="Q163" t="n">
        <v>3548.66</v>
      </c>
      <c r="R163" t="n">
        <v>253.88</v>
      </c>
      <c r="S163" t="n">
        <v>166.1</v>
      </c>
      <c r="T163" t="n">
        <v>43366.98</v>
      </c>
      <c r="U163" t="n">
        <v>0.65</v>
      </c>
      <c r="V163" t="n">
        <v>0.96</v>
      </c>
      <c r="W163" t="n">
        <v>0.42</v>
      </c>
      <c r="X163" t="n">
        <v>2.59</v>
      </c>
      <c r="Y163" t="n">
        <v>0.5</v>
      </c>
      <c r="Z163" t="n">
        <v>10</v>
      </c>
    </row>
    <row r="164">
      <c r="A164" t="n">
        <v>11</v>
      </c>
      <c r="B164" t="n">
        <v>65</v>
      </c>
      <c r="C164" t="inlineStr">
        <is>
          <t xml:space="preserve">CONCLUIDO	</t>
        </is>
      </c>
      <c r="D164" t="n">
        <v>0.9917</v>
      </c>
      <c r="E164" t="n">
        <v>100.83</v>
      </c>
      <c r="F164" t="n">
        <v>97.13</v>
      </c>
      <c r="G164" t="n">
        <v>104.07</v>
      </c>
      <c r="H164" t="n">
        <v>1.43</v>
      </c>
      <c r="I164" t="n">
        <v>56</v>
      </c>
      <c r="J164" t="n">
        <v>148.18</v>
      </c>
      <c r="K164" t="n">
        <v>46.47</v>
      </c>
      <c r="L164" t="n">
        <v>12</v>
      </c>
      <c r="M164" t="n">
        <v>0</v>
      </c>
      <c r="N164" t="n">
        <v>24.71</v>
      </c>
      <c r="O164" t="n">
        <v>18509.36</v>
      </c>
      <c r="P164" t="n">
        <v>827.88</v>
      </c>
      <c r="Q164" t="n">
        <v>3548.79</v>
      </c>
      <c r="R164" t="n">
        <v>253.32</v>
      </c>
      <c r="S164" t="n">
        <v>166.1</v>
      </c>
      <c r="T164" t="n">
        <v>43093.83</v>
      </c>
      <c r="U164" t="n">
        <v>0.66</v>
      </c>
      <c r="V164" t="n">
        <v>0.96</v>
      </c>
      <c r="W164" t="n">
        <v>0.44</v>
      </c>
      <c r="X164" t="n">
        <v>2.59</v>
      </c>
      <c r="Y164" t="n">
        <v>0.5</v>
      </c>
      <c r="Z164" t="n">
        <v>10</v>
      </c>
    </row>
    <row r="165">
      <c r="A165" t="n">
        <v>0</v>
      </c>
      <c r="B165" t="n">
        <v>75</v>
      </c>
      <c r="C165" t="inlineStr">
        <is>
          <t xml:space="preserve">CONCLUIDO	</t>
        </is>
      </c>
      <c r="D165" t="n">
        <v>0.4741</v>
      </c>
      <c r="E165" t="n">
        <v>210.92</v>
      </c>
      <c r="F165" t="n">
        <v>165.13</v>
      </c>
      <c r="G165" t="n">
        <v>6.96</v>
      </c>
      <c r="H165" t="n">
        <v>0.12</v>
      </c>
      <c r="I165" t="n">
        <v>1424</v>
      </c>
      <c r="J165" t="n">
        <v>150.44</v>
      </c>
      <c r="K165" t="n">
        <v>49.1</v>
      </c>
      <c r="L165" t="n">
        <v>1</v>
      </c>
      <c r="M165" t="n">
        <v>1422</v>
      </c>
      <c r="N165" t="n">
        <v>25.34</v>
      </c>
      <c r="O165" t="n">
        <v>18787.76</v>
      </c>
      <c r="P165" t="n">
        <v>1938.85</v>
      </c>
      <c r="Q165" t="n">
        <v>3549.23</v>
      </c>
      <c r="R165" t="n">
        <v>2569.67</v>
      </c>
      <c r="S165" t="n">
        <v>166.1</v>
      </c>
      <c r="T165" t="n">
        <v>1194428.79</v>
      </c>
      <c r="U165" t="n">
        <v>0.06</v>
      </c>
      <c r="V165" t="n">
        <v>0.5600000000000001</v>
      </c>
      <c r="W165" t="n">
        <v>2.56</v>
      </c>
      <c r="X165" t="n">
        <v>70.58</v>
      </c>
      <c r="Y165" t="n">
        <v>0.5</v>
      </c>
      <c r="Z165" t="n">
        <v>10</v>
      </c>
    </row>
    <row r="166">
      <c r="A166" t="n">
        <v>1</v>
      </c>
      <c r="B166" t="n">
        <v>75</v>
      </c>
      <c r="C166" t="inlineStr">
        <is>
          <t xml:space="preserve">CONCLUIDO	</t>
        </is>
      </c>
      <c r="D166" t="n">
        <v>0.7407</v>
      </c>
      <c r="E166" t="n">
        <v>135</v>
      </c>
      <c r="F166" t="n">
        <v>117.66</v>
      </c>
      <c r="G166" t="n">
        <v>14.32</v>
      </c>
      <c r="H166" t="n">
        <v>0.23</v>
      </c>
      <c r="I166" t="n">
        <v>493</v>
      </c>
      <c r="J166" t="n">
        <v>151.83</v>
      </c>
      <c r="K166" t="n">
        <v>49.1</v>
      </c>
      <c r="L166" t="n">
        <v>2</v>
      </c>
      <c r="M166" t="n">
        <v>491</v>
      </c>
      <c r="N166" t="n">
        <v>25.73</v>
      </c>
      <c r="O166" t="n">
        <v>18959.54</v>
      </c>
      <c r="P166" t="n">
        <v>1359.04</v>
      </c>
      <c r="Q166" t="n">
        <v>3548.85</v>
      </c>
      <c r="R166" t="n">
        <v>952.21</v>
      </c>
      <c r="S166" t="n">
        <v>166.1</v>
      </c>
      <c r="T166" t="n">
        <v>390351.94</v>
      </c>
      <c r="U166" t="n">
        <v>0.17</v>
      </c>
      <c r="V166" t="n">
        <v>0.79</v>
      </c>
      <c r="W166" t="n">
        <v>1.07</v>
      </c>
      <c r="X166" t="n">
        <v>23.12</v>
      </c>
      <c r="Y166" t="n">
        <v>0.5</v>
      </c>
      <c r="Z166" t="n">
        <v>10</v>
      </c>
    </row>
    <row r="167">
      <c r="A167" t="n">
        <v>2</v>
      </c>
      <c r="B167" t="n">
        <v>75</v>
      </c>
      <c r="C167" t="inlineStr">
        <is>
          <t xml:space="preserve">CONCLUIDO	</t>
        </is>
      </c>
      <c r="D167" t="n">
        <v>0.836</v>
      </c>
      <c r="E167" t="n">
        <v>119.62</v>
      </c>
      <c r="F167" t="n">
        <v>108.27</v>
      </c>
      <c r="G167" t="n">
        <v>21.87</v>
      </c>
      <c r="H167" t="n">
        <v>0.35</v>
      </c>
      <c r="I167" t="n">
        <v>297</v>
      </c>
      <c r="J167" t="n">
        <v>153.23</v>
      </c>
      <c r="K167" t="n">
        <v>49.1</v>
      </c>
      <c r="L167" t="n">
        <v>3</v>
      </c>
      <c r="M167" t="n">
        <v>295</v>
      </c>
      <c r="N167" t="n">
        <v>26.13</v>
      </c>
      <c r="O167" t="n">
        <v>19131.85</v>
      </c>
      <c r="P167" t="n">
        <v>1231.15</v>
      </c>
      <c r="Q167" t="n">
        <v>3548.71</v>
      </c>
      <c r="R167" t="n">
        <v>633.25</v>
      </c>
      <c r="S167" t="n">
        <v>166.1</v>
      </c>
      <c r="T167" t="n">
        <v>231854.59</v>
      </c>
      <c r="U167" t="n">
        <v>0.26</v>
      </c>
      <c r="V167" t="n">
        <v>0.86</v>
      </c>
      <c r="W167" t="n">
        <v>0.75</v>
      </c>
      <c r="X167" t="n">
        <v>13.72</v>
      </c>
      <c r="Y167" t="n">
        <v>0.5</v>
      </c>
      <c r="Z167" t="n">
        <v>10</v>
      </c>
    </row>
    <row r="168">
      <c r="A168" t="n">
        <v>3</v>
      </c>
      <c r="B168" t="n">
        <v>75</v>
      </c>
      <c r="C168" t="inlineStr">
        <is>
          <t xml:space="preserve">CONCLUIDO	</t>
        </is>
      </c>
      <c r="D168" t="n">
        <v>0.8853</v>
      </c>
      <c r="E168" t="n">
        <v>112.96</v>
      </c>
      <c r="F168" t="n">
        <v>104.23</v>
      </c>
      <c r="G168" t="n">
        <v>29.64</v>
      </c>
      <c r="H168" t="n">
        <v>0.46</v>
      </c>
      <c r="I168" t="n">
        <v>211</v>
      </c>
      <c r="J168" t="n">
        <v>154.63</v>
      </c>
      <c r="K168" t="n">
        <v>49.1</v>
      </c>
      <c r="L168" t="n">
        <v>4</v>
      </c>
      <c r="M168" t="n">
        <v>209</v>
      </c>
      <c r="N168" t="n">
        <v>26.53</v>
      </c>
      <c r="O168" t="n">
        <v>19304.72</v>
      </c>
      <c r="P168" t="n">
        <v>1166.63</v>
      </c>
      <c r="Q168" t="n">
        <v>3548.71</v>
      </c>
      <c r="R168" t="n">
        <v>496.4</v>
      </c>
      <c r="S168" t="n">
        <v>166.1</v>
      </c>
      <c r="T168" t="n">
        <v>163859.19</v>
      </c>
      <c r="U168" t="n">
        <v>0.33</v>
      </c>
      <c r="V168" t="n">
        <v>0.89</v>
      </c>
      <c r="W168" t="n">
        <v>0.61</v>
      </c>
      <c r="X168" t="n">
        <v>9.69</v>
      </c>
      <c r="Y168" t="n">
        <v>0.5</v>
      </c>
      <c r="Z168" t="n">
        <v>10</v>
      </c>
    </row>
    <row r="169">
      <c r="A169" t="n">
        <v>4</v>
      </c>
      <c r="B169" t="n">
        <v>75</v>
      </c>
      <c r="C169" t="inlineStr">
        <is>
          <t xml:space="preserve">CONCLUIDO	</t>
        </is>
      </c>
      <c r="D169" t="n">
        <v>0.9145</v>
      </c>
      <c r="E169" t="n">
        <v>109.35</v>
      </c>
      <c r="F169" t="n">
        <v>102.1</v>
      </c>
      <c r="G169" t="n">
        <v>37.58</v>
      </c>
      <c r="H169" t="n">
        <v>0.57</v>
      </c>
      <c r="I169" t="n">
        <v>163</v>
      </c>
      <c r="J169" t="n">
        <v>156.03</v>
      </c>
      <c r="K169" t="n">
        <v>49.1</v>
      </c>
      <c r="L169" t="n">
        <v>5</v>
      </c>
      <c r="M169" t="n">
        <v>161</v>
      </c>
      <c r="N169" t="n">
        <v>26.94</v>
      </c>
      <c r="O169" t="n">
        <v>19478.15</v>
      </c>
      <c r="P169" t="n">
        <v>1123.59</v>
      </c>
      <c r="Q169" t="n">
        <v>3548.8</v>
      </c>
      <c r="R169" t="n">
        <v>424.07</v>
      </c>
      <c r="S169" t="n">
        <v>166.1</v>
      </c>
      <c r="T169" t="n">
        <v>127933.19</v>
      </c>
      <c r="U169" t="n">
        <v>0.39</v>
      </c>
      <c r="V169" t="n">
        <v>0.91</v>
      </c>
      <c r="W169" t="n">
        <v>0.54</v>
      </c>
      <c r="X169" t="n">
        <v>7.55</v>
      </c>
      <c r="Y169" t="n">
        <v>0.5</v>
      </c>
      <c r="Z169" t="n">
        <v>10</v>
      </c>
    </row>
    <row r="170">
      <c r="A170" t="n">
        <v>5</v>
      </c>
      <c r="B170" t="n">
        <v>75</v>
      </c>
      <c r="C170" t="inlineStr">
        <is>
          <t xml:space="preserve">CONCLUIDO	</t>
        </is>
      </c>
      <c r="D170" t="n">
        <v>0.9368</v>
      </c>
      <c r="E170" t="n">
        <v>106.74</v>
      </c>
      <c r="F170" t="n">
        <v>100.47</v>
      </c>
      <c r="G170" t="n">
        <v>46.01</v>
      </c>
      <c r="H170" t="n">
        <v>0.67</v>
      </c>
      <c r="I170" t="n">
        <v>131</v>
      </c>
      <c r="J170" t="n">
        <v>157.44</v>
      </c>
      <c r="K170" t="n">
        <v>49.1</v>
      </c>
      <c r="L170" t="n">
        <v>6</v>
      </c>
      <c r="M170" t="n">
        <v>129</v>
      </c>
      <c r="N170" t="n">
        <v>27.35</v>
      </c>
      <c r="O170" t="n">
        <v>19652.13</v>
      </c>
      <c r="P170" t="n">
        <v>1086.73</v>
      </c>
      <c r="Q170" t="n">
        <v>3548.71</v>
      </c>
      <c r="R170" t="n">
        <v>368.53</v>
      </c>
      <c r="S170" t="n">
        <v>166.1</v>
      </c>
      <c r="T170" t="n">
        <v>100323.38</v>
      </c>
      <c r="U170" t="n">
        <v>0.45</v>
      </c>
      <c r="V170" t="n">
        <v>0.93</v>
      </c>
      <c r="W170" t="n">
        <v>0.49</v>
      </c>
      <c r="X170" t="n">
        <v>5.93</v>
      </c>
      <c r="Y170" t="n">
        <v>0.5</v>
      </c>
      <c r="Z170" t="n">
        <v>10</v>
      </c>
    </row>
    <row r="171">
      <c r="A171" t="n">
        <v>6</v>
      </c>
      <c r="B171" t="n">
        <v>75</v>
      </c>
      <c r="C171" t="inlineStr">
        <is>
          <t xml:space="preserve">CONCLUIDO	</t>
        </is>
      </c>
      <c r="D171" t="n">
        <v>0.951</v>
      </c>
      <c r="E171" t="n">
        <v>105.15</v>
      </c>
      <c r="F171" t="n">
        <v>99.51000000000001</v>
      </c>
      <c r="G171" t="n">
        <v>54.28</v>
      </c>
      <c r="H171" t="n">
        <v>0.78</v>
      </c>
      <c r="I171" t="n">
        <v>110</v>
      </c>
      <c r="J171" t="n">
        <v>158.86</v>
      </c>
      <c r="K171" t="n">
        <v>49.1</v>
      </c>
      <c r="L171" t="n">
        <v>7</v>
      </c>
      <c r="M171" t="n">
        <v>108</v>
      </c>
      <c r="N171" t="n">
        <v>27.77</v>
      </c>
      <c r="O171" t="n">
        <v>19826.68</v>
      </c>
      <c r="P171" t="n">
        <v>1056.18</v>
      </c>
      <c r="Q171" t="n">
        <v>3548.72</v>
      </c>
      <c r="R171" t="n">
        <v>336.51</v>
      </c>
      <c r="S171" t="n">
        <v>166.1</v>
      </c>
      <c r="T171" t="n">
        <v>84417.94</v>
      </c>
      <c r="U171" t="n">
        <v>0.49</v>
      </c>
      <c r="V171" t="n">
        <v>0.9399999999999999</v>
      </c>
      <c r="W171" t="n">
        <v>0.45</v>
      </c>
      <c r="X171" t="n">
        <v>4.97</v>
      </c>
      <c r="Y171" t="n">
        <v>0.5</v>
      </c>
      <c r="Z171" t="n">
        <v>10</v>
      </c>
    </row>
    <row r="172">
      <c r="A172" t="n">
        <v>7</v>
      </c>
      <c r="B172" t="n">
        <v>75</v>
      </c>
      <c r="C172" t="inlineStr">
        <is>
          <t xml:space="preserve">CONCLUIDO	</t>
        </is>
      </c>
      <c r="D172" t="n">
        <v>0.9643</v>
      </c>
      <c r="E172" t="n">
        <v>103.71</v>
      </c>
      <c r="F172" t="n">
        <v>98.59</v>
      </c>
      <c r="G172" t="n">
        <v>63.6</v>
      </c>
      <c r="H172" t="n">
        <v>0.88</v>
      </c>
      <c r="I172" t="n">
        <v>93</v>
      </c>
      <c r="J172" t="n">
        <v>160.28</v>
      </c>
      <c r="K172" t="n">
        <v>49.1</v>
      </c>
      <c r="L172" t="n">
        <v>8</v>
      </c>
      <c r="M172" t="n">
        <v>91</v>
      </c>
      <c r="N172" t="n">
        <v>28.19</v>
      </c>
      <c r="O172" t="n">
        <v>20001.93</v>
      </c>
      <c r="P172" t="n">
        <v>1026.81</v>
      </c>
      <c r="Q172" t="n">
        <v>3548.72</v>
      </c>
      <c r="R172" t="n">
        <v>304.78</v>
      </c>
      <c r="S172" t="n">
        <v>166.1</v>
      </c>
      <c r="T172" t="n">
        <v>68636.77</v>
      </c>
      <c r="U172" t="n">
        <v>0.54</v>
      </c>
      <c r="V172" t="n">
        <v>0.95</v>
      </c>
      <c r="W172" t="n">
        <v>0.42</v>
      </c>
      <c r="X172" t="n">
        <v>4.05</v>
      </c>
      <c r="Y172" t="n">
        <v>0.5</v>
      </c>
      <c r="Z172" t="n">
        <v>10</v>
      </c>
    </row>
    <row r="173">
      <c r="A173" t="n">
        <v>8</v>
      </c>
      <c r="B173" t="n">
        <v>75</v>
      </c>
      <c r="C173" t="inlineStr">
        <is>
          <t xml:space="preserve">CONCLUIDO	</t>
        </is>
      </c>
      <c r="D173" t="n">
        <v>0.9676</v>
      </c>
      <c r="E173" t="n">
        <v>103.35</v>
      </c>
      <c r="F173" t="n">
        <v>98.56999999999999</v>
      </c>
      <c r="G173" t="n">
        <v>72.12</v>
      </c>
      <c r="H173" t="n">
        <v>0.99</v>
      </c>
      <c r="I173" t="n">
        <v>82</v>
      </c>
      <c r="J173" t="n">
        <v>161.71</v>
      </c>
      <c r="K173" t="n">
        <v>49.1</v>
      </c>
      <c r="L173" t="n">
        <v>9</v>
      </c>
      <c r="M173" t="n">
        <v>80</v>
      </c>
      <c r="N173" t="n">
        <v>28.61</v>
      </c>
      <c r="O173" t="n">
        <v>20177.64</v>
      </c>
      <c r="P173" t="n">
        <v>1006.48</v>
      </c>
      <c r="Q173" t="n">
        <v>3548.69</v>
      </c>
      <c r="R173" t="n">
        <v>305.5</v>
      </c>
      <c r="S173" t="n">
        <v>166.1</v>
      </c>
      <c r="T173" t="n">
        <v>69051.42999999999</v>
      </c>
      <c r="U173" t="n">
        <v>0.54</v>
      </c>
      <c r="V173" t="n">
        <v>0.95</v>
      </c>
      <c r="W173" t="n">
        <v>0.4</v>
      </c>
      <c r="X173" t="n">
        <v>4.03</v>
      </c>
      <c r="Y173" t="n">
        <v>0.5</v>
      </c>
      <c r="Z173" t="n">
        <v>10</v>
      </c>
    </row>
    <row r="174">
      <c r="A174" t="n">
        <v>9</v>
      </c>
      <c r="B174" t="n">
        <v>75</v>
      </c>
      <c r="C174" t="inlineStr">
        <is>
          <t xml:space="preserve">CONCLUIDO	</t>
        </is>
      </c>
      <c r="D174" t="n">
        <v>0.9779</v>
      </c>
      <c r="E174" t="n">
        <v>102.26</v>
      </c>
      <c r="F174" t="n">
        <v>97.81999999999999</v>
      </c>
      <c r="G174" t="n">
        <v>82.66</v>
      </c>
      <c r="H174" t="n">
        <v>1.09</v>
      </c>
      <c r="I174" t="n">
        <v>71</v>
      </c>
      <c r="J174" t="n">
        <v>163.13</v>
      </c>
      <c r="K174" t="n">
        <v>49.1</v>
      </c>
      <c r="L174" t="n">
        <v>10</v>
      </c>
      <c r="M174" t="n">
        <v>69</v>
      </c>
      <c r="N174" t="n">
        <v>29.04</v>
      </c>
      <c r="O174" t="n">
        <v>20353.94</v>
      </c>
      <c r="P174" t="n">
        <v>974.4</v>
      </c>
      <c r="Q174" t="n">
        <v>3548.65</v>
      </c>
      <c r="R174" t="n">
        <v>279.21</v>
      </c>
      <c r="S174" t="n">
        <v>166.1</v>
      </c>
      <c r="T174" t="n">
        <v>55963.29</v>
      </c>
      <c r="U174" t="n">
        <v>0.59</v>
      </c>
      <c r="V174" t="n">
        <v>0.95</v>
      </c>
      <c r="W174" t="n">
        <v>0.39</v>
      </c>
      <c r="X174" t="n">
        <v>3.28</v>
      </c>
      <c r="Y174" t="n">
        <v>0.5</v>
      </c>
      <c r="Z174" t="n">
        <v>10</v>
      </c>
    </row>
    <row r="175">
      <c r="A175" t="n">
        <v>10</v>
      </c>
      <c r="B175" t="n">
        <v>75</v>
      </c>
      <c r="C175" t="inlineStr">
        <is>
          <t xml:space="preserve">CONCLUIDO	</t>
        </is>
      </c>
      <c r="D175" t="n">
        <v>0.984</v>
      </c>
      <c r="E175" t="n">
        <v>101.62</v>
      </c>
      <c r="F175" t="n">
        <v>97.42</v>
      </c>
      <c r="G175" t="n">
        <v>92.78</v>
      </c>
      <c r="H175" t="n">
        <v>1.18</v>
      </c>
      <c r="I175" t="n">
        <v>63</v>
      </c>
      <c r="J175" t="n">
        <v>164.57</v>
      </c>
      <c r="K175" t="n">
        <v>49.1</v>
      </c>
      <c r="L175" t="n">
        <v>11</v>
      </c>
      <c r="M175" t="n">
        <v>61</v>
      </c>
      <c r="N175" t="n">
        <v>29.47</v>
      </c>
      <c r="O175" t="n">
        <v>20530.82</v>
      </c>
      <c r="P175" t="n">
        <v>947.46</v>
      </c>
      <c r="Q175" t="n">
        <v>3548.71</v>
      </c>
      <c r="R175" t="n">
        <v>265.82</v>
      </c>
      <c r="S175" t="n">
        <v>166.1</v>
      </c>
      <c r="T175" t="n">
        <v>49308.61</v>
      </c>
      <c r="U175" t="n">
        <v>0.62</v>
      </c>
      <c r="V175" t="n">
        <v>0.96</v>
      </c>
      <c r="W175" t="n">
        <v>0.37</v>
      </c>
      <c r="X175" t="n">
        <v>2.88</v>
      </c>
      <c r="Y175" t="n">
        <v>0.5</v>
      </c>
      <c r="Z175" t="n">
        <v>10</v>
      </c>
    </row>
    <row r="176">
      <c r="A176" t="n">
        <v>11</v>
      </c>
      <c r="B176" t="n">
        <v>75</v>
      </c>
      <c r="C176" t="inlineStr">
        <is>
          <t xml:space="preserve">CONCLUIDO	</t>
        </is>
      </c>
      <c r="D176" t="n">
        <v>0.9893</v>
      </c>
      <c r="E176" t="n">
        <v>101.08</v>
      </c>
      <c r="F176" t="n">
        <v>97.09999999999999</v>
      </c>
      <c r="G176" t="n">
        <v>104.03</v>
      </c>
      <c r="H176" t="n">
        <v>1.28</v>
      </c>
      <c r="I176" t="n">
        <v>56</v>
      </c>
      <c r="J176" t="n">
        <v>166.01</v>
      </c>
      <c r="K176" t="n">
        <v>49.1</v>
      </c>
      <c r="L176" t="n">
        <v>12</v>
      </c>
      <c r="M176" t="n">
        <v>53</v>
      </c>
      <c r="N176" t="n">
        <v>29.91</v>
      </c>
      <c r="O176" t="n">
        <v>20708.3</v>
      </c>
      <c r="P176" t="n">
        <v>919.21</v>
      </c>
      <c r="Q176" t="n">
        <v>3548.65</v>
      </c>
      <c r="R176" t="n">
        <v>254.74</v>
      </c>
      <c r="S176" t="n">
        <v>166.1</v>
      </c>
      <c r="T176" t="n">
        <v>43804.39</v>
      </c>
      <c r="U176" t="n">
        <v>0.65</v>
      </c>
      <c r="V176" t="n">
        <v>0.96</v>
      </c>
      <c r="W176" t="n">
        <v>0.36</v>
      </c>
      <c r="X176" t="n">
        <v>2.56</v>
      </c>
      <c r="Y176" t="n">
        <v>0.5</v>
      </c>
      <c r="Z176" t="n">
        <v>10</v>
      </c>
    </row>
    <row r="177">
      <c r="A177" t="n">
        <v>12</v>
      </c>
      <c r="B177" t="n">
        <v>75</v>
      </c>
      <c r="C177" t="inlineStr">
        <is>
          <t xml:space="preserve">CONCLUIDO	</t>
        </is>
      </c>
      <c r="D177" t="n">
        <v>0.9935</v>
      </c>
      <c r="E177" t="n">
        <v>100.65</v>
      </c>
      <c r="F177" t="n">
        <v>96.81999999999999</v>
      </c>
      <c r="G177" t="n">
        <v>113.9</v>
      </c>
      <c r="H177" t="n">
        <v>1.38</v>
      </c>
      <c r="I177" t="n">
        <v>51</v>
      </c>
      <c r="J177" t="n">
        <v>167.45</v>
      </c>
      <c r="K177" t="n">
        <v>49.1</v>
      </c>
      <c r="L177" t="n">
        <v>13</v>
      </c>
      <c r="M177" t="n">
        <v>34</v>
      </c>
      <c r="N177" t="n">
        <v>30.36</v>
      </c>
      <c r="O177" t="n">
        <v>20886.38</v>
      </c>
      <c r="P177" t="n">
        <v>896.11</v>
      </c>
      <c r="Q177" t="n">
        <v>3548.68</v>
      </c>
      <c r="R177" t="n">
        <v>244.3</v>
      </c>
      <c r="S177" t="n">
        <v>166.1</v>
      </c>
      <c r="T177" t="n">
        <v>38606.38</v>
      </c>
      <c r="U177" t="n">
        <v>0.68</v>
      </c>
      <c r="V177" t="n">
        <v>0.96</v>
      </c>
      <c r="W177" t="n">
        <v>0.38</v>
      </c>
      <c r="X177" t="n">
        <v>2.28</v>
      </c>
      <c r="Y177" t="n">
        <v>0.5</v>
      </c>
      <c r="Z177" t="n">
        <v>10</v>
      </c>
    </row>
    <row r="178">
      <c r="A178" t="n">
        <v>13</v>
      </c>
      <c r="B178" t="n">
        <v>75</v>
      </c>
      <c r="C178" t="inlineStr">
        <is>
          <t xml:space="preserve">CONCLUIDO	</t>
        </is>
      </c>
      <c r="D178" t="n">
        <v>0.9947</v>
      </c>
      <c r="E178" t="n">
        <v>100.53</v>
      </c>
      <c r="F178" t="n">
        <v>96.76000000000001</v>
      </c>
      <c r="G178" t="n">
        <v>118.48</v>
      </c>
      <c r="H178" t="n">
        <v>1.47</v>
      </c>
      <c r="I178" t="n">
        <v>49</v>
      </c>
      <c r="J178" t="n">
        <v>168.9</v>
      </c>
      <c r="K178" t="n">
        <v>49.1</v>
      </c>
      <c r="L178" t="n">
        <v>14</v>
      </c>
      <c r="M178" t="n">
        <v>7</v>
      </c>
      <c r="N178" t="n">
        <v>30.81</v>
      </c>
      <c r="O178" t="n">
        <v>21065.06</v>
      </c>
      <c r="P178" t="n">
        <v>889.16</v>
      </c>
      <c r="Q178" t="n">
        <v>3548.66</v>
      </c>
      <c r="R178" t="n">
        <v>241.45</v>
      </c>
      <c r="S178" t="n">
        <v>166.1</v>
      </c>
      <c r="T178" t="n">
        <v>37189.93</v>
      </c>
      <c r="U178" t="n">
        <v>0.6899999999999999</v>
      </c>
      <c r="V178" t="n">
        <v>0.96</v>
      </c>
      <c r="W178" t="n">
        <v>0.41</v>
      </c>
      <c r="X178" t="n">
        <v>2.22</v>
      </c>
      <c r="Y178" t="n">
        <v>0.5</v>
      </c>
      <c r="Z178" t="n">
        <v>10</v>
      </c>
    </row>
    <row r="179">
      <c r="A179" t="n">
        <v>14</v>
      </c>
      <c r="B179" t="n">
        <v>75</v>
      </c>
      <c r="C179" t="inlineStr">
        <is>
          <t xml:space="preserve">CONCLUIDO	</t>
        </is>
      </c>
      <c r="D179" t="n">
        <v>0.9947</v>
      </c>
      <c r="E179" t="n">
        <v>100.54</v>
      </c>
      <c r="F179" t="n">
        <v>96.76000000000001</v>
      </c>
      <c r="G179" t="n">
        <v>118.49</v>
      </c>
      <c r="H179" t="n">
        <v>1.56</v>
      </c>
      <c r="I179" t="n">
        <v>49</v>
      </c>
      <c r="J179" t="n">
        <v>170.35</v>
      </c>
      <c r="K179" t="n">
        <v>49.1</v>
      </c>
      <c r="L179" t="n">
        <v>15</v>
      </c>
      <c r="M179" t="n">
        <v>0</v>
      </c>
      <c r="N179" t="n">
        <v>31.26</v>
      </c>
      <c r="O179" t="n">
        <v>21244.37</v>
      </c>
      <c r="P179" t="n">
        <v>895.74</v>
      </c>
      <c r="Q179" t="n">
        <v>3548.66</v>
      </c>
      <c r="R179" t="n">
        <v>241.16</v>
      </c>
      <c r="S179" t="n">
        <v>166.1</v>
      </c>
      <c r="T179" t="n">
        <v>37047.35</v>
      </c>
      <c r="U179" t="n">
        <v>0.6899999999999999</v>
      </c>
      <c r="V179" t="n">
        <v>0.96</v>
      </c>
      <c r="W179" t="n">
        <v>0.42</v>
      </c>
      <c r="X179" t="n">
        <v>2.22</v>
      </c>
      <c r="Y179" t="n">
        <v>0.5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0.3768</v>
      </c>
      <c r="E180" t="n">
        <v>265.4</v>
      </c>
      <c r="F180" t="n">
        <v>191.83</v>
      </c>
      <c r="G180" t="n">
        <v>6.03</v>
      </c>
      <c r="H180" t="n">
        <v>0.1</v>
      </c>
      <c r="I180" t="n">
        <v>1910</v>
      </c>
      <c r="J180" t="n">
        <v>185.69</v>
      </c>
      <c r="K180" t="n">
        <v>53.44</v>
      </c>
      <c r="L180" t="n">
        <v>1</v>
      </c>
      <c r="M180" t="n">
        <v>1908</v>
      </c>
      <c r="N180" t="n">
        <v>36.26</v>
      </c>
      <c r="O180" t="n">
        <v>23136.14</v>
      </c>
      <c r="P180" t="n">
        <v>2587.62</v>
      </c>
      <c r="Q180" t="n">
        <v>3549.68</v>
      </c>
      <c r="R180" t="n">
        <v>3483.11</v>
      </c>
      <c r="S180" t="n">
        <v>166.1</v>
      </c>
      <c r="T180" t="n">
        <v>1648714.8</v>
      </c>
      <c r="U180" t="n">
        <v>0.05</v>
      </c>
      <c r="V180" t="n">
        <v>0.49</v>
      </c>
      <c r="W180" t="n">
        <v>3.35</v>
      </c>
      <c r="X180" t="n">
        <v>97.27</v>
      </c>
      <c r="Y180" t="n">
        <v>0.5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0.6801</v>
      </c>
      <c r="E181" t="n">
        <v>147.05</v>
      </c>
      <c r="F181" t="n">
        <v>122.5</v>
      </c>
      <c r="G181" t="n">
        <v>12.4</v>
      </c>
      <c r="H181" t="n">
        <v>0.19</v>
      </c>
      <c r="I181" t="n">
        <v>593</v>
      </c>
      <c r="J181" t="n">
        <v>187.21</v>
      </c>
      <c r="K181" t="n">
        <v>53.44</v>
      </c>
      <c r="L181" t="n">
        <v>2</v>
      </c>
      <c r="M181" t="n">
        <v>591</v>
      </c>
      <c r="N181" t="n">
        <v>36.77</v>
      </c>
      <c r="O181" t="n">
        <v>23322.88</v>
      </c>
      <c r="P181" t="n">
        <v>1633.07</v>
      </c>
      <c r="Q181" t="n">
        <v>3548.9</v>
      </c>
      <c r="R181" t="n">
        <v>1117.07</v>
      </c>
      <c r="S181" t="n">
        <v>166.1</v>
      </c>
      <c r="T181" t="n">
        <v>472282.04</v>
      </c>
      <c r="U181" t="n">
        <v>0.15</v>
      </c>
      <c r="V181" t="n">
        <v>0.76</v>
      </c>
      <c r="W181" t="n">
        <v>1.22</v>
      </c>
      <c r="X181" t="n">
        <v>27.96</v>
      </c>
      <c r="Y181" t="n">
        <v>0.5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0.7904</v>
      </c>
      <c r="E182" t="n">
        <v>126.52</v>
      </c>
      <c r="F182" t="n">
        <v>110.91</v>
      </c>
      <c r="G182" t="n">
        <v>18.85</v>
      </c>
      <c r="H182" t="n">
        <v>0.28</v>
      </c>
      <c r="I182" t="n">
        <v>353</v>
      </c>
      <c r="J182" t="n">
        <v>188.73</v>
      </c>
      <c r="K182" t="n">
        <v>53.44</v>
      </c>
      <c r="L182" t="n">
        <v>3</v>
      </c>
      <c r="M182" t="n">
        <v>351</v>
      </c>
      <c r="N182" t="n">
        <v>37.29</v>
      </c>
      <c r="O182" t="n">
        <v>23510.33</v>
      </c>
      <c r="P182" t="n">
        <v>1463.39</v>
      </c>
      <c r="Q182" t="n">
        <v>3548.81</v>
      </c>
      <c r="R182" t="n">
        <v>722.91</v>
      </c>
      <c r="S182" t="n">
        <v>166.1</v>
      </c>
      <c r="T182" t="n">
        <v>276399.81</v>
      </c>
      <c r="U182" t="n">
        <v>0.23</v>
      </c>
      <c r="V182" t="n">
        <v>0.84</v>
      </c>
      <c r="W182" t="n">
        <v>0.84</v>
      </c>
      <c r="X182" t="n">
        <v>16.37</v>
      </c>
      <c r="Y182" t="n">
        <v>0.5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0.8479</v>
      </c>
      <c r="E183" t="n">
        <v>117.94</v>
      </c>
      <c r="F183" t="n">
        <v>106.13</v>
      </c>
      <c r="G183" t="n">
        <v>25.37</v>
      </c>
      <c r="H183" t="n">
        <v>0.37</v>
      </c>
      <c r="I183" t="n">
        <v>251</v>
      </c>
      <c r="J183" t="n">
        <v>190.25</v>
      </c>
      <c r="K183" t="n">
        <v>53.44</v>
      </c>
      <c r="L183" t="n">
        <v>4</v>
      </c>
      <c r="M183" t="n">
        <v>249</v>
      </c>
      <c r="N183" t="n">
        <v>37.82</v>
      </c>
      <c r="O183" t="n">
        <v>23698.48</v>
      </c>
      <c r="P183" t="n">
        <v>1386.25</v>
      </c>
      <c r="Q183" t="n">
        <v>3548.8</v>
      </c>
      <c r="R183" t="n">
        <v>561.38</v>
      </c>
      <c r="S183" t="n">
        <v>166.1</v>
      </c>
      <c r="T183" t="n">
        <v>196145.35</v>
      </c>
      <c r="U183" t="n">
        <v>0.3</v>
      </c>
      <c r="V183" t="n">
        <v>0.88</v>
      </c>
      <c r="W183" t="n">
        <v>0.66</v>
      </c>
      <c r="X183" t="n">
        <v>11.59</v>
      </c>
      <c r="Y183" t="n">
        <v>0.5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0.8849</v>
      </c>
      <c r="E184" t="n">
        <v>113.01</v>
      </c>
      <c r="F184" t="n">
        <v>103.35</v>
      </c>
      <c r="G184" t="n">
        <v>32.13</v>
      </c>
      <c r="H184" t="n">
        <v>0.46</v>
      </c>
      <c r="I184" t="n">
        <v>193</v>
      </c>
      <c r="J184" t="n">
        <v>191.78</v>
      </c>
      <c r="K184" t="n">
        <v>53.44</v>
      </c>
      <c r="L184" t="n">
        <v>5</v>
      </c>
      <c r="M184" t="n">
        <v>191</v>
      </c>
      <c r="N184" t="n">
        <v>38.35</v>
      </c>
      <c r="O184" t="n">
        <v>23887.36</v>
      </c>
      <c r="P184" t="n">
        <v>1335.76</v>
      </c>
      <c r="Q184" t="n">
        <v>3548.76</v>
      </c>
      <c r="R184" t="n">
        <v>466.7</v>
      </c>
      <c r="S184" t="n">
        <v>166.1</v>
      </c>
      <c r="T184" t="n">
        <v>149096.18</v>
      </c>
      <c r="U184" t="n">
        <v>0.36</v>
      </c>
      <c r="V184" t="n">
        <v>0.9</v>
      </c>
      <c r="W184" t="n">
        <v>0.58</v>
      </c>
      <c r="X184" t="n">
        <v>8.81</v>
      </c>
      <c r="Y184" t="n">
        <v>0.5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0.9089</v>
      </c>
      <c r="E185" t="n">
        <v>110.02</v>
      </c>
      <c r="F185" t="n">
        <v>101.71</v>
      </c>
      <c r="G185" t="n">
        <v>38.87</v>
      </c>
      <c r="H185" t="n">
        <v>0.55</v>
      </c>
      <c r="I185" t="n">
        <v>157</v>
      </c>
      <c r="J185" t="n">
        <v>193.32</v>
      </c>
      <c r="K185" t="n">
        <v>53.44</v>
      </c>
      <c r="L185" t="n">
        <v>6</v>
      </c>
      <c r="M185" t="n">
        <v>155</v>
      </c>
      <c r="N185" t="n">
        <v>38.89</v>
      </c>
      <c r="O185" t="n">
        <v>24076.95</v>
      </c>
      <c r="P185" t="n">
        <v>1301.05</v>
      </c>
      <c r="Q185" t="n">
        <v>3548.73</v>
      </c>
      <c r="R185" t="n">
        <v>410.83</v>
      </c>
      <c r="S185" t="n">
        <v>166.1</v>
      </c>
      <c r="T185" t="n">
        <v>121342.88</v>
      </c>
      <c r="U185" t="n">
        <v>0.4</v>
      </c>
      <c r="V185" t="n">
        <v>0.92</v>
      </c>
      <c r="W185" t="n">
        <v>0.53</v>
      </c>
      <c r="X185" t="n">
        <v>7.17</v>
      </c>
      <c r="Y185" t="n">
        <v>0.5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0.9266</v>
      </c>
      <c r="E186" t="n">
        <v>107.92</v>
      </c>
      <c r="F186" t="n">
        <v>100.54</v>
      </c>
      <c r="G186" t="n">
        <v>45.7</v>
      </c>
      <c r="H186" t="n">
        <v>0.64</v>
      </c>
      <c r="I186" t="n">
        <v>132</v>
      </c>
      <c r="J186" t="n">
        <v>194.86</v>
      </c>
      <c r="K186" t="n">
        <v>53.44</v>
      </c>
      <c r="L186" t="n">
        <v>7</v>
      </c>
      <c r="M186" t="n">
        <v>130</v>
      </c>
      <c r="N186" t="n">
        <v>39.43</v>
      </c>
      <c r="O186" t="n">
        <v>24267.28</v>
      </c>
      <c r="P186" t="n">
        <v>1272.25</v>
      </c>
      <c r="Q186" t="n">
        <v>3548.68</v>
      </c>
      <c r="R186" t="n">
        <v>370.97</v>
      </c>
      <c r="S186" t="n">
        <v>166.1</v>
      </c>
      <c r="T186" t="n">
        <v>101534.94</v>
      </c>
      <c r="U186" t="n">
        <v>0.45</v>
      </c>
      <c r="V186" t="n">
        <v>0.93</v>
      </c>
      <c r="W186" t="n">
        <v>0.49</v>
      </c>
      <c r="X186" t="n">
        <v>6</v>
      </c>
      <c r="Y186" t="n">
        <v>0.5</v>
      </c>
      <c r="Z186" t="n">
        <v>10</v>
      </c>
    </row>
    <row r="187">
      <c r="A187" t="n">
        <v>7</v>
      </c>
      <c r="B187" t="n">
        <v>95</v>
      </c>
      <c r="C187" t="inlineStr">
        <is>
          <t xml:space="preserve">CONCLUIDO	</t>
        </is>
      </c>
      <c r="D187" t="n">
        <v>0.9407</v>
      </c>
      <c r="E187" t="n">
        <v>106.3</v>
      </c>
      <c r="F187" t="n">
        <v>99.63</v>
      </c>
      <c r="G187" t="n">
        <v>52.9</v>
      </c>
      <c r="H187" t="n">
        <v>0.72</v>
      </c>
      <c r="I187" t="n">
        <v>113</v>
      </c>
      <c r="J187" t="n">
        <v>196.41</v>
      </c>
      <c r="K187" t="n">
        <v>53.44</v>
      </c>
      <c r="L187" t="n">
        <v>8</v>
      </c>
      <c r="M187" t="n">
        <v>111</v>
      </c>
      <c r="N187" t="n">
        <v>39.98</v>
      </c>
      <c r="O187" t="n">
        <v>24458.36</v>
      </c>
      <c r="P187" t="n">
        <v>1246.6</v>
      </c>
      <c r="Q187" t="n">
        <v>3548.73</v>
      </c>
      <c r="R187" t="n">
        <v>340.14</v>
      </c>
      <c r="S187" t="n">
        <v>166.1</v>
      </c>
      <c r="T187" t="n">
        <v>86215.86</v>
      </c>
      <c r="U187" t="n">
        <v>0.49</v>
      </c>
      <c r="V187" t="n">
        <v>0.9399999999999999</v>
      </c>
      <c r="W187" t="n">
        <v>0.46</v>
      </c>
      <c r="X187" t="n">
        <v>5.09</v>
      </c>
      <c r="Y187" t="n">
        <v>0.5</v>
      </c>
      <c r="Z187" t="n">
        <v>10</v>
      </c>
    </row>
    <row r="188">
      <c r="A188" t="n">
        <v>8</v>
      </c>
      <c r="B188" t="n">
        <v>95</v>
      </c>
      <c r="C188" t="inlineStr">
        <is>
          <t xml:space="preserve">CONCLUIDO	</t>
        </is>
      </c>
      <c r="D188" t="n">
        <v>0.9514</v>
      </c>
      <c r="E188" t="n">
        <v>105.11</v>
      </c>
      <c r="F188" t="n">
        <v>98.95</v>
      </c>
      <c r="G188" t="n">
        <v>59.97</v>
      </c>
      <c r="H188" t="n">
        <v>0.8100000000000001</v>
      </c>
      <c r="I188" t="n">
        <v>99</v>
      </c>
      <c r="J188" t="n">
        <v>197.97</v>
      </c>
      <c r="K188" t="n">
        <v>53.44</v>
      </c>
      <c r="L188" t="n">
        <v>9</v>
      </c>
      <c r="M188" t="n">
        <v>97</v>
      </c>
      <c r="N188" t="n">
        <v>40.53</v>
      </c>
      <c r="O188" t="n">
        <v>24650.18</v>
      </c>
      <c r="P188" t="n">
        <v>1222.52</v>
      </c>
      <c r="Q188" t="n">
        <v>3548.76</v>
      </c>
      <c r="R188" t="n">
        <v>317.26</v>
      </c>
      <c r="S188" t="n">
        <v>166.1</v>
      </c>
      <c r="T188" t="n">
        <v>74848.05</v>
      </c>
      <c r="U188" t="n">
        <v>0.52</v>
      </c>
      <c r="V188" t="n">
        <v>0.9399999999999999</v>
      </c>
      <c r="W188" t="n">
        <v>0.43</v>
      </c>
      <c r="X188" t="n">
        <v>4.41</v>
      </c>
      <c r="Y188" t="n">
        <v>0.5</v>
      </c>
      <c r="Z188" t="n">
        <v>10</v>
      </c>
    </row>
    <row r="189">
      <c r="A189" t="n">
        <v>9</v>
      </c>
      <c r="B189" t="n">
        <v>95</v>
      </c>
      <c r="C189" t="inlineStr">
        <is>
          <t xml:space="preserve">CONCLUIDO	</t>
        </is>
      </c>
      <c r="D189" t="n">
        <v>0.9667</v>
      </c>
      <c r="E189" t="n">
        <v>103.44</v>
      </c>
      <c r="F189" t="n">
        <v>97.73999999999999</v>
      </c>
      <c r="G189" t="n">
        <v>67.40000000000001</v>
      </c>
      <c r="H189" t="n">
        <v>0.89</v>
      </c>
      <c r="I189" t="n">
        <v>87</v>
      </c>
      <c r="J189" t="n">
        <v>199.53</v>
      </c>
      <c r="K189" t="n">
        <v>53.44</v>
      </c>
      <c r="L189" t="n">
        <v>10</v>
      </c>
      <c r="M189" t="n">
        <v>85</v>
      </c>
      <c r="N189" t="n">
        <v>41.1</v>
      </c>
      <c r="O189" t="n">
        <v>24842.77</v>
      </c>
      <c r="P189" t="n">
        <v>1192.06</v>
      </c>
      <c r="Q189" t="n">
        <v>3548.68</v>
      </c>
      <c r="R189" t="n">
        <v>275.31</v>
      </c>
      <c r="S189" t="n">
        <v>166.1</v>
      </c>
      <c r="T189" t="n">
        <v>53932.18</v>
      </c>
      <c r="U189" t="n">
        <v>0.6</v>
      </c>
      <c r="V189" t="n">
        <v>0.95</v>
      </c>
      <c r="W189" t="n">
        <v>0.4</v>
      </c>
      <c r="X189" t="n">
        <v>3.2</v>
      </c>
      <c r="Y189" t="n">
        <v>0.5</v>
      </c>
      <c r="Z189" t="n">
        <v>10</v>
      </c>
    </row>
    <row r="190">
      <c r="A190" t="n">
        <v>10</v>
      </c>
      <c r="B190" t="n">
        <v>95</v>
      </c>
      <c r="C190" t="inlineStr">
        <is>
          <t xml:space="preserve">CONCLUIDO	</t>
        </is>
      </c>
      <c r="D190" t="n">
        <v>0.9648</v>
      </c>
      <c r="E190" t="n">
        <v>103.65</v>
      </c>
      <c r="F190" t="n">
        <v>98.23999999999999</v>
      </c>
      <c r="G190" t="n">
        <v>74.61</v>
      </c>
      <c r="H190" t="n">
        <v>0.97</v>
      </c>
      <c r="I190" t="n">
        <v>79</v>
      </c>
      <c r="J190" t="n">
        <v>201.1</v>
      </c>
      <c r="K190" t="n">
        <v>53.44</v>
      </c>
      <c r="L190" t="n">
        <v>11</v>
      </c>
      <c r="M190" t="n">
        <v>77</v>
      </c>
      <c r="N190" t="n">
        <v>41.66</v>
      </c>
      <c r="O190" t="n">
        <v>25036.12</v>
      </c>
      <c r="P190" t="n">
        <v>1184.5</v>
      </c>
      <c r="Q190" t="n">
        <v>3548.69</v>
      </c>
      <c r="R190" t="n">
        <v>293.64</v>
      </c>
      <c r="S190" t="n">
        <v>166.1</v>
      </c>
      <c r="T190" t="n">
        <v>63137.34</v>
      </c>
      <c r="U190" t="n">
        <v>0.57</v>
      </c>
      <c r="V190" t="n">
        <v>0.95</v>
      </c>
      <c r="W190" t="n">
        <v>0.4</v>
      </c>
      <c r="X190" t="n">
        <v>3.7</v>
      </c>
      <c r="Y190" t="n">
        <v>0.5</v>
      </c>
      <c r="Z190" t="n">
        <v>10</v>
      </c>
    </row>
    <row r="191">
      <c r="A191" t="n">
        <v>11</v>
      </c>
      <c r="B191" t="n">
        <v>95</v>
      </c>
      <c r="C191" t="inlineStr">
        <is>
          <t xml:space="preserve">CONCLUIDO	</t>
        </is>
      </c>
      <c r="D191" t="n">
        <v>0.9718</v>
      </c>
      <c r="E191" t="n">
        <v>102.9</v>
      </c>
      <c r="F191" t="n">
        <v>97.79000000000001</v>
      </c>
      <c r="G191" t="n">
        <v>82.64</v>
      </c>
      <c r="H191" t="n">
        <v>1.05</v>
      </c>
      <c r="I191" t="n">
        <v>71</v>
      </c>
      <c r="J191" t="n">
        <v>202.67</v>
      </c>
      <c r="K191" t="n">
        <v>53.44</v>
      </c>
      <c r="L191" t="n">
        <v>12</v>
      </c>
      <c r="M191" t="n">
        <v>69</v>
      </c>
      <c r="N191" t="n">
        <v>42.24</v>
      </c>
      <c r="O191" t="n">
        <v>25230.25</v>
      </c>
      <c r="P191" t="n">
        <v>1161.53</v>
      </c>
      <c r="Q191" t="n">
        <v>3548.7</v>
      </c>
      <c r="R191" t="n">
        <v>278.5</v>
      </c>
      <c r="S191" t="n">
        <v>166.1</v>
      </c>
      <c r="T191" t="n">
        <v>55607.53</v>
      </c>
      <c r="U191" t="n">
        <v>0.6</v>
      </c>
      <c r="V191" t="n">
        <v>0.95</v>
      </c>
      <c r="W191" t="n">
        <v>0.39</v>
      </c>
      <c r="X191" t="n">
        <v>3.25</v>
      </c>
      <c r="Y191" t="n">
        <v>0.5</v>
      </c>
      <c r="Z191" t="n">
        <v>10</v>
      </c>
    </row>
    <row r="192">
      <c r="A192" t="n">
        <v>12</v>
      </c>
      <c r="B192" t="n">
        <v>95</v>
      </c>
      <c r="C192" t="inlineStr">
        <is>
          <t xml:space="preserve">CONCLUIDO	</t>
        </is>
      </c>
      <c r="D192" t="n">
        <v>0.9766</v>
      </c>
      <c r="E192" t="n">
        <v>102.4</v>
      </c>
      <c r="F192" t="n">
        <v>97.51000000000001</v>
      </c>
      <c r="G192" t="n">
        <v>90.01000000000001</v>
      </c>
      <c r="H192" t="n">
        <v>1.13</v>
      </c>
      <c r="I192" t="n">
        <v>65</v>
      </c>
      <c r="J192" t="n">
        <v>204.25</v>
      </c>
      <c r="K192" t="n">
        <v>53.44</v>
      </c>
      <c r="L192" t="n">
        <v>13</v>
      </c>
      <c r="M192" t="n">
        <v>63</v>
      </c>
      <c r="N192" t="n">
        <v>42.82</v>
      </c>
      <c r="O192" t="n">
        <v>25425.3</v>
      </c>
      <c r="P192" t="n">
        <v>1145.38</v>
      </c>
      <c r="Q192" t="n">
        <v>3548.64</v>
      </c>
      <c r="R192" t="n">
        <v>269.05</v>
      </c>
      <c r="S192" t="n">
        <v>166.1</v>
      </c>
      <c r="T192" t="n">
        <v>50910.86</v>
      </c>
      <c r="U192" t="n">
        <v>0.62</v>
      </c>
      <c r="V192" t="n">
        <v>0.96</v>
      </c>
      <c r="W192" t="n">
        <v>0.37</v>
      </c>
      <c r="X192" t="n">
        <v>2.97</v>
      </c>
      <c r="Y192" t="n">
        <v>0.5</v>
      </c>
      <c r="Z192" t="n">
        <v>10</v>
      </c>
    </row>
    <row r="193">
      <c r="A193" t="n">
        <v>13</v>
      </c>
      <c r="B193" t="n">
        <v>95</v>
      </c>
      <c r="C193" t="inlineStr">
        <is>
          <t xml:space="preserve">CONCLUIDO	</t>
        </is>
      </c>
      <c r="D193" t="n">
        <v>0.9816</v>
      </c>
      <c r="E193" t="n">
        <v>101.88</v>
      </c>
      <c r="F193" t="n">
        <v>97.20999999999999</v>
      </c>
      <c r="G193" t="n">
        <v>98.86</v>
      </c>
      <c r="H193" t="n">
        <v>1.21</v>
      </c>
      <c r="I193" t="n">
        <v>59</v>
      </c>
      <c r="J193" t="n">
        <v>205.84</v>
      </c>
      <c r="K193" t="n">
        <v>53.44</v>
      </c>
      <c r="L193" t="n">
        <v>14</v>
      </c>
      <c r="M193" t="n">
        <v>57</v>
      </c>
      <c r="N193" t="n">
        <v>43.4</v>
      </c>
      <c r="O193" t="n">
        <v>25621.03</v>
      </c>
      <c r="P193" t="n">
        <v>1126.06</v>
      </c>
      <c r="Q193" t="n">
        <v>3548.66</v>
      </c>
      <c r="R193" t="n">
        <v>258.54</v>
      </c>
      <c r="S193" t="n">
        <v>166.1</v>
      </c>
      <c r="T193" t="n">
        <v>45686.25</v>
      </c>
      <c r="U193" t="n">
        <v>0.64</v>
      </c>
      <c r="V193" t="n">
        <v>0.96</v>
      </c>
      <c r="W193" t="n">
        <v>0.37</v>
      </c>
      <c r="X193" t="n">
        <v>2.67</v>
      </c>
      <c r="Y193" t="n">
        <v>0.5</v>
      </c>
      <c r="Z193" t="n">
        <v>10</v>
      </c>
    </row>
    <row r="194">
      <c r="A194" t="n">
        <v>14</v>
      </c>
      <c r="B194" t="n">
        <v>95</v>
      </c>
      <c r="C194" t="inlineStr">
        <is>
          <t xml:space="preserve">CONCLUIDO	</t>
        </is>
      </c>
      <c r="D194" t="n">
        <v>0.9859</v>
      </c>
      <c r="E194" t="n">
        <v>101.43</v>
      </c>
      <c r="F194" t="n">
        <v>96.95</v>
      </c>
      <c r="G194" t="n">
        <v>107.72</v>
      </c>
      <c r="H194" t="n">
        <v>1.28</v>
      </c>
      <c r="I194" t="n">
        <v>54</v>
      </c>
      <c r="J194" t="n">
        <v>207.43</v>
      </c>
      <c r="K194" t="n">
        <v>53.44</v>
      </c>
      <c r="L194" t="n">
        <v>15</v>
      </c>
      <c r="M194" t="n">
        <v>52</v>
      </c>
      <c r="N194" t="n">
        <v>44</v>
      </c>
      <c r="O194" t="n">
        <v>25817.56</v>
      </c>
      <c r="P194" t="n">
        <v>1105.12</v>
      </c>
      <c r="Q194" t="n">
        <v>3548.65</v>
      </c>
      <c r="R194" t="n">
        <v>249.78</v>
      </c>
      <c r="S194" t="n">
        <v>166.1</v>
      </c>
      <c r="T194" t="n">
        <v>41330.93</v>
      </c>
      <c r="U194" t="n">
        <v>0.67</v>
      </c>
      <c r="V194" t="n">
        <v>0.96</v>
      </c>
      <c r="W194" t="n">
        <v>0.36</v>
      </c>
      <c r="X194" t="n">
        <v>2.41</v>
      </c>
      <c r="Y194" t="n">
        <v>0.5</v>
      </c>
      <c r="Z194" t="n">
        <v>10</v>
      </c>
    </row>
    <row r="195">
      <c r="A195" t="n">
        <v>15</v>
      </c>
      <c r="B195" t="n">
        <v>95</v>
      </c>
      <c r="C195" t="inlineStr">
        <is>
          <t xml:space="preserve">CONCLUIDO	</t>
        </is>
      </c>
      <c r="D195" t="n">
        <v>0.9891</v>
      </c>
      <c r="E195" t="n">
        <v>101.1</v>
      </c>
      <c r="F195" t="n">
        <v>96.77</v>
      </c>
      <c r="G195" t="n">
        <v>116.12</v>
      </c>
      <c r="H195" t="n">
        <v>1.36</v>
      </c>
      <c r="I195" t="n">
        <v>50</v>
      </c>
      <c r="J195" t="n">
        <v>209.03</v>
      </c>
      <c r="K195" t="n">
        <v>53.44</v>
      </c>
      <c r="L195" t="n">
        <v>16</v>
      </c>
      <c r="M195" t="n">
        <v>48</v>
      </c>
      <c r="N195" t="n">
        <v>44.6</v>
      </c>
      <c r="O195" t="n">
        <v>26014.91</v>
      </c>
      <c r="P195" t="n">
        <v>1083.85</v>
      </c>
      <c r="Q195" t="n">
        <v>3548.67</v>
      </c>
      <c r="R195" t="n">
        <v>243.49</v>
      </c>
      <c r="S195" t="n">
        <v>166.1</v>
      </c>
      <c r="T195" t="n">
        <v>38206.86</v>
      </c>
      <c r="U195" t="n">
        <v>0.68</v>
      </c>
      <c r="V195" t="n">
        <v>0.96</v>
      </c>
      <c r="W195" t="n">
        <v>0.36</v>
      </c>
      <c r="X195" t="n">
        <v>2.23</v>
      </c>
      <c r="Y195" t="n">
        <v>0.5</v>
      </c>
      <c r="Z195" t="n">
        <v>10</v>
      </c>
    </row>
    <row r="196">
      <c r="A196" t="n">
        <v>16</v>
      </c>
      <c r="B196" t="n">
        <v>95</v>
      </c>
      <c r="C196" t="inlineStr">
        <is>
          <t xml:space="preserve">CONCLUIDO	</t>
        </is>
      </c>
      <c r="D196" t="n">
        <v>0.9923999999999999</v>
      </c>
      <c r="E196" t="n">
        <v>100.76</v>
      </c>
      <c r="F196" t="n">
        <v>96.58</v>
      </c>
      <c r="G196" t="n">
        <v>125.98</v>
      </c>
      <c r="H196" t="n">
        <v>1.43</v>
      </c>
      <c r="I196" t="n">
        <v>46</v>
      </c>
      <c r="J196" t="n">
        <v>210.64</v>
      </c>
      <c r="K196" t="n">
        <v>53.44</v>
      </c>
      <c r="L196" t="n">
        <v>17</v>
      </c>
      <c r="M196" t="n">
        <v>44</v>
      </c>
      <c r="N196" t="n">
        <v>45.21</v>
      </c>
      <c r="O196" t="n">
        <v>26213.09</v>
      </c>
      <c r="P196" t="n">
        <v>1065.69</v>
      </c>
      <c r="Q196" t="n">
        <v>3548.65</v>
      </c>
      <c r="R196" t="n">
        <v>237.19</v>
      </c>
      <c r="S196" t="n">
        <v>166.1</v>
      </c>
      <c r="T196" t="n">
        <v>35078.86</v>
      </c>
      <c r="U196" t="n">
        <v>0.7</v>
      </c>
      <c r="V196" t="n">
        <v>0.97</v>
      </c>
      <c r="W196" t="n">
        <v>0.35</v>
      </c>
      <c r="X196" t="n">
        <v>2.04</v>
      </c>
      <c r="Y196" t="n">
        <v>0.5</v>
      </c>
      <c r="Z196" t="n">
        <v>10</v>
      </c>
    </row>
    <row r="197">
      <c r="A197" t="n">
        <v>17</v>
      </c>
      <c r="B197" t="n">
        <v>95</v>
      </c>
      <c r="C197" t="inlineStr">
        <is>
          <t xml:space="preserve">CONCLUIDO	</t>
        </is>
      </c>
      <c r="D197" t="n">
        <v>0.9936</v>
      </c>
      <c r="E197" t="n">
        <v>100.64</v>
      </c>
      <c r="F197" t="n">
        <v>96.58</v>
      </c>
      <c r="G197" t="n">
        <v>134.76</v>
      </c>
      <c r="H197" t="n">
        <v>1.51</v>
      </c>
      <c r="I197" t="n">
        <v>43</v>
      </c>
      <c r="J197" t="n">
        <v>212.25</v>
      </c>
      <c r="K197" t="n">
        <v>53.44</v>
      </c>
      <c r="L197" t="n">
        <v>18</v>
      </c>
      <c r="M197" t="n">
        <v>38</v>
      </c>
      <c r="N197" t="n">
        <v>45.82</v>
      </c>
      <c r="O197" t="n">
        <v>26412.11</v>
      </c>
      <c r="P197" t="n">
        <v>1048.84</v>
      </c>
      <c r="Q197" t="n">
        <v>3548.65</v>
      </c>
      <c r="R197" t="n">
        <v>238.11</v>
      </c>
      <c r="S197" t="n">
        <v>166.1</v>
      </c>
      <c r="T197" t="n">
        <v>35554.71</v>
      </c>
      <c r="U197" t="n">
        <v>0.7</v>
      </c>
      <c r="V197" t="n">
        <v>0.97</v>
      </c>
      <c r="W197" t="n">
        <v>0.32</v>
      </c>
      <c r="X197" t="n">
        <v>2.04</v>
      </c>
      <c r="Y197" t="n">
        <v>0.5</v>
      </c>
      <c r="Z197" t="n">
        <v>10</v>
      </c>
    </row>
    <row r="198">
      <c r="A198" t="n">
        <v>18</v>
      </c>
      <c r="B198" t="n">
        <v>95</v>
      </c>
      <c r="C198" t="inlineStr">
        <is>
          <t xml:space="preserve">CONCLUIDO	</t>
        </is>
      </c>
      <c r="D198" t="n">
        <v>0.9958</v>
      </c>
      <c r="E198" t="n">
        <v>100.42</v>
      </c>
      <c r="F198" t="n">
        <v>96.42</v>
      </c>
      <c r="G198" t="n">
        <v>141.11</v>
      </c>
      <c r="H198" t="n">
        <v>1.58</v>
      </c>
      <c r="I198" t="n">
        <v>41</v>
      </c>
      <c r="J198" t="n">
        <v>213.87</v>
      </c>
      <c r="K198" t="n">
        <v>53.44</v>
      </c>
      <c r="L198" t="n">
        <v>19</v>
      </c>
      <c r="M198" t="n">
        <v>26</v>
      </c>
      <c r="N198" t="n">
        <v>46.44</v>
      </c>
      <c r="O198" t="n">
        <v>26611.98</v>
      </c>
      <c r="P198" t="n">
        <v>1034.26</v>
      </c>
      <c r="Q198" t="n">
        <v>3548.67</v>
      </c>
      <c r="R198" t="n">
        <v>231.38</v>
      </c>
      <c r="S198" t="n">
        <v>166.1</v>
      </c>
      <c r="T198" t="n">
        <v>32196.61</v>
      </c>
      <c r="U198" t="n">
        <v>0.72</v>
      </c>
      <c r="V198" t="n">
        <v>0.97</v>
      </c>
      <c r="W198" t="n">
        <v>0.36</v>
      </c>
      <c r="X198" t="n">
        <v>1.89</v>
      </c>
      <c r="Y198" t="n">
        <v>0.5</v>
      </c>
      <c r="Z198" t="n">
        <v>10</v>
      </c>
    </row>
    <row r="199">
      <c r="A199" t="n">
        <v>19</v>
      </c>
      <c r="B199" t="n">
        <v>95</v>
      </c>
      <c r="C199" t="inlineStr">
        <is>
          <t xml:space="preserve">CONCLUIDO	</t>
        </is>
      </c>
      <c r="D199" t="n">
        <v>0.9976</v>
      </c>
      <c r="E199" t="n">
        <v>100.24</v>
      </c>
      <c r="F199" t="n">
        <v>96.31999999999999</v>
      </c>
      <c r="G199" t="n">
        <v>148.19</v>
      </c>
      <c r="H199" t="n">
        <v>1.65</v>
      </c>
      <c r="I199" t="n">
        <v>39</v>
      </c>
      <c r="J199" t="n">
        <v>215.5</v>
      </c>
      <c r="K199" t="n">
        <v>53.44</v>
      </c>
      <c r="L199" t="n">
        <v>20</v>
      </c>
      <c r="M199" t="n">
        <v>9</v>
      </c>
      <c r="N199" t="n">
        <v>47.07</v>
      </c>
      <c r="O199" t="n">
        <v>26812.71</v>
      </c>
      <c r="P199" t="n">
        <v>1024.61</v>
      </c>
      <c r="Q199" t="n">
        <v>3548.66</v>
      </c>
      <c r="R199" t="n">
        <v>227.27</v>
      </c>
      <c r="S199" t="n">
        <v>166.1</v>
      </c>
      <c r="T199" t="n">
        <v>30151.14</v>
      </c>
      <c r="U199" t="n">
        <v>0.73</v>
      </c>
      <c r="V199" t="n">
        <v>0.97</v>
      </c>
      <c r="W199" t="n">
        <v>0.37</v>
      </c>
      <c r="X199" t="n">
        <v>1.78</v>
      </c>
      <c r="Y199" t="n">
        <v>0.5</v>
      </c>
      <c r="Z199" t="n">
        <v>10</v>
      </c>
    </row>
    <row r="200">
      <c r="A200" t="n">
        <v>20</v>
      </c>
      <c r="B200" t="n">
        <v>95</v>
      </c>
      <c r="C200" t="inlineStr">
        <is>
          <t xml:space="preserve">CONCLUIDO	</t>
        </is>
      </c>
      <c r="D200" t="n">
        <v>0.9977</v>
      </c>
      <c r="E200" t="n">
        <v>100.23</v>
      </c>
      <c r="F200" t="n">
        <v>96.31</v>
      </c>
      <c r="G200" t="n">
        <v>148.16</v>
      </c>
      <c r="H200" t="n">
        <v>1.72</v>
      </c>
      <c r="I200" t="n">
        <v>39</v>
      </c>
      <c r="J200" t="n">
        <v>217.14</v>
      </c>
      <c r="K200" t="n">
        <v>53.44</v>
      </c>
      <c r="L200" t="n">
        <v>21</v>
      </c>
      <c r="M200" t="n">
        <v>2</v>
      </c>
      <c r="N200" t="n">
        <v>47.7</v>
      </c>
      <c r="O200" t="n">
        <v>27014.3</v>
      </c>
      <c r="P200" t="n">
        <v>1030.3</v>
      </c>
      <c r="Q200" t="n">
        <v>3548.66</v>
      </c>
      <c r="R200" t="n">
        <v>226.33</v>
      </c>
      <c r="S200" t="n">
        <v>166.1</v>
      </c>
      <c r="T200" t="n">
        <v>29684.65</v>
      </c>
      <c r="U200" t="n">
        <v>0.73</v>
      </c>
      <c r="V200" t="n">
        <v>0.97</v>
      </c>
      <c r="W200" t="n">
        <v>0.38</v>
      </c>
      <c r="X200" t="n">
        <v>1.77</v>
      </c>
      <c r="Y200" t="n">
        <v>0.5</v>
      </c>
      <c r="Z200" t="n">
        <v>10</v>
      </c>
    </row>
    <row r="201">
      <c r="A201" t="n">
        <v>21</v>
      </c>
      <c r="B201" t="n">
        <v>95</v>
      </c>
      <c r="C201" t="inlineStr">
        <is>
          <t xml:space="preserve">CONCLUIDO	</t>
        </is>
      </c>
      <c r="D201" t="n">
        <v>0.9976</v>
      </c>
      <c r="E201" t="n">
        <v>100.24</v>
      </c>
      <c r="F201" t="n">
        <v>96.31999999999999</v>
      </c>
      <c r="G201" t="n">
        <v>148.19</v>
      </c>
      <c r="H201" t="n">
        <v>1.79</v>
      </c>
      <c r="I201" t="n">
        <v>39</v>
      </c>
      <c r="J201" t="n">
        <v>218.78</v>
      </c>
      <c r="K201" t="n">
        <v>53.44</v>
      </c>
      <c r="L201" t="n">
        <v>22</v>
      </c>
      <c r="M201" t="n">
        <v>0</v>
      </c>
      <c r="N201" t="n">
        <v>48.34</v>
      </c>
      <c r="O201" t="n">
        <v>27216.79</v>
      </c>
      <c r="P201" t="n">
        <v>1036.52</v>
      </c>
      <c r="Q201" t="n">
        <v>3548.66</v>
      </c>
      <c r="R201" t="n">
        <v>226.86</v>
      </c>
      <c r="S201" t="n">
        <v>166.1</v>
      </c>
      <c r="T201" t="n">
        <v>29948.47</v>
      </c>
      <c r="U201" t="n">
        <v>0.73</v>
      </c>
      <c r="V201" t="n">
        <v>0.97</v>
      </c>
      <c r="W201" t="n">
        <v>0.38</v>
      </c>
      <c r="X201" t="n">
        <v>1.78</v>
      </c>
      <c r="Y201" t="n">
        <v>0.5</v>
      </c>
      <c r="Z201" t="n">
        <v>10</v>
      </c>
    </row>
    <row r="202">
      <c r="A202" t="n">
        <v>0</v>
      </c>
      <c r="B202" t="n">
        <v>55</v>
      </c>
      <c r="C202" t="inlineStr">
        <is>
          <t xml:space="preserve">CONCLUIDO	</t>
        </is>
      </c>
      <c r="D202" t="n">
        <v>0.5800999999999999</v>
      </c>
      <c r="E202" t="n">
        <v>172.39</v>
      </c>
      <c r="F202" t="n">
        <v>145.32</v>
      </c>
      <c r="G202" t="n">
        <v>8.34</v>
      </c>
      <c r="H202" t="n">
        <v>0.15</v>
      </c>
      <c r="I202" t="n">
        <v>1046</v>
      </c>
      <c r="J202" t="n">
        <v>116.05</v>
      </c>
      <c r="K202" t="n">
        <v>43.4</v>
      </c>
      <c r="L202" t="n">
        <v>1</v>
      </c>
      <c r="M202" t="n">
        <v>1044</v>
      </c>
      <c r="N202" t="n">
        <v>16.65</v>
      </c>
      <c r="O202" t="n">
        <v>14546.17</v>
      </c>
      <c r="P202" t="n">
        <v>1430.86</v>
      </c>
      <c r="Q202" t="n">
        <v>3549.2</v>
      </c>
      <c r="R202" t="n">
        <v>1893.15</v>
      </c>
      <c r="S202" t="n">
        <v>166.1</v>
      </c>
      <c r="T202" t="n">
        <v>858058.45</v>
      </c>
      <c r="U202" t="n">
        <v>0.09</v>
      </c>
      <c r="V202" t="n">
        <v>0.64</v>
      </c>
      <c r="W202" t="n">
        <v>1.95</v>
      </c>
      <c r="X202" t="n">
        <v>50.77</v>
      </c>
      <c r="Y202" t="n">
        <v>0.5</v>
      </c>
      <c r="Z202" t="n">
        <v>10</v>
      </c>
    </row>
    <row r="203">
      <c r="A203" t="n">
        <v>1</v>
      </c>
      <c r="B203" t="n">
        <v>55</v>
      </c>
      <c r="C203" t="inlineStr">
        <is>
          <t xml:space="preserve">CONCLUIDO	</t>
        </is>
      </c>
      <c r="D203" t="n">
        <v>0.8048999999999999</v>
      </c>
      <c r="E203" t="n">
        <v>124.25</v>
      </c>
      <c r="F203" t="n">
        <v>112.8</v>
      </c>
      <c r="G203" t="n">
        <v>17.26</v>
      </c>
      <c r="H203" t="n">
        <v>0.3</v>
      </c>
      <c r="I203" t="n">
        <v>392</v>
      </c>
      <c r="J203" t="n">
        <v>117.34</v>
      </c>
      <c r="K203" t="n">
        <v>43.4</v>
      </c>
      <c r="L203" t="n">
        <v>2</v>
      </c>
      <c r="M203" t="n">
        <v>390</v>
      </c>
      <c r="N203" t="n">
        <v>16.94</v>
      </c>
      <c r="O203" t="n">
        <v>14705.49</v>
      </c>
      <c r="P203" t="n">
        <v>1082.57</v>
      </c>
      <c r="Q203" t="n">
        <v>3548.79</v>
      </c>
      <c r="R203" t="n">
        <v>787.04</v>
      </c>
      <c r="S203" t="n">
        <v>166.1</v>
      </c>
      <c r="T203" t="n">
        <v>308272.78</v>
      </c>
      <c r="U203" t="n">
        <v>0.21</v>
      </c>
      <c r="V203" t="n">
        <v>0.83</v>
      </c>
      <c r="W203" t="n">
        <v>0.9</v>
      </c>
      <c r="X203" t="n">
        <v>18.25</v>
      </c>
      <c r="Y203" t="n">
        <v>0.5</v>
      </c>
      <c r="Z203" t="n">
        <v>10</v>
      </c>
    </row>
    <row r="204">
      <c r="A204" t="n">
        <v>2</v>
      </c>
      <c r="B204" t="n">
        <v>55</v>
      </c>
      <c r="C204" t="inlineStr">
        <is>
          <t xml:space="preserve">CONCLUIDO	</t>
        </is>
      </c>
      <c r="D204" t="n">
        <v>0.8829</v>
      </c>
      <c r="E204" t="n">
        <v>113.26</v>
      </c>
      <c r="F204" t="n">
        <v>105.49</v>
      </c>
      <c r="G204" t="n">
        <v>26.59</v>
      </c>
      <c r="H204" t="n">
        <v>0.45</v>
      </c>
      <c r="I204" t="n">
        <v>238</v>
      </c>
      <c r="J204" t="n">
        <v>118.63</v>
      </c>
      <c r="K204" t="n">
        <v>43.4</v>
      </c>
      <c r="L204" t="n">
        <v>3</v>
      </c>
      <c r="M204" t="n">
        <v>236</v>
      </c>
      <c r="N204" t="n">
        <v>17.23</v>
      </c>
      <c r="O204" t="n">
        <v>14865.24</v>
      </c>
      <c r="P204" t="n">
        <v>986.27</v>
      </c>
      <c r="Q204" t="n">
        <v>3548.74</v>
      </c>
      <c r="R204" t="n">
        <v>539.67</v>
      </c>
      <c r="S204" t="n">
        <v>166.1</v>
      </c>
      <c r="T204" t="n">
        <v>185357.91</v>
      </c>
      <c r="U204" t="n">
        <v>0.31</v>
      </c>
      <c r="V204" t="n">
        <v>0.88</v>
      </c>
      <c r="W204" t="n">
        <v>0.64</v>
      </c>
      <c r="X204" t="n">
        <v>10.95</v>
      </c>
      <c r="Y204" t="n">
        <v>0.5</v>
      </c>
      <c r="Z204" t="n">
        <v>10</v>
      </c>
    </row>
    <row r="205">
      <c r="A205" t="n">
        <v>3</v>
      </c>
      <c r="B205" t="n">
        <v>55</v>
      </c>
      <c r="C205" t="inlineStr">
        <is>
          <t xml:space="preserve">CONCLUIDO	</t>
        </is>
      </c>
      <c r="D205" t="n">
        <v>0.923</v>
      </c>
      <c r="E205" t="n">
        <v>108.34</v>
      </c>
      <c r="F205" t="n">
        <v>102.24</v>
      </c>
      <c r="G205" t="n">
        <v>36.51</v>
      </c>
      <c r="H205" t="n">
        <v>0.59</v>
      </c>
      <c r="I205" t="n">
        <v>168</v>
      </c>
      <c r="J205" t="n">
        <v>119.93</v>
      </c>
      <c r="K205" t="n">
        <v>43.4</v>
      </c>
      <c r="L205" t="n">
        <v>4</v>
      </c>
      <c r="M205" t="n">
        <v>166</v>
      </c>
      <c r="N205" t="n">
        <v>17.53</v>
      </c>
      <c r="O205" t="n">
        <v>15025.44</v>
      </c>
      <c r="P205" t="n">
        <v>929.61</v>
      </c>
      <c r="Q205" t="n">
        <v>3548.72</v>
      </c>
      <c r="R205" t="n">
        <v>429.15</v>
      </c>
      <c r="S205" t="n">
        <v>166.1</v>
      </c>
      <c r="T205" t="n">
        <v>130447.41</v>
      </c>
      <c r="U205" t="n">
        <v>0.39</v>
      </c>
      <c r="V205" t="n">
        <v>0.91</v>
      </c>
      <c r="W205" t="n">
        <v>0.54</v>
      </c>
      <c r="X205" t="n">
        <v>7.7</v>
      </c>
      <c r="Y205" t="n">
        <v>0.5</v>
      </c>
      <c r="Z205" t="n">
        <v>10</v>
      </c>
    </row>
    <row r="206">
      <c r="A206" t="n">
        <v>4</v>
      </c>
      <c r="B206" t="n">
        <v>55</v>
      </c>
      <c r="C206" t="inlineStr">
        <is>
          <t xml:space="preserve">CONCLUIDO	</t>
        </is>
      </c>
      <c r="D206" t="n">
        <v>0.9483</v>
      </c>
      <c r="E206" t="n">
        <v>105.45</v>
      </c>
      <c r="F206" t="n">
        <v>100.31</v>
      </c>
      <c r="G206" t="n">
        <v>47.02</v>
      </c>
      <c r="H206" t="n">
        <v>0.73</v>
      </c>
      <c r="I206" t="n">
        <v>128</v>
      </c>
      <c r="J206" t="n">
        <v>121.23</v>
      </c>
      <c r="K206" t="n">
        <v>43.4</v>
      </c>
      <c r="L206" t="n">
        <v>5</v>
      </c>
      <c r="M206" t="n">
        <v>126</v>
      </c>
      <c r="N206" t="n">
        <v>17.83</v>
      </c>
      <c r="O206" t="n">
        <v>15186.08</v>
      </c>
      <c r="P206" t="n">
        <v>883.28</v>
      </c>
      <c r="Q206" t="n">
        <v>3548.68</v>
      </c>
      <c r="R206" t="n">
        <v>363.35</v>
      </c>
      <c r="S206" t="n">
        <v>166.1</v>
      </c>
      <c r="T206" t="n">
        <v>97747.7</v>
      </c>
      <c r="U206" t="n">
        <v>0.46</v>
      </c>
      <c r="V206" t="n">
        <v>0.93</v>
      </c>
      <c r="W206" t="n">
        <v>0.48</v>
      </c>
      <c r="X206" t="n">
        <v>5.77</v>
      </c>
      <c r="Y206" t="n">
        <v>0.5</v>
      </c>
      <c r="Z206" t="n">
        <v>10</v>
      </c>
    </row>
    <row r="207">
      <c r="A207" t="n">
        <v>5</v>
      </c>
      <c r="B207" t="n">
        <v>55</v>
      </c>
      <c r="C207" t="inlineStr">
        <is>
          <t xml:space="preserve">CONCLUIDO	</t>
        </is>
      </c>
      <c r="D207" t="n">
        <v>0.9653</v>
      </c>
      <c r="E207" t="n">
        <v>103.6</v>
      </c>
      <c r="F207" t="n">
        <v>99.08</v>
      </c>
      <c r="G207" t="n">
        <v>58.28</v>
      </c>
      <c r="H207" t="n">
        <v>0.86</v>
      </c>
      <c r="I207" t="n">
        <v>102</v>
      </c>
      <c r="J207" t="n">
        <v>122.54</v>
      </c>
      <c r="K207" t="n">
        <v>43.4</v>
      </c>
      <c r="L207" t="n">
        <v>6</v>
      </c>
      <c r="M207" t="n">
        <v>100</v>
      </c>
      <c r="N207" t="n">
        <v>18.14</v>
      </c>
      <c r="O207" t="n">
        <v>15347.16</v>
      </c>
      <c r="P207" t="n">
        <v>843.66</v>
      </c>
      <c r="Q207" t="n">
        <v>3548.68</v>
      </c>
      <c r="R207" t="n">
        <v>321.58</v>
      </c>
      <c r="S207" t="n">
        <v>166.1</v>
      </c>
      <c r="T207" t="n">
        <v>76990.87</v>
      </c>
      <c r="U207" t="n">
        <v>0.52</v>
      </c>
      <c r="V207" t="n">
        <v>0.9399999999999999</v>
      </c>
      <c r="W207" t="n">
        <v>0.44</v>
      </c>
      <c r="X207" t="n">
        <v>4.54</v>
      </c>
      <c r="Y207" t="n">
        <v>0.5</v>
      </c>
      <c r="Z207" t="n">
        <v>10</v>
      </c>
    </row>
    <row r="208">
      <c r="A208" t="n">
        <v>6</v>
      </c>
      <c r="B208" t="n">
        <v>55</v>
      </c>
      <c r="C208" t="inlineStr">
        <is>
          <t xml:space="preserve">CONCLUIDO	</t>
        </is>
      </c>
      <c r="D208" t="n">
        <v>0.968</v>
      </c>
      <c r="E208" t="n">
        <v>103.31</v>
      </c>
      <c r="F208" t="n">
        <v>99.19</v>
      </c>
      <c r="G208" t="n">
        <v>70.02</v>
      </c>
      <c r="H208" t="n">
        <v>1</v>
      </c>
      <c r="I208" t="n">
        <v>85</v>
      </c>
      <c r="J208" t="n">
        <v>123.85</v>
      </c>
      <c r="K208" t="n">
        <v>43.4</v>
      </c>
      <c r="L208" t="n">
        <v>7</v>
      </c>
      <c r="M208" t="n">
        <v>83</v>
      </c>
      <c r="N208" t="n">
        <v>18.45</v>
      </c>
      <c r="O208" t="n">
        <v>15508.69</v>
      </c>
      <c r="P208" t="n">
        <v>815.1799999999999</v>
      </c>
      <c r="Q208" t="n">
        <v>3548.66</v>
      </c>
      <c r="R208" t="n">
        <v>329.17</v>
      </c>
      <c r="S208" t="n">
        <v>166.1</v>
      </c>
      <c r="T208" t="n">
        <v>80872.63</v>
      </c>
      <c r="U208" t="n">
        <v>0.5</v>
      </c>
      <c r="V208" t="n">
        <v>0.9399999999999999</v>
      </c>
      <c r="W208" t="n">
        <v>0.36</v>
      </c>
      <c r="X208" t="n">
        <v>4.65</v>
      </c>
      <c r="Y208" t="n">
        <v>0.5</v>
      </c>
      <c r="Z208" t="n">
        <v>10</v>
      </c>
    </row>
    <row r="209">
      <c r="A209" t="n">
        <v>7</v>
      </c>
      <c r="B209" t="n">
        <v>55</v>
      </c>
      <c r="C209" t="inlineStr">
        <is>
          <t xml:space="preserve">CONCLUIDO	</t>
        </is>
      </c>
      <c r="D209" t="n">
        <v>0.9842</v>
      </c>
      <c r="E209" t="n">
        <v>101.6</v>
      </c>
      <c r="F209" t="n">
        <v>97.81999999999999</v>
      </c>
      <c r="G209" t="n">
        <v>82.67</v>
      </c>
      <c r="H209" t="n">
        <v>1.13</v>
      </c>
      <c r="I209" t="n">
        <v>71</v>
      </c>
      <c r="J209" t="n">
        <v>125.16</v>
      </c>
      <c r="K209" t="n">
        <v>43.4</v>
      </c>
      <c r="L209" t="n">
        <v>8</v>
      </c>
      <c r="M209" t="n">
        <v>51</v>
      </c>
      <c r="N209" t="n">
        <v>18.76</v>
      </c>
      <c r="O209" t="n">
        <v>15670.68</v>
      </c>
      <c r="P209" t="n">
        <v>767.78</v>
      </c>
      <c r="Q209" t="n">
        <v>3548.76</v>
      </c>
      <c r="R209" t="n">
        <v>278.63</v>
      </c>
      <c r="S209" t="n">
        <v>166.1</v>
      </c>
      <c r="T209" t="n">
        <v>55672.43</v>
      </c>
      <c r="U209" t="n">
        <v>0.6</v>
      </c>
      <c r="V209" t="n">
        <v>0.95</v>
      </c>
      <c r="W209" t="n">
        <v>0.41</v>
      </c>
      <c r="X209" t="n">
        <v>3.28</v>
      </c>
      <c r="Y209" t="n">
        <v>0.5</v>
      </c>
      <c r="Z209" t="n">
        <v>10</v>
      </c>
    </row>
    <row r="210">
      <c r="A210" t="n">
        <v>8</v>
      </c>
      <c r="B210" t="n">
        <v>55</v>
      </c>
      <c r="C210" t="inlineStr">
        <is>
          <t xml:space="preserve">CONCLUIDO	</t>
        </is>
      </c>
      <c r="D210" t="n">
        <v>0.9881</v>
      </c>
      <c r="E210" t="n">
        <v>101.21</v>
      </c>
      <c r="F210" t="n">
        <v>97.55</v>
      </c>
      <c r="G210" t="n">
        <v>88.68000000000001</v>
      </c>
      <c r="H210" t="n">
        <v>1.26</v>
      </c>
      <c r="I210" t="n">
        <v>66</v>
      </c>
      <c r="J210" t="n">
        <v>126.48</v>
      </c>
      <c r="K210" t="n">
        <v>43.4</v>
      </c>
      <c r="L210" t="n">
        <v>9</v>
      </c>
      <c r="M210" t="n">
        <v>6</v>
      </c>
      <c r="N210" t="n">
        <v>19.08</v>
      </c>
      <c r="O210" t="n">
        <v>15833.12</v>
      </c>
      <c r="P210" t="n">
        <v>759.74</v>
      </c>
      <c r="Q210" t="n">
        <v>3548.65</v>
      </c>
      <c r="R210" t="n">
        <v>267.19</v>
      </c>
      <c r="S210" t="n">
        <v>166.1</v>
      </c>
      <c r="T210" t="n">
        <v>49979.45</v>
      </c>
      <c r="U210" t="n">
        <v>0.62</v>
      </c>
      <c r="V210" t="n">
        <v>0.96</v>
      </c>
      <c r="W210" t="n">
        <v>0.46</v>
      </c>
      <c r="X210" t="n">
        <v>3.01</v>
      </c>
      <c r="Y210" t="n">
        <v>0.5</v>
      </c>
      <c r="Z210" t="n">
        <v>10</v>
      </c>
    </row>
    <row r="211">
      <c r="A211" t="n">
        <v>9</v>
      </c>
      <c r="B211" t="n">
        <v>55</v>
      </c>
      <c r="C211" t="inlineStr">
        <is>
          <t xml:space="preserve">CONCLUIDO	</t>
        </is>
      </c>
      <c r="D211" t="n">
        <v>0.988</v>
      </c>
      <c r="E211" t="n">
        <v>101.22</v>
      </c>
      <c r="F211" t="n">
        <v>97.56</v>
      </c>
      <c r="G211" t="n">
        <v>88.69</v>
      </c>
      <c r="H211" t="n">
        <v>1.38</v>
      </c>
      <c r="I211" t="n">
        <v>66</v>
      </c>
      <c r="J211" t="n">
        <v>127.8</v>
      </c>
      <c r="K211" t="n">
        <v>43.4</v>
      </c>
      <c r="L211" t="n">
        <v>10</v>
      </c>
      <c r="M211" t="n">
        <v>0</v>
      </c>
      <c r="N211" t="n">
        <v>19.4</v>
      </c>
      <c r="O211" t="n">
        <v>15996.02</v>
      </c>
      <c r="P211" t="n">
        <v>766.83</v>
      </c>
      <c r="Q211" t="n">
        <v>3548.63</v>
      </c>
      <c r="R211" t="n">
        <v>267.26</v>
      </c>
      <c r="S211" t="n">
        <v>166.1</v>
      </c>
      <c r="T211" t="n">
        <v>50011.23</v>
      </c>
      <c r="U211" t="n">
        <v>0.62</v>
      </c>
      <c r="V211" t="n">
        <v>0.96</v>
      </c>
      <c r="W211" t="n">
        <v>0.47</v>
      </c>
      <c r="X211" t="n">
        <v>3.02</v>
      </c>
      <c r="Y211" t="n">
        <v>0.5</v>
      </c>
      <c r="Z2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INDEX(resultados!$A$2:$ZZ$211, 1, MATCH($B$1, resultados!$A$1:$ZZ$1, 0))</f>
        <v/>
      </c>
      <c r="B7">
        <f>INDEX(resultados!$A$2:$ZZ$211, 1, MATCH($B$2, resultados!$A$1:$ZZ$1, 0))</f>
        <v/>
      </c>
      <c r="C7">
        <f>INDEX(resultados!$A$2:$ZZ$211, 1, MATCH($B$3, resultados!$A$1:$ZZ$1, 0))</f>
        <v/>
      </c>
    </row>
    <row r="8">
      <c r="A8">
        <f>INDEX(resultados!$A$2:$ZZ$211, 2, MATCH($B$1, resultados!$A$1:$ZZ$1, 0))</f>
        <v/>
      </c>
      <c r="B8">
        <f>INDEX(resultados!$A$2:$ZZ$211, 2, MATCH($B$2, resultados!$A$1:$ZZ$1, 0))</f>
        <v/>
      </c>
      <c r="C8">
        <f>INDEX(resultados!$A$2:$ZZ$211, 2, MATCH($B$3, resultados!$A$1:$ZZ$1, 0))</f>
        <v/>
      </c>
    </row>
    <row r="9">
      <c r="A9">
        <f>INDEX(resultados!$A$2:$ZZ$211, 3, MATCH($B$1, resultados!$A$1:$ZZ$1, 0))</f>
        <v/>
      </c>
      <c r="B9">
        <f>INDEX(resultados!$A$2:$ZZ$211, 3, MATCH($B$2, resultados!$A$1:$ZZ$1, 0))</f>
        <v/>
      </c>
      <c r="C9">
        <f>INDEX(resultados!$A$2:$ZZ$211, 3, MATCH($B$3, resultados!$A$1:$ZZ$1, 0))</f>
        <v/>
      </c>
    </row>
    <row r="10">
      <c r="A10">
        <f>INDEX(resultados!$A$2:$ZZ$211, 4, MATCH($B$1, resultados!$A$1:$ZZ$1, 0))</f>
        <v/>
      </c>
      <c r="B10">
        <f>INDEX(resultados!$A$2:$ZZ$211, 4, MATCH($B$2, resultados!$A$1:$ZZ$1, 0))</f>
        <v/>
      </c>
      <c r="C10">
        <f>INDEX(resultados!$A$2:$ZZ$211, 4, MATCH($B$3, resultados!$A$1:$ZZ$1, 0))</f>
        <v/>
      </c>
    </row>
    <row r="11">
      <c r="A11">
        <f>INDEX(resultados!$A$2:$ZZ$211, 5, MATCH($B$1, resultados!$A$1:$ZZ$1, 0))</f>
        <v/>
      </c>
      <c r="B11">
        <f>INDEX(resultados!$A$2:$ZZ$211, 5, MATCH($B$2, resultados!$A$1:$ZZ$1, 0))</f>
        <v/>
      </c>
      <c r="C11">
        <f>INDEX(resultados!$A$2:$ZZ$211, 5, MATCH($B$3, resultados!$A$1:$ZZ$1, 0))</f>
        <v/>
      </c>
    </row>
    <row r="12">
      <c r="A12">
        <f>INDEX(resultados!$A$2:$ZZ$211, 6, MATCH($B$1, resultados!$A$1:$ZZ$1, 0))</f>
        <v/>
      </c>
      <c r="B12">
        <f>INDEX(resultados!$A$2:$ZZ$211, 6, MATCH($B$2, resultados!$A$1:$ZZ$1, 0))</f>
        <v/>
      </c>
      <c r="C12">
        <f>INDEX(resultados!$A$2:$ZZ$211, 6, MATCH($B$3, resultados!$A$1:$ZZ$1, 0))</f>
        <v/>
      </c>
    </row>
    <row r="13">
      <c r="A13">
        <f>INDEX(resultados!$A$2:$ZZ$211, 7, MATCH($B$1, resultados!$A$1:$ZZ$1, 0))</f>
        <v/>
      </c>
      <c r="B13">
        <f>INDEX(resultados!$A$2:$ZZ$211, 7, MATCH($B$2, resultados!$A$1:$ZZ$1, 0))</f>
        <v/>
      </c>
      <c r="C13">
        <f>INDEX(resultados!$A$2:$ZZ$211, 7, MATCH($B$3, resultados!$A$1:$ZZ$1, 0))</f>
        <v/>
      </c>
    </row>
    <row r="14">
      <c r="A14">
        <f>INDEX(resultados!$A$2:$ZZ$211, 8, MATCH($B$1, resultados!$A$1:$ZZ$1, 0))</f>
        <v/>
      </c>
      <c r="B14">
        <f>INDEX(resultados!$A$2:$ZZ$211, 8, MATCH($B$2, resultados!$A$1:$ZZ$1, 0))</f>
        <v/>
      </c>
      <c r="C14">
        <f>INDEX(resultados!$A$2:$ZZ$211, 8, MATCH($B$3, resultados!$A$1:$ZZ$1, 0))</f>
        <v/>
      </c>
    </row>
    <row r="15">
      <c r="A15">
        <f>INDEX(resultados!$A$2:$ZZ$211, 9, MATCH($B$1, resultados!$A$1:$ZZ$1, 0))</f>
        <v/>
      </c>
      <c r="B15">
        <f>INDEX(resultados!$A$2:$ZZ$211, 9, MATCH($B$2, resultados!$A$1:$ZZ$1, 0))</f>
        <v/>
      </c>
      <c r="C15">
        <f>INDEX(resultados!$A$2:$ZZ$211, 9, MATCH($B$3, resultados!$A$1:$ZZ$1, 0))</f>
        <v/>
      </c>
    </row>
    <row r="16">
      <c r="A16">
        <f>INDEX(resultados!$A$2:$ZZ$211, 10, MATCH($B$1, resultados!$A$1:$ZZ$1, 0))</f>
        <v/>
      </c>
      <c r="B16">
        <f>INDEX(resultados!$A$2:$ZZ$211, 10, MATCH($B$2, resultados!$A$1:$ZZ$1, 0))</f>
        <v/>
      </c>
      <c r="C16">
        <f>INDEX(resultados!$A$2:$ZZ$211, 10, MATCH($B$3, resultados!$A$1:$ZZ$1, 0))</f>
        <v/>
      </c>
    </row>
    <row r="17">
      <c r="A17">
        <f>INDEX(resultados!$A$2:$ZZ$211, 11, MATCH($B$1, resultados!$A$1:$ZZ$1, 0))</f>
        <v/>
      </c>
      <c r="B17">
        <f>INDEX(resultados!$A$2:$ZZ$211, 11, MATCH($B$2, resultados!$A$1:$ZZ$1, 0))</f>
        <v/>
      </c>
      <c r="C17">
        <f>INDEX(resultados!$A$2:$ZZ$211, 11, MATCH($B$3, resultados!$A$1:$ZZ$1, 0))</f>
        <v/>
      </c>
    </row>
    <row r="18">
      <c r="A18">
        <f>INDEX(resultados!$A$2:$ZZ$211, 12, MATCH($B$1, resultados!$A$1:$ZZ$1, 0))</f>
        <v/>
      </c>
      <c r="B18">
        <f>INDEX(resultados!$A$2:$ZZ$211, 12, MATCH($B$2, resultados!$A$1:$ZZ$1, 0))</f>
        <v/>
      </c>
      <c r="C18">
        <f>INDEX(resultados!$A$2:$ZZ$211, 12, MATCH($B$3, resultados!$A$1:$ZZ$1, 0))</f>
        <v/>
      </c>
    </row>
    <row r="19">
      <c r="A19">
        <f>INDEX(resultados!$A$2:$ZZ$211, 13, MATCH($B$1, resultados!$A$1:$ZZ$1, 0))</f>
        <v/>
      </c>
      <c r="B19">
        <f>INDEX(resultados!$A$2:$ZZ$211, 13, MATCH($B$2, resultados!$A$1:$ZZ$1, 0))</f>
        <v/>
      </c>
      <c r="C19">
        <f>INDEX(resultados!$A$2:$ZZ$211, 13, MATCH($B$3, resultados!$A$1:$ZZ$1, 0))</f>
        <v/>
      </c>
    </row>
    <row r="20">
      <c r="A20">
        <f>INDEX(resultados!$A$2:$ZZ$211, 14, MATCH($B$1, resultados!$A$1:$ZZ$1, 0))</f>
        <v/>
      </c>
      <c r="B20">
        <f>INDEX(resultados!$A$2:$ZZ$211, 14, MATCH($B$2, resultados!$A$1:$ZZ$1, 0))</f>
        <v/>
      </c>
      <c r="C20">
        <f>INDEX(resultados!$A$2:$ZZ$211, 14, MATCH($B$3, resultados!$A$1:$ZZ$1, 0))</f>
        <v/>
      </c>
    </row>
    <row r="21">
      <c r="A21">
        <f>INDEX(resultados!$A$2:$ZZ$211, 15, MATCH($B$1, resultados!$A$1:$ZZ$1, 0))</f>
        <v/>
      </c>
      <c r="B21">
        <f>INDEX(resultados!$A$2:$ZZ$211, 15, MATCH($B$2, resultados!$A$1:$ZZ$1, 0))</f>
        <v/>
      </c>
      <c r="C21">
        <f>INDEX(resultados!$A$2:$ZZ$211, 15, MATCH($B$3, resultados!$A$1:$ZZ$1, 0))</f>
        <v/>
      </c>
    </row>
    <row r="22">
      <c r="A22">
        <f>INDEX(resultados!$A$2:$ZZ$211, 16, MATCH($B$1, resultados!$A$1:$ZZ$1, 0))</f>
        <v/>
      </c>
      <c r="B22">
        <f>INDEX(resultados!$A$2:$ZZ$211, 16, MATCH($B$2, resultados!$A$1:$ZZ$1, 0))</f>
        <v/>
      </c>
      <c r="C22">
        <f>INDEX(resultados!$A$2:$ZZ$211, 16, MATCH($B$3, resultados!$A$1:$ZZ$1, 0))</f>
        <v/>
      </c>
    </row>
    <row r="23">
      <c r="A23">
        <f>INDEX(resultados!$A$2:$ZZ$211, 17, MATCH($B$1, resultados!$A$1:$ZZ$1, 0))</f>
        <v/>
      </c>
      <c r="B23">
        <f>INDEX(resultados!$A$2:$ZZ$211, 17, MATCH($B$2, resultados!$A$1:$ZZ$1, 0))</f>
        <v/>
      </c>
      <c r="C23">
        <f>INDEX(resultados!$A$2:$ZZ$211, 17, MATCH($B$3, resultados!$A$1:$ZZ$1, 0))</f>
        <v/>
      </c>
    </row>
    <row r="24">
      <c r="A24">
        <f>INDEX(resultados!$A$2:$ZZ$211, 18, MATCH($B$1, resultados!$A$1:$ZZ$1, 0))</f>
        <v/>
      </c>
      <c r="B24">
        <f>INDEX(resultados!$A$2:$ZZ$211, 18, MATCH($B$2, resultados!$A$1:$ZZ$1, 0))</f>
        <v/>
      </c>
      <c r="C24">
        <f>INDEX(resultados!$A$2:$ZZ$211, 18, MATCH($B$3, resultados!$A$1:$ZZ$1, 0))</f>
        <v/>
      </c>
    </row>
    <row r="25">
      <c r="A25">
        <f>INDEX(resultados!$A$2:$ZZ$211, 19, MATCH($B$1, resultados!$A$1:$ZZ$1, 0))</f>
        <v/>
      </c>
      <c r="B25">
        <f>INDEX(resultados!$A$2:$ZZ$211, 19, MATCH($B$2, resultados!$A$1:$ZZ$1, 0))</f>
        <v/>
      </c>
      <c r="C25">
        <f>INDEX(resultados!$A$2:$ZZ$211, 19, MATCH($B$3, resultados!$A$1:$ZZ$1, 0))</f>
        <v/>
      </c>
    </row>
    <row r="26">
      <c r="A26">
        <f>INDEX(resultados!$A$2:$ZZ$211, 20, MATCH($B$1, resultados!$A$1:$ZZ$1, 0))</f>
        <v/>
      </c>
      <c r="B26">
        <f>INDEX(resultados!$A$2:$ZZ$211, 20, MATCH($B$2, resultados!$A$1:$ZZ$1, 0))</f>
        <v/>
      </c>
      <c r="C26">
        <f>INDEX(resultados!$A$2:$ZZ$211, 20, MATCH($B$3, resultados!$A$1:$ZZ$1, 0))</f>
        <v/>
      </c>
    </row>
    <row r="27">
      <c r="A27">
        <f>INDEX(resultados!$A$2:$ZZ$211, 21, MATCH($B$1, resultados!$A$1:$ZZ$1, 0))</f>
        <v/>
      </c>
      <c r="B27">
        <f>INDEX(resultados!$A$2:$ZZ$211, 21, MATCH($B$2, resultados!$A$1:$ZZ$1, 0))</f>
        <v/>
      </c>
      <c r="C27">
        <f>INDEX(resultados!$A$2:$ZZ$211, 21, MATCH($B$3, resultados!$A$1:$ZZ$1, 0))</f>
        <v/>
      </c>
    </row>
    <row r="28">
      <c r="A28">
        <f>INDEX(resultados!$A$2:$ZZ$211, 22, MATCH($B$1, resultados!$A$1:$ZZ$1, 0))</f>
        <v/>
      </c>
      <c r="B28">
        <f>INDEX(resultados!$A$2:$ZZ$211, 22, MATCH($B$2, resultados!$A$1:$ZZ$1, 0))</f>
        <v/>
      </c>
      <c r="C28">
        <f>INDEX(resultados!$A$2:$ZZ$211, 22, MATCH($B$3, resultados!$A$1:$ZZ$1, 0))</f>
        <v/>
      </c>
    </row>
    <row r="29">
      <c r="A29">
        <f>INDEX(resultados!$A$2:$ZZ$211, 23, MATCH($B$1, resultados!$A$1:$ZZ$1, 0))</f>
        <v/>
      </c>
      <c r="B29">
        <f>INDEX(resultados!$A$2:$ZZ$211, 23, MATCH($B$2, resultados!$A$1:$ZZ$1, 0))</f>
        <v/>
      </c>
      <c r="C29">
        <f>INDEX(resultados!$A$2:$ZZ$211, 23, MATCH($B$3, resultados!$A$1:$ZZ$1, 0))</f>
        <v/>
      </c>
    </row>
    <row r="30">
      <c r="A30">
        <f>INDEX(resultados!$A$2:$ZZ$211, 24, MATCH($B$1, resultados!$A$1:$ZZ$1, 0))</f>
        <v/>
      </c>
      <c r="B30">
        <f>INDEX(resultados!$A$2:$ZZ$211, 24, MATCH($B$2, resultados!$A$1:$ZZ$1, 0))</f>
        <v/>
      </c>
      <c r="C30">
        <f>INDEX(resultados!$A$2:$ZZ$211, 24, MATCH($B$3, resultados!$A$1:$ZZ$1, 0))</f>
        <v/>
      </c>
    </row>
    <row r="31">
      <c r="A31">
        <f>INDEX(resultados!$A$2:$ZZ$211, 25, MATCH($B$1, resultados!$A$1:$ZZ$1, 0))</f>
        <v/>
      </c>
      <c r="B31">
        <f>INDEX(resultados!$A$2:$ZZ$211, 25, MATCH($B$2, resultados!$A$1:$ZZ$1, 0))</f>
        <v/>
      </c>
      <c r="C31">
        <f>INDEX(resultados!$A$2:$ZZ$211, 25, MATCH($B$3, resultados!$A$1:$ZZ$1, 0))</f>
        <v/>
      </c>
    </row>
    <row r="32">
      <c r="A32">
        <f>INDEX(resultados!$A$2:$ZZ$211, 26, MATCH($B$1, resultados!$A$1:$ZZ$1, 0))</f>
        <v/>
      </c>
      <c r="B32">
        <f>INDEX(resultados!$A$2:$ZZ$211, 26, MATCH($B$2, resultados!$A$1:$ZZ$1, 0))</f>
        <v/>
      </c>
      <c r="C32">
        <f>INDEX(resultados!$A$2:$ZZ$211, 26, MATCH($B$3, resultados!$A$1:$ZZ$1, 0))</f>
        <v/>
      </c>
    </row>
    <row r="33">
      <c r="A33">
        <f>INDEX(resultados!$A$2:$ZZ$211, 27, MATCH($B$1, resultados!$A$1:$ZZ$1, 0))</f>
        <v/>
      </c>
      <c r="B33">
        <f>INDEX(resultados!$A$2:$ZZ$211, 27, MATCH($B$2, resultados!$A$1:$ZZ$1, 0))</f>
        <v/>
      </c>
      <c r="C33">
        <f>INDEX(resultados!$A$2:$ZZ$211, 27, MATCH($B$3, resultados!$A$1:$ZZ$1, 0))</f>
        <v/>
      </c>
    </row>
    <row r="34">
      <c r="A34">
        <f>INDEX(resultados!$A$2:$ZZ$211, 28, MATCH($B$1, resultados!$A$1:$ZZ$1, 0))</f>
        <v/>
      </c>
      <c r="B34">
        <f>INDEX(resultados!$A$2:$ZZ$211, 28, MATCH($B$2, resultados!$A$1:$ZZ$1, 0))</f>
        <v/>
      </c>
      <c r="C34">
        <f>INDEX(resultados!$A$2:$ZZ$211, 28, MATCH($B$3, resultados!$A$1:$ZZ$1, 0))</f>
        <v/>
      </c>
    </row>
    <row r="35">
      <c r="A35">
        <f>INDEX(resultados!$A$2:$ZZ$211, 29, MATCH($B$1, resultados!$A$1:$ZZ$1, 0))</f>
        <v/>
      </c>
      <c r="B35">
        <f>INDEX(resultados!$A$2:$ZZ$211, 29, MATCH($B$2, resultados!$A$1:$ZZ$1, 0))</f>
        <v/>
      </c>
      <c r="C35">
        <f>INDEX(resultados!$A$2:$ZZ$211, 29, MATCH($B$3, resultados!$A$1:$ZZ$1, 0))</f>
        <v/>
      </c>
    </row>
    <row r="36">
      <c r="A36">
        <f>INDEX(resultados!$A$2:$ZZ$211, 30, MATCH($B$1, resultados!$A$1:$ZZ$1, 0))</f>
        <v/>
      </c>
      <c r="B36">
        <f>INDEX(resultados!$A$2:$ZZ$211, 30, MATCH($B$2, resultados!$A$1:$ZZ$1, 0))</f>
        <v/>
      </c>
      <c r="C36">
        <f>INDEX(resultados!$A$2:$ZZ$211, 30, MATCH($B$3, resultados!$A$1:$ZZ$1, 0))</f>
        <v/>
      </c>
    </row>
    <row r="37">
      <c r="A37">
        <f>INDEX(resultados!$A$2:$ZZ$211, 31, MATCH($B$1, resultados!$A$1:$ZZ$1, 0))</f>
        <v/>
      </c>
      <c r="B37">
        <f>INDEX(resultados!$A$2:$ZZ$211, 31, MATCH($B$2, resultados!$A$1:$ZZ$1, 0))</f>
        <v/>
      </c>
      <c r="C37">
        <f>INDEX(resultados!$A$2:$ZZ$211, 31, MATCH($B$3, resultados!$A$1:$ZZ$1, 0))</f>
        <v/>
      </c>
    </row>
    <row r="38">
      <c r="A38">
        <f>INDEX(resultados!$A$2:$ZZ$211, 32, MATCH($B$1, resultados!$A$1:$ZZ$1, 0))</f>
        <v/>
      </c>
      <c r="B38">
        <f>INDEX(resultados!$A$2:$ZZ$211, 32, MATCH($B$2, resultados!$A$1:$ZZ$1, 0))</f>
        <v/>
      </c>
      <c r="C38">
        <f>INDEX(resultados!$A$2:$ZZ$211, 32, MATCH($B$3, resultados!$A$1:$ZZ$1, 0))</f>
        <v/>
      </c>
    </row>
    <row r="39">
      <c r="A39">
        <f>INDEX(resultados!$A$2:$ZZ$211, 33, MATCH($B$1, resultados!$A$1:$ZZ$1, 0))</f>
        <v/>
      </c>
      <c r="B39">
        <f>INDEX(resultados!$A$2:$ZZ$211, 33, MATCH($B$2, resultados!$A$1:$ZZ$1, 0))</f>
        <v/>
      </c>
      <c r="C39">
        <f>INDEX(resultados!$A$2:$ZZ$211, 33, MATCH($B$3, resultados!$A$1:$ZZ$1, 0))</f>
        <v/>
      </c>
    </row>
    <row r="40">
      <c r="A40">
        <f>INDEX(resultados!$A$2:$ZZ$211, 34, MATCH($B$1, resultados!$A$1:$ZZ$1, 0))</f>
        <v/>
      </c>
      <c r="B40">
        <f>INDEX(resultados!$A$2:$ZZ$211, 34, MATCH($B$2, resultados!$A$1:$ZZ$1, 0))</f>
        <v/>
      </c>
      <c r="C40">
        <f>INDEX(resultados!$A$2:$ZZ$211, 34, MATCH($B$3, resultados!$A$1:$ZZ$1, 0))</f>
        <v/>
      </c>
    </row>
    <row r="41">
      <c r="A41">
        <f>INDEX(resultados!$A$2:$ZZ$211, 35, MATCH($B$1, resultados!$A$1:$ZZ$1, 0))</f>
        <v/>
      </c>
      <c r="B41">
        <f>INDEX(resultados!$A$2:$ZZ$211, 35, MATCH($B$2, resultados!$A$1:$ZZ$1, 0))</f>
        <v/>
      </c>
      <c r="C41">
        <f>INDEX(resultados!$A$2:$ZZ$211, 35, MATCH($B$3, resultados!$A$1:$ZZ$1, 0))</f>
        <v/>
      </c>
    </row>
    <row r="42">
      <c r="A42">
        <f>INDEX(resultados!$A$2:$ZZ$211, 36, MATCH($B$1, resultados!$A$1:$ZZ$1, 0))</f>
        <v/>
      </c>
      <c r="B42">
        <f>INDEX(resultados!$A$2:$ZZ$211, 36, MATCH($B$2, resultados!$A$1:$ZZ$1, 0))</f>
        <v/>
      </c>
      <c r="C42">
        <f>INDEX(resultados!$A$2:$ZZ$211, 36, MATCH($B$3, resultados!$A$1:$ZZ$1, 0))</f>
        <v/>
      </c>
    </row>
    <row r="43">
      <c r="A43">
        <f>INDEX(resultados!$A$2:$ZZ$211, 37, MATCH($B$1, resultados!$A$1:$ZZ$1, 0))</f>
        <v/>
      </c>
      <c r="B43">
        <f>INDEX(resultados!$A$2:$ZZ$211, 37, MATCH($B$2, resultados!$A$1:$ZZ$1, 0))</f>
        <v/>
      </c>
      <c r="C43">
        <f>INDEX(resultados!$A$2:$ZZ$211, 37, MATCH($B$3, resultados!$A$1:$ZZ$1, 0))</f>
        <v/>
      </c>
    </row>
    <row r="44">
      <c r="A44">
        <f>INDEX(resultados!$A$2:$ZZ$211, 38, MATCH($B$1, resultados!$A$1:$ZZ$1, 0))</f>
        <v/>
      </c>
      <c r="B44">
        <f>INDEX(resultados!$A$2:$ZZ$211, 38, MATCH($B$2, resultados!$A$1:$ZZ$1, 0))</f>
        <v/>
      </c>
      <c r="C44">
        <f>INDEX(resultados!$A$2:$ZZ$211, 38, MATCH($B$3, resultados!$A$1:$ZZ$1, 0))</f>
        <v/>
      </c>
    </row>
    <row r="45">
      <c r="A45">
        <f>INDEX(resultados!$A$2:$ZZ$211, 39, MATCH($B$1, resultados!$A$1:$ZZ$1, 0))</f>
        <v/>
      </c>
      <c r="B45">
        <f>INDEX(resultados!$A$2:$ZZ$211, 39, MATCH($B$2, resultados!$A$1:$ZZ$1, 0))</f>
        <v/>
      </c>
      <c r="C45">
        <f>INDEX(resultados!$A$2:$ZZ$211, 39, MATCH($B$3, resultados!$A$1:$ZZ$1, 0))</f>
        <v/>
      </c>
    </row>
    <row r="46">
      <c r="A46">
        <f>INDEX(resultados!$A$2:$ZZ$211, 40, MATCH($B$1, resultados!$A$1:$ZZ$1, 0))</f>
        <v/>
      </c>
      <c r="B46">
        <f>INDEX(resultados!$A$2:$ZZ$211, 40, MATCH($B$2, resultados!$A$1:$ZZ$1, 0))</f>
        <v/>
      </c>
      <c r="C46">
        <f>INDEX(resultados!$A$2:$ZZ$211, 40, MATCH($B$3, resultados!$A$1:$ZZ$1, 0))</f>
        <v/>
      </c>
    </row>
    <row r="47">
      <c r="A47">
        <f>INDEX(resultados!$A$2:$ZZ$211, 41, MATCH($B$1, resultados!$A$1:$ZZ$1, 0))</f>
        <v/>
      </c>
      <c r="B47">
        <f>INDEX(resultados!$A$2:$ZZ$211, 41, MATCH($B$2, resultados!$A$1:$ZZ$1, 0))</f>
        <v/>
      </c>
      <c r="C47">
        <f>INDEX(resultados!$A$2:$ZZ$211, 41, MATCH($B$3, resultados!$A$1:$ZZ$1, 0))</f>
        <v/>
      </c>
    </row>
    <row r="48">
      <c r="A48">
        <f>INDEX(resultados!$A$2:$ZZ$211, 42, MATCH($B$1, resultados!$A$1:$ZZ$1, 0))</f>
        <v/>
      </c>
      <c r="B48">
        <f>INDEX(resultados!$A$2:$ZZ$211, 42, MATCH($B$2, resultados!$A$1:$ZZ$1, 0))</f>
        <v/>
      </c>
      <c r="C48">
        <f>INDEX(resultados!$A$2:$ZZ$211, 42, MATCH($B$3, resultados!$A$1:$ZZ$1, 0))</f>
        <v/>
      </c>
    </row>
    <row r="49">
      <c r="A49">
        <f>INDEX(resultados!$A$2:$ZZ$211, 43, MATCH($B$1, resultados!$A$1:$ZZ$1, 0))</f>
        <v/>
      </c>
      <c r="B49">
        <f>INDEX(resultados!$A$2:$ZZ$211, 43, MATCH($B$2, resultados!$A$1:$ZZ$1, 0))</f>
        <v/>
      </c>
      <c r="C49">
        <f>INDEX(resultados!$A$2:$ZZ$211, 43, MATCH($B$3, resultados!$A$1:$ZZ$1, 0))</f>
        <v/>
      </c>
    </row>
    <row r="50">
      <c r="A50">
        <f>INDEX(resultados!$A$2:$ZZ$211, 44, MATCH($B$1, resultados!$A$1:$ZZ$1, 0))</f>
        <v/>
      </c>
      <c r="B50">
        <f>INDEX(resultados!$A$2:$ZZ$211, 44, MATCH($B$2, resultados!$A$1:$ZZ$1, 0))</f>
        <v/>
      </c>
      <c r="C50">
        <f>INDEX(resultados!$A$2:$ZZ$211, 44, MATCH($B$3, resultados!$A$1:$ZZ$1, 0))</f>
        <v/>
      </c>
    </row>
    <row r="51">
      <c r="A51">
        <f>INDEX(resultados!$A$2:$ZZ$211, 45, MATCH($B$1, resultados!$A$1:$ZZ$1, 0))</f>
        <v/>
      </c>
      <c r="B51">
        <f>INDEX(resultados!$A$2:$ZZ$211, 45, MATCH($B$2, resultados!$A$1:$ZZ$1, 0))</f>
        <v/>
      </c>
      <c r="C51">
        <f>INDEX(resultados!$A$2:$ZZ$211, 45, MATCH($B$3, resultados!$A$1:$ZZ$1, 0))</f>
        <v/>
      </c>
    </row>
    <row r="52">
      <c r="A52">
        <f>INDEX(resultados!$A$2:$ZZ$211, 46, MATCH($B$1, resultados!$A$1:$ZZ$1, 0))</f>
        <v/>
      </c>
      <c r="B52">
        <f>INDEX(resultados!$A$2:$ZZ$211, 46, MATCH($B$2, resultados!$A$1:$ZZ$1, 0))</f>
        <v/>
      </c>
      <c r="C52">
        <f>INDEX(resultados!$A$2:$ZZ$211, 46, MATCH($B$3, resultados!$A$1:$ZZ$1, 0))</f>
        <v/>
      </c>
    </row>
    <row r="53">
      <c r="A53">
        <f>INDEX(resultados!$A$2:$ZZ$211, 47, MATCH($B$1, resultados!$A$1:$ZZ$1, 0))</f>
        <v/>
      </c>
      <c r="B53">
        <f>INDEX(resultados!$A$2:$ZZ$211, 47, MATCH($B$2, resultados!$A$1:$ZZ$1, 0))</f>
        <v/>
      </c>
      <c r="C53">
        <f>INDEX(resultados!$A$2:$ZZ$211, 47, MATCH($B$3, resultados!$A$1:$ZZ$1, 0))</f>
        <v/>
      </c>
    </row>
    <row r="54">
      <c r="A54">
        <f>INDEX(resultados!$A$2:$ZZ$211, 48, MATCH($B$1, resultados!$A$1:$ZZ$1, 0))</f>
        <v/>
      </c>
      <c r="B54">
        <f>INDEX(resultados!$A$2:$ZZ$211, 48, MATCH($B$2, resultados!$A$1:$ZZ$1, 0))</f>
        <v/>
      </c>
      <c r="C54">
        <f>INDEX(resultados!$A$2:$ZZ$211, 48, MATCH($B$3, resultados!$A$1:$ZZ$1, 0))</f>
        <v/>
      </c>
    </row>
    <row r="55">
      <c r="A55">
        <f>INDEX(resultados!$A$2:$ZZ$211, 49, MATCH($B$1, resultados!$A$1:$ZZ$1, 0))</f>
        <v/>
      </c>
      <c r="B55">
        <f>INDEX(resultados!$A$2:$ZZ$211, 49, MATCH($B$2, resultados!$A$1:$ZZ$1, 0))</f>
        <v/>
      </c>
      <c r="C55">
        <f>INDEX(resultados!$A$2:$ZZ$211, 49, MATCH($B$3, resultados!$A$1:$ZZ$1, 0))</f>
        <v/>
      </c>
    </row>
    <row r="56">
      <c r="A56">
        <f>INDEX(resultados!$A$2:$ZZ$211, 50, MATCH($B$1, resultados!$A$1:$ZZ$1, 0))</f>
        <v/>
      </c>
      <c r="B56">
        <f>INDEX(resultados!$A$2:$ZZ$211, 50, MATCH($B$2, resultados!$A$1:$ZZ$1, 0))</f>
        <v/>
      </c>
      <c r="C56">
        <f>INDEX(resultados!$A$2:$ZZ$211, 50, MATCH($B$3, resultados!$A$1:$ZZ$1, 0))</f>
        <v/>
      </c>
    </row>
    <row r="57">
      <c r="A57">
        <f>INDEX(resultados!$A$2:$ZZ$211, 51, MATCH($B$1, resultados!$A$1:$ZZ$1, 0))</f>
        <v/>
      </c>
      <c r="B57">
        <f>INDEX(resultados!$A$2:$ZZ$211, 51, MATCH($B$2, resultados!$A$1:$ZZ$1, 0))</f>
        <v/>
      </c>
      <c r="C57">
        <f>INDEX(resultados!$A$2:$ZZ$211, 51, MATCH($B$3, resultados!$A$1:$ZZ$1, 0))</f>
        <v/>
      </c>
    </row>
    <row r="58">
      <c r="A58">
        <f>INDEX(resultados!$A$2:$ZZ$211, 52, MATCH($B$1, resultados!$A$1:$ZZ$1, 0))</f>
        <v/>
      </c>
      <c r="B58">
        <f>INDEX(resultados!$A$2:$ZZ$211, 52, MATCH($B$2, resultados!$A$1:$ZZ$1, 0))</f>
        <v/>
      </c>
      <c r="C58">
        <f>INDEX(resultados!$A$2:$ZZ$211, 52, MATCH($B$3, resultados!$A$1:$ZZ$1, 0))</f>
        <v/>
      </c>
    </row>
    <row r="59">
      <c r="A59">
        <f>INDEX(resultados!$A$2:$ZZ$211, 53, MATCH($B$1, resultados!$A$1:$ZZ$1, 0))</f>
        <v/>
      </c>
      <c r="B59">
        <f>INDEX(resultados!$A$2:$ZZ$211, 53, MATCH($B$2, resultados!$A$1:$ZZ$1, 0))</f>
        <v/>
      </c>
      <c r="C59">
        <f>INDEX(resultados!$A$2:$ZZ$211, 53, MATCH($B$3, resultados!$A$1:$ZZ$1, 0))</f>
        <v/>
      </c>
    </row>
    <row r="60">
      <c r="A60">
        <f>INDEX(resultados!$A$2:$ZZ$211, 54, MATCH($B$1, resultados!$A$1:$ZZ$1, 0))</f>
        <v/>
      </c>
      <c r="B60">
        <f>INDEX(resultados!$A$2:$ZZ$211, 54, MATCH($B$2, resultados!$A$1:$ZZ$1, 0))</f>
        <v/>
      </c>
      <c r="C60">
        <f>INDEX(resultados!$A$2:$ZZ$211, 54, MATCH($B$3, resultados!$A$1:$ZZ$1, 0))</f>
        <v/>
      </c>
    </row>
    <row r="61">
      <c r="A61">
        <f>INDEX(resultados!$A$2:$ZZ$211, 55, MATCH($B$1, resultados!$A$1:$ZZ$1, 0))</f>
        <v/>
      </c>
      <c r="B61">
        <f>INDEX(resultados!$A$2:$ZZ$211, 55, MATCH($B$2, resultados!$A$1:$ZZ$1, 0))</f>
        <v/>
      </c>
      <c r="C61">
        <f>INDEX(resultados!$A$2:$ZZ$211, 55, MATCH($B$3, resultados!$A$1:$ZZ$1, 0))</f>
        <v/>
      </c>
    </row>
    <row r="62">
      <c r="A62">
        <f>INDEX(resultados!$A$2:$ZZ$211, 56, MATCH($B$1, resultados!$A$1:$ZZ$1, 0))</f>
        <v/>
      </c>
      <c r="B62">
        <f>INDEX(resultados!$A$2:$ZZ$211, 56, MATCH($B$2, resultados!$A$1:$ZZ$1, 0))</f>
        <v/>
      </c>
      <c r="C62">
        <f>INDEX(resultados!$A$2:$ZZ$211, 56, MATCH($B$3, resultados!$A$1:$ZZ$1, 0))</f>
        <v/>
      </c>
    </row>
    <row r="63">
      <c r="A63">
        <f>INDEX(resultados!$A$2:$ZZ$211, 57, MATCH($B$1, resultados!$A$1:$ZZ$1, 0))</f>
        <v/>
      </c>
      <c r="B63">
        <f>INDEX(resultados!$A$2:$ZZ$211, 57, MATCH($B$2, resultados!$A$1:$ZZ$1, 0))</f>
        <v/>
      </c>
      <c r="C63">
        <f>INDEX(resultados!$A$2:$ZZ$211, 57, MATCH($B$3, resultados!$A$1:$ZZ$1, 0))</f>
        <v/>
      </c>
    </row>
    <row r="64">
      <c r="A64">
        <f>INDEX(resultados!$A$2:$ZZ$211, 58, MATCH($B$1, resultados!$A$1:$ZZ$1, 0))</f>
        <v/>
      </c>
      <c r="B64">
        <f>INDEX(resultados!$A$2:$ZZ$211, 58, MATCH($B$2, resultados!$A$1:$ZZ$1, 0))</f>
        <v/>
      </c>
      <c r="C64">
        <f>INDEX(resultados!$A$2:$ZZ$211, 58, MATCH($B$3, resultados!$A$1:$ZZ$1, 0))</f>
        <v/>
      </c>
    </row>
    <row r="65">
      <c r="A65">
        <f>INDEX(resultados!$A$2:$ZZ$211, 59, MATCH($B$1, resultados!$A$1:$ZZ$1, 0))</f>
        <v/>
      </c>
      <c r="B65">
        <f>INDEX(resultados!$A$2:$ZZ$211, 59, MATCH($B$2, resultados!$A$1:$ZZ$1, 0))</f>
        <v/>
      </c>
      <c r="C65">
        <f>INDEX(resultados!$A$2:$ZZ$211, 59, MATCH($B$3, resultados!$A$1:$ZZ$1, 0))</f>
        <v/>
      </c>
    </row>
    <row r="66">
      <c r="A66">
        <f>INDEX(resultados!$A$2:$ZZ$211, 60, MATCH($B$1, resultados!$A$1:$ZZ$1, 0))</f>
        <v/>
      </c>
      <c r="B66">
        <f>INDEX(resultados!$A$2:$ZZ$211, 60, MATCH($B$2, resultados!$A$1:$ZZ$1, 0))</f>
        <v/>
      </c>
      <c r="C66">
        <f>INDEX(resultados!$A$2:$ZZ$211, 60, MATCH($B$3, resultados!$A$1:$ZZ$1, 0))</f>
        <v/>
      </c>
    </row>
    <row r="67">
      <c r="A67">
        <f>INDEX(resultados!$A$2:$ZZ$211, 61, MATCH($B$1, resultados!$A$1:$ZZ$1, 0))</f>
        <v/>
      </c>
      <c r="B67">
        <f>INDEX(resultados!$A$2:$ZZ$211, 61, MATCH($B$2, resultados!$A$1:$ZZ$1, 0))</f>
        <v/>
      </c>
      <c r="C67">
        <f>INDEX(resultados!$A$2:$ZZ$211, 61, MATCH($B$3, resultados!$A$1:$ZZ$1, 0))</f>
        <v/>
      </c>
    </row>
    <row r="68">
      <c r="A68">
        <f>INDEX(resultados!$A$2:$ZZ$211, 62, MATCH($B$1, resultados!$A$1:$ZZ$1, 0))</f>
        <v/>
      </c>
      <c r="B68">
        <f>INDEX(resultados!$A$2:$ZZ$211, 62, MATCH($B$2, resultados!$A$1:$ZZ$1, 0))</f>
        <v/>
      </c>
      <c r="C68">
        <f>INDEX(resultados!$A$2:$ZZ$211, 62, MATCH($B$3, resultados!$A$1:$ZZ$1, 0))</f>
        <v/>
      </c>
    </row>
    <row r="69">
      <c r="A69">
        <f>INDEX(resultados!$A$2:$ZZ$211, 63, MATCH($B$1, resultados!$A$1:$ZZ$1, 0))</f>
        <v/>
      </c>
      <c r="B69">
        <f>INDEX(resultados!$A$2:$ZZ$211, 63, MATCH($B$2, resultados!$A$1:$ZZ$1, 0))</f>
        <v/>
      </c>
      <c r="C69">
        <f>INDEX(resultados!$A$2:$ZZ$211, 63, MATCH($B$3, resultados!$A$1:$ZZ$1, 0))</f>
        <v/>
      </c>
    </row>
    <row r="70">
      <c r="A70">
        <f>INDEX(resultados!$A$2:$ZZ$211, 64, MATCH($B$1, resultados!$A$1:$ZZ$1, 0))</f>
        <v/>
      </c>
      <c r="B70">
        <f>INDEX(resultados!$A$2:$ZZ$211, 64, MATCH($B$2, resultados!$A$1:$ZZ$1, 0))</f>
        <v/>
      </c>
      <c r="C70">
        <f>INDEX(resultados!$A$2:$ZZ$211, 64, MATCH($B$3, resultados!$A$1:$ZZ$1, 0))</f>
        <v/>
      </c>
    </row>
    <row r="71">
      <c r="A71">
        <f>INDEX(resultados!$A$2:$ZZ$211, 65, MATCH($B$1, resultados!$A$1:$ZZ$1, 0))</f>
        <v/>
      </c>
      <c r="B71">
        <f>INDEX(resultados!$A$2:$ZZ$211, 65, MATCH($B$2, resultados!$A$1:$ZZ$1, 0))</f>
        <v/>
      </c>
      <c r="C71">
        <f>INDEX(resultados!$A$2:$ZZ$211, 65, MATCH($B$3, resultados!$A$1:$ZZ$1, 0))</f>
        <v/>
      </c>
    </row>
    <row r="72">
      <c r="A72">
        <f>INDEX(resultados!$A$2:$ZZ$211, 66, MATCH($B$1, resultados!$A$1:$ZZ$1, 0))</f>
        <v/>
      </c>
      <c r="B72">
        <f>INDEX(resultados!$A$2:$ZZ$211, 66, MATCH($B$2, resultados!$A$1:$ZZ$1, 0))</f>
        <v/>
      </c>
      <c r="C72">
        <f>INDEX(resultados!$A$2:$ZZ$211, 66, MATCH($B$3, resultados!$A$1:$ZZ$1, 0))</f>
        <v/>
      </c>
    </row>
    <row r="73">
      <c r="A73">
        <f>INDEX(resultados!$A$2:$ZZ$211, 67, MATCH($B$1, resultados!$A$1:$ZZ$1, 0))</f>
        <v/>
      </c>
      <c r="B73">
        <f>INDEX(resultados!$A$2:$ZZ$211, 67, MATCH($B$2, resultados!$A$1:$ZZ$1, 0))</f>
        <v/>
      </c>
      <c r="C73">
        <f>INDEX(resultados!$A$2:$ZZ$211, 67, MATCH($B$3, resultados!$A$1:$ZZ$1, 0))</f>
        <v/>
      </c>
    </row>
    <row r="74">
      <c r="A74">
        <f>INDEX(resultados!$A$2:$ZZ$211, 68, MATCH($B$1, resultados!$A$1:$ZZ$1, 0))</f>
        <v/>
      </c>
      <c r="B74">
        <f>INDEX(resultados!$A$2:$ZZ$211, 68, MATCH($B$2, resultados!$A$1:$ZZ$1, 0))</f>
        <v/>
      </c>
      <c r="C74">
        <f>INDEX(resultados!$A$2:$ZZ$211, 68, MATCH($B$3, resultados!$A$1:$ZZ$1, 0))</f>
        <v/>
      </c>
    </row>
    <row r="75">
      <c r="A75">
        <f>INDEX(resultados!$A$2:$ZZ$211, 69, MATCH($B$1, resultados!$A$1:$ZZ$1, 0))</f>
        <v/>
      </c>
      <c r="B75">
        <f>INDEX(resultados!$A$2:$ZZ$211, 69, MATCH($B$2, resultados!$A$1:$ZZ$1, 0))</f>
        <v/>
      </c>
      <c r="C75">
        <f>INDEX(resultados!$A$2:$ZZ$211, 69, MATCH($B$3, resultados!$A$1:$ZZ$1, 0))</f>
        <v/>
      </c>
    </row>
    <row r="76">
      <c r="A76">
        <f>INDEX(resultados!$A$2:$ZZ$211, 70, MATCH($B$1, resultados!$A$1:$ZZ$1, 0))</f>
        <v/>
      </c>
      <c r="B76">
        <f>INDEX(resultados!$A$2:$ZZ$211, 70, MATCH($B$2, resultados!$A$1:$ZZ$1, 0))</f>
        <v/>
      </c>
      <c r="C76">
        <f>INDEX(resultados!$A$2:$ZZ$211, 70, MATCH($B$3, resultados!$A$1:$ZZ$1, 0))</f>
        <v/>
      </c>
    </row>
    <row r="77">
      <c r="A77">
        <f>INDEX(resultados!$A$2:$ZZ$211, 71, MATCH($B$1, resultados!$A$1:$ZZ$1, 0))</f>
        <v/>
      </c>
      <c r="B77">
        <f>INDEX(resultados!$A$2:$ZZ$211, 71, MATCH($B$2, resultados!$A$1:$ZZ$1, 0))</f>
        <v/>
      </c>
      <c r="C77">
        <f>INDEX(resultados!$A$2:$ZZ$211, 71, MATCH($B$3, resultados!$A$1:$ZZ$1, 0))</f>
        <v/>
      </c>
    </row>
    <row r="78">
      <c r="A78">
        <f>INDEX(resultados!$A$2:$ZZ$211, 72, MATCH($B$1, resultados!$A$1:$ZZ$1, 0))</f>
        <v/>
      </c>
      <c r="B78">
        <f>INDEX(resultados!$A$2:$ZZ$211, 72, MATCH($B$2, resultados!$A$1:$ZZ$1, 0))</f>
        <v/>
      </c>
      <c r="C78">
        <f>INDEX(resultados!$A$2:$ZZ$211, 72, MATCH($B$3, resultados!$A$1:$ZZ$1, 0))</f>
        <v/>
      </c>
    </row>
    <row r="79">
      <c r="A79">
        <f>INDEX(resultados!$A$2:$ZZ$211, 73, MATCH($B$1, resultados!$A$1:$ZZ$1, 0))</f>
        <v/>
      </c>
      <c r="B79">
        <f>INDEX(resultados!$A$2:$ZZ$211, 73, MATCH($B$2, resultados!$A$1:$ZZ$1, 0))</f>
        <v/>
      </c>
      <c r="C79">
        <f>INDEX(resultados!$A$2:$ZZ$211, 73, MATCH($B$3, resultados!$A$1:$ZZ$1, 0))</f>
        <v/>
      </c>
    </row>
    <row r="80">
      <c r="A80">
        <f>INDEX(resultados!$A$2:$ZZ$211, 74, MATCH($B$1, resultados!$A$1:$ZZ$1, 0))</f>
        <v/>
      </c>
      <c r="B80">
        <f>INDEX(resultados!$A$2:$ZZ$211, 74, MATCH($B$2, resultados!$A$1:$ZZ$1, 0))</f>
        <v/>
      </c>
      <c r="C80">
        <f>INDEX(resultados!$A$2:$ZZ$211, 74, MATCH($B$3, resultados!$A$1:$ZZ$1, 0))</f>
        <v/>
      </c>
    </row>
    <row r="81">
      <c r="A81">
        <f>INDEX(resultados!$A$2:$ZZ$211, 75, MATCH($B$1, resultados!$A$1:$ZZ$1, 0))</f>
        <v/>
      </c>
      <c r="B81">
        <f>INDEX(resultados!$A$2:$ZZ$211, 75, MATCH($B$2, resultados!$A$1:$ZZ$1, 0))</f>
        <v/>
      </c>
      <c r="C81">
        <f>INDEX(resultados!$A$2:$ZZ$211, 75, MATCH($B$3, resultados!$A$1:$ZZ$1, 0))</f>
        <v/>
      </c>
    </row>
    <row r="82">
      <c r="A82">
        <f>INDEX(resultados!$A$2:$ZZ$211, 76, MATCH($B$1, resultados!$A$1:$ZZ$1, 0))</f>
        <v/>
      </c>
      <c r="B82">
        <f>INDEX(resultados!$A$2:$ZZ$211, 76, MATCH($B$2, resultados!$A$1:$ZZ$1, 0))</f>
        <v/>
      </c>
      <c r="C82">
        <f>INDEX(resultados!$A$2:$ZZ$211, 76, MATCH($B$3, resultados!$A$1:$ZZ$1, 0))</f>
        <v/>
      </c>
    </row>
    <row r="83">
      <c r="A83">
        <f>INDEX(resultados!$A$2:$ZZ$211, 77, MATCH($B$1, resultados!$A$1:$ZZ$1, 0))</f>
        <v/>
      </c>
      <c r="B83">
        <f>INDEX(resultados!$A$2:$ZZ$211, 77, MATCH($B$2, resultados!$A$1:$ZZ$1, 0))</f>
        <v/>
      </c>
      <c r="C83">
        <f>INDEX(resultados!$A$2:$ZZ$211, 77, MATCH($B$3, resultados!$A$1:$ZZ$1, 0))</f>
        <v/>
      </c>
    </row>
    <row r="84">
      <c r="A84">
        <f>INDEX(resultados!$A$2:$ZZ$211, 78, MATCH($B$1, resultados!$A$1:$ZZ$1, 0))</f>
        <v/>
      </c>
      <c r="B84">
        <f>INDEX(resultados!$A$2:$ZZ$211, 78, MATCH($B$2, resultados!$A$1:$ZZ$1, 0))</f>
        <v/>
      </c>
      <c r="C84">
        <f>INDEX(resultados!$A$2:$ZZ$211, 78, MATCH($B$3, resultados!$A$1:$ZZ$1, 0))</f>
        <v/>
      </c>
    </row>
    <row r="85">
      <c r="A85">
        <f>INDEX(resultados!$A$2:$ZZ$211, 79, MATCH($B$1, resultados!$A$1:$ZZ$1, 0))</f>
        <v/>
      </c>
      <c r="B85">
        <f>INDEX(resultados!$A$2:$ZZ$211, 79, MATCH($B$2, resultados!$A$1:$ZZ$1, 0))</f>
        <v/>
      </c>
      <c r="C85">
        <f>INDEX(resultados!$A$2:$ZZ$211, 79, MATCH($B$3, resultados!$A$1:$ZZ$1, 0))</f>
        <v/>
      </c>
    </row>
    <row r="86">
      <c r="A86">
        <f>INDEX(resultados!$A$2:$ZZ$211, 80, MATCH($B$1, resultados!$A$1:$ZZ$1, 0))</f>
        <v/>
      </c>
      <c r="B86">
        <f>INDEX(resultados!$A$2:$ZZ$211, 80, MATCH($B$2, resultados!$A$1:$ZZ$1, 0))</f>
        <v/>
      </c>
      <c r="C86">
        <f>INDEX(resultados!$A$2:$ZZ$211, 80, MATCH($B$3, resultados!$A$1:$ZZ$1, 0))</f>
        <v/>
      </c>
    </row>
    <row r="87">
      <c r="A87">
        <f>INDEX(resultados!$A$2:$ZZ$211, 81, MATCH($B$1, resultados!$A$1:$ZZ$1, 0))</f>
        <v/>
      </c>
      <c r="B87">
        <f>INDEX(resultados!$A$2:$ZZ$211, 81, MATCH($B$2, resultados!$A$1:$ZZ$1, 0))</f>
        <v/>
      </c>
      <c r="C87">
        <f>INDEX(resultados!$A$2:$ZZ$211, 81, MATCH($B$3, resultados!$A$1:$ZZ$1, 0))</f>
        <v/>
      </c>
    </row>
    <row r="88">
      <c r="A88">
        <f>INDEX(resultados!$A$2:$ZZ$211, 82, MATCH($B$1, resultados!$A$1:$ZZ$1, 0))</f>
        <v/>
      </c>
      <c r="B88">
        <f>INDEX(resultados!$A$2:$ZZ$211, 82, MATCH($B$2, resultados!$A$1:$ZZ$1, 0))</f>
        <v/>
      </c>
      <c r="C88">
        <f>INDEX(resultados!$A$2:$ZZ$211, 82, MATCH($B$3, resultados!$A$1:$ZZ$1, 0))</f>
        <v/>
      </c>
    </row>
    <row r="89">
      <c r="A89">
        <f>INDEX(resultados!$A$2:$ZZ$211, 83, MATCH($B$1, resultados!$A$1:$ZZ$1, 0))</f>
        <v/>
      </c>
      <c r="B89">
        <f>INDEX(resultados!$A$2:$ZZ$211, 83, MATCH($B$2, resultados!$A$1:$ZZ$1, 0))</f>
        <v/>
      </c>
      <c r="C89">
        <f>INDEX(resultados!$A$2:$ZZ$211, 83, MATCH($B$3, resultados!$A$1:$ZZ$1, 0))</f>
        <v/>
      </c>
    </row>
    <row r="90">
      <c r="A90">
        <f>INDEX(resultados!$A$2:$ZZ$211, 84, MATCH($B$1, resultados!$A$1:$ZZ$1, 0))</f>
        <v/>
      </c>
      <c r="B90">
        <f>INDEX(resultados!$A$2:$ZZ$211, 84, MATCH($B$2, resultados!$A$1:$ZZ$1, 0))</f>
        <v/>
      </c>
      <c r="C90">
        <f>INDEX(resultados!$A$2:$ZZ$211, 84, MATCH($B$3, resultados!$A$1:$ZZ$1, 0))</f>
        <v/>
      </c>
    </row>
    <row r="91">
      <c r="A91">
        <f>INDEX(resultados!$A$2:$ZZ$211, 85, MATCH($B$1, resultados!$A$1:$ZZ$1, 0))</f>
        <v/>
      </c>
      <c r="B91">
        <f>INDEX(resultados!$A$2:$ZZ$211, 85, MATCH($B$2, resultados!$A$1:$ZZ$1, 0))</f>
        <v/>
      </c>
      <c r="C91">
        <f>INDEX(resultados!$A$2:$ZZ$211, 85, MATCH($B$3, resultados!$A$1:$ZZ$1, 0))</f>
        <v/>
      </c>
    </row>
    <row r="92">
      <c r="A92">
        <f>INDEX(resultados!$A$2:$ZZ$211, 86, MATCH($B$1, resultados!$A$1:$ZZ$1, 0))</f>
        <v/>
      </c>
      <c r="B92">
        <f>INDEX(resultados!$A$2:$ZZ$211, 86, MATCH($B$2, resultados!$A$1:$ZZ$1, 0))</f>
        <v/>
      </c>
      <c r="C92">
        <f>INDEX(resultados!$A$2:$ZZ$211, 86, MATCH($B$3, resultados!$A$1:$ZZ$1, 0))</f>
        <v/>
      </c>
    </row>
    <row r="93">
      <c r="A93">
        <f>INDEX(resultados!$A$2:$ZZ$211, 87, MATCH($B$1, resultados!$A$1:$ZZ$1, 0))</f>
        <v/>
      </c>
      <c r="B93">
        <f>INDEX(resultados!$A$2:$ZZ$211, 87, MATCH($B$2, resultados!$A$1:$ZZ$1, 0))</f>
        <v/>
      </c>
      <c r="C93">
        <f>INDEX(resultados!$A$2:$ZZ$211, 87, MATCH($B$3, resultados!$A$1:$ZZ$1, 0))</f>
        <v/>
      </c>
    </row>
    <row r="94">
      <c r="A94">
        <f>INDEX(resultados!$A$2:$ZZ$211, 88, MATCH($B$1, resultados!$A$1:$ZZ$1, 0))</f>
        <v/>
      </c>
      <c r="B94">
        <f>INDEX(resultados!$A$2:$ZZ$211, 88, MATCH($B$2, resultados!$A$1:$ZZ$1, 0))</f>
        <v/>
      </c>
      <c r="C94">
        <f>INDEX(resultados!$A$2:$ZZ$211, 88, MATCH($B$3, resultados!$A$1:$ZZ$1, 0))</f>
        <v/>
      </c>
    </row>
    <row r="95">
      <c r="A95">
        <f>INDEX(resultados!$A$2:$ZZ$211, 89, MATCH($B$1, resultados!$A$1:$ZZ$1, 0))</f>
        <v/>
      </c>
      <c r="B95">
        <f>INDEX(resultados!$A$2:$ZZ$211, 89, MATCH($B$2, resultados!$A$1:$ZZ$1, 0))</f>
        <v/>
      </c>
      <c r="C95">
        <f>INDEX(resultados!$A$2:$ZZ$211, 89, MATCH($B$3, resultados!$A$1:$ZZ$1, 0))</f>
        <v/>
      </c>
    </row>
    <row r="96">
      <c r="A96">
        <f>INDEX(resultados!$A$2:$ZZ$211, 90, MATCH($B$1, resultados!$A$1:$ZZ$1, 0))</f>
        <v/>
      </c>
      <c r="B96">
        <f>INDEX(resultados!$A$2:$ZZ$211, 90, MATCH($B$2, resultados!$A$1:$ZZ$1, 0))</f>
        <v/>
      </c>
      <c r="C96">
        <f>INDEX(resultados!$A$2:$ZZ$211, 90, MATCH($B$3, resultados!$A$1:$ZZ$1, 0))</f>
        <v/>
      </c>
    </row>
    <row r="97">
      <c r="A97">
        <f>INDEX(resultados!$A$2:$ZZ$211, 91, MATCH($B$1, resultados!$A$1:$ZZ$1, 0))</f>
        <v/>
      </c>
      <c r="B97">
        <f>INDEX(resultados!$A$2:$ZZ$211, 91, MATCH($B$2, resultados!$A$1:$ZZ$1, 0))</f>
        <v/>
      </c>
      <c r="C97">
        <f>INDEX(resultados!$A$2:$ZZ$211, 91, MATCH($B$3, resultados!$A$1:$ZZ$1, 0))</f>
        <v/>
      </c>
    </row>
    <row r="98">
      <c r="A98">
        <f>INDEX(resultados!$A$2:$ZZ$211, 92, MATCH($B$1, resultados!$A$1:$ZZ$1, 0))</f>
        <v/>
      </c>
      <c r="B98">
        <f>INDEX(resultados!$A$2:$ZZ$211, 92, MATCH($B$2, resultados!$A$1:$ZZ$1, 0))</f>
        <v/>
      </c>
      <c r="C98">
        <f>INDEX(resultados!$A$2:$ZZ$211, 92, MATCH($B$3, resultados!$A$1:$ZZ$1, 0))</f>
        <v/>
      </c>
    </row>
    <row r="99">
      <c r="A99">
        <f>INDEX(resultados!$A$2:$ZZ$211, 93, MATCH($B$1, resultados!$A$1:$ZZ$1, 0))</f>
        <v/>
      </c>
      <c r="B99">
        <f>INDEX(resultados!$A$2:$ZZ$211, 93, MATCH($B$2, resultados!$A$1:$ZZ$1, 0))</f>
        <v/>
      </c>
      <c r="C99">
        <f>INDEX(resultados!$A$2:$ZZ$211, 93, MATCH($B$3, resultados!$A$1:$ZZ$1, 0))</f>
        <v/>
      </c>
    </row>
    <row r="100">
      <c r="A100">
        <f>INDEX(resultados!$A$2:$ZZ$211, 94, MATCH($B$1, resultados!$A$1:$ZZ$1, 0))</f>
        <v/>
      </c>
      <c r="B100">
        <f>INDEX(resultados!$A$2:$ZZ$211, 94, MATCH($B$2, resultados!$A$1:$ZZ$1, 0))</f>
        <v/>
      </c>
      <c r="C100">
        <f>INDEX(resultados!$A$2:$ZZ$211, 94, MATCH($B$3, resultados!$A$1:$ZZ$1, 0))</f>
        <v/>
      </c>
    </row>
    <row r="101">
      <c r="A101">
        <f>INDEX(resultados!$A$2:$ZZ$211, 95, MATCH($B$1, resultados!$A$1:$ZZ$1, 0))</f>
        <v/>
      </c>
      <c r="B101">
        <f>INDEX(resultados!$A$2:$ZZ$211, 95, MATCH($B$2, resultados!$A$1:$ZZ$1, 0))</f>
        <v/>
      </c>
      <c r="C101">
        <f>INDEX(resultados!$A$2:$ZZ$211, 95, MATCH($B$3, resultados!$A$1:$ZZ$1, 0))</f>
        <v/>
      </c>
    </row>
    <row r="102">
      <c r="A102">
        <f>INDEX(resultados!$A$2:$ZZ$211, 96, MATCH($B$1, resultados!$A$1:$ZZ$1, 0))</f>
        <v/>
      </c>
      <c r="B102">
        <f>INDEX(resultados!$A$2:$ZZ$211, 96, MATCH($B$2, resultados!$A$1:$ZZ$1, 0))</f>
        <v/>
      </c>
      <c r="C102">
        <f>INDEX(resultados!$A$2:$ZZ$211, 96, MATCH($B$3, resultados!$A$1:$ZZ$1, 0))</f>
        <v/>
      </c>
    </row>
    <row r="103">
      <c r="A103">
        <f>INDEX(resultados!$A$2:$ZZ$211, 97, MATCH($B$1, resultados!$A$1:$ZZ$1, 0))</f>
        <v/>
      </c>
      <c r="B103">
        <f>INDEX(resultados!$A$2:$ZZ$211, 97, MATCH($B$2, resultados!$A$1:$ZZ$1, 0))</f>
        <v/>
      </c>
      <c r="C103">
        <f>INDEX(resultados!$A$2:$ZZ$211, 97, MATCH($B$3, resultados!$A$1:$ZZ$1, 0))</f>
        <v/>
      </c>
    </row>
    <row r="104">
      <c r="A104">
        <f>INDEX(resultados!$A$2:$ZZ$211, 98, MATCH($B$1, resultados!$A$1:$ZZ$1, 0))</f>
        <v/>
      </c>
      <c r="B104">
        <f>INDEX(resultados!$A$2:$ZZ$211, 98, MATCH($B$2, resultados!$A$1:$ZZ$1, 0))</f>
        <v/>
      </c>
      <c r="C104">
        <f>INDEX(resultados!$A$2:$ZZ$211, 98, MATCH($B$3, resultados!$A$1:$ZZ$1, 0))</f>
        <v/>
      </c>
    </row>
    <row r="105">
      <c r="A105">
        <f>INDEX(resultados!$A$2:$ZZ$211, 99, MATCH($B$1, resultados!$A$1:$ZZ$1, 0))</f>
        <v/>
      </c>
      <c r="B105">
        <f>INDEX(resultados!$A$2:$ZZ$211, 99, MATCH($B$2, resultados!$A$1:$ZZ$1, 0))</f>
        <v/>
      </c>
      <c r="C105">
        <f>INDEX(resultados!$A$2:$ZZ$211, 99, MATCH($B$3, resultados!$A$1:$ZZ$1, 0))</f>
        <v/>
      </c>
    </row>
    <row r="106">
      <c r="A106">
        <f>INDEX(resultados!$A$2:$ZZ$211, 100, MATCH($B$1, resultados!$A$1:$ZZ$1, 0))</f>
        <v/>
      </c>
      <c r="B106">
        <f>INDEX(resultados!$A$2:$ZZ$211, 100, MATCH($B$2, resultados!$A$1:$ZZ$1, 0))</f>
        <v/>
      </c>
      <c r="C106">
        <f>INDEX(resultados!$A$2:$ZZ$211, 100, MATCH($B$3, resultados!$A$1:$ZZ$1, 0))</f>
        <v/>
      </c>
    </row>
    <row r="107">
      <c r="A107">
        <f>INDEX(resultados!$A$2:$ZZ$211, 101, MATCH($B$1, resultados!$A$1:$ZZ$1, 0))</f>
        <v/>
      </c>
      <c r="B107">
        <f>INDEX(resultados!$A$2:$ZZ$211, 101, MATCH($B$2, resultados!$A$1:$ZZ$1, 0))</f>
        <v/>
      </c>
      <c r="C107">
        <f>INDEX(resultados!$A$2:$ZZ$211, 101, MATCH($B$3, resultados!$A$1:$ZZ$1, 0))</f>
        <v/>
      </c>
    </row>
    <row r="108">
      <c r="A108">
        <f>INDEX(resultados!$A$2:$ZZ$211, 102, MATCH($B$1, resultados!$A$1:$ZZ$1, 0))</f>
        <v/>
      </c>
      <c r="B108">
        <f>INDEX(resultados!$A$2:$ZZ$211, 102, MATCH($B$2, resultados!$A$1:$ZZ$1, 0))</f>
        <v/>
      </c>
      <c r="C108">
        <f>INDEX(resultados!$A$2:$ZZ$211, 102, MATCH($B$3, resultados!$A$1:$ZZ$1, 0))</f>
        <v/>
      </c>
    </row>
    <row r="109">
      <c r="A109">
        <f>INDEX(resultados!$A$2:$ZZ$211, 103, MATCH($B$1, resultados!$A$1:$ZZ$1, 0))</f>
        <v/>
      </c>
      <c r="B109">
        <f>INDEX(resultados!$A$2:$ZZ$211, 103, MATCH($B$2, resultados!$A$1:$ZZ$1, 0))</f>
        <v/>
      </c>
      <c r="C109">
        <f>INDEX(resultados!$A$2:$ZZ$211, 103, MATCH($B$3, resultados!$A$1:$ZZ$1, 0))</f>
        <v/>
      </c>
    </row>
    <row r="110">
      <c r="A110">
        <f>INDEX(resultados!$A$2:$ZZ$211, 104, MATCH($B$1, resultados!$A$1:$ZZ$1, 0))</f>
        <v/>
      </c>
      <c r="B110">
        <f>INDEX(resultados!$A$2:$ZZ$211, 104, MATCH($B$2, resultados!$A$1:$ZZ$1, 0))</f>
        <v/>
      </c>
      <c r="C110">
        <f>INDEX(resultados!$A$2:$ZZ$211, 104, MATCH($B$3, resultados!$A$1:$ZZ$1, 0))</f>
        <v/>
      </c>
    </row>
    <row r="111">
      <c r="A111">
        <f>INDEX(resultados!$A$2:$ZZ$211, 105, MATCH($B$1, resultados!$A$1:$ZZ$1, 0))</f>
        <v/>
      </c>
      <c r="B111">
        <f>INDEX(resultados!$A$2:$ZZ$211, 105, MATCH($B$2, resultados!$A$1:$ZZ$1, 0))</f>
        <v/>
      </c>
      <c r="C111">
        <f>INDEX(resultados!$A$2:$ZZ$211, 105, MATCH($B$3, resultados!$A$1:$ZZ$1, 0))</f>
        <v/>
      </c>
    </row>
    <row r="112">
      <c r="A112">
        <f>INDEX(resultados!$A$2:$ZZ$211, 106, MATCH($B$1, resultados!$A$1:$ZZ$1, 0))</f>
        <v/>
      </c>
      <c r="B112">
        <f>INDEX(resultados!$A$2:$ZZ$211, 106, MATCH($B$2, resultados!$A$1:$ZZ$1, 0))</f>
        <v/>
      </c>
      <c r="C112">
        <f>INDEX(resultados!$A$2:$ZZ$211, 106, MATCH($B$3, resultados!$A$1:$ZZ$1, 0))</f>
        <v/>
      </c>
    </row>
    <row r="113">
      <c r="A113">
        <f>INDEX(resultados!$A$2:$ZZ$211, 107, MATCH($B$1, resultados!$A$1:$ZZ$1, 0))</f>
        <v/>
      </c>
      <c r="B113">
        <f>INDEX(resultados!$A$2:$ZZ$211, 107, MATCH($B$2, resultados!$A$1:$ZZ$1, 0))</f>
        <v/>
      </c>
      <c r="C113">
        <f>INDEX(resultados!$A$2:$ZZ$211, 107, MATCH($B$3, resultados!$A$1:$ZZ$1, 0))</f>
        <v/>
      </c>
    </row>
    <row r="114">
      <c r="A114">
        <f>INDEX(resultados!$A$2:$ZZ$211, 108, MATCH($B$1, resultados!$A$1:$ZZ$1, 0))</f>
        <v/>
      </c>
      <c r="B114">
        <f>INDEX(resultados!$A$2:$ZZ$211, 108, MATCH($B$2, resultados!$A$1:$ZZ$1, 0))</f>
        <v/>
      </c>
      <c r="C114">
        <f>INDEX(resultados!$A$2:$ZZ$211, 108, MATCH($B$3, resultados!$A$1:$ZZ$1, 0))</f>
        <v/>
      </c>
    </row>
    <row r="115">
      <c r="A115">
        <f>INDEX(resultados!$A$2:$ZZ$211, 109, MATCH($B$1, resultados!$A$1:$ZZ$1, 0))</f>
        <v/>
      </c>
      <c r="B115">
        <f>INDEX(resultados!$A$2:$ZZ$211, 109, MATCH($B$2, resultados!$A$1:$ZZ$1, 0))</f>
        <v/>
      </c>
      <c r="C115">
        <f>INDEX(resultados!$A$2:$ZZ$211, 109, MATCH($B$3, resultados!$A$1:$ZZ$1, 0))</f>
        <v/>
      </c>
    </row>
    <row r="116">
      <c r="A116">
        <f>INDEX(resultados!$A$2:$ZZ$211, 110, MATCH($B$1, resultados!$A$1:$ZZ$1, 0))</f>
        <v/>
      </c>
      <c r="B116">
        <f>INDEX(resultados!$A$2:$ZZ$211, 110, MATCH($B$2, resultados!$A$1:$ZZ$1, 0))</f>
        <v/>
      </c>
      <c r="C116">
        <f>INDEX(resultados!$A$2:$ZZ$211, 110, MATCH($B$3, resultados!$A$1:$ZZ$1, 0))</f>
        <v/>
      </c>
    </row>
    <row r="117">
      <c r="A117">
        <f>INDEX(resultados!$A$2:$ZZ$211, 111, MATCH($B$1, resultados!$A$1:$ZZ$1, 0))</f>
        <v/>
      </c>
      <c r="B117">
        <f>INDEX(resultados!$A$2:$ZZ$211, 111, MATCH($B$2, resultados!$A$1:$ZZ$1, 0))</f>
        <v/>
      </c>
      <c r="C117">
        <f>INDEX(resultados!$A$2:$ZZ$211, 111, MATCH($B$3, resultados!$A$1:$ZZ$1, 0))</f>
        <v/>
      </c>
    </row>
    <row r="118">
      <c r="A118">
        <f>INDEX(resultados!$A$2:$ZZ$211, 112, MATCH($B$1, resultados!$A$1:$ZZ$1, 0))</f>
        <v/>
      </c>
      <c r="B118">
        <f>INDEX(resultados!$A$2:$ZZ$211, 112, MATCH($B$2, resultados!$A$1:$ZZ$1, 0))</f>
        <v/>
      </c>
      <c r="C118">
        <f>INDEX(resultados!$A$2:$ZZ$211, 112, MATCH($B$3, resultados!$A$1:$ZZ$1, 0))</f>
        <v/>
      </c>
    </row>
    <row r="119">
      <c r="A119">
        <f>INDEX(resultados!$A$2:$ZZ$211, 113, MATCH($B$1, resultados!$A$1:$ZZ$1, 0))</f>
        <v/>
      </c>
      <c r="B119">
        <f>INDEX(resultados!$A$2:$ZZ$211, 113, MATCH($B$2, resultados!$A$1:$ZZ$1, 0))</f>
        <v/>
      </c>
      <c r="C119">
        <f>INDEX(resultados!$A$2:$ZZ$211, 113, MATCH($B$3, resultados!$A$1:$ZZ$1, 0))</f>
        <v/>
      </c>
    </row>
    <row r="120">
      <c r="A120">
        <f>INDEX(resultados!$A$2:$ZZ$211, 114, MATCH($B$1, resultados!$A$1:$ZZ$1, 0))</f>
        <v/>
      </c>
      <c r="B120">
        <f>INDEX(resultados!$A$2:$ZZ$211, 114, MATCH($B$2, resultados!$A$1:$ZZ$1, 0))</f>
        <v/>
      </c>
      <c r="C120">
        <f>INDEX(resultados!$A$2:$ZZ$211, 114, MATCH($B$3, resultados!$A$1:$ZZ$1, 0))</f>
        <v/>
      </c>
    </row>
    <row r="121">
      <c r="A121">
        <f>INDEX(resultados!$A$2:$ZZ$211, 115, MATCH($B$1, resultados!$A$1:$ZZ$1, 0))</f>
        <v/>
      </c>
      <c r="B121">
        <f>INDEX(resultados!$A$2:$ZZ$211, 115, MATCH($B$2, resultados!$A$1:$ZZ$1, 0))</f>
        <v/>
      </c>
      <c r="C121">
        <f>INDEX(resultados!$A$2:$ZZ$211, 115, MATCH($B$3, resultados!$A$1:$ZZ$1, 0))</f>
        <v/>
      </c>
    </row>
    <row r="122">
      <c r="A122">
        <f>INDEX(resultados!$A$2:$ZZ$211, 116, MATCH($B$1, resultados!$A$1:$ZZ$1, 0))</f>
        <v/>
      </c>
      <c r="B122">
        <f>INDEX(resultados!$A$2:$ZZ$211, 116, MATCH($B$2, resultados!$A$1:$ZZ$1, 0))</f>
        <v/>
      </c>
      <c r="C122">
        <f>INDEX(resultados!$A$2:$ZZ$211, 116, MATCH($B$3, resultados!$A$1:$ZZ$1, 0))</f>
        <v/>
      </c>
    </row>
    <row r="123">
      <c r="A123">
        <f>INDEX(resultados!$A$2:$ZZ$211, 117, MATCH($B$1, resultados!$A$1:$ZZ$1, 0))</f>
        <v/>
      </c>
      <c r="B123">
        <f>INDEX(resultados!$A$2:$ZZ$211, 117, MATCH($B$2, resultados!$A$1:$ZZ$1, 0))</f>
        <v/>
      </c>
      <c r="C123">
        <f>INDEX(resultados!$A$2:$ZZ$211, 117, MATCH($B$3, resultados!$A$1:$ZZ$1, 0))</f>
        <v/>
      </c>
    </row>
    <row r="124">
      <c r="A124">
        <f>INDEX(resultados!$A$2:$ZZ$211, 118, MATCH($B$1, resultados!$A$1:$ZZ$1, 0))</f>
        <v/>
      </c>
      <c r="B124">
        <f>INDEX(resultados!$A$2:$ZZ$211, 118, MATCH($B$2, resultados!$A$1:$ZZ$1, 0))</f>
        <v/>
      </c>
      <c r="C124">
        <f>INDEX(resultados!$A$2:$ZZ$211, 118, MATCH($B$3, resultados!$A$1:$ZZ$1, 0))</f>
        <v/>
      </c>
    </row>
    <row r="125">
      <c r="A125">
        <f>INDEX(resultados!$A$2:$ZZ$211, 119, MATCH($B$1, resultados!$A$1:$ZZ$1, 0))</f>
        <v/>
      </c>
      <c r="B125">
        <f>INDEX(resultados!$A$2:$ZZ$211, 119, MATCH($B$2, resultados!$A$1:$ZZ$1, 0))</f>
        <v/>
      </c>
      <c r="C125">
        <f>INDEX(resultados!$A$2:$ZZ$211, 119, MATCH($B$3, resultados!$A$1:$ZZ$1, 0))</f>
        <v/>
      </c>
    </row>
    <row r="126">
      <c r="A126">
        <f>INDEX(resultados!$A$2:$ZZ$211, 120, MATCH($B$1, resultados!$A$1:$ZZ$1, 0))</f>
        <v/>
      </c>
      <c r="B126">
        <f>INDEX(resultados!$A$2:$ZZ$211, 120, MATCH($B$2, resultados!$A$1:$ZZ$1, 0))</f>
        <v/>
      </c>
      <c r="C126">
        <f>INDEX(resultados!$A$2:$ZZ$211, 120, MATCH($B$3, resultados!$A$1:$ZZ$1, 0))</f>
        <v/>
      </c>
    </row>
    <row r="127">
      <c r="A127">
        <f>INDEX(resultados!$A$2:$ZZ$211, 121, MATCH($B$1, resultados!$A$1:$ZZ$1, 0))</f>
        <v/>
      </c>
      <c r="B127">
        <f>INDEX(resultados!$A$2:$ZZ$211, 121, MATCH($B$2, resultados!$A$1:$ZZ$1, 0))</f>
        <v/>
      </c>
      <c r="C127">
        <f>INDEX(resultados!$A$2:$ZZ$211, 121, MATCH($B$3, resultados!$A$1:$ZZ$1, 0))</f>
        <v/>
      </c>
    </row>
    <row r="128">
      <c r="A128">
        <f>INDEX(resultados!$A$2:$ZZ$211, 122, MATCH($B$1, resultados!$A$1:$ZZ$1, 0))</f>
        <v/>
      </c>
      <c r="B128">
        <f>INDEX(resultados!$A$2:$ZZ$211, 122, MATCH($B$2, resultados!$A$1:$ZZ$1, 0))</f>
        <v/>
      </c>
      <c r="C128">
        <f>INDEX(resultados!$A$2:$ZZ$211, 122, MATCH($B$3, resultados!$A$1:$ZZ$1, 0))</f>
        <v/>
      </c>
    </row>
    <row r="129">
      <c r="A129">
        <f>INDEX(resultados!$A$2:$ZZ$211, 123, MATCH($B$1, resultados!$A$1:$ZZ$1, 0))</f>
        <v/>
      </c>
      <c r="B129">
        <f>INDEX(resultados!$A$2:$ZZ$211, 123, MATCH($B$2, resultados!$A$1:$ZZ$1, 0))</f>
        <v/>
      </c>
      <c r="C129">
        <f>INDEX(resultados!$A$2:$ZZ$211, 123, MATCH($B$3, resultados!$A$1:$ZZ$1, 0))</f>
        <v/>
      </c>
    </row>
    <row r="130">
      <c r="A130">
        <f>INDEX(resultados!$A$2:$ZZ$211, 124, MATCH($B$1, resultados!$A$1:$ZZ$1, 0))</f>
        <v/>
      </c>
      <c r="B130">
        <f>INDEX(resultados!$A$2:$ZZ$211, 124, MATCH($B$2, resultados!$A$1:$ZZ$1, 0))</f>
        <v/>
      </c>
      <c r="C130">
        <f>INDEX(resultados!$A$2:$ZZ$211, 124, MATCH($B$3, resultados!$A$1:$ZZ$1, 0))</f>
        <v/>
      </c>
    </row>
    <row r="131">
      <c r="A131">
        <f>INDEX(resultados!$A$2:$ZZ$211, 125, MATCH($B$1, resultados!$A$1:$ZZ$1, 0))</f>
        <v/>
      </c>
      <c r="B131">
        <f>INDEX(resultados!$A$2:$ZZ$211, 125, MATCH($B$2, resultados!$A$1:$ZZ$1, 0))</f>
        <v/>
      </c>
      <c r="C131">
        <f>INDEX(resultados!$A$2:$ZZ$211, 125, MATCH($B$3, resultados!$A$1:$ZZ$1, 0))</f>
        <v/>
      </c>
    </row>
    <row r="132">
      <c r="A132">
        <f>INDEX(resultados!$A$2:$ZZ$211, 126, MATCH($B$1, resultados!$A$1:$ZZ$1, 0))</f>
        <v/>
      </c>
      <c r="B132">
        <f>INDEX(resultados!$A$2:$ZZ$211, 126, MATCH($B$2, resultados!$A$1:$ZZ$1, 0))</f>
        <v/>
      </c>
      <c r="C132">
        <f>INDEX(resultados!$A$2:$ZZ$211, 126, MATCH($B$3, resultados!$A$1:$ZZ$1, 0))</f>
        <v/>
      </c>
    </row>
    <row r="133">
      <c r="A133">
        <f>INDEX(resultados!$A$2:$ZZ$211, 127, MATCH($B$1, resultados!$A$1:$ZZ$1, 0))</f>
        <v/>
      </c>
      <c r="B133">
        <f>INDEX(resultados!$A$2:$ZZ$211, 127, MATCH($B$2, resultados!$A$1:$ZZ$1, 0))</f>
        <v/>
      </c>
      <c r="C133">
        <f>INDEX(resultados!$A$2:$ZZ$211, 127, MATCH($B$3, resultados!$A$1:$ZZ$1, 0))</f>
        <v/>
      </c>
    </row>
    <row r="134">
      <c r="A134">
        <f>INDEX(resultados!$A$2:$ZZ$211, 128, MATCH($B$1, resultados!$A$1:$ZZ$1, 0))</f>
        <v/>
      </c>
      <c r="B134">
        <f>INDEX(resultados!$A$2:$ZZ$211, 128, MATCH($B$2, resultados!$A$1:$ZZ$1, 0))</f>
        <v/>
      </c>
      <c r="C134">
        <f>INDEX(resultados!$A$2:$ZZ$211, 128, MATCH($B$3, resultados!$A$1:$ZZ$1, 0))</f>
        <v/>
      </c>
    </row>
    <row r="135">
      <c r="A135">
        <f>INDEX(resultados!$A$2:$ZZ$211, 129, MATCH($B$1, resultados!$A$1:$ZZ$1, 0))</f>
        <v/>
      </c>
      <c r="B135">
        <f>INDEX(resultados!$A$2:$ZZ$211, 129, MATCH($B$2, resultados!$A$1:$ZZ$1, 0))</f>
        <v/>
      </c>
      <c r="C135">
        <f>INDEX(resultados!$A$2:$ZZ$211, 129, MATCH($B$3, resultados!$A$1:$ZZ$1, 0))</f>
        <v/>
      </c>
    </row>
    <row r="136">
      <c r="A136">
        <f>INDEX(resultados!$A$2:$ZZ$211, 130, MATCH($B$1, resultados!$A$1:$ZZ$1, 0))</f>
        <v/>
      </c>
      <c r="B136">
        <f>INDEX(resultados!$A$2:$ZZ$211, 130, MATCH($B$2, resultados!$A$1:$ZZ$1, 0))</f>
        <v/>
      </c>
      <c r="C136">
        <f>INDEX(resultados!$A$2:$ZZ$211, 130, MATCH($B$3, resultados!$A$1:$ZZ$1, 0))</f>
        <v/>
      </c>
    </row>
    <row r="137">
      <c r="A137">
        <f>INDEX(resultados!$A$2:$ZZ$211, 131, MATCH($B$1, resultados!$A$1:$ZZ$1, 0))</f>
        <v/>
      </c>
      <c r="B137">
        <f>INDEX(resultados!$A$2:$ZZ$211, 131, MATCH($B$2, resultados!$A$1:$ZZ$1, 0))</f>
        <v/>
      </c>
      <c r="C137">
        <f>INDEX(resultados!$A$2:$ZZ$211, 131, MATCH($B$3, resultados!$A$1:$ZZ$1, 0))</f>
        <v/>
      </c>
    </row>
    <row r="138">
      <c r="A138">
        <f>INDEX(resultados!$A$2:$ZZ$211, 132, MATCH($B$1, resultados!$A$1:$ZZ$1, 0))</f>
        <v/>
      </c>
      <c r="B138">
        <f>INDEX(resultados!$A$2:$ZZ$211, 132, MATCH($B$2, resultados!$A$1:$ZZ$1, 0))</f>
        <v/>
      </c>
      <c r="C138">
        <f>INDEX(resultados!$A$2:$ZZ$211, 132, MATCH($B$3, resultados!$A$1:$ZZ$1, 0))</f>
        <v/>
      </c>
    </row>
    <row r="139">
      <c r="A139">
        <f>INDEX(resultados!$A$2:$ZZ$211, 133, MATCH($B$1, resultados!$A$1:$ZZ$1, 0))</f>
        <v/>
      </c>
      <c r="B139">
        <f>INDEX(resultados!$A$2:$ZZ$211, 133, MATCH($B$2, resultados!$A$1:$ZZ$1, 0))</f>
        <v/>
      </c>
      <c r="C139">
        <f>INDEX(resultados!$A$2:$ZZ$211, 133, MATCH($B$3, resultados!$A$1:$ZZ$1, 0))</f>
        <v/>
      </c>
    </row>
    <row r="140">
      <c r="A140">
        <f>INDEX(resultados!$A$2:$ZZ$211, 134, MATCH($B$1, resultados!$A$1:$ZZ$1, 0))</f>
        <v/>
      </c>
      <c r="B140">
        <f>INDEX(resultados!$A$2:$ZZ$211, 134, MATCH($B$2, resultados!$A$1:$ZZ$1, 0))</f>
        <v/>
      </c>
      <c r="C140">
        <f>INDEX(resultados!$A$2:$ZZ$211, 134, MATCH($B$3, resultados!$A$1:$ZZ$1, 0))</f>
        <v/>
      </c>
    </row>
    <row r="141">
      <c r="A141">
        <f>INDEX(resultados!$A$2:$ZZ$211, 135, MATCH($B$1, resultados!$A$1:$ZZ$1, 0))</f>
        <v/>
      </c>
      <c r="B141">
        <f>INDEX(resultados!$A$2:$ZZ$211, 135, MATCH($B$2, resultados!$A$1:$ZZ$1, 0))</f>
        <v/>
      </c>
      <c r="C141">
        <f>INDEX(resultados!$A$2:$ZZ$211, 135, MATCH($B$3, resultados!$A$1:$ZZ$1, 0))</f>
        <v/>
      </c>
    </row>
    <row r="142">
      <c r="A142">
        <f>INDEX(resultados!$A$2:$ZZ$211, 136, MATCH($B$1, resultados!$A$1:$ZZ$1, 0))</f>
        <v/>
      </c>
      <c r="B142">
        <f>INDEX(resultados!$A$2:$ZZ$211, 136, MATCH($B$2, resultados!$A$1:$ZZ$1, 0))</f>
        <v/>
      </c>
      <c r="C142">
        <f>INDEX(resultados!$A$2:$ZZ$211, 136, MATCH($B$3, resultados!$A$1:$ZZ$1, 0))</f>
        <v/>
      </c>
    </row>
    <row r="143">
      <c r="A143">
        <f>INDEX(resultados!$A$2:$ZZ$211, 137, MATCH($B$1, resultados!$A$1:$ZZ$1, 0))</f>
        <v/>
      </c>
      <c r="B143">
        <f>INDEX(resultados!$A$2:$ZZ$211, 137, MATCH($B$2, resultados!$A$1:$ZZ$1, 0))</f>
        <v/>
      </c>
      <c r="C143">
        <f>INDEX(resultados!$A$2:$ZZ$211, 137, MATCH($B$3, resultados!$A$1:$ZZ$1, 0))</f>
        <v/>
      </c>
    </row>
    <row r="144">
      <c r="A144">
        <f>INDEX(resultados!$A$2:$ZZ$211, 138, MATCH($B$1, resultados!$A$1:$ZZ$1, 0))</f>
        <v/>
      </c>
      <c r="B144">
        <f>INDEX(resultados!$A$2:$ZZ$211, 138, MATCH($B$2, resultados!$A$1:$ZZ$1, 0))</f>
        <v/>
      </c>
      <c r="C144">
        <f>INDEX(resultados!$A$2:$ZZ$211, 138, MATCH($B$3, resultados!$A$1:$ZZ$1, 0))</f>
        <v/>
      </c>
    </row>
    <row r="145">
      <c r="A145">
        <f>INDEX(resultados!$A$2:$ZZ$211, 139, MATCH($B$1, resultados!$A$1:$ZZ$1, 0))</f>
        <v/>
      </c>
      <c r="B145">
        <f>INDEX(resultados!$A$2:$ZZ$211, 139, MATCH($B$2, resultados!$A$1:$ZZ$1, 0))</f>
        <v/>
      </c>
      <c r="C145">
        <f>INDEX(resultados!$A$2:$ZZ$211, 139, MATCH($B$3, resultados!$A$1:$ZZ$1, 0))</f>
        <v/>
      </c>
    </row>
    <row r="146">
      <c r="A146">
        <f>INDEX(resultados!$A$2:$ZZ$211, 140, MATCH($B$1, resultados!$A$1:$ZZ$1, 0))</f>
        <v/>
      </c>
      <c r="B146">
        <f>INDEX(resultados!$A$2:$ZZ$211, 140, MATCH($B$2, resultados!$A$1:$ZZ$1, 0))</f>
        <v/>
      </c>
      <c r="C146">
        <f>INDEX(resultados!$A$2:$ZZ$211, 140, MATCH($B$3, resultados!$A$1:$ZZ$1, 0))</f>
        <v/>
      </c>
    </row>
    <row r="147">
      <c r="A147">
        <f>INDEX(resultados!$A$2:$ZZ$211, 141, MATCH($B$1, resultados!$A$1:$ZZ$1, 0))</f>
        <v/>
      </c>
      <c r="B147">
        <f>INDEX(resultados!$A$2:$ZZ$211, 141, MATCH($B$2, resultados!$A$1:$ZZ$1, 0))</f>
        <v/>
      </c>
      <c r="C147">
        <f>INDEX(resultados!$A$2:$ZZ$211, 141, MATCH($B$3, resultados!$A$1:$ZZ$1, 0))</f>
        <v/>
      </c>
    </row>
    <row r="148">
      <c r="A148">
        <f>INDEX(resultados!$A$2:$ZZ$211, 142, MATCH($B$1, resultados!$A$1:$ZZ$1, 0))</f>
        <v/>
      </c>
      <c r="B148">
        <f>INDEX(resultados!$A$2:$ZZ$211, 142, MATCH($B$2, resultados!$A$1:$ZZ$1, 0))</f>
        <v/>
      </c>
      <c r="C148">
        <f>INDEX(resultados!$A$2:$ZZ$211, 142, MATCH($B$3, resultados!$A$1:$ZZ$1, 0))</f>
        <v/>
      </c>
    </row>
    <row r="149">
      <c r="A149">
        <f>INDEX(resultados!$A$2:$ZZ$211, 143, MATCH($B$1, resultados!$A$1:$ZZ$1, 0))</f>
        <v/>
      </c>
      <c r="B149">
        <f>INDEX(resultados!$A$2:$ZZ$211, 143, MATCH($B$2, resultados!$A$1:$ZZ$1, 0))</f>
        <v/>
      </c>
      <c r="C149">
        <f>INDEX(resultados!$A$2:$ZZ$211, 143, MATCH($B$3, resultados!$A$1:$ZZ$1, 0))</f>
        <v/>
      </c>
    </row>
    <row r="150">
      <c r="A150">
        <f>INDEX(resultados!$A$2:$ZZ$211, 144, MATCH($B$1, resultados!$A$1:$ZZ$1, 0))</f>
        <v/>
      </c>
      <c r="B150">
        <f>INDEX(resultados!$A$2:$ZZ$211, 144, MATCH($B$2, resultados!$A$1:$ZZ$1, 0))</f>
        <v/>
      </c>
      <c r="C150">
        <f>INDEX(resultados!$A$2:$ZZ$211, 144, MATCH($B$3, resultados!$A$1:$ZZ$1, 0))</f>
        <v/>
      </c>
    </row>
    <row r="151">
      <c r="A151">
        <f>INDEX(resultados!$A$2:$ZZ$211, 145, MATCH($B$1, resultados!$A$1:$ZZ$1, 0))</f>
        <v/>
      </c>
      <c r="B151">
        <f>INDEX(resultados!$A$2:$ZZ$211, 145, MATCH($B$2, resultados!$A$1:$ZZ$1, 0))</f>
        <v/>
      </c>
      <c r="C151">
        <f>INDEX(resultados!$A$2:$ZZ$211, 145, MATCH($B$3, resultados!$A$1:$ZZ$1, 0))</f>
        <v/>
      </c>
    </row>
    <row r="152">
      <c r="A152">
        <f>INDEX(resultados!$A$2:$ZZ$211, 146, MATCH($B$1, resultados!$A$1:$ZZ$1, 0))</f>
        <v/>
      </c>
      <c r="B152">
        <f>INDEX(resultados!$A$2:$ZZ$211, 146, MATCH($B$2, resultados!$A$1:$ZZ$1, 0))</f>
        <v/>
      </c>
      <c r="C152">
        <f>INDEX(resultados!$A$2:$ZZ$211, 146, MATCH($B$3, resultados!$A$1:$ZZ$1, 0))</f>
        <v/>
      </c>
    </row>
    <row r="153">
      <c r="A153">
        <f>INDEX(resultados!$A$2:$ZZ$211, 147, MATCH($B$1, resultados!$A$1:$ZZ$1, 0))</f>
        <v/>
      </c>
      <c r="B153">
        <f>INDEX(resultados!$A$2:$ZZ$211, 147, MATCH($B$2, resultados!$A$1:$ZZ$1, 0))</f>
        <v/>
      </c>
      <c r="C153">
        <f>INDEX(resultados!$A$2:$ZZ$211, 147, MATCH($B$3, resultados!$A$1:$ZZ$1, 0))</f>
        <v/>
      </c>
    </row>
    <row r="154">
      <c r="A154">
        <f>INDEX(resultados!$A$2:$ZZ$211, 148, MATCH($B$1, resultados!$A$1:$ZZ$1, 0))</f>
        <v/>
      </c>
      <c r="B154">
        <f>INDEX(resultados!$A$2:$ZZ$211, 148, MATCH($B$2, resultados!$A$1:$ZZ$1, 0))</f>
        <v/>
      </c>
      <c r="C154">
        <f>INDEX(resultados!$A$2:$ZZ$211, 148, MATCH($B$3, resultados!$A$1:$ZZ$1, 0))</f>
        <v/>
      </c>
    </row>
    <row r="155">
      <c r="A155">
        <f>INDEX(resultados!$A$2:$ZZ$211, 149, MATCH($B$1, resultados!$A$1:$ZZ$1, 0))</f>
        <v/>
      </c>
      <c r="B155">
        <f>INDEX(resultados!$A$2:$ZZ$211, 149, MATCH($B$2, resultados!$A$1:$ZZ$1, 0))</f>
        <v/>
      </c>
      <c r="C155">
        <f>INDEX(resultados!$A$2:$ZZ$211, 149, MATCH($B$3, resultados!$A$1:$ZZ$1, 0))</f>
        <v/>
      </c>
    </row>
    <row r="156">
      <c r="A156">
        <f>INDEX(resultados!$A$2:$ZZ$211, 150, MATCH($B$1, resultados!$A$1:$ZZ$1, 0))</f>
        <v/>
      </c>
      <c r="B156">
        <f>INDEX(resultados!$A$2:$ZZ$211, 150, MATCH($B$2, resultados!$A$1:$ZZ$1, 0))</f>
        <v/>
      </c>
      <c r="C156">
        <f>INDEX(resultados!$A$2:$ZZ$211, 150, MATCH($B$3, resultados!$A$1:$ZZ$1, 0))</f>
        <v/>
      </c>
    </row>
    <row r="157">
      <c r="A157">
        <f>INDEX(resultados!$A$2:$ZZ$211, 151, MATCH($B$1, resultados!$A$1:$ZZ$1, 0))</f>
        <v/>
      </c>
      <c r="B157">
        <f>INDEX(resultados!$A$2:$ZZ$211, 151, MATCH($B$2, resultados!$A$1:$ZZ$1, 0))</f>
        <v/>
      </c>
      <c r="C157">
        <f>INDEX(resultados!$A$2:$ZZ$211, 151, MATCH($B$3, resultados!$A$1:$ZZ$1, 0))</f>
        <v/>
      </c>
    </row>
    <row r="158">
      <c r="A158">
        <f>INDEX(resultados!$A$2:$ZZ$211, 152, MATCH($B$1, resultados!$A$1:$ZZ$1, 0))</f>
        <v/>
      </c>
      <c r="B158">
        <f>INDEX(resultados!$A$2:$ZZ$211, 152, MATCH($B$2, resultados!$A$1:$ZZ$1, 0))</f>
        <v/>
      </c>
      <c r="C158">
        <f>INDEX(resultados!$A$2:$ZZ$211, 152, MATCH($B$3, resultados!$A$1:$ZZ$1, 0))</f>
        <v/>
      </c>
    </row>
    <row r="159">
      <c r="A159">
        <f>INDEX(resultados!$A$2:$ZZ$211, 153, MATCH($B$1, resultados!$A$1:$ZZ$1, 0))</f>
        <v/>
      </c>
      <c r="B159">
        <f>INDEX(resultados!$A$2:$ZZ$211, 153, MATCH($B$2, resultados!$A$1:$ZZ$1, 0))</f>
        <v/>
      </c>
      <c r="C159">
        <f>INDEX(resultados!$A$2:$ZZ$211, 153, MATCH($B$3, resultados!$A$1:$ZZ$1, 0))</f>
        <v/>
      </c>
    </row>
    <row r="160">
      <c r="A160">
        <f>INDEX(resultados!$A$2:$ZZ$211, 154, MATCH($B$1, resultados!$A$1:$ZZ$1, 0))</f>
        <v/>
      </c>
      <c r="B160">
        <f>INDEX(resultados!$A$2:$ZZ$211, 154, MATCH($B$2, resultados!$A$1:$ZZ$1, 0))</f>
        <v/>
      </c>
      <c r="C160">
        <f>INDEX(resultados!$A$2:$ZZ$211, 154, MATCH($B$3, resultados!$A$1:$ZZ$1, 0))</f>
        <v/>
      </c>
    </row>
    <row r="161">
      <c r="A161">
        <f>INDEX(resultados!$A$2:$ZZ$211, 155, MATCH($B$1, resultados!$A$1:$ZZ$1, 0))</f>
        <v/>
      </c>
      <c r="B161">
        <f>INDEX(resultados!$A$2:$ZZ$211, 155, MATCH($B$2, resultados!$A$1:$ZZ$1, 0))</f>
        <v/>
      </c>
      <c r="C161">
        <f>INDEX(resultados!$A$2:$ZZ$211, 155, MATCH($B$3, resultados!$A$1:$ZZ$1, 0))</f>
        <v/>
      </c>
    </row>
    <row r="162">
      <c r="A162">
        <f>INDEX(resultados!$A$2:$ZZ$211, 156, MATCH($B$1, resultados!$A$1:$ZZ$1, 0))</f>
        <v/>
      </c>
      <c r="B162">
        <f>INDEX(resultados!$A$2:$ZZ$211, 156, MATCH($B$2, resultados!$A$1:$ZZ$1, 0))</f>
        <v/>
      </c>
      <c r="C162">
        <f>INDEX(resultados!$A$2:$ZZ$211, 156, MATCH($B$3, resultados!$A$1:$ZZ$1, 0))</f>
        <v/>
      </c>
    </row>
    <row r="163">
      <c r="A163">
        <f>INDEX(resultados!$A$2:$ZZ$211, 157, MATCH($B$1, resultados!$A$1:$ZZ$1, 0))</f>
        <v/>
      </c>
      <c r="B163">
        <f>INDEX(resultados!$A$2:$ZZ$211, 157, MATCH($B$2, resultados!$A$1:$ZZ$1, 0))</f>
        <v/>
      </c>
      <c r="C163">
        <f>INDEX(resultados!$A$2:$ZZ$211, 157, MATCH($B$3, resultados!$A$1:$ZZ$1, 0))</f>
        <v/>
      </c>
    </row>
    <row r="164">
      <c r="A164">
        <f>INDEX(resultados!$A$2:$ZZ$211, 158, MATCH($B$1, resultados!$A$1:$ZZ$1, 0))</f>
        <v/>
      </c>
      <c r="B164">
        <f>INDEX(resultados!$A$2:$ZZ$211, 158, MATCH($B$2, resultados!$A$1:$ZZ$1, 0))</f>
        <v/>
      </c>
      <c r="C164">
        <f>INDEX(resultados!$A$2:$ZZ$211, 158, MATCH($B$3, resultados!$A$1:$ZZ$1, 0))</f>
        <v/>
      </c>
    </row>
    <row r="165">
      <c r="A165">
        <f>INDEX(resultados!$A$2:$ZZ$211, 159, MATCH($B$1, resultados!$A$1:$ZZ$1, 0))</f>
        <v/>
      </c>
      <c r="B165">
        <f>INDEX(resultados!$A$2:$ZZ$211, 159, MATCH($B$2, resultados!$A$1:$ZZ$1, 0))</f>
        <v/>
      </c>
      <c r="C165">
        <f>INDEX(resultados!$A$2:$ZZ$211, 159, MATCH($B$3, resultados!$A$1:$ZZ$1, 0))</f>
        <v/>
      </c>
    </row>
    <row r="166">
      <c r="A166">
        <f>INDEX(resultados!$A$2:$ZZ$211, 160, MATCH($B$1, resultados!$A$1:$ZZ$1, 0))</f>
        <v/>
      </c>
      <c r="B166">
        <f>INDEX(resultados!$A$2:$ZZ$211, 160, MATCH($B$2, resultados!$A$1:$ZZ$1, 0))</f>
        <v/>
      </c>
      <c r="C166">
        <f>INDEX(resultados!$A$2:$ZZ$211, 160, MATCH($B$3, resultados!$A$1:$ZZ$1, 0))</f>
        <v/>
      </c>
    </row>
    <row r="167">
      <c r="A167">
        <f>INDEX(resultados!$A$2:$ZZ$211, 161, MATCH($B$1, resultados!$A$1:$ZZ$1, 0))</f>
        <v/>
      </c>
      <c r="B167">
        <f>INDEX(resultados!$A$2:$ZZ$211, 161, MATCH($B$2, resultados!$A$1:$ZZ$1, 0))</f>
        <v/>
      </c>
      <c r="C167">
        <f>INDEX(resultados!$A$2:$ZZ$211, 161, MATCH($B$3, resultados!$A$1:$ZZ$1, 0))</f>
        <v/>
      </c>
    </row>
    <row r="168">
      <c r="A168">
        <f>INDEX(resultados!$A$2:$ZZ$211, 162, MATCH($B$1, resultados!$A$1:$ZZ$1, 0))</f>
        <v/>
      </c>
      <c r="B168">
        <f>INDEX(resultados!$A$2:$ZZ$211, 162, MATCH($B$2, resultados!$A$1:$ZZ$1, 0))</f>
        <v/>
      </c>
      <c r="C168">
        <f>INDEX(resultados!$A$2:$ZZ$211, 162, MATCH($B$3, resultados!$A$1:$ZZ$1, 0))</f>
        <v/>
      </c>
    </row>
    <row r="169">
      <c r="A169">
        <f>INDEX(resultados!$A$2:$ZZ$211, 163, MATCH($B$1, resultados!$A$1:$ZZ$1, 0))</f>
        <v/>
      </c>
      <c r="B169">
        <f>INDEX(resultados!$A$2:$ZZ$211, 163, MATCH($B$2, resultados!$A$1:$ZZ$1, 0))</f>
        <v/>
      </c>
      <c r="C169">
        <f>INDEX(resultados!$A$2:$ZZ$211, 163, MATCH($B$3, resultados!$A$1:$ZZ$1, 0))</f>
        <v/>
      </c>
    </row>
    <row r="170">
      <c r="A170">
        <f>INDEX(resultados!$A$2:$ZZ$211, 164, MATCH($B$1, resultados!$A$1:$ZZ$1, 0))</f>
        <v/>
      </c>
      <c r="B170">
        <f>INDEX(resultados!$A$2:$ZZ$211, 164, MATCH($B$2, resultados!$A$1:$ZZ$1, 0))</f>
        <v/>
      </c>
      <c r="C170">
        <f>INDEX(resultados!$A$2:$ZZ$211, 164, MATCH($B$3, resultados!$A$1:$ZZ$1, 0))</f>
        <v/>
      </c>
    </row>
    <row r="171">
      <c r="A171">
        <f>INDEX(resultados!$A$2:$ZZ$211, 165, MATCH($B$1, resultados!$A$1:$ZZ$1, 0))</f>
        <v/>
      </c>
      <c r="B171">
        <f>INDEX(resultados!$A$2:$ZZ$211, 165, MATCH($B$2, resultados!$A$1:$ZZ$1, 0))</f>
        <v/>
      </c>
      <c r="C171">
        <f>INDEX(resultados!$A$2:$ZZ$211, 165, MATCH($B$3, resultados!$A$1:$ZZ$1, 0))</f>
        <v/>
      </c>
    </row>
    <row r="172">
      <c r="A172">
        <f>INDEX(resultados!$A$2:$ZZ$211, 166, MATCH($B$1, resultados!$A$1:$ZZ$1, 0))</f>
        <v/>
      </c>
      <c r="B172">
        <f>INDEX(resultados!$A$2:$ZZ$211, 166, MATCH($B$2, resultados!$A$1:$ZZ$1, 0))</f>
        <v/>
      </c>
      <c r="C172">
        <f>INDEX(resultados!$A$2:$ZZ$211, 166, MATCH($B$3, resultados!$A$1:$ZZ$1, 0))</f>
        <v/>
      </c>
    </row>
    <row r="173">
      <c r="A173">
        <f>INDEX(resultados!$A$2:$ZZ$211, 167, MATCH($B$1, resultados!$A$1:$ZZ$1, 0))</f>
        <v/>
      </c>
      <c r="B173">
        <f>INDEX(resultados!$A$2:$ZZ$211, 167, MATCH($B$2, resultados!$A$1:$ZZ$1, 0))</f>
        <v/>
      </c>
      <c r="C173">
        <f>INDEX(resultados!$A$2:$ZZ$211, 167, MATCH($B$3, resultados!$A$1:$ZZ$1, 0))</f>
        <v/>
      </c>
    </row>
    <row r="174">
      <c r="A174">
        <f>INDEX(resultados!$A$2:$ZZ$211, 168, MATCH($B$1, resultados!$A$1:$ZZ$1, 0))</f>
        <v/>
      </c>
      <c r="B174">
        <f>INDEX(resultados!$A$2:$ZZ$211, 168, MATCH($B$2, resultados!$A$1:$ZZ$1, 0))</f>
        <v/>
      </c>
      <c r="C174">
        <f>INDEX(resultados!$A$2:$ZZ$211, 168, MATCH($B$3, resultados!$A$1:$ZZ$1, 0))</f>
        <v/>
      </c>
    </row>
    <row r="175">
      <c r="A175">
        <f>INDEX(resultados!$A$2:$ZZ$211, 169, MATCH($B$1, resultados!$A$1:$ZZ$1, 0))</f>
        <v/>
      </c>
      <c r="B175">
        <f>INDEX(resultados!$A$2:$ZZ$211, 169, MATCH($B$2, resultados!$A$1:$ZZ$1, 0))</f>
        <v/>
      </c>
      <c r="C175">
        <f>INDEX(resultados!$A$2:$ZZ$211, 169, MATCH($B$3, resultados!$A$1:$ZZ$1, 0))</f>
        <v/>
      </c>
    </row>
    <row r="176">
      <c r="A176">
        <f>INDEX(resultados!$A$2:$ZZ$211, 170, MATCH($B$1, resultados!$A$1:$ZZ$1, 0))</f>
        <v/>
      </c>
      <c r="B176">
        <f>INDEX(resultados!$A$2:$ZZ$211, 170, MATCH($B$2, resultados!$A$1:$ZZ$1, 0))</f>
        <v/>
      </c>
      <c r="C176">
        <f>INDEX(resultados!$A$2:$ZZ$211, 170, MATCH($B$3, resultados!$A$1:$ZZ$1, 0))</f>
        <v/>
      </c>
    </row>
    <row r="177">
      <c r="A177">
        <f>INDEX(resultados!$A$2:$ZZ$211, 171, MATCH($B$1, resultados!$A$1:$ZZ$1, 0))</f>
        <v/>
      </c>
      <c r="B177">
        <f>INDEX(resultados!$A$2:$ZZ$211, 171, MATCH($B$2, resultados!$A$1:$ZZ$1, 0))</f>
        <v/>
      </c>
      <c r="C177">
        <f>INDEX(resultados!$A$2:$ZZ$211, 171, MATCH($B$3, resultados!$A$1:$ZZ$1, 0))</f>
        <v/>
      </c>
    </row>
    <row r="178">
      <c r="A178">
        <f>INDEX(resultados!$A$2:$ZZ$211, 172, MATCH($B$1, resultados!$A$1:$ZZ$1, 0))</f>
        <v/>
      </c>
      <c r="B178">
        <f>INDEX(resultados!$A$2:$ZZ$211, 172, MATCH($B$2, resultados!$A$1:$ZZ$1, 0))</f>
        <v/>
      </c>
      <c r="C178">
        <f>INDEX(resultados!$A$2:$ZZ$211, 172, MATCH($B$3, resultados!$A$1:$ZZ$1, 0))</f>
        <v/>
      </c>
    </row>
    <row r="179">
      <c r="A179">
        <f>INDEX(resultados!$A$2:$ZZ$211, 173, MATCH($B$1, resultados!$A$1:$ZZ$1, 0))</f>
        <v/>
      </c>
      <c r="B179">
        <f>INDEX(resultados!$A$2:$ZZ$211, 173, MATCH($B$2, resultados!$A$1:$ZZ$1, 0))</f>
        <v/>
      </c>
      <c r="C179">
        <f>INDEX(resultados!$A$2:$ZZ$211, 173, MATCH($B$3, resultados!$A$1:$ZZ$1, 0))</f>
        <v/>
      </c>
    </row>
    <row r="180">
      <c r="A180">
        <f>INDEX(resultados!$A$2:$ZZ$211, 174, MATCH($B$1, resultados!$A$1:$ZZ$1, 0))</f>
        <v/>
      </c>
      <c r="B180">
        <f>INDEX(resultados!$A$2:$ZZ$211, 174, MATCH($B$2, resultados!$A$1:$ZZ$1, 0))</f>
        <v/>
      </c>
      <c r="C180">
        <f>INDEX(resultados!$A$2:$ZZ$211, 174, MATCH($B$3, resultados!$A$1:$ZZ$1, 0))</f>
        <v/>
      </c>
    </row>
    <row r="181">
      <c r="A181">
        <f>INDEX(resultados!$A$2:$ZZ$211, 175, MATCH($B$1, resultados!$A$1:$ZZ$1, 0))</f>
        <v/>
      </c>
      <c r="B181">
        <f>INDEX(resultados!$A$2:$ZZ$211, 175, MATCH($B$2, resultados!$A$1:$ZZ$1, 0))</f>
        <v/>
      </c>
      <c r="C181">
        <f>INDEX(resultados!$A$2:$ZZ$211, 175, MATCH($B$3, resultados!$A$1:$ZZ$1, 0))</f>
        <v/>
      </c>
    </row>
    <row r="182">
      <c r="A182">
        <f>INDEX(resultados!$A$2:$ZZ$211, 176, MATCH($B$1, resultados!$A$1:$ZZ$1, 0))</f>
        <v/>
      </c>
      <c r="B182">
        <f>INDEX(resultados!$A$2:$ZZ$211, 176, MATCH($B$2, resultados!$A$1:$ZZ$1, 0))</f>
        <v/>
      </c>
      <c r="C182">
        <f>INDEX(resultados!$A$2:$ZZ$211, 176, MATCH($B$3, resultados!$A$1:$ZZ$1, 0))</f>
        <v/>
      </c>
    </row>
    <row r="183">
      <c r="A183">
        <f>INDEX(resultados!$A$2:$ZZ$211, 177, MATCH($B$1, resultados!$A$1:$ZZ$1, 0))</f>
        <v/>
      </c>
      <c r="B183">
        <f>INDEX(resultados!$A$2:$ZZ$211, 177, MATCH($B$2, resultados!$A$1:$ZZ$1, 0))</f>
        <v/>
      </c>
      <c r="C183">
        <f>INDEX(resultados!$A$2:$ZZ$211, 177, MATCH($B$3, resultados!$A$1:$ZZ$1, 0))</f>
        <v/>
      </c>
    </row>
    <row r="184">
      <c r="A184">
        <f>INDEX(resultados!$A$2:$ZZ$211, 178, MATCH($B$1, resultados!$A$1:$ZZ$1, 0))</f>
        <v/>
      </c>
      <c r="B184">
        <f>INDEX(resultados!$A$2:$ZZ$211, 178, MATCH($B$2, resultados!$A$1:$ZZ$1, 0))</f>
        <v/>
      </c>
      <c r="C184">
        <f>INDEX(resultados!$A$2:$ZZ$211, 178, MATCH($B$3, resultados!$A$1:$ZZ$1, 0))</f>
        <v/>
      </c>
    </row>
    <row r="185">
      <c r="A185">
        <f>INDEX(resultados!$A$2:$ZZ$211, 179, MATCH($B$1, resultados!$A$1:$ZZ$1, 0))</f>
        <v/>
      </c>
      <c r="B185">
        <f>INDEX(resultados!$A$2:$ZZ$211, 179, MATCH($B$2, resultados!$A$1:$ZZ$1, 0))</f>
        <v/>
      </c>
      <c r="C185">
        <f>INDEX(resultados!$A$2:$ZZ$211, 179, MATCH($B$3, resultados!$A$1:$ZZ$1, 0))</f>
        <v/>
      </c>
    </row>
    <row r="186">
      <c r="A186">
        <f>INDEX(resultados!$A$2:$ZZ$211, 180, MATCH($B$1, resultados!$A$1:$ZZ$1, 0))</f>
        <v/>
      </c>
      <c r="B186">
        <f>INDEX(resultados!$A$2:$ZZ$211, 180, MATCH($B$2, resultados!$A$1:$ZZ$1, 0))</f>
        <v/>
      </c>
      <c r="C186">
        <f>INDEX(resultados!$A$2:$ZZ$211, 180, MATCH($B$3, resultados!$A$1:$ZZ$1, 0))</f>
        <v/>
      </c>
    </row>
    <row r="187">
      <c r="A187">
        <f>INDEX(resultados!$A$2:$ZZ$211, 181, MATCH($B$1, resultados!$A$1:$ZZ$1, 0))</f>
        <v/>
      </c>
      <c r="B187">
        <f>INDEX(resultados!$A$2:$ZZ$211, 181, MATCH($B$2, resultados!$A$1:$ZZ$1, 0))</f>
        <v/>
      </c>
      <c r="C187">
        <f>INDEX(resultados!$A$2:$ZZ$211, 181, MATCH($B$3, resultados!$A$1:$ZZ$1, 0))</f>
        <v/>
      </c>
    </row>
    <row r="188">
      <c r="A188">
        <f>INDEX(resultados!$A$2:$ZZ$211, 182, MATCH($B$1, resultados!$A$1:$ZZ$1, 0))</f>
        <v/>
      </c>
      <c r="B188">
        <f>INDEX(resultados!$A$2:$ZZ$211, 182, MATCH($B$2, resultados!$A$1:$ZZ$1, 0))</f>
        <v/>
      </c>
      <c r="C188">
        <f>INDEX(resultados!$A$2:$ZZ$211, 182, MATCH($B$3, resultados!$A$1:$ZZ$1, 0))</f>
        <v/>
      </c>
    </row>
    <row r="189">
      <c r="A189">
        <f>INDEX(resultados!$A$2:$ZZ$211, 183, MATCH($B$1, resultados!$A$1:$ZZ$1, 0))</f>
        <v/>
      </c>
      <c r="B189">
        <f>INDEX(resultados!$A$2:$ZZ$211, 183, MATCH($B$2, resultados!$A$1:$ZZ$1, 0))</f>
        <v/>
      </c>
      <c r="C189">
        <f>INDEX(resultados!$A$2:$ZZ$211, 183, MATCH($B$3, resultados!$A$1:$ZZ$1, 0))</f>
        <v/>
      </c>
    </row>
    <row r="190">
      <c r="A190">
        <f>INDEX(resultados!$A$2:$ZZ$211, 184, MATCH($B$1, resultados!$A$1:$ZZ$1, 0))</f>
        <v/>
      </c>
      <c r="B190">
        <f>INDEX(resultados!$A$2:$ZZ$211, 184, MATCH($B$2, resultados!$A$1:$ZZ$1, 0))</f>
        <v/>
      </c>
      <c r="C190">
        <f>INDEX(resultados!$A$2:$ZZ$211, 184, MATCH($B$3, resultados!$A$1:$ZZ$1, 0))</f>
        <v/>
      </c>
    </row>
    <row r="191">
      <c r="A191">
        <f>INDEX(resultados!$A$2:$ZZ$211, 185, MATCH($B$1, resultados!$A$1:$ZZ$1, 0))</f>
        <v/>
      </c>
      <c r="B191">
        <f>INDEX(resultados!$A$2:$ZZ$211, 185, MATCH($B$2, resultados!$A$1:$ZZ$1, 0))</f>
        <v/>
      </c>
      <c r="C191">
        <f>INDEX(resultados!$A$2:$ZZ$211, 185, MATCH($B$3, resultados!$A$1:$ZZ$1, 0))</f>
        <v/>
      </c>
    </row>
    <row r="192">
      <c r="A192">
        <f>INDEX(resultados!$A$2:$ZZ$211, 186, MATCH($B$1, resultados!$A$1:$ZZ$1, 0))</f>
        <v/>
      </c>
      <c r="B192">
        <f>INDEX(resultados!$A$2:$ZZ$211, 186, MATCH($B$2, resultados!$A$1:$ZZ$1, 0))</f>
        <v/>
      </c>
      <c r="C192">
        <f>INDEX(resultados!$A$2:$ZZ$211, 186, MATCH($B$3, resultados!$A$1:$ZZ$1, 0))</f>
        <v/>
      </c>
    </row>
    <row r="193">
      <c r="A193">
        <f>INDEX(resultados!$A$2:$ZZ$211, 187, MATCH($B$1, resultados!$A$1:$ZZ$1, 0))</f>
        <v/>
      </c>
      <c r="B193">
        <f>INDEX(resultados!$A$2:$ZZ$211, 187, MATCH($B$2, resultados!$A$1:$ZZ$1, 0))</f>
        <v/>
      </c>
      <c r="C193">
        <f>INDEX(resultados!$A$2:$ZZ$211, 187, MATCH($B$3, resultados!$A$1:$ZZ$1, 0))</f>
        <v/>
      </c>
    </row>
    <row r="194">
      <c r="A194">
        <f>INDEX(resultados!$A$2:$ZZ$211, 188, MATCH($B$1, resultados!$A$1:$ZZ$1, 0))</f>
        <v/>
      </c>
      <c r="B194">
        <f>INDEX(resultados!$A$2:$ZZ$211, 188, MATCH($B$2, resultados!$A$1:$ZZ$1, 0))</f>
        <v/>
      </c>
      <c r="C194">
        <f>INDEX(resultados!$A$2:$ZZ$211, 188, MATCH($B$3, resultados!$A$1:$ZZ$1, 0))</f>
        <v/>
      </c>
    </row>
    <row r="195">
      <c r="A195">
        <f>INDEX(resultados!$A$2:$ZZ$211, 189, MATCH($B$1, resultados!$A$1:$ZZ$1, 0))</f>
        <v/>
      </c>
      <c r="B195">
        <f>INDEX(resultados!$A$2:$ZZ$211, 189, MATCH($B$2, resultados!$A$1:$ZZ$1, 0))</f>
        <v/>
      </c>
      <c r="C195">
        <f>INDEX(resultados!$A$2:$ZZ$211, 189, MATCH($B$3, resultados!$A$1:$ZZ$1, 0))</f>
        <v/>
      </c>
    </row>
    <row r="196">
      <c r="A196">
        <f>INDEX(resultados!$A$2:$ZZ$211, 190, MATCH($B$1, resultados!$A$1:$ZZ$1, 0))</f>
        <v/>
      </c>
      <c r="B196">
        <f>INDEX(resultados!$A$2:$ZZ$211, 190, MATCH($B$2, resultados!$A$1:$ZZ$1, 0))</f>
        <v/>
      </c>
      <c r="C196">
        <f>INDEX(resultados!$A$2:$ZZ$211, 190, MATCH($B$3, resultados!$A$1:$ZZ$1, 0))</f>
        <v/>
      </c>
    </row>
    <row r="197">
      <c r="A197">
        <f>INDEX(resultados!$A$2:$ZZ$211, 191, MATCH($B$1, resultados!$A$1:$ZZ$1, 0))</f>
        <v/>
      </c>
      <c r="B197">
        <f>INDEX(resultados!$A$2:$ZZ$211, 191, MATCH($B$2, resultados!$A$1:$ZZ$1, 0))</f>
        <v/>
      </c>
      <c r="C197">
        <f>INDEX(resultados!$A$2:$ZZ$211, 191, MATCH($B$3, resultados!$A$1:$ZZ$1, 0))</f>
        <v/>
      </c>
    </row>
    <row r="198">
      <c r="A198">
        <f>INDEX(resultados!$A$2:$ZZ$211, 192, MATCH($B$1, resultados!$A$1:$ZZ$1, 0))</f>
        <v/>
      </c>
      <c r="B198">
        <f>INDEX(resultados!$A$2:$ZZ$211, 192, MATCH($B$2, resultados!$A$1:$ZZ$1, 0))</f>
        <v/>
      </c>
      <c r="C198">
        <f>INDEX(resultados!$A$2:$ZZ$211, 192, MATCH($B$3, resultados!$A$1:$ZZ$1, 0))</f>
        <v/>
      </c>
    </row>
    <row r="199">
      <c r="A199">
        <f>INDEX(resultados!$A$2:$ZZ$211, 193, MATCH($B$1, resultados!$A$1:$ZZ$1, 0))</f>
        <v/>
      </c>
      <c r="B199">
        <f>INDEX(resultados!$A$2:$ZZ$211, 193, MATCH($B$2, resultados!$A$1:$ZZ$1, 0))</f>
        <v/>
      </c>
      <c r="C199">
        <f>INDEX(resultados!$A$2:$ZZ$211, 193, MATCH($B$3, resultados!$A$1:$ZZ$1, 0))</f>
        <v/>
      </c>
    </row>
    <row r="200">
      <c r="A200">
        <f>INDEX(resultados!$A$2:$ZZ$211, 194, MATCH($B$1, resultados!$A$1:$ZZ$1, 0))</f>
        <v/>
      </c>
      <c r="B200">
        <f>INDEX(resultados!$A$2:$ZZ$211, 194, MATCH($B$2, resultados!$A$1:$ZZ$1, 0))</f>
        <v/>
      </c>
      <c r="C200">
        <f>INDEX(resultados!$A$2:$ZZ$211, 194, MATCH($B$3, resultados!$A$1:$ZZ$1, 0))</f>
        <v/>
      </c>
    </row>
    <row r="201">
      <c r="A201">
        <f>INDEX(resultados!$A$2:$ZZ$211, 195, MATCH($B$1, resultados!$A$1:$ZZ$1, 0))</f>
        <v/>
      </c>
      <c r="B201">
        <f>INDEX(resultados!$A$2:$ZZ$211, 195, MATCH($B$2, resultados!$A$1:$ZZ$1, 0))</f>
        <v/>
      </c>
      <c r="C201">
        <f>INDEX(resultados!$A$2:$ZZ$211, 195, MATCH($B$3, resultados!$A$1:$ZZ$1, 0))</f>
        <v/>
      </c>
    </row>
    <row r="202">
      <c r="A202">
        <f>INDEX(resultados!$A$2:$ZZ$211, 196, MATCH($B$1, resultados!$A$1:$ZZ$1, 0))</f>
        <v/>
      </c>
      <c r="B202">
        <f>INDEX(resultados!$A$2:$ZZ$211, 196, MATCH($B$2, resultados!$A$1:$ZZ$1, 0))</f>
        <v/>
      </c>
      <c r="C202">
        <f>INDEX(resultados!$A$2:$ZZ$211, 196, MATCH($B$3, resultados!$A$1:$ZZ$1, 0))</f>
        <v/>
      </c>
    </row>
    <row r="203">
      <c r="A203">
        <f>INDEX(resultados!$A$2:$ZZ$211, 197, MATCH($B$1, resultados!$A$1:$ZZ$1, 0))</f>
        <v/>
      </c>
      <c r="B203">
        <f>INDEX(resultados!$A$2:$ZZ$211, 197, MATCH($B$2, resultados!$A$1:$ZZ$1, 0))</f>
        <v/>
      </c>
      <c r="C203">
        <f>INDEX(resultados!$A$2:$ZZ$211, 197, MATCH($B$3, resultados!$A$1:$ZZ$1, 0))</f>
        <v/>
      </c>
    </row>
    <row r="204">
      <c r="A204">
        <f>INDEX(resultados!$A$2:$ZZ$211, 198, MATCH($B$1, resultados!$A$1:$ZZ$1, 0))</f>
        <v/>
      </c>
      <c r="B204">
        <f>INDEX(resultados!$A$2:$ZZ$211, 198, MATCH($B$2, resultados!$A$1:$ZZ$1, 0))</f>
        <v/>
      </c>
      <c r="C204">
        <f>INDEX(resultados!$A$2:$ZZ$211, 198, MATCH($B$3, resultados!$A$1:$ZZ$1, 0))</f>
        <v/>
      </c>
    </row>
    <row r="205">
      <c r="A205">
        <f>INDEX(resultados!$A$2:$ZZ$211, 199, MATCH($B$1, resultados!$A$1:$ZZ$1, 0))</f>
        <v/>
      </c>
      <c r="B205">
        <f>INDEX(resultados!$A$2:$ZZ$211, 199, MATCH($B$2, resultados!$A$1:$ZZ$1, 0))</f>
        <v/>
      </c>
      <c r="C205">
        <f>INDEX(resultados!$A$2:$ZZ$211, 199, MATCH($B$3, resultados!$A$1:$ZZ$1, 0))</f>
        <v/>
      </c>
    </row>
    <row r="206">
      <c r="A206">
        <f>INDEX(resultados!$A$2:$ZZ$211, 200, MATCH($B$1, resultados!$A$1:$ZZ$1, 0))</f>
        <v/>
      </c>
      <c r="B206">
        <f>INDEX(resultados!$A$2:$ZZ$211, 200, MATCH($B$2, resultados!$A$1:$ZZ$1, 0))</f>
        <v/>
      </c>
      <c r="C206">
        <f>INDEX(resultados!$A$2:$ZZ$211, 200, MATCH($B$3, resultados!$A$1:$ZZ$1, 0))</f>
        <v/>
      </c>
    </row>
    <row r="207">
      <c r="A207">
        <f>INDEX(resultados!$A$2:$ZZ$211, 201, MATCH($B$1, resultados!$A$1:$ZZ$1, 0))</f>
        <v/>
      </c>
      <c r="B207">
        <f>INDEX(resultados!$A$2:$ZZ$211, 201, MATCH($B$2, resultados!$A$1:$ZZ$1, 0))</f>
        <v/>
      </c>
      <c r="C207">
        <f>INDEX(resultados!$A$2:$ZZ$211, 201, MATCH($B$3, resultados!$A$1:$ZZ$1, 0))</f>
        <v/>
      </c>
    </row>
    <row r="208">
      <c r="A208">
        <f>INDEX(resultados!$A$2:$ZZ$211, 202, MATCH($B$1, resultados!$A$1:$ZZ$1, 0))</f>
        <v/>
      </c>
      <c r="B208">
        <f>INDEX(resultados!$A$2:$ZZ$211, 202, MATCH($B$2, resultados!$A$1:$ZZ$1, 0))</f>
        <v/>
      </c>
      <c r="C208">
        <f>INDEX(resultados!$A$2:$ZZ$211, 202, MATCH($B$3, resultados!$A$1:$ZZ$1, 0))</f>
        <v/>
      </c>
    </row>
    <row r="209">
      <c r="A209">
        <f>INDEX(resultados!$A$2:$ZZ$211, 203, MATCH($B$1, resultados!$A$1:$ZZ$1, 0))</f>
        <v/>
      </c>
      <c r="B209">
        <f>INDEX(resultados!$A$2:$ZZ$211, 203, MATCH($B$2, resultados!$A$1:$ZZ$1, 0))</f>
        <v/>
      </c>
      <c r="C209">
        <f>INDEX(resultados!$A$2:$ZZ$211, 203, MATCH($B$3, resultados!$A$1:$ZZ$1, 0))</f>
        <v/>
      </c>
    </row>
    <row r="210">
      <c r="A210">
        <f>INDEX(resultados!$A$2:$ZZ$211, 204, MATCH($B$1, resultados!$A$1:$ZZ$1, 0))</f>
        <v/>
      </c>
      <c r="B210">
        <f>INDEX(resultados!$A$2:$ZZ$211, 204, MATCH($B$2, resultados!$A$1:$ZZ$1, 0))</f>
        <v/>
      </c>
      <c r="C210">
        <f>INDEX(resultados!$A$2:$ZZ$211, 204, MATCH($B$3, resultados!$A$1:$ZZ$1, 0))</f>
        <v/>
      </c>
    </row>
    <row r="211">
      <c r="A211">
        <f>INDEX(resultados!$A$2:$ZZ$211, 205, MATCH($B$1, resultados!$A$1:$ZZ$1, 0))</f>
        <v/>
      </c>
      <c r="B211">
        <f>INDEX(resultados!$A$2:$ZZ$211, 205, MATCH($B$2, resultados!$A$1:$ZZ$1, 0))</f>
        <v/>
      </c>
      <c r="C211">
        <f>INDEX(resultados!$A$2:$ZZ$211, 205, MATCH($B$3, resultados!$A$1:$ZZ$1, 0))</f>
        <v/>
      </c>
    </row>
    <row r="212">
      <c r="A212">
        <f>INDEX(resultados!$A$2:$ZZ$211, 206, MATCH($B$1, resultados!$A$1:$ZZ$1, 0))</f>
        <v/>
      </c>
      <c r="B212">
        <f>INDEX(resultados!$A$2:$ZZ$211, 206, MATCH($B$2, resultados!$A$1:$ZZ$1, 0))</f>
        <v/>
      </c>
      <c r="C212">
        <f>INDEX(resultados!$A$2:$ZZ$211, 206, MATCH($B$3, resultados!$A$1:$ZZ$1, 0))</f>
        <v/>
      </c>
    </row>
    <row r="213">
      <c r="A213">
        <f>INDEX(resultados!$A$2:$ZZ$211, 207, MATCH($B$1, resultados!$A$1:$ZZ$1, 0))</f>
        <v/>
      </c>
      <c r="B213">
        <f>INDEX(resultados!$A$2:$ZZ$211, 207, MATCH($B$2, resultados!$A$1:$ZZ$1, 0))</f>
        <v/>
      </c>
      <c r="C213">
        <f>INDEX(resultados!$A$2:$ZZ$211, 207, MATCH($B$3, resultados!$A$1:$ZZ$1, 0))</f>
        <v/>
      </c>
    </row>
    <row r="214">
      <c r="A214">
        <f>INDEX(resultados!$A$2:$ZZ$211, 208, MATCH($B$1, resultados!$A$1:$ZZ$1, 0))</f>
        <v/>
      </c>
      <c r="B214">
        <f>INDEX(resultados!$A$2:$ZZ$211, 208, MATCH($B$2, resultados!$A$1:$ZZ$1, 0))</f>
        <v/>
      </c>
      <c r="C214">
        <f>INDEX(resultados!$A$2:$ZZ$211, 208, MATCH($B$3, resultados!$A$1:$ZZ$1, 0))</f>
        <v/>
      </c>
    </row>
    <row r="215">
      <c r="A215">
        <f>INDEX(resultados!$A$2:$ZZ$211, 209, MATCH($B$1, resultados!$A$1:$ZZ$1, 0))</f>
        <v/>
      </c>
      <c r="B215">
        <f>INDEX(resultados!$A$2:$ZZ$211, 209, MATCH($B$2, resultados!$A$1:$ZZ$1, 0))</f>
        <v/>
      </c>
      <c r="C215">
        <f>INDEX(resultados!$A$2:$ZZ$211, 209, MATCH($B$3, resultados!$A$1:$ZZ$1, 0))</f>
        <v/>
      </c>
    </row>
    <row r="216">
      <c r="A216">
        <f>INDEX(resultados!$A$2:$ZZ$211, 210, MATCH($B$1, resultados!$A$1:$ZZ$1, 0))</f>
        <v/>
      </c>
      <c r="B216">
        <f>INDEX(resultados!$A$2:$ZZ$211, 210, MATCH($B$2, resultados!$A$1:$ZZ$1, 0))</f>
        <v/>
      </c>
      <c r="C216">
        <f>INDEX(resultados!$A$2:$ZZ$211, 210,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0.737</v>
      </c>
      <c r="E2" t="n">
        <v>135.69</v>
      </c>
      <c r="F2" t="n">
        <v>124.12</v>
      </c>
      <c r="G2" t="n">
        <v>11.92</v>
      </c>
      <c r="H2" t="n">
        <v>0.24</v>
      </c>
      <c r="I2" t="n">
        <v>625</v>
      </c>
      <c r="J2" t="n">
        <v>71.52</v>
      </c>
      <c r="K2" t="n">
        <v>32.27</v>
      </c>
      <c r="L2" t="n">
        <v>1</v>
      </c>
      <c r="M2" t="n">
        <v>623</v>
      </c>
      <c r="N2" t="n">
        <v>8.25</v>
      </c>
      <c r="O2" t="n">
        <v>9054.6</v>
      </c>
      <c r="P2" t="n">
        <v>859.88</v>
      </c>
      <c r="Q2" t="n">
        <v>3549.04</v>
      </c>
      <c r="R2" t="n">
        <v>1171.95</v>
      </c>
      <c r="S2" t="n">
        <v>166.1</v>
      </c>
      <c r="T2" t="n">
        <v>499564.46</v>
      </c>
      <c r="U2" t="n">
        <v>0.14</v>
      </c>
      <c r="V2" t="n">
        <v>0.75</v>
      </c>
      <c r="W2" t="n">
        <v>1.27</v>
      </c>
      <c r="X2" t="n">
        <v>29.57</v>
      </c>
      <c r="Y2" t="n">
        <v>0.5</v>
      </c>
      <c r="Z2" t="n">
        <v>10</v>
      </c>
      <c r="AA2" t="n">
        <v>1523.797571023062</v>
      </c>
      <c r="AB2" t="n">
        <v>2084.92706187807</v>
      </c>
      <c r="AC2" t="n">
        <v>1885.944549305936</v>
      </c>
      <c r="AD2" t="n">
        <v>1523797.571023062</v>
      </c>
      <c r="AE2" t="n">
        <v>2084927.06187807</v>
      </c>
      <c r="AF2" t="n">
        <v>1.263400215838839e-06</v>
      </c>
      <c r="AG2" t="n">
        <v>2.826875</v>
      </c>
      <c r="AH2" t="n">
        <v>1885944.549305936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</v>
      </c>
      <c r="E3" t="n">
        <v>111.73</v>
      </c>
      <c r="F3" t="n">
        <v>106.02</v>
      </c>
      <c r="G3" t="n">
        <v>25.55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687.91</v>
      </c>
      <c r="Q3" t="n">
        <v>3548.7</v>
      </c>
      <c r="R3" t="n">
        <v>556.73</v>
      </c>
      <c r="S3" t="n">
        <v>166.1</v>
      </c>
      <c r="T3" t="n">
        <v>193830.03</v>
      </c>
      <c r="U3" t="n">
        <v>0.3</v>
      </c>
      <c r="V3" t="n">
        <v>0.88</v>
      </c>
      <c r="W3" t="n">
        <v>0.68</v>
      </c>
      <c r="X3" t="n">
        <v>11.48</v>
      </c>
      <c r="Y3" t="n">
        <v>0.5</v>
      </c>
      <c r="Z3" t="n">
        <v>10</v>
      </c>
      <c r="AA3" t="n">
        <v>1028.340342457969</v>
      </c>
      <c r="AB3" t="n">
        <v>1407.020623725049</v>
      </c>
      <c r="AC3" t="n">
        <v>1272.736550162578</v>
      </c>
      <c r="AD3" t="n">
        <v>1028340.342457969</v>
      </c>
      <c r="AE3" t="n">
        <v>1407020.623725049</v>
      </c>
      <c r="AF3" t="n">
        <v>1.534251279750014e-06</v>
      </c>
      <c r="AG3" t="n">
        <v>2.327708333333333</v>
      </c>
      <c r="AH3" t="n">
        <v>1272736.550162578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0.9488</v>
      </c>
      <c r="E4" t="n">
        <v>105.39</v>
      </c>
      <c r="F4" t="n">
        <v>101.26</v>
      </c>
      <c r="G4" t="n">
        <v>41.33</v>
      </c>
      <c r="H4" t="n">
        <v>0.71</v>
      </c>
      <c r="I4" t="n">
        <v>147</v>
      </c>
      <c r="J4" t="n">
        <v>73.88</v>
      </c>
      <c r="K4" t="n">
        <v>32.27</v>
      </c>
      <c r="L4" t="n">
        <v>3</v>
      </c>
      <c r="M4" t="n">
        <v>137</v>
      </c>
      <c r="N4" t="n">
        <v>8.609999999999999</v>
      </c>
      <c r="O4" t="n">
        <v>9346.23</v>
      </c>
      <c r="P4" t="n">
        <v>606.51</v>
      </c>
      <c r="Q4" t="n">
        <v>3548.72</v>
      </c>
      <c r="R4" t="n">
        <v>395.45</v>
      </c>
      <c r="S4" t="n">
        <v>166.1</v>
      </c>
      <c r="T4" t="n">
        <v>113704.65</v>
      </c>
      <c r="U4" t="n">
        <v>0.42</v>
      </c>
      <c r="V4" t="n">
        <v>0.92</v>
      </c>
      <c r="W4" t="n">
        <v>0.52</v>
      </c>
      <c r="X4" t="n">
        <v>6.72</v>
      </c>
      <c r="Y4" t="n">
        <v>0.5</v>
      </c>
      <c r="Z4" t="n">
        <v>10</v>
      </c>
      <c r="AA4" t="n">
        <v>880.6816722965873</v>
      </c>
      <c r="AB4" t="n">
        <v>1204.987516969471</v>
      </c>
      <c r="AC4" t="n">
        <v>1089.985199560506</v>
      </c>
      <c r="AD4" t="n">
        <v>880681.6722965873</v>
      </c>
      <c r="AE4" t="n">
        <v>1204987.516969471</v>
      </c>
      <c r="AF4" t="n">
        <v>1.62647778125901e-06</v>
      </c>
      <c r="AG4" t="n">
        <v>2.195625</v>
      </c>
      <c r="AH4" t="n">
        <v>1089985.199560506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0.9634</v>
      </c>
      <c r="E5" t="n">
        <v>103.8</v>
      </c>
      <c r="F5" t="n">
        <v>100.09</v>
      </c>
      <c r="G5" t="n">
        <v>50.05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576.73</v>
      </c>
      <c r="Q5" t="n">
        <v>3548.8</v>
      </c>
      <c r="R5" t="n">
        <v>350.64</v>
      </c>
      <c r="S5" t="n">
        <v>166.1</v>
      </c>
      <c r="T5" t="n">
        <v>91429.75999999999</v>
      </c>
      <c r="U5" t="n">
        <v>0.47</v>
      </c>
      <c r="V5" t="n">
        <v>0.93</v>
      </c>
      <c r="W5" t="n">
        <v>0.62</v>
      </c>
      <c r="X5" t="n">
        <v>5.55</v>
      </c>
      <c r="Y5" t="n">
        <v>0.5</v>
      </c>
      <c r="Z5" t="n">
        <v>10</v>
      </c>
      <c r="AA5" t="n">
        <v>836.8779413612256</v>
      </c>
      <c r="AB5" t="n">
        <v>1145.053319819488</v>
      </c>
      <c r="AC5" t="n">
        <v>1035.771038068343</v>
      </c>
      <c r="AD5" t="n">
        <v>836877.9413612256</v>
      </c>
      <c r="AE5" t="n">
        <v>1145053.319819488</v>
      </c>
      <c r="AF5" t="n">
        <v>1.651505790962194e-06</v>
      </c>
      <c r="AG5" t="n">
        <v>2.1625</v>
      </c>
      <c r="AH5" t="n">
        <v>1035771.038068343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0.9633</v>
      </c>
      <c r="E6" t="n">
        <v>103.81</v>
      </c>
      <c r="F6" t="n">
        <v>100.1</v>
      </c>
      <c r="G6" t="n">
        <v>50.05</v>
      </c>
      <c r="H6" t="n">
        <v>1.15</v>
      </c>
      <c r="I6" t="n">
        <v>120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584.66</v>
      </c>
      <c r="Q6" t="n">
        <v>3548.79</v>
      </c>
      <c r="R6" t="n">
        <v>350.97</v>
      </c>
      <c r="S6" t="n">
        <v>166.1</v>
      </c>
      <c r="T6" t="n">
        <v>91598.84</v>
      </c>
      <c r="U6" t="n">
        <v>0.47</v>
      </c>
      <c r="V6" t="n">
        <v>0.93</v>
      </c>
      <c r="W6" t="n">
        <v>0.62</v>
      </c>
      <c r="X6" t="n">
        <v>5.56</v>
      </c>
      <c r="Y6" t="n">
        <v>0.5</v>
      </c>
      <c r="Z6" t="n">
        <v>10</v>
      </c>
      <c r="AA6" t="n">
        <v>844.1629088159665</v>
      </c>
      <c r="AB6" t="n">
        <v>1155.020933681146</v>
      </c>
      <c r="AC6" t="n">
        <v>1044.787356852678</v>
      </c>
      <c r="AD6" t="n">
        <v>844162.9088159665</v>
      </c>
      <c r="AE6" t="n">
        <v>1155020.933681146</v>
      </c>
      <c r="AF6" t="n">
        <v>1.6513343662382e-06</v>
      </c>
      <c r="AG6" t="n">
        <v>2.162708333333333</v>
      </c>
      <c r="AH6" t="n">
        <v>1044787.356852678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0.8691</v>
      </c>
      <c r="E2" t="n">
        <v>115.06</v>
      </c>
      <c r="F2" t="n">
        <v>109.73</v>
      </c>
      <c r="G2" t="n">
        <v>20.13</v>
      </c>
      <c r="H2" t="n">
        <v>0.43</v>
      </c>
      <c r="I2" t="n">
        <v>327</v>
      </c>
      <c r="J2" t="n">
        <v>39.78</v>
      </c>
      <c r="K2" t="n">
        <v>19.54</v>
      </c>
      <c r="L2" t="n">
        <v>1</v>
      </c>
      <c r="M2" t="n">
        <v>315</v>
      </c>
      <c r="N2" t="n">
        <v>4.24</v>
      </c>
      <c r="O2" t="n">
        <v>5140</v>
      </c>
      <c r="P2" t="n">
        <v>451.37</v>
      </c>
      <c r="Q2" t="n">
        <v>3548.76</v>
      </c>
      <c r="R2" t="n">
        <v>682.1799999999999</v>
      </c>
      <c r="S2" t="n">
        <v>166.1</v>
      </c>
      <c r="T2" t="n">
        <v>256168.75</v>
      </c>
      <c r="U2" t="n">
        <v>0.24</v>
      </c>
      <c r="V2" t="n">
        <v>0.85</v>
      </c>
      <c r="W2" t="n">
        <v>0.82</v>
      </c>
      <c r="X2" t="n">
        <v>15.19</v>
      </c>
      <c r="Y2" t="n">
        <v>0.5</v>
      </c>
      <c r="Z2" t="n">
        <v>10</v>
      </c>
      <c r="AA2" t="n">
        <v>743.4575153155407</v>
      </c>
      <c r="AB2" t="n">
        <v>1017.23137148546</v>
      </c>
      <c r="AC2" t="n">
        <v>920.1482370840835</v>
      </c>
      <c r="AD2" t="n">
        <v>743457.5153155407</v>
      </c>
      <c r="AE2" t="n">
        <v>1017231.37148546</v>
      </c>
      <c r="AF2" t="n">
        <v>1.599065974374175e-06</v>
      </c>
      <c r="AG2" t="n">
        <v>2.397083333333333</v>
      </c>
      <c r="AH2" t="n">
        <v>920148.2370840835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0.9098000000000001</v>
      </c>
      <c r="E3" t="n">
        <v>109.91</v>
      </c>
      <c r="F3" t="n">
        <v>105.57</v>
      </c>
      <c r="G3" t="n">
        <v>26.61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417.42</v>
      </c>
      <c r="Q3" t="n">
        <v>3548.9</v>
      </c>
      <c r="R3" t="n">
        <v>530.55</v>
      </c>
      <c r="S3" t="n">
        <v>166.1</v>
      </c>
      <c r="T3" t="n">
        <v>180797.62</v>
      </c>
      <c r="U3" t="n">
        <v>0.31</v>
      </c>
      <c r="V3" t="n">
        <v>0.88</v>
      </c>
      <c r="W3" t="n">
        <v>0.97</v>
      </c>
      <c r="X3" t="n">
        <v>11.03</v>
      </c>
      <c r="Y3" t="n">
        <v>0.5</v>
      </c>
      <c r="Z3" t="n">
        <v>10</v>
      </c>
      <c r="AA3" t="n">
        <v>667.6247141580122</v>
      </c>
      <c r="AB3" t="n">
        <v>913.4735874346565</v>
      </c>
      <c r="AC3" t="n">
        <v>826.2929503181242</v>
      </c>
      <c r="AD3" t="n">
        <v>667624.7141580122</v>
      </c>
      <c r="AE3" t="n">
        <v>913473.5874346565</v>
      </c>
      <c r="AF3" t="n">
        <v>1.673950320429899e-06</v>
      </c>
      <c r="AG3" t="n">
        <v>2.289791666666666</v>
      </c>
      <c r="AH3" t="n">
        <v>826292.9503181243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0.4995</v>
      </c>
      <c r="E2" t="n">
        <v>200.21</v>
      </c>
      <c r="F2" t="n">
        <v>159.77</v>
      </c>
      <c r="G2" t="n">
        <v>7.25</v>
      </c>
      <c r="H2" t="n">
        <v>0.12</v>
      </c>
      <c r="I2" t="n">
        <v>1323</v>
      </c>
      <c r="J2" t="n">
        <v>141.81</v>
      </c>
      <c r="K2" t="n">
        <v>47.83</v>
      </c>
      <c r="L2" t="n">
        <v>1</v>
      </c>
      <c r="M2" t="n">
        <v>1321</v>
      </c>
      <c r="N2" t="n">
        <v>22.98</v>
      </c>
      <c r="O2" t="n">
        <v>17723.39</v>
      </c>
      <c r="P2" t="n">
        <v>1803.24</v>
      </c>
      <c r="Q2" t="n">
        <v>3549.16</v>
      </c>
      <c r="R2" t="n">
        <v>2386.53</v>
      </c>
      <c r="S2" t="n">
        <v>166.1</v>
      </c>
      <c r="T2" t="n">
        <v>1103361.66</v>
      </c>
      <c r="U2" t="n">
        <v>0.07000000000000001</v>
      </c>
      <c r="V2" t="n">
        <v>0.58</v>
      </c>
      <c r="W2" t="n">
        <v>2.4</v>
      </c>
      <c r="X2" t="n">
        <v>65.20999999999999</v>
      </c>
      <c r="Y2" t="n">
        <v>0.5</v>
      </c>
      <c r="Z2" t="n">
        <v>10</v>
      </c>
      <c r="AA2" t="n">
        <v>4486.852539185667</v>
      </c>
      <c r="AB2" t="n">
        <v>6139.109590077885</v>
      </c>
      <c r="AC2" t="n">
        <v>5553.201587095044</v>
      </c>
      <c r="AD2" t="n">
        <v>4486852.539185667</v>
      </c>
      <c r="AE2" t="n">
        <v>6139109.590077884</v>
      </c>
      <c r="AF2" t="n">
        <v>7.685793257268632e-07</v>
      </c>
      <c r="AG2" t="n">
        <v>4.171041666666667</v>
      </c>
      <c r="AH2" t="n">
        <v>5553201.587095045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0.7564</v>
      </c>
      <c r="E3" t="n">
        <v>132.21</v>
      </c>
      <c r="F3" t="n">
        <v>116.46</v>
      </c>
      <c r="G3" t="n">
        <v>14.93</v>
      </c>
      <c r="H3" t="n">
        <v>0.25</v>
      </c>
      <c r="I3" t="n">
        <v>468</v>
      </c>
      <c r="J3" t="n">
        <v>143.17</v>
      </c>
      <c r="K3" t="n">
        <v>47.83</v>
      </c>
      <c r="L3" t="n">
        <v>2</v>
      </c>
      <c r="M3" t="n">
        <v>466</v>
      </c>
      <c r="N3" t="n">
        <v>23.34</v>
      </c>
      <c r="O3" t="n">
        <v>17891.86</v>
      </c>
      <c r="P3" t="n">
        <v>1290.6</v>
      </c>
      <c r="Q3" t="n">
        <v>3548.9</v>
      </c>
      <c r="R3" t="n">
        <v>911.5599999999999</v>
      </c>
      <c r="S3" t="n">
        <v>166.1</v>
      </c>
      <c r="T3" t="n">
        <v>370154.72</v>
      </c>
      <c r="U3" t="n">
        <v>0.18</v>
      </c>
      <c r="V3" t="n">
        <v>0.8</v>
      </c>
      <c r="W3" t="n">
        <v>1.02</v>
      </c>
      <c r="X3" t="n">
        <v>21.91</v>
      </c>
      <c r="Y3" t="n">
        <v>0.5</v>
      </c>
      <c r="Z3" t="n">
        <v>10</v>
      </c>
      <c r="AA3" t="n">
        <v>2136.207421496758</v>
      </c>
      <c r="AB3" t="n">
        <v>2922.853236911975</v>
      </c>
      <c r="AC3" t="n">
        <v>2643.900226231378</v>
      </c>
      <c r="AD3" t="n">
        <v>2136207.421496758</v>
      </c>
      <c r="AE3" t="n">
        <v>2922853.236911975</v>
      </c>
      <c r="AF3" t="n">
        <v>1.163870674634233e-06</v>
      </c>
      <c r="AG3" t="n">
        <v>2.754375</v>
      </c>
      <c r="AH3" t="n">
        <v>2643900.226231379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0.8481</v>
      </c>
      <c r="E4" t="n">
        <v>117.92</v>
      </c>
      <c r="F4" t="n">
        <v>107.54</v>
      </c>
      <c r="G4" t="n">
        <v>22.88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1170.97</v>
      </c>
      <c r="Q4" t="n">
        <v>3548.71</v>
      </c>
      <c r="R4" t="n">
        <v>608.59</v>
      </c>
      <c r="S4" t="n">
        <v>166.1</v>
      </c>
      <c r="T4" t="n">
        <v>219595.63</v>
      </c>
      <c r="U4" t="n">
        <v>0.27</v>
      </c>
      <c r="V4" t="n">
        <v>0.87</v>
      </c>
      <c r="W4" t="n">
        <v>0.73</v>
      </c>
      <c r="X4" t="n">
        <v>13</v>
      </c>
      <c r="Y4" t="n">
        <v>0.5</v>
      </c>
      <c r="Z4" t="n">
        <v>10</v>
      </c>
      <c r="AA4" t="n">
        <v>1739.076789201706</v>
      </c>
      <c r="AB4" t="n">
        <v>2379.481585638902</v>
      </c>
      <c r="AC4" t="n">
        <v>2152.387202728904</v>
      </c>
      <c r="AD4" t="n">
        <v>1739076.789201706</v>
      </c>
      <c r="AE4" t="n">
        <v>2379481.585638902</v>
      </c>
      <c r="AF4" t="n">
        <v>1.304969221519425e-06</v>
      </c>
      <c r="AG4" t="n">
        <v>2.456666666666667</v>
      </c>
      <c r="AH4" t="n">
        <v>2152387.202728904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0.8945</v>
      </c>
      <c r="E5" t="n">
        <v>111.79</v>
      </c>
      <c r="F5" t="n">
        <v>103.75</v>
      </c>
      <c r="G5" t="n">
        <v>30.97</v>
      </c>
      <c r="H5" t="n">
        <v>0.49</v>
      </c>
      <c r="I5" t="n">
        <v>201</v>
      </c>
      <c r="J5" t="n">
        <v>145.92</v>
      </c>
      <c r="K5" t="n">
        <v>47.83</v>
      </c>
      <c r="L5" t="n">
        <v>4</v>
      </c>
      <c r="M5" t="n">
        <v>199</v>
      </c>
      <c r="N5" t="n">
        <v>24.09</v>
      </c>
      <c r="O5" t="n">
        <v>18230.35</v>
      </c>
      <c r="P5" t="n">
        <v>1110.07</v>
      </c>
      <c r="Q5" t="n">
        <v>3548.69</v>
      </c>
      <c r="R5" t="n">
        <v>480.52</v>
      </c>
      <c r="S5" t="n">
        <v>166.1</v>
      </c>
      <c r="T5" t="n">
        <v>155967.4</v>
      </c>
      <c r="U5" t="n">
        <v>0.35</v>
      </c>
      <c r="V5" t="n">
        <v>0.9</v>
      </c>
      <c r="W5" t="n">
        <v>0.59</v>
      </c>
      <c r="X5" t="n">
        <v>9.210000000000001</v>
      </c>
      <c r="Y5" t="n">
        <v>0.5</v>
      </c>
      <c r="Z5" t="n">
        <v>10</v>
      </c>
      <c r="AA5" t="n">
        <v>1572.143420493756</v>
      </c>
      <c r="AB5" t="n">
        <v>2151.075985992222</v>
      </c>
      <c r="AC5" t="n">
        <v>1945.780312943231</v>
      </c>
      <c r="AD5" t="n">
        <v>1572143.420493756</v>
      </c>
      <c r="AE5" t="n">
        <v>2151075.985992222</v>
      </c>
      <c r="AF5" t="n">
        <v>1.376364778503862e-06</v>
      </c>
      <c r="AG5" t="n">
        <v>2.328958333333333</v>
      </c>
      <c r="AH5" t="n">
        <v>1945780.312943231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0.923</v>
      </c>
      <c r="E6" t="n">
        <v>108.34</v>
      </c>
      <c r="F6" t="n">
        <v>101.63</v>
      </c>
      <c r="G6" t="n">
        <v>39.34</v>
      </c>
      <c r="H6" t="n">
        <v>0.6</v>
      </c>
      <c r="I6" t="n">
        <v>155</v>
      </c>
      <c r="J6" t="n">
        <v>147.3</v>
      </c>
      <c r="K6" t="n">
        <v>47.83</v>
      </c>
      <c r="L6" t="n">
        <v>5</v>
      </c>
      <c r="M6" t="n">
        <v>153</v>
      </c>
      <c r="N6" t="n">
        <v>24.47</v>
      </c>
      <c r="O6" t="n">
        <v>18400.38</v>
      </c>
      <c r="P6" t="n">
        <v>1067.21</v>
      </c>
      <c r="Q6" t="n">
        <v>3548.72</v>
      </c>
      <c r="R6" t="n">
        <v>408.2</v>
      </c>
      <c r="S6" t="n">
        <v>166.1</v>
      </c>
      <c r="T6" t="n">
        <v>120035.98</v>
      </c>
      <c r="U6" t="n">
        <v>0.41</v>
      </c>
      <c r="V6" t="n">
        <v>0.92</v>
      </c>
      <c r="W6" t="n">
        <v>0.52</v>
      </c>
      <c r="X6" t="n">
        <v>7.09</v>
      </c>
      <c r="Y6" t="n">
        <v>0.5</v>
      </c>
      <c r="Z6" t="n">
        <v>10</v>
      </c>
      <c r="AA6" t="n">
        <v>1473.718123993428</v>
      </c>
      <c r="AB6" t="n">
        <v>2016.40615310285</v>
      </c>
      <c r="AC6" t="n">
        <v>1823.963179894524</v>
      </c>
      <c r="AD6" t="n">
        <v>1473718.123993428</v>
      </c>
      <c r="AE6" t="n">
        <v>2016406.15310285</v>
      </c>
      <c r="AF6" t="n">
        <v>1.420217652944734e-06</v>
      </c>
      <c r="AG6" t="n">
        <v>2.257083333333334</v>
      </c>
      <c r="AH6" t="n">
        <v>1823963.179894524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100.11</v>
      </c>
      <c r="G7" t="n">
        <v>48.44</v>
      </c>
      <c r="H7" t="n">
        <v>0.71</v>
      </c>
      <c r="I7" t="n">
        <v>124</v>
      </c>
      <c r="J7" t="n">
        <v>148.68</v>
      </c>
      <c r="K7" t="n">
        <v>47.83</v>
      </c>
      <c r="L7" t="n">
        <v>6</v>
      </c>
      <c r="M7" t="n">
        <v>122</v>
      </c>
      <c r="N7" t="n">
        <v>24.85</v>
      </c>
      <c r="O7" t="n">
        <v>18570.94</v>
      </c>
      <c r="P7" t="n">
        <v>1029.24</v>
      </c>
      <c r="Q7" t="n">
        <v>3548.65</v>
      </c>
      <c r="R7" t="n">
        <v>356.56</v>
      </c>
      <c r="S7" t="n">
        <v>166.1</v>
      </c>
      <c r="T7" t="n">
        <v>94373.37</v>
      </c>
      <c r="U7" t="n">
        <v>0.47</v>
      </c>
      <c r="V7" t="n">
        <v>0.93</v>
      </c>
      <c r="W7" t="n">
        <v>0.47</v>
      </c>
      <c r="X7" t="n">
        <v>5.57</v>
      </c>
      <c r="Y7" t="n">
        <v>0.5</v>
      </c>
      <c r="Z7" t="n">
        <v>10</v>
      </c>
      <c r="AA7" t="n">
        <v>1399.140850552747</v>
      </c>
      <c r="AB7" t="n">
        <v>1914.366237464212</v>
      </c>
      <c r="AC7" t="n">
        <v>1731.661810590516</v>
      </c>
      <c r="AD7" t="n">
        <v>1399140.850552747</v>
      </c>
      <c r="AE7" t="n">
        <v>1914366.237464212</v>
      </c>
      <c r="AF7" t="n">
        <v>1.452684167004468e-06</v>
      </c>
      <c r="AG7" t="n">
        <v>2.206666666666667</v>
      </c>
      <c r="AH7" t="n">
        <v>1731661.810590516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0.9575</v>
      </c>
      <c r="E8" t="n">
        <v>104.44</v>
      </c>
      <c r="F8" t="n">
        <v>99.20999999999999</v>
      </c>
      <c r="G8" t="n">
        <v>57.24</v>
      </c>
      <c r="H8" t="n">
        <v>0.83</v>
      </c>
      <c r="I8" t="n">
        <v>104</v>
      </c>
      <c r="J8" t="n">
        <v>150.07</v>
      </c>
      <c r="K8" t="n">
        <v>47.83</v>
      </c>
      <c r="L8" t="n">
        <v>7</v>
      </c>
      <c r="M8" t="n">
        <v>102</v>
      </c>
      <c r="N8" t="n">
        <v>25.24</v>
      </c>
      <c r="O8" t="n">
        <v>18742.03</v>
      </c>
      <c r="P8" t="n">
        <v>998.6900000000001</v>
      </c>
      <c r="Q8" t="n">
        <v>3548.64</v>
      </c>
      <c r="R8" t="n">
        <v>326.3</v>
      </c>
      <c r="S8" t="n">
        <v>166.1</v>
      </c>
      <c r="T8" t="n">
        <v>79342.42</v>
      </c>
      <c r="U8" t="n">
        <v>0.51</v>
      </c>
      <c r="V8" t="n">
        <v>0.9399999999999999</v>
      </c>
      <c r="W8" t="n">
        <v>0.44</v>
      </c>
      <c r="X8" t="n">
        <v>4.67</v>
      </c>
      <c r="Y8" t="n">
        <v>0.5</v>
      </c>
      <c r="Z8" t="n">
        <v>10</v>
      </c>
      <c r="AA8" t="n">
        <v>1347.915066743464</v>
      </c>
      <c r="AB8" t="n">
        <v>1844.276860134266</v>
      </c>
      <c r="AC8" t="n">
        <v>1668.261665061882</v>
      </c>
      <c r="AD8" t="n">
        <v>1347915.066743464</v>
      </c>
      <c r="AE8" t="n">
        <v>1844276.860134266</v>
      </c>
      <c r="AF8" t="n">
        <v>1.473302711478421e-06</v>
      </c>
      <c r="AG8" t="n">
        <v>2.175833333333333</v>
      </c>
      <c r="AH8" t="n">
        <v>1668261.665061882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0.976</v>
      </c>
      <c r="E9" t="n">
        <v>102.46</v>
      </c>
      <c r="F9" t="n">
        <v>97.72</v>
      </c>
      <c r="G9" t="n">
        <v>67.39</v>
      </c>
      <c r="H9" t="n">
        <v>0.9399999999999999</v>
      </c>
      <c r="I9" t="n">
        <v>87</v>
      </c>
      <c r="J9" t="n">
        <v>151.46</v>
      </c>
      <c r="K9" t="n">
        <v>47.83</v>
      </c>
      <c r="L9" t="n">
        <v>8</v>
      </c>
      <c r="M9" t="n">
        <v>85</v>
      </c>
      <c r="N9" t="n">
        <v>25.63</v>
      </c>
      <c r="O9" t="n">
        <v>18913.66</v>
      </c>
      <c r="P9" t="n">
        <v>959.22</v>
      </c>
      <c r="Q9" t="n">
        <v>3548.67</v>
      </c>
      <c r="R9" t="n">
        <v>274.27</v>
      </c>
      <c r="S9" t="n">
        <v>166.1</v>
      </c>
      <c r="T9" t="n">
        <v>53409.95</v>
      </c>
      <c r="U9" t="n">
        <v>0.61</v>
      </c>
      <c r="V9" t="n">
        <v>0.95</v>
      </c>
      <c r="W9" t="n">
        <v>0.41</v>
      </c>
      <c r="X9" t="n">
        <v>3.18</v>
      </c>
      <c r="Y9" t="n">
        <v>0.5</v>
      </c>
      <c r="Z9" t="n">
        <v>10</v>
      </c>
      <c r="AA9" t="n">
        <v>1280.869474744116</v>
      </c>
      <c r="AB9" t="n">
        <v>1752.542123317992</v>
      </c>
      <c r="AC9" t="n">
        <v>1585.281962776841</v>
      </c>
      <c r="AD9" t="n">
        <v>1280869.474744116</v>
      </c>
      <c r="AE9" t="n">
        <v>1752542.123317992</v>
      </c>
      <c r="AF9" t="n">
        <v>1.501768612431268e-06</v>
      </c>
      <c r="AG9" t="n">
        <v>2.134583333333333</v>
      </c>
      <c r="AH9" t="n">
        <v>1585281.962776841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0.9757</v>
      </c>
      <c r="E10" t="n">
        <v>102.49</v>
      </c>
      <c r="F10" t="n">
        <v>98.06999999999999</v>
      </c>
      <c r="G10" t="n">
        <v>77.42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74</v>
      </c>
      <c r="N10" t="n">
        <v>26.03</v>
      </c>
      <c r="O10" t="n">
        <v>19085.83</v>
      </c>
      <c r="P10" t="n">
        <v>941.35</v>
      </c>
      <c r="Q10" t="n">
        <v>3548.66</v>
      </c>
      <c r="R10" t="n">
        <v>287.83</v>
      </c>
      <c r="S10" t="n">
        <v>166.1</v>
      </c>
      <c r="T10" t="n">
        <v>60245.01</v>
      </c>
      <c r="U10" t="n">
        <v>0.58</v>
      </c>
      <c r="V10" t="n">
        <v>0.95</v>
      </c>
      <c r="W10" t="n">
        <v>0.4</v>
      </c>
      <c r="X10" t="n">
        <v>3.53</v>
      </c>
      <c r="Y10" t="n">
        <v>0.5</v>
      </c>
      <c r="Z10" t="n">
        <v>10</v>
      </c>
      <c r="AA10" t="n">
        <v>1266.800713737328</v>
      </c>
      <c r="AB10" t="n">
        <v>1733.292623838575</v>
      </c>
      <c r="AC10" t="n">
        <v>1567.869608510897</v>
      </c>
      <c r="AD10" t="n">
        <v>1266800.713737328</v>
      </c>
      <c r="AE10" t="n">
        <v>1733292.623838575</v>
      </c>
      <c r="AF10" t="n">
        <v>1.501307003226627e-06</v>
      </c>
      <c r="AG10" t="n">
        <v>2.135208333333333</v>
      </c>
      <c r="AH10" t="n">
        <v>1567869.608510897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0.9826</v>
      </c>
      <c r="E11" t="n">
        <v>101.77</v>
      </c>
      <c r="F11" t="n">
        <v>97.61</v>
      </c>
      <c r="G11" t="n">
        <v>87.41</v>
      </c>
      <c r="H11" t="n">
        <v>1.15</v>
      </c>
      <c r="I11" t="n">
        <v>67</v>
      </c>
      <c r="J11" t="n">
        <v>154.25</v>
      </c>
      <c r="K11" t="n">
        <v>47.83</v>
      </c>
      <c r="L11" t="n">
        <v>10</v>
      </c>
      <c r="M11" t="n">
        <v>65</v>
      </c>
      <c r="N11" t="n">
        <v>26.43</v>
      </c>
      <c r="O11" t="n">
        <v>19258.55</v>
      </c>
      <c r="P11" t="n">
        <v>911.45</v>
      </c>
      <c r="Q11" t="n">
        <v>3548.69</v>
      </c>
      <c r="R11" t="n">
        <v>272.07</v>
      </c>
      <c r="S11" t="n">
        <v>166.1</v>
      </c>
      <c r="T11" t="n">
        <v>52410</v>
      </c>
      <c r="U11" t="n">
        <v>0.61</v>
      </c>
      <c r="V11" t="n">
        <v>0.96</v>
      </c>
      <c r="W11" t="n">
        <v>0.38</v>
      </c>
      <c r="X11" t="n">
        <v>3.07</v>
      </c>
      <c r="Y11" t="n">
        <v>0.5</v>
      </c>
      <c r="Z11" t="n">
        <v>10</v>
      </c>
      <c r="AA11" t="n">
        <v>1229.485084572844</v>
      </c>
      <c r="AB11" t="n">
        <v>1682.235733766356</v>
      </c>
      <c r="AC11" t="n">
        <v>1521.685516368375</v>
      </c>
      <c r="AD11" t="n">
        <v>1229485.084572844</v>
      </c>
      <c r="AE11" t="n">
        <v>1682235.733766356</v>
      </c>
      <c r="AF11" t="n">
        <v>1.511924014933365e-06</v>
      </c>
      <c r="AG11" t="n">
        <v>2.120208333333333</v>
      </c>
      <c r="AH11" t="n">
        <v>1521685.516368375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97.2</v>
      </c>
      <c r="G12" t="n">
        <v>98.84999999999999</v>
      </c>
      <c r="H12" t="n">
        <v>1.25</v>
      </c>
      <c r="I12" t="n">
        <v>59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880.37</v>
      </c>
      <c r="Q12" t="n">
        <v>3548.65</v>
      </c>
      <c r="R12" t="n">
        <v>257.95</v>
      </c>
      <c r="S12" t="n">
        <v>166.1</v>
      </c>
      <c r="T12" t="n">
        <v>45392.69</v>
      </c>
      <c r="U12" t="n">
        <v>0.64</v>
      </c>
      <c r="V12" t="n">
        <v>0.96</v>
      </c>
      <c r="W12" t="n">
        <v>0.37</v>
      </c>
      <c r="X12" t="n">
        <v>2.66</v>
      </c>
      <c r="Y12" t="n">
        <v>0.5</v>
      </c>
      <c r="Z12" t="n">
        <v>10</v>
      </c>
      <c r="AA12" t="n">
        <v>1192.702980656403</v>
      </c>
      <c r="AB12" t="n">
        <v>1631.908836475982</v>
      </c>
      <c r="AC12" t="n">
        <v>1476.161747521151</v>
      </c>
      <c r="AD12" t="n">
        <v>1192702.980656404</v>
      </c>
      <c r="AE12" t="n">
        <v>1631908.836475982</v>
      </c>
      <c r="AF12" t="n">
        <v>1.521463938495941e-06</v>
      </c>
      <c r="AG12" t="n">
        <v>2.106875</v>
      </c>
      <c r="AH12" t="n">
        <v>1476161.747521151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0.9918</v>
      </c>
      <c r="E13" t="n">
        <v>100.83</v>
      </c>
      <c r="F13" t="n">
        <v>97.04000000000001</v>
      </c>
      <c r="G13" t="n">
        <v>107.82</v>
      </c>
      <c r="H13" t="n">
        <v>1.35</v>
      </c>
      <c r="I13" t="n">
        <v>54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858.4</v>
      </c>
      <c r="Q13" t="n">
        <v>3548.63</v>
      </c>
      <c r="R13" t="n">
        <v>251.29</v>
      </c>
      <c r="S13" t="n">
        <v>166.1</v>
      </c>
      <c r="T13" t="n">
        <v>42084.78</v>
      </c>
      <c r="U13" t="n">
        <v>0.66</v>
      </c>
      <c r="V13" t="n">
        <v>0.96</v>
      </c>
      <c r="W13" t="n">
        <v>0.41</v>
      </c>
      <c r="X13" t="n">
        <v>2.5</v>
      </c>
      <c r="Y13" t="n">
        <v>0.5</v>
      </c>
      <c r="Z13" t="n">
        <v>10</v>
      </c>
      <c r="AA13" t="n">
        <v>1169.146047160817</v>
      </c>
      <c r="AB13" t="n">
        <v>1599.677200808763</v>
      </c>
      <c r="AC13" t="n">
        <v>1447.006253924626</v>
      </c>
      <c r="AD13" t="n">
        <v>1169146.047160818</v>
      </c>
      <c r="AE13" t="n">
        <v>1599677.200808763</v>
      </c>
      <c r="AF13" t="n">
        <v>1.526080030542348e-06</v>
      </c>
      <c r="AG13" t="n">
        <v>2.100625</v>
      </c>
      <c r="AH13" t="n">
        <v>1447006.253924626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0.9937</v>
      </c>
      <c r="E14" t="n">
        <v>100.64</v>
      </c>
      <c r="F14" t="n">
        <v>96.91</v>
      </c>
      <c r="G14" t="n">
        <v>111.82</v>
      </c>
      <c r="H14" t="n">
        <v>1.45</v>
      </c>
      <c r="I14" t="n">
        <v>52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857.52</v>
      </c>
      <c r="Q14" t="n">
        <v>3548.67</v>
      </c>
      <c r="R14" t="n">
        <v>246.01</v>
      </c>
      <c r="S14" t="n">
        <v>166.1</v>
      </c>
      <c r="T14" t="n">
        <v>39458.01</v>
      </c>
      <c r="U14" t="n">
        <v>0.68</v>
      </c>
      <c r="V14" t="n">
        <v>0.96</v>
      </c>
      <c r="W14" t="n">
        <v>0.42</v>
      </c>
      <c r="X14" t="n">
        <v>2.37</v>
      </c>
      <c r="Y14" t="n">
        <v>0.5</v>
      </c>
      <c r="Z14" t="n">
        <v>10</v>
      </c>
      <c r="AA14" t="n">
        <v>1165.601817441982</v>
      </c>
      <c r="AB14" t="n">
        <v>1594.827829347072</v>
      </c>
      <c r="AC14" t="n">
        <v>1442.619699669103</v>
      </c>
      <c r="AD14" t="n">
        <v>1165601.817441982</v>
      </c>
      <c r="AE14" t="n">
        <v>1594827.829347072</v>
      </c>
      <c r="AF14" t="n">
        <v>1.529003555505073e-06</v>
      </c>
      <c r="AG14" t="n">
        <v>2.096666666666667</v>
      </c>
      <c r="AH14" t="n">
        <v>1442619.699669103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0.9937</v>
      </c>
      <c r="E15" t="n">
        <v>100.64</v>
      </c>
      <c r="F15" t="n">
        <v>96.91</v>
      </c>
      <c r="G15" t="n">
        <v>111.81</v>
      </c>
      <c r="H15" t="n">
        <v>1.55</v>
      </c>
      <c r="I15" t="n">
        <v>52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864.95</v>
      </c>
      <c r="Q15" t="n">
        <v>3548.66</v>
      </c>
      <c r="R15" t="n">
        <v>245.97</v>
      </c>
      <c r="S15" t="n">
        <v>166.1</v>
      </c>
      <c r="T15" t="n">
        <v>39437.41</v>
      </c>
      <c r="U15" t="n">
        <v>0.68</v>
      </c>
      <c r="V15" t="n">
        <v>0.96</v>
      </c>
      <c r="W15" t="n">
        <v>0.42</v>
      </c>
      <c r="X15" t="n">
        <v>2.37</v>
      </c>
      <c r="Y15" t="n">
        <v>0.5</v>
      </c>
      <c r="Z15" t="n">
        <v>10</v>
      </c>
      <c r="AA15" t="n">
        <v>1172.112233406961</v>
      </c>
      <c r="AB15" t="n">
        <v>1603.735667689639</v>
      </c>
      <c r="AC15" t="n">
        <v>1450.677386422485</v>
      </c>
      <c r="AD15" t="n">
        <v>1172112.233406961</v>
      </c>
      <c r="AE15" t="n">
        <v>1603735.667689639</v>
      </c>
      <c r="AF15" t="n">
        <v>1.529003555505073e-06</v>
      </c>
      <c r="AG15" t="n">
        <v>2.096666666666667</v>
      </c>
      <c r="AH15" t="n">
        <v>1450677.386422485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0.4004</v>
      </c>
      <c r="E2" t="n">
        <v>249.75</v>
      </c>
      <c r="F2" t="n">
        <v>184.25</v>
      </c>
      <c r="G2" t="n">
        <v>6.23</v>
      </c>
      <c r="H2" t="n">
        <v>0.1</v>
      </c>
      <c r="I2" t="n">
        <v>1774</v>
      </c>
      <c r="J2" t="n">
        <v>176.73</v>
      </c>
      <c r="K2" t="n">
        <v>52.44</v>
      </c>
      <c r="L2" t="n">
        <v>1</v>
      </c>
      <c r="M2" t="n">
        <v>1772</v>
      </c>
      <c r="N2" t="n">
        <v>33.29</v>
      </c>
      <c r="O2" t="n">
        <v>22031.19</v>
      </c>
      <c r="P2" t="n">
        <v>2406.37</v>
      </c>
      <c r="Q2" t="n">
        <v>3549.45</v>
      </c>
      <c r="R2" t="n">
        <v>3222.88</v>
      </c>
      <c r="S2" t="n">
        <v>166.1</v>
      </c>
      <c r="T2" t="n">
        <v>1519284.19</v>
      </c>
      <c r="U2" t="n">
        <v>0.05</v>
      </c>
      <c r="V2" t="n">
        <v>0.51</v>
      </c>
      <c r="W2" t="n">
        <v>3.14</v>
      </c>
      <c r="X2" t="n">
        <v>89.69</v>
      </c>
      <c r="Y2" t="n">
        <v>0.5</v>
      </c>
      <c r="Z2" t="n">
        <v>10</v>
      </c>
      <c r="AA2" t="n">
        <v>7365.563119800508</v>
      </c>
      <c r="AB2" t="n">
        <v>10077.88840622296</v>
      </c>
      <c r="AC2" t="n">
        <v>9116.068881137871</v>
      </c>
      <c r="AD2" t="n">
        <v>7365563.119800508</v>
      </c>
      <c r="AE2" t="n">
        <v>10077888.40622296</v>
      </c>
      <c r="AF2" t="n">
        <v>5.936881867883815e-07</v>
      </c>
      <c r="AG2" t="n">
        <v>5.203125</v>
      </c>
      <c r="AH2" t="n">
        <v>9116068.881137872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0.6948</v>
      </c>
      <c r="E3" t="n">
        <v>143.93</v>
      </c>
      <c r="F3" t="n">
        <v>121.31</v>
      </c>
      <c r="G3" t="n">
        <v>12.81</v>
      </c>
      <c r="H3" t="n">
        <v>0.2</v>
      </c>
      <c r="I3" t="n">
        <v>568</v>
      </c>
      <c r="J3" t="n">
        <v>178.21</v>
      </c>
      <c r="K3" t="n">
        <v>52.44</v>
      </c>
      <c r="L3" t="n">
        <v>2</v>
      </c>
      <c r="M3" t="n">
        <v>566</v>
      </c>
      <c r="N3" t="n">
        <v>33.77</v>
      </c>
      <c r="O3" t="n">
        <v>22213.89</v>
      </c>
      <c r="P3" t="n">
        <v>1564.57</v>
      </c>
      <c r="Q3" t="n">
        <v>3548.95</v>
      </c>
      <c r="R3" t="n">
        <v>1076.28</v>
      </c>
      <c r="S3" t="n">
        <v>166.1</v>
      </c>
      <c r="T3" t="n">
        <v>452012.4</v>
      </c>
      <c r="U3" t="n">
        <v>0.15</v>
      </c>
      <c r="V3" t="n">
        <v>0.77</v>
      </c>
      <c r="W3" t="n">
        <v>1.18</v>
      </c>
      <c r="X3" t="n">
        <v>26.77</v>
      </c>
      <c r="Y3" t="n">
        <v>0.5</v>
      </c>
      <c r="Z3" t="n">
        <v>10</v>
      </c>
      <c r="AA3" t="n">
        <v>2775.140511365561</v>
      </c>
      <c r="AB3" t="n">
        <v>3797.069678209223</v>
      </c>
      <c r="AC3" t="n">
        <v>3434.682677341556</v>
      </c>
      <c r="AD3" t="n">
        <v>2775140.51136556</v>
      </c>
      <c r="AE3" t="n">
        <v>3797069.678209223</v>
      </c>
      <c r="AF3" t="n">
        <v>1.030206174277142e-06</v>
      </c>
      <c r="AG3" t="n">
        <v>2.998541666666667</v>
      </c>
      <c r="AH3" t="n">
        <v>3434682.677341556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0.8018</v>
      </c>
      <c r="E4" t="n">
        <v>124.72</v>
      </c>
      <c r="F4" t="n">
        <v>110.24</v>
      </c>
      <c r="G4" t="n">
        <v>19.51</v>
      </c>
      <c r="H4" t="n">
        <v>0.3</v>
      </c>
      <c r="I4" t="n">
        <v>339</v>
      </c>
      <c r="J4" t="n">
        <v>179.7</v>
      </c>
      <c r="K4" t="n">
        <v>52.44</v>
      </c>
      <c r="L4" t="n">
        <v>3</v>
      </c>
      <c r="M4" t="n">
        <v>337</v>
      </c>
      <c r="N4" t="n">
        <v>34.26</v>
      </c>
      <c r="O4" t="n">
        <v>22397.24</v>
      </c>
      <c r="P4" t="n">
        <v>1405.52</v>
      </c>
      <c r="Q4" t="n">
        <v>3548.9</v>
      </c>
      <c r="R4" t="n">
        <v>700.1900000000001</v>
      </c>
      <c r="S4" t="n">
        <v>166.1</v>
      </c>
      <c r="T4" t="n">
        <v>265113.81</v>
      </c>
      <c r="U4" t="n">
        <v>0.24</v>
      </c>
      <c r="V4" t="n">
        <v>0.85</v>
      </c>
      <c r="W4" t="n">
        <v>0.82</v>
      </c>
      <c r="X4" t="n">
        <v>15.7</v>
      </c>
      <c r="Y4" t="n">
        <v>0.5</v>
      </c>
      <c r="Z4" t="n">
        <v>10</v>
      </c>
      <c r="AA4" t="n">
        <v>2169.075793097249</v>
      </c>
      <c r="AB4" t="n">
        <v>2967.825192985983</v>
      </c>
      <c r="AC4" t="n">
        <v>2684.58012193622</v>
      </c>
      <c r="AD4" t="n">
        <v>2169075.793097249</v>
      </c>
      <c r="AE4" t="n">
        <v>2967825.192985983</v>
      </c>
      <c r="AF4" t="n">
        <v>1.188859111306005e-06</v>
      </c>
      <c r="AG4" t="n">
        <v>2.598333333333333</v>
      </c>
      <c r="AH4" t="n">
        <v>2684580.12193622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0.8572</v>
      </c>
      <c r="E5" t="n">
        <v>116.66</v>
      </c>
      <c r="F5" t="n">
        <v>105.67</v>
      </c>
      <c r="G5" t="n">
        <v>26.31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1331.88</v>
      </c>
      <c r="Q5" t="n">
        <v>3548.71</v>
      </c>
      <c r="R5" t="n">
        <v>545.64</v>
      </c>
      <c r="S5" t="n">
        <v>166.1</v>
      </c>
      <c r="T5" t="n">
        <v>188326.7</v>
      </c>
      <c r="U5" t="n">
        <v>0.3</v>
      </c>
      <c r="V5" t="n">
        <v>0.88</v>
      </c>
      <c r="W5" t="n">
        <v>0.65</v>
      </c>
      <c r="X5" t="n">
        <v>11.13</v>
      </c>
      <c r="Y5" t="n">
        <v>0.5</v>
      </c>
      <c r="Z5" t="n">
        <v>10</v>
      </c>
      <c r="AA5" t="n">
        <v>1929.787270257923</v>
      </c>
      <c r="AB5" t="n">
        <v>2640.420079372641</v>
      </c>
      <c r="AC5" t="n">
        <v>2388.422092850172</v>
      </c>
      <c r="AD5" t="n">
        <v>1929787.270257923</v>
      </c>
      <c r="AE5" t="n">
        <v>2640420.079372641</v>
      </c>
      <c r="AF5" t="n">
        <v>1.271002781505996e-06</v>
      </c>
      <c r="AG5" t="n">
        <v>2.430416666666666</v>
      </c>
      <c r="AH5" t="n">
        <v>2388422.092850172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0.8921</v>
      </c>
      <c r="E6" t="n">
        <v>112.09</v>
      </c>
      <c r="F6" t="n">
        <v>103.06</v>
      </c>
      <c r="G6" t="n">
        <v>33.24</v>
      </c>
      <c r="H6" t="n">
        <v>0.49</v>
      </c>
      <c r="I6" t="n">
        <v>186</v>
      </c>
      <c r="J6" t="n">
        <v>182.69</v>
      </c>
      <c r="K6" t="n">
        <v>52.44</v>
      </c>
      <c r="L6" t="n">
        <v>5</v>
      </c>
      <c r="M6" t="n">
        <v>184</v>
      </c>
      <c r="N6" t="n">
        <v>35.25</v>
      </c>
      <c r="O6" t="n">
        <v>22766.06</v>
      </c>
      <c r="P6" t="n">
        <v>1283.6</v>
      </c>
      <c r="Q6" t="n">
        <v>3548.7</v>
      </c>
      <c r="R6" t="n">
        <v>456.4</v>
      </c>
      <c r="S6" t="n">
        <v>166.1</v>
      </c>
      <c r="T6" t="n">
        <v>143984.49</v>
      </c>
      <c r="U6" t="n">
        <v>0.36</v>
      </c>
      <c r="V6" t="n">
        <v>0.9</v>
      </c>
      <c r="W6" t="n">
        <v>0.58</v>
      </c>
      <c r="X6" t="n">
        <v>8.52</v>
      </c>
      <c r="Y6" t="n">
        <v>0.5</v>
      </c>
      <c r="Z6" t="n">
        <v>10</v>
      </c>
      <c r="AA6" t="n">
        <v>1793.839330222803</v>
      </c>
      <c r="AB6" t="n">
        <v>2454.410110216766</v>
      </c>
      <c r="AC6" t="n">
        <v>2220.164654083901</v>
      </c>
      <c r="AD6" t="n">
        <v>1793839.330222803</v>
      </c>
      <c r="AE6" t="n">
        <v>2454410.110216766</v>
      </c>
      <c r="AF6" t="n">
        <v>1.322750328256531e-06</v>
      </c>
      <c r="AG6" t="n">
        <v>2.335208333333334</v>
      </c>
      <c r="AH6" t="n">
        <v>2220164.654083902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0.9156</v>
      </c>
      <c r="E7" t="n">
        <v>109.22</v>
      </c>
      <c r="F7" t="n">
        <v>101.43</v>
      </c>
      <c r="G7" t="n">
        <v>40.3</v>
      </c>
      <c r="H7" t="n">
        <v>0.58</v>
      </c>
      <c r="I7" t="n">
        <v>151</v>
      </c>
      <c r="J7" t="n">
        <v>184.19</v>
      </c>
      <c r="K7" t="n">
        <v>52.44</v>
      </c>
      <c r="L7" t="n">
        <v>6</v>
      </c>
      <c r="M7" t="n">
        <v>149</v>
      </c>
      <c r="N7" t="n">
        <v>35.75</v>
      </c>
      <c r="O7" t="n">
        <v>22951.43</v>
      </c>
      <c r="P7" t="n">
        <v>1248.05</v>
      </c>
      <c r="Q7" t="n">
        <v>3548.73</v>
      </c>
      <c r="R7" t="n">
        <v>401.51</v>
      </c>
      <c r="S7" t="n">
        <v>166.1</v>
      </c>
      <c r="T7" t="n">
        <v>116712.82</v>
      </c>
      <c r="U7" t="n">
        <v>0.41</v>
      </c>
      <c r="V7" t="n">
        <v>0.92</v>
      </c>
      <c r="W7" t="n">
        <v>0.52</v>
      </c>
      <c r="X7" t="n">
        <v>6.89</v>
      </c>
      <c r="Y7" t="n">
        <v>0.5</v>
      </c>
      <c r="Z7" t="n">
        <v>10</v>
      </c>
      <c r="AA7" t="n">
        <v>1705.884549549232</v>
      </c>
      <c r="AB7" t="n">
        <v>2334.06649900812</v>
      </c>
      <c r="AC7" t="n">
        <v>2111.30646822569</v>
      </c>
      <c r="AD7" t="n">
        <v>1705884.549549232</v>
      </c>
      <c r="AE7" t="n">
        <v>2334066.49900812</v>
      </c>
      <c r="AF7" t="n">
        <v>1.357594664893712e-06</v>
      </c>
      <c r="AG7" t="n">
        <v>2.275416666666667</v>
      </c>
      <c r="AH7" t="n">
        <v>2111306.468225691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0.9331</v>
      </c>
      <c r="E8" t="n">
        <v>107.17</v>
      </c>
      <c r="F8" t="n">
        <v>100.26</v>
      </c>
      <c r="G8" t="n">
        <v>47.75</v>
      </c>
      <c r="H8" t="n">
        <v>0.67</v>
      </c>
      <c r="I8" t="n">
        <v>126</v>
      </c>
      <c r="J8" t="n">
        <v>185.7</v>
      </c>
      <c r="K8" t="n">
        <v>52.44</v>
      </c>
      <c r="L8" t="n">
        <v>7</v>
      </c>
      <c r="M8" t="n">
        <v>124</v>
      </c>
      <c r="N8" t="n">
        <v>36.26</v>
      </c>
      <c r="O8" t="n">
        <v>23137.49</v>
      </c>
      <c r="P8" t="n">
        <v>1218.74</v>
      </c>
      <c r="Q8" t="n">
        <v>3548.67</v>
      </c>
      <c r="R8" t="n">
        <v>362.26</v>
      </c>
      <c r="S8" t="n">
        <v>166.1</v>
      </c>
      <c r="T8" t="n">
        <v>97212.08</v>
      </c>
      <c r="U8" t="n">
        <v>0.46</v>
      </c>
      <c r="V8" t="n">
        <v>0.93</v>
      </c>
      <c r="W8" t="n">
        <v>0.47</v>
      </c>
      <c r="X8" t="n">
        <v>5.72</v>
      </c>
      <c r="Y8" t="n">
        <v>0.5</v>
      </c>
      <c r="Z8" t="n">
        <v>10</v>
      </c>
      <c r="AA8" t="n">
        <v>1640.831998454382</v>
      </c>
      <c r="AB8" t="n">
        <v>2245.058728684141</v>
      </c>
      <c r="AC8" t="n">
        <v>2030.793474578242</v>
      </c>
      <c r="AD8" t="n">
        <v>1640831.998454382</v>
      </c>
      <c r="AE8" t="n">
        <v>2245058.728684141</v>
      </c>
      <c r="AF8" t="n">
        <v>1.383542575155442e-06</v>
      </c>
      <c r="AG8" t="n">
        <v>2.232708333333334</v>
      </c>
      <c r="AH8" t="n">
        <v>2030793.474578242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0.9466</v>
      </c>
      <c r="E9" t="n">
        <v>105.64</v>
      </c>
      <c r="F9" t="n">
        <v>99.38</v>
      </c>
      <c r="G9" t="n">
        <v>55.21</v>
      </c>
      <c r="H9" t="n">
        <v>0.76</v>
      </c>
      <c r="I9" t="n">
        <v>108</v>
      </c>
      <c r="J9" t="n">
        <v>187.22</v>
      </c>
      <c r="K9" t="n">
        <v>52.44</v>
      </c>
      <c r="L9" t="n">
        <v>8</v>
      </c>
      <c r="M9" t="n">
        <v>106</v>
      </c>
      <c r="N9" t="n">
        <v>36.78</v>
      </c>
      <c r="O9" t="n">
        <v>23324.24</v>
      </c>
      <c r="P9" t="n">
        <v>1192.02</v>
      </c>
      <c r="Q9" t="n">
        <v>3548.65</v>
      </c>
      <c r="R9" t="n">
        <v>331.54</v>
      </c>
      <c r="S9" t="n">
        <v>166.1</v>
      </c>
      <c r="T9" t="n">
        <v>81940.91</v>
      </c>
      <c r="U9" t="n">
        <v>0.5</v>
      </c>
      <c r="V9" t="n">
        <v>0.9399999999999999</v>
      </c>
      <c r="W9" t="n">
        <v>0.45</v>
      </c>
      <c r="X9" t="n">
        <v>4.84</v>
      </c>
      <c r="Y9" t="n">
        <v>0.5</v>
      </c>
      <c r="Z9" t="n">
        <v>10</v>
      </c>
      <c r="AA9" t="n">
        <v>1588.62129558587</v>
      </c>
      <c r="AB9" t="n">
        <v>2173.621741645796</v>
      </c>
      <c r="AC9" t="n">
        <v>1966.174333320396</v>
      </c>
      <c r="AD9" t="n">
        <v>1588621.295585871</v>
      </c>
      <c r="AE9" t="n">
        <v>2173621.741645796</v>
      </c>
      <c r="AF9" t="n">
        <v>1.403559534500205e-06</v>
      </c>
      <c r="AG9" t="n">
        <v>2.200833333333333</v>
      </c>
      <c r="AH9" t="n">
        <v>1966174.333320396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0.9578</v>
      </c>
      <c r="E10" t="n">
        <v>104.4</v>
      </c>
      <c r="F10" t="n">
        <v>98.64</v>
      </c>
      <c r="G10" t="n">
        <v>62.96</v>
      </c>
      <c r="H10" t="n">
        <v>0.85</v>
      </c>
      <c r="I10" t="n">
        <v>94</v>
      </c>
      <c r="J10" t="n">
        <v>188.74</v>
      </c>
      <c r="K10" t="n">
        <v>52.44</v>
      </c>
      <c r="L10" t="n">
        <v>9</v>
      </c>
      <c r="M10" t="n">
        <v>92</v>
      </c>
      <c r="N10" t="n">
        <v>37.3</v>
      </c>
      <c r="O10" t="n">
        <v>23511.69</v>
      </c>
      <c r="P10" t="n">
        <v>1167.89</v>
      </c>
      <c r="Q10" t="n">
        <v>3548.7</v>
      </c>
      <c r="R10" t="n">
        <v>306.72</v>
      </c>
      <c r="S10" t="n">
        <v>166.1</v>
      </c>
      <c r="T10" t="n">
        <v>69600.82000000001</v>
      </c>
      <c r="U10" t="n">
        <v>0.54</v>
      </c>
      <c r="V10" t="n">
        <v>0.95</v>
      </c>
      <c r="W10" t="n">
        <v>0.42</v>
      </c>
      <c r="X10" t="n">
        <v>4.1</v>
      </c>
      <c r="Y10" t="n">
        <v>0.5</v>
      </c>
      <c r="Z10" t="n">
        <v>10</v>
      </c>
      <c r="AA10" t="n">
        <v>1544.591123806739</v>
      </c>
      <c r="AB10" t="n">
        <v>2113.377718143503</v>
      </c>
      <c r="AC10" t="n">
        <v>1911.679914868143</v>
      </c>
      <c r="AD10" t="n">
        <v>1544591.123806739</v>
      </c>
      <c r="AE10" t="n">
        <v>2113377.718143503</v>
      </c>
      <c r="AF10" t="n">
        <v>1.420166197067712e-06</v>
      </c>
      <c r="AG10" t="n">
        <v>2.175</v>
      </c>
      <c r="AH10" t="n">
        <v>1911679.914868142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0.9545</v>
      </c>
      <c r="E11" t="n">
        <v>104.77</v>
      </c>
      <c r="F11" t="n">
        <v>99.33</v>
      </c>
      <c r="G11" t="n">
        <v>70.11</v>
      </c>
      <c r="H11" t="n">
        <v>0.93</v>
      </c>
      <c r="I11" t="n">
        <v>85</v>
      </c>
      <c r="J11" t="n">
        <v>190.26</v>
      </c>
      <c r="K11" t="n">
        <v>52.44</v>
      </c>
      <c r="L11" t="n">
        <v>10</v>
      </c>
      <c r="M11" t="n">
        <v>83</v>
      </c>
      <c r="N11" t="n">
        <v>37.82</v>
      </c>
      <c r="O11" t="n">
        <v>23699.85</v>
      </c>
      <c r="P11" t="n">
        <v>1162.46</v>
      </c>
      <c r="Q11" t="n">
        <v>3548.68</v>
      </c>
      <c r="R11" t="n">
        <v>334.11</v>
      </c>
      <c r="S11" t="n">
        <v>166.1</v>
      </c>
      <c r="T11" t="n">
        <v>83341.06</v>
      </c>
      <c r="U11" t="n">
        <v>0.5</v>
      </c>
      <c r="V11" t="n">
        <v>0.9399999999999999</v>
      </c>
      <c r="W11" t="n">
        <v>0.36</v>
      </c>
      <c r="X11" t="n">
        <v>4.79</v>
      </c>
      <c r="Y11" t="n">
        <v>0.5</v>
      </c>
      <c r="Z11" t="n">
        <v>10</v>
      </c>
      <c r="AA11" t="n">
        <v>1548.284404971127</v>
      </c>
      <c r="AB11" t="n">
        <v>2118.431028368683</v>
      </c>
      <c r="AC11" t="n">
        <v>1916.250944257798</v>
      </c>
      <c r="AD11" t="n">
        <v>1548284.404971127</v>
      </c>
      <c r="AE11" t="n">
        <v>2118431.028368683</v>
      </c>
      <c r="AF11" t="n">
        <v>1.415273162561214e-06</v>
      </c>
      <c r="AG11" t="n">
        <v>2.182708333333333</v>
      </c>
      <c r="AH11" t="n">
        <v>1916250.944257798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</v>
      </c>
      <c r="E12" t="n">
        <v>103.09</v>
      </c>
      <c r="F12" t="n">
        <v>98.01000000000001</v>
      </c>
      <c r="G12" t="n">
        <v>78.40000000000001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73</v>
      </c>
      <c r="N12" t="n">
        <v>38.35</v>
      </c>
      <c r="O12" t="n">
        <v>23888.73</v>
      </c>
      <c r="P12" t="n">
        <v>1129.81</v>
      </c>
      <c r="Q12" t="n">
        <v>3548.74</v>
      </c>
      <c r="R12" t="n">
        <v>285.6</v>
      </c>
      <c r="S12" t="n">
        <v>166.1</v>
      </c>
      <c r="T12" t="n">
        <v>59135.65</v>
      </c>
      <c r="U12" t="n">
        <v>0.58</v>
      </c>
      <c r="V12" t="n">
        <v>0.95</v>
      </c>
      <c r="W12" t="n">
        <v>0.4</v>
      </c>
      <c r="X12" t="n">
        <v>3.47</v>
      </c>
      <c r="Y12" t="n">
        <v>0.5</v>
      </c>
      <c r="Z12" t="n">
        <v>10</v>
      </c>
      <c r="AA12" t="n">
        <v>1488.030995330986</v>
      </c>
      <c r="AB12" t="n">
        <v>2035.989655106216</v>
      </c>
      <c r="AC12" t="n">
        <v>1841.677659952306</v>
      </c>
      <c r="AD12" t="n">
        <v>1488030.995330986</v>
      </c>
      <c r="AE12" t="n">
        <v>2035989.655106216</v>
      </c>
      <c r="AF12" t="n">
        <v>1.438255597364461e-06</v>
      </c>
      <c r="AG12" t="n">
        <v>2.147708333333334</v>
      </c>
      <c r="AH12" t="n">
        <v>1841677.659952306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0.9756</v>
      </c>
      <c r="E13" t="n">
        <v>102.5</v>
      </c>
      <c r="F13" t="n">
        <v>97.66</v>
      </c>
      <c r="G13" t="n">
        <v>86.17</v>
      </c>
      <c r="H13" t="n">
        <v>1.1</v>
      </c>
      <c r="I13" t="n">
        <v>68</v>
      </c>
      <c r="J13" t="n">
        <v>193.33</v>
      </c>
      <c r="K13" t="n">
        <v>52.44</v>
      </c>
      <c r="L13" t="n">
        <v>12</v>
      </c>
      <c r="M13" t="n">
        <v>66</v>
      </c>
      <c r="N13" t="n">
        <v>38.89</v>
      </c>
      <c r="O13" t="n">
        <v>24078.33</v>
      </c>
      <c r="P13" t="n">
        <v>1107.42</v>
      </c>
      <c r="Q13" t="n">
        <v>3548.74</v>
      </c>
      <c r="R13" t="n">
        <v>273.78</v>
      </c>
      <c r="S13" t="n">
        <v>166.1</v>
      </c>
      <c r="T13" t="n">
        <v>53260.67</v>
      </c>
      <c r="U13" t="n">
        <v>0.61</v>
      </c>
      <c r="V13" t="n">
        <v>0.95</v>
      </c>
      <c r="W13" t="n">
        <v>0.38</v>
      </c>
      <c r="X13" t="n">
        <v>3.12</v>
      </c>
      <c r="Y13" t="n">
        <v>0.5</v>
      </c>
      <c r="Z13" t="n">
        <v>10</v>
      </c>
      <c r="AA13" t="n">
        <v>1457.874300630318</v>
      </c>
      <c r="AB13" t="n">
        <v>1994.727934997288</v>
      </c>
      <c r="AC13" t="n">
        <v>1804.353900499387</v>
      </c>
      <c r="AD13" t="n">
        <v>1457874.300630318</v>
      </c>
      <c r="AE13" t="n">
        <v>1994727.934997288</v>
      </c>
      <c r="AF13" t="n">
        <v>1.446558928648214e-06</v>
      </c>
      <c r="AG13" t="n">
        <v>2.135416666666667</v>
      </c>
      <c r="AH13" t="n">
        <v>1804353.900499386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0.9815</v>
      </c>
      <c r="E14" t="n">
        <v>101.88</v>
      </c>
      <c r="F14" t="n">
        <v>97.29000000000001</v>
      </c>
      <c r="G14" t="n">
        <v>95.7</v>
      </c>
      <c r="H14" t="n">
        <v>1.18</v>
      </c>
      <c r="I14" t="n">
        <v>61</v>
      </c>
      <c r="J14" t="n">
        <v>194.88</v>
      </c>
      <c r="K14" t="n">
        <v>52.44</v>
      </c>
      <c r="L14" t="n">
        <v>13</v>
      </c>
      <c r="M14" t="n">
        <v>59</v>
      </c>
      <c r="N14" t="n">
        <v>39.43</v>
      </c>
      <c r="O14" t="n">
        <v>24268.67</v>
      </c>
      <c r="P14" t="n">
        <v>1085.61</v>
      </c>
      <c r="Q14" t="n">
        <v>3548.63</v>
      </c>
      <c r="R14" t="n">
        <v>261.59</v>
      </c>
      <c r="S14" t="n">
        <v>166.1</v>
      </c>
      <c r="T14" t="n">
        <v>47200.23</v>
      </c>
      <c r="U14" t="n">
        <v>0.63</v>
      </c>
      <c r="V14" t="n">
        <v>0.96</v>
      </c>
      <c r="W14" t="n">
        <v>0.37</v>
      </c>
      <c r="X14" t="n">
        <v>2.76</v>
      </c>
      <c r="Y14" t="n">
        <v>0.5</v>
      </c>
      <c r="Z14" t="n">
        <v>10</v>
      </c>
      <c r="AA14" t="n">
        <v>1428.046618857136</v>
      </c>
      <c r="AB14" t="n">
        <v>1953.916384890773</v>
      </c>
      <c r="AC14" t="n">
        <v>1767.437347455666</v>
      </c>
      <c r="AD14" t="n">
        <v>1428046.618857136</v>
      </c>
      <c r="AE14" t="n">
        <v>1953916.384890773</v>
      </c>
      <c r="AF14" t="n">
        <v>1.455307081250741e-06</v>
      </c>
      <c r="AG14" t="n">
        <v>2.1225</v>
      </c>
      <c r="AH14" t="n">
        <v>1767437.347455666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0.9857</v>
      </c>
      <c r="E15" t="n">
        <v>101.45</v>
      </c>
      <c r="F15" t="n">
        <v>97.04000000000001</v>
      </c>
      <c r="G15" t="n">
        <v>103.97</v>
      </c>
      <c r="H15" t="n">
        <v>1.27</v>
      </c>
      <c r="I15" t="n">
        <v>56</v>
      </c>
      <c r="J15" t="n">
        <v>196.42</v>
      </c>
      <c r="K15" t="n">
        <v>52.44</v>
      </c>
      <c r="L15" t="n">
        <v>14</v>
      </c>
      <c r="M15" t="n">
        <v>54</v>
      </c>
      <c r="N15" t="n">
        <v>39.98</v>
      </c>
      <c r="O15" t="n">
        <v>24459.75</v>
      </c>
      <c r="P15" t="n">
        <v>1066.36</v>
      </c>
      <c r="Q15" t="n">
        <v>3548.64</v>
      </c>
      <c r="R15" t="n">
        <v>252.62</v>
      </c>
      <c r="S15" t="n">
        <v>166.1</v>
      </c>
      <c r="T15" t="n">
        <v>42744.64</v>
      </c>
      <c r="U15" t="n">
        <v>0.66</v>
      </c>
      <c r="V15" t="n">
        <v>0.96</v>
      </c>
      <c r="W15" t="n">
        <v>0.36</v>
      </c>
      <c r="X15" t="n">
        <v>2.5</v>
      </c>
      <c r="Y15" t="n">
        <v>0.5</v>
      </c>
      <c r="Z15" t="n">
        <v>10</v>
      </c>
      <c r="AA15" t="n">
        <v>1403.803969957457</v>
      </c>
      <c r="AB15" t="n">
        <v>1920.746523156044</v>
      </c>
      <c r="AC15" t="n">
        <v>1737.433170770707</v>
      </c>
      <c r="AD15" t="n">
        <v>1403803.969957456</v>
      </c>
      <c r="AE15" t="n">
        <v>1920746.523156044</v>
      </c>
      <c r="AF15" t="n">
        <v>1.461534579713556e-06</v>
      </c>
      <c r="AG15" t="n">
        <v>2.113541666666667</v>
      </c>
      <c r="AH15" t="n">
        <v>1737433.170770707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0.9897</v>
      </c>
      <c r="E16" t="n">
        <v>101.04</v>
      </c>
      <c r="F16" t="n">
        <v>96.81</v>
      </c>
      <c r="G16" t="n">
        <v>113.89</v>
      </c>
      <c r="H16" t="n">
        <v>1.35</v>
      </c>
      <c r="I16" t="n">
        <v>51</v>
      </c>
      <c r="J16" t="n">
        <v>197.98</v>
      </c>
      <c r="K16" t="n">
        <v>52.44</v>
      </c>
      <c r="L16" t="n">
        <v>15</v>
      </c>
      <c r="M16" t="n">
        <v>49</v>
      </c>
      <c r="N16" t="n">
        <v>40.54</v>
      </c>
      <c r="O16" t="n">
        <v>24651.58</v>
      </c>
      <c r="P16" t="n">
        <v>1044.94</v>
      </c>
      <c r="Q16" t="n">
        <v>3548.64</v>
      </c>
      <c r="R16" t="n">
        <v>244.92</v>
      </c>
      <c r="S16" t="n">
        <v>166.1</v>
      </c>
      <c r="T16" t="n">
        <v>38916.24</v>
      </c>
      <c r="U16" t="n">
        <v>0.68</v>
      </c>
      <c r="V16" t="n">
        <v>0.96</v>
      </c>
      <c r="W16" t="n">
        <v>0.35</v>
      </c>
      <c r="X16" t="n">
        <v>2.27</v>
      </c>
      <c r="Y16" t="n">
        <v>0.5</v>
      </c>
      <c r="Z16" t="n">
        <v>10</v>
      </c>
      <c r="AA16" t="n">
        <v>1378.228602370203</v>
      </c>
      <c r="AB16" t="n">
        <v>1885.753176917577</v>
      </c>
      <c r="AC16" t="n">
        <v>1705.77954038377</v>
      </c>
      <c r="AD16" t="n">
        <v>1378228.602370203</v>
      </c>
      <c r="AE16" t="n">
        <v>1885753.176917577</v>
      </c>
      <c r="AF16" t="n">
        <v>1.467465530630522e-06</v>
      </c>
      <c r="AG16" t="n">
        <v>2.105</v>
      </c>
      <c r="AH16" t="n">
        <v>1705779.54038377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0.9929</v>
      </c>
      <c r="E17" t="n">
        <v>100.71</v>
      </c>
      <c r="F17" t="n">
        <v>96.62</v>
      </c>
      <c r="G17" t="n">
        <v>123.35</v>
      </c>
      <c r="H17" t="n">
        <v>1.42</v>
      </c>
      <c r="I17" t="n">
        <v>47</v>
      </c>
      <c r="J17" t="n">
        <v>199.54</v>
      </c>
      <c r="K17" t="n">
        <v>52.44</v>
      </c>
      <c r="L17" t="n">
        <v>16</v>
      </c>
      <c r="M17" t="n">
        <v>43</v>
      </c>
      <c r="N17" t="n">
        <v>41.1</v>
      </c>
      <c r="O17" t="n">
        <v>24844.17</v>
      </c>
      <c r="P17" t="n">
        <v>1022.45</v>
      </c>
      <c r="Q17" t="n">
        <v>3548.67</v>
      </c>
      <c r="R17" t="n">
        <v>238.45</v>
      </c>
      <c r="S17" t="n">
        <v>166.1</v>
      </c>
      <c r="T17" t="n">
        <v>35702.07</v>
      </c>
      <c r="U17" t="n">
        <v>0.7</v>
      </c>
      <c r="V17" t="n">
        <v>0.96</v>
      </c>
      <c r="W17" t="n">
        <v>0.35</v>
      </c>
      <c r="X17" t="n">
        <v>2.08</v>
      </c>
      <c r="Y17" t="n">
        <v>0.5</v>
      </c>
      <c r="Z17" t="n">
        <v>10</v>
      </c>
      <c r="AA17" t="n">
        <v>1353.193472890225</v>
      </c>
      <c r="AB17" t="n">
        <v>1851.499008291108</v>
      </c>
      <c r="AC17" t="n">
        <v>1674.794541534983</v>
      </c>
      <c r="AD17" t="n">
        <v>1353193.472890225</v>
      </c>
      <c r="AE17" t="n">
        <v>1851499.008291108</v>
      </c>
      <c r="AF17" t="n">
        <v>1.472210291364096e-06</v>
      </c>
      <c r="AG17" t="n">
        <v>2.098125</v>
      </c>
      <c r="AH17" t="n">
        <v>1674794.541534983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0.9984</v>
      </c>
      <c r="E18" t="n">
        <v>100.16</v>
      </c>
      <c r="F18" t="n">
        <v>96.17</v>
      </c>
      <c r="G18" t="n">
        <v>131.14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1000.74</v>
      </c>
      <c r="Q18" t="n">
        <v>3548.65</v>
      </c>
      <c r="R18" t="n">
        <v>222.56</v>
      </c>
      <c r="S18" t="n">
        <v>166.1</v>
      </c>
      <c r="T18" t="n">
        <v>27773.86</v>
      </c>
      <c r="U18" t="n">
        <v>0.75</v>
      </c>
      <c r="V18" t="n">
        <v>0.97</v>
      </c>
      <c r="W18" t="n">
        <v>0.35</v>
      </c>
      <c r="X18" t="n">
        <v>1.63</v>
      </c>
      <c r="Y18" t="n">
        <v>0.5</v>
      </c>
      <c r="Z18" t="n">
        <v>10</v>
      </c>
      <c r="AA18" t="n">
        <v>1324.751421197843</v>
      </c>
      <c r="AB18" t="n">
        <v>1812.583338390828</v>
      </c>
      <c r="AC18" t="n">
        <v>1639.5929285515</v>
      </c>
      <c r="AD18" t="n">
        <v>1324751.421197843</v>
      </c>
      <c r="AE18" t="n">
        <v>1812583.338390828</v>
      </c>
      <c r="AF18" t="n">
        <v>1.480365348874925e-06</v>
      </c>
      <c r="AG18" t="n">
        <v>2.086666666666666</v>
      </c>
      <c r="AH18" t="n">
        <v>1639592.9285515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0.9959</v>
      </c>
      <c r="E19" t="n">
        <v>100.41</v>
      </c>
      <c r="F19" t="n">
        <v>96.5</v>
      </c>
      <c r="G19" t="n">
        <v>137.85</v>
      </c>
      <c r="H19" t="n">
        <v>1.58</v>
      </c>
      <c r="I19" t="n">
        <v>42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991.08</v>
      </c>
      <c r="Q19" t="n">
        <v>3548.67</v>
      </c>
      <c r="R19" t="n">
        <v>233.2</v>
      </c>
      <c r="S19" t="n">
        <v>166.1</v>
      </c>
      <c r="T19" t="n">
        <v>33104.45</v>
      </c>
      <c r="U19" t="n">
        <v>0.71</v>
      </c>
      <c r="V19" t="n">
        <v>0.97</v>
      </c>
      <c r="W19" t="n">
        <v>0.38</v>
      </c>
      <c r="X19" t="n">
        <v>1.96</v>
      </c>
      <c r="Y19" t="n">
        <v>0.5</v>
      </c>
      <c r="Z19" t="n">
        <v>10</v>
      </c>
      <c r="AA19" t="n">
        <v>1321.144541657957</v>
      </c>
      <c r="AB19" t="n">
        <v>1807.648246680061</v>
      </c>
      <c r="AC19" t="n">
        <v>1635.128835067163</v>
      </c>
      <c r="AD19" t="n">
        <v>1321144.541657957</v>
      </c>
      <c r="AE19" t="n">
        <v>1807648.246680061</v>
      </c>
      <c r="AF19" t="n">
        <v>1.476658504551821e-06</v>
      </c>
      <c r="AG19" t="n">
        <v>2.091875</v>
      </c>
      <c r="AH19" t="n">
        <v>1635128.835067163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0.997</v>
      </c>
      <c r="E20" t="n">
        <v>100.3</v>
      </c>
      <c r="F20" t="n">
        <v>96.42</v>
      </c>
      <c r="G20" t="n">
        <v>141.11</v>
      </c>
      <c r="H20" t="n">
        <v>1.65</v>
      </c>
      <c r="I20" t="n">
        <v>41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994.33</v>
      </c>
      <c r="Q20" t="n">
        <v>3548.7</v>
      </c>
      <c r="R20" t="n">
        <v>230.22</v>
      </c>
      <c r="S20" t="n">
        <v>166.1</v>
      </c>
      <c r="T20" t="n">
        <v>31616.98</v>
      </c>
      <c r="U20" t="n">
        <v>0.72</v>
      </c>
      <c r="V20" t="n">
        <v>0.97</v>
      </c>
      <c r="W20" t="n">
        <v>0.39</v>
      </c>
      <c r="X20" t="n">
        <v>1.89</v>
      </c>
      <c r="Y20" t="n">
        <v>0.5</v>
      </c>
      <c r="Z20" t="n">
        <v>10</v>
      </c>
      <c r="AA20" t="n">
        <v>1322.159796716939</v>
      </c>
      <c r="AB20" t="n">
        <v>1809.037363441652</v>
      </c>
      <c r="AC20" t="n">
        <v>1636.385376474667</v>
      </c>
      <c r="AD20" t="n">
        <v>1322159.796716939</v>
      </c>
      <c r="AE20" t="n">
        <v>1809037.363441652</v>
      </c>
      <c r="AF20" t="n">
        <v>1.478289516053987e-06</v>
      </c>
      <c r="AG20" t="n">
        <v>2.089583333333333</v>
      </c>
      <c r="AH20" t="n">
        <v>1636385.376474667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0.997</v>
      </c>
      <c r="E21" t="n">
        <v>100.3</v>
      </c>
      <c r="F21" t="n">
        <v>96.42</v>
      </c>
      <c r="G21" t="n">
        <v>141.11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1000.4</v>
      </c>
      <c r="Q21" t="n">
        <v>3548.69</v>
      </c>
      <c r="R21" t="n">
        <v>230.28</v>
      </c>
      <c r="S21" t="n">
        <v>166.1</v>
      </c>
      <c r="T21" t="n">
        <v>31648.49</v>
      </c>
      <c r="U21" t="n">
        <v>0.72</v>
      </c>
      <c r="V21" t="n">
        <v>0.97</v>
      </c>
      <c r="W21" t="n">
        <v>0.39</v>
      </c>
      <c r="X21" t="n">
        <v>1.88</v>
      </c>
      <c r="Y21" t="n">
        <v>0.5</v>
      </c>
      <c r="Z21" t="n">
        <v>10</v>
      </c>
      <c r="AA21" t="n">
        <v>1327.460930277852</v>
      </c>
      <c r="AB21" t="n">
        <v>1816.2906082492</v>
      </c>
      <c r="AC21" t="n">
        <v>1642.946381777775</v>
      </c>
      <c r="AD21" t="n">
        <v>1327460.930277852</v>
      </c>
      <c r="AE21" t="n">
        <v>1816290.6082492</v>
      </c>
      <c r="AF21" t="n">
        <v>1.478289516053987e-06</v>
      </c>
      <c r="AG21" t="n">
        <v>2.089583333333333</v>
      </c>
      <c r="AH21" t="n">
        <v>1642946.381777775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0.9969</v>
      </c>
      <c r="E22" t="n">
        <v>100.31</v>
      </c>
      <c r="F22" t="n">
        <v>96.43000000000001</v>
      </c>
      <c r="G22" t="n">
        <v>141.12</v>
      </c>
      <c r="H22" t="n">
        <v>1.8</v>
      </c>
      <c r="I22" t="n">
        <v>41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1007.64</v>
      </c>
      <c r="Q22" t="n">
        <v>3548.69</v>
      </c>
      <c r="R22" t="n">
        <v>230.47</v>
      </c>
      <c r="S22" t="n">
        <v>166.1</v>
      </c>
      <c r="T22" t="n">
        <v>31743.7</v>
      </c>
      <c r="U22" t="n">
        <v>0.72</v>
      </c>
      <c r="V22" t="n">
        <v>0.97</v>
      </c>
      <c r="W22" t="n">
        <v>0.39</v>
      </c>
      <c r="X22" t="n">
        <v>1.89</v>
      </c>
      <c r="Y22" t="n">
        <v>0.5</v>
      </c>
      <c r="Z22" t="n">
        <v>10</v>
      </c>
      <c r="AA22" t="n">
        <v>1333.963419844199</v>
      </c>
      <c r="AB22" t="n">
        <v>1825.18760134347</v>
      </c>
      <c r="AC22" t="n">
        <v>1650.994258338136</v>
      </c>
      <c r="AD22" t="n">
        <v>1333963.419844199</v>
      </c>
      <c r="AE22" t="n">
        <v>1825187.60134347</v>
      </c>
      <c r="AF22" t="n">
        <v>1.478141242281063e-06</v>
      </c>
      <c r="AG22" t="n">
        <v>2.089791666666667</v>
      </c>
      <c r="AH22" t="n">
        <v>1650994.258338136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0.8566</v>
      </c>
      <c r="E2" t="n">
        <v>116.74</v>
      </c>
      <c r="F2" t="n">
        <v>111.14</v>
      </c>
      <c r="G2" t="n">
        <v>18.73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320.84</v>
      </c>
      <c r="Q2" t="n">
        <v>3548.85</v>
      </c>
      <c r="R2" t="n">
        <v>713.78</v>
      </c>
      <c r="S2" t="n">
        <v>166.1</v>
      </c>
      <c r="T2" t="n">
        <v>271822.28</v>
      </c>
      <c r="U2" t="n">
        <v>0.23</v>
      </c>
      <c r="V2" t="n">
        <v>0.84</v>
      </c>
      <c r="W2" t="n">
        <v>1.32</v>
      </c>
      <c r="X2" t="n">
        <v>16.59</v>
      </c>
      <c r="Y2" t="n">
        <v>0.5</v>
      </c>
      <c r="Z2" t="n">
        <v>10</v>
      </c>
      <c r="AA2" t="n">
        <v>581.5008009039226</v>
      </c>
      <c r="AB2" t="n">
        <v>795.635049801515</v>
      </c>
      <c r="AC2" t="n">
        <v>719.7007573292638</v>
      </c>
      <c r="AD2" t="n">
        <v>581500.8009039226</v>
      </c>
      <c r="AE2" t="n">
        <v>795635.0498015151</v>
      </c>
      <c r="AF2" t="n">
        <v>1.632020978045732e-06</v>
      </c>
      <c r="AG2" t="n">
        <v>2.432083333333333</v>
      </c>
      <c r="AH2" t="n">
        <v>719700.7573292637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0.6385</v>
      </c>
      <c r="E2" t="n">
        <v>156.63</v>
      </c>
      <c r="F2" t="n">
        <v>136.63</v>
      </c>
      <c r="G2" t="n">
        <v>9.359999999999999</v>
      </c>
      <c r="H2" t="n">
        <v>0.18</v>
      </c>
      <c r="I2" t="n">
        <v>876</v>
      </c>
      <c r="J2" t="n">
        <v>98.70999999999999</v>
      </c>
      <c r="K2" t="n">
        <v>39.72</v>
      </c>
      <c r="L2" t="n">
        <v>1</v>
      </c>
      <c r="M2" t="n">
        <v>874</v>
      </c>
      <c r="N2" t="n">
        <v>12.99</v>
      </c>
      <c r="O2" t="n">
        <v>12407.75</v>
      </c>
      <c r="P2" t="n">
        <v>1201.03</v>
      </c>
      <c r="Q2" t="n">
        <v>3549.26</v>
      </c>
      <c r="R2" t="n">
        <v>1597.27</v>
      </c>
      <c r="S2" t="n">
        <v>166.1</v>
      </c>
      <c r="T2" t="n">
        <v>710969.03</v>
      </c>
      <c r="U2" t="n">
        <v>0.1</v>
      </c>
      <c r="V2" t="n">
        <v>0.68</v>
      </c>
      <c r="W2" t="n">
        <v>1.69</v>
      </c>
      <c r="X2" t="n">
        <v>42.08</v>
      </c>
      <c r="Y2" t="n">
        <v>0.5</v>
      </c>
      <c r="Z2" t="n">
        <v>10</v>
      </c>
      <c r="AA2" t="n">
        <v>2393.906320078387</v>
      </c>
      <c r="AB2" t="n">
        <v>3275.448238824579</v>
      </c>
      <c r="AC2" t="n">
        <v>2962.844056031513</v>
      </c>
      <c r="AD2" t="n">
        <v>2393906.320078387</v>
      </c>
      <c r="AE2" t="n">
        <v>3275448.238824579</v>
      </c>
      <c r="AF2" t="n">
        <v>1.042668869658911e-06</v>
      </c>
      <c r="AG2" t="n">
        <v>3.263125</v>
      </c>
      <c r="AH2" t="n">
        <v>2962844.056031513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0.8385</v>
      </c>
      <c r="E3" t="n">
        <v>119.27</v>
      </c>
      <c r="F3" t="n">
        <v>110.31</v>
      </c>
      <c r="G3" t="n">
        <v>19.52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936.91</v>
      </c>
      <c r="Q3" t="n">
        <v>3548.7</v>
      </c>
      <c r="R3" t="n">
        <v>702.65</v>
      </c>
      <c r="S3" t="n">
        <v>166.1</v>
      </c>
      <c r="T3" t="n">
        <v>266342.87</v>
      </c>
      <c r="U3" t="n">
        <v>0.24</v>
      </c>
      <c r="V3" t="n">
        <v>0.85</v>
      </c>
      <c r="W3" t="n">
        <v>0.82</v>
      </c>
      <c r="X3" t="n">
        <v>15.77</v>
      </c>
      <c r="Y3" t="n">
        <v>0.5</v>
      </c>
      <c r="Z3" t="n">
        <v>10</v>
      </c>
      <c r="AA3" t="n">
        <v>1440.228718280218</v>
      </c>
      <c r="AB3" t="n">
        <v>1970.58447075773</v>
      </c>
      <c r="AC3" t="n">
        <v>1782.514654601287</v>
      </c>
      <c r="AD3" t="n">
        <v>1440228.718280218</v>
      </c>
      <c r="AE3" t="n">
        <v>1970584.47075773</v>
      </c>
      <c r="AF3" t="n">
        <v>1.369268358980418e-06</v>
      </c>
      <c r="AG3" t="n">
        <v>2.484791666666667</v>
      </c>
      <c r="AH3" t="n">
        <v>1782514.654601287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0.908</v>
      </c>
      <c r="E4" t="n">
        <v>110.14</v>
      </c>
      <c r="F4" t="n">
        <v>103.94</v>
      </c>
      <c r="G4" t="n">
        <v>30.42</v>
      </c>
      <c r="H4" t="n">
        <v>0.52</v>
      </c>
      <c r="I4" t="n">
        <v>205</v>
      </c>
      <c r="J4" t="n">
        <v>101.2</v>
      </c>
      <c r="K4" t="n">
        <v>39.72</v>
      </c>
      <c r="L4" t="n">
        <v>3</v>
      </c>
      <c r="M4" t="n">
        <v>203</v>
      </c>
      <c r="N4" t="n">
        <v>13.49</v>
      </c>
      <c r="O4" t="n">
        <v>12715.54</v>
      </c>
      <c r="P4" t="n">
        <v>850.74</v>
      </c>
      <c r="Q4" t="n">
        <v>3548.7</v>
      </c>
      <c r="R4" t="n">
        <v>486.3</v>
      </c>
      <c r="S4" t="n">
        <v>166.1</v>
      </c>
      <c r="T4" t="n">
        <v>158837.25</v>
      </c>
      <c r="U4" t="n">
        <v>0.34</v>
      </c>
      <c r="V4" t="n">
        <v>0.9</v>
      </c>
      <c r="W4" t="n">
        <v>0.6</v>
      </c>
      <c r="X4" t="n">
        <v>9.390000000000001</v>
      </c>
      <c r="Y4" t="n">
        <v>0.5</v>
      </c>
      <c r="Z4" t="n">
        <v>10</v>
      </c>
      <c r="AA4" t="n">
        <v>1223.204310391973</v>
      </c>
      <c r="AB4" t="n">
        <v>1673.642101443887</v>
      </c>
      <c r="AC4" t="n">
        <v>1513.912048253524</v>
      </c>
      <c r="AD4" t="n">
        <v>1223204.310391973</v>
      </c>
      <c r="AE4" t="n">
        <v>1673642.101443887</v>
      </c>
      <c r="AF4" t="n">
        <v>1.482761681519642e-06</v>
      </c>
      <c r="AG4" t="n">
        <v>2.294583333333333</v>
      </c>
      <c r="AH4" t="n">
        <v>1513912.048253524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0.9429</v>
      </c>
      <c r="E5" t="n">
        <v>106.05</v>
      </c>
      <c r="F5" t="n">
        <v>101.1</v>
      </c>
      <c r="G5" t="n">
        <v>42.13</v>
      </c>
      <c r="H5" t="n">
        <v>0.6899999999999999</v>
      </c>
      <c r="I5" t="n">
        <v>144</v>
      </c>
      <c r="J5" t="n">
        <v>102.45</v>
      </c>
      <c r="K5" t="n">
        <v>39.72</v>
      </c>
      <c r="L5" t="n">
        <v>4</v>
      </c>
      <c r="M5" t="n">
        <v>142</v>
      </c>
      <c r="N5" t="n">
        <v>13.74</v>
      </c>
      <c r="O5" t="n">
        <v>12870.03</v>
      </c>
      <c r="P5" t="n">
        <v>793.42</v>
      </c>
      <c r="Q5" t="n">
        <v>3548.72</v>
      </c>
      <c r="R5" t="n">
        <v>390.36</v>
      </c>
      <c r="S5" t="n">
        <v>166.1</v>
      </c>
      <c r="T5" t="n">
        <v>111171.01</v>
      </c>
      <c r="U5" t="n">
        <v>0.43</v>
      </c>
      <c r="V5" t="n">
        <v>0.92</v>
      </c>
      <c r="W5" t="n">
        <v>0.51</v>
      </c>
      <c r="X5" t="n">
        <v>6.56</v>
      </c>
      <c r="Y5" t="n">
        <v>0.5</v>
      </c>
      <c r="Z5" t="n">
        <v>10</v>
      </c>
      <c r="AA5" t="n">
        <v>1114.634013607096</v>
      </c>
      <c r="AB5" t="n">
        <v>1525.09143159937</v>
      </c>
      <c r="AC5" t="n">
        <v>1379.538845846793</v>
      </c>
      <c r="AD5" t="n">
        <v>1114634.013607096</v>
      </c>
      <c r="AE5" t="n">
        <v>1525091.43159937</v>
      </c>
      <c r="AF5" t="n">
        <v>1.539753292406245e-06</v>
      </c>
      <c r="AG5" t="n">
        <v>2.209375</v>
      </c>
      <c r="AH5" t="n">
        <v>1379538.845846793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0.9651</v>
      </c>
      <c r="E6" t="n">
        <v>103.61</v>
      </c>
      <c r="F6" t="n">
        <v>99.40000000000001</v>
      </c>
      <c r="G6" t="n">
        <v>55.22</v>
      </c>
      <c r="H6" t="n">
        <v>0.85</v>
      </c>
      <c r="I6" t="n">
        <v>108</v>
      </c>
      <c r="J6" t="n">
        <v>103.71</v>
      </c>
      <c r="K6" t="n">
        <v>39.72</v>
      </c>
      <c r="L6" t="n">
        <v>5</v>
      </c>
      <c r="M6" t="n">
        <v>106</v>
      </c>
      <c r="N6" t="n">
        <v>14</v>
      </c>
      <c r="O6" t="n">
        <v>13024.91</v>
      </c>
      <c r="P6" t="n">
        <v>742.59</v>
      </c>
      <c r="Q6" t="n">
        <v>3548.67</v>
      </c>
      <c r="R6" t="n">
        <v>332.84</v>
      </c>
      <c r="S6" t="n">
        <v>166.1</v>
      </c>
      <c r="T6" t="n">
        <v>82591.77</v>
      </c>
      <c r="U6" t="n">
        <v>0.5</v>
      </c>
      <c r="V6" t="n">
        <v>0.9399999999999999</v>
      </c>
      <c r="W6" t="n">
        <v>0.45</v>
      </c>
      <c r="X6" t="n">
        <v>4.86</v>
      </c>
      <c r="Y6" t="n">
        <v>0.5</v>
      </c>
      <c r="Z6" t="n">
        <v>10</v>
      </c>
      <c r="AA6" t="n">
        <v>1037.077889253135</v>
      </c>
      <c r="AB6" t="n">
        <v>1418.975720723554</v>
      </c>
      <c r="AC6" t="n">
        <v>1283.550669482629</v>
      </c>
      <c r="AD6" t="n">
        <v>1037077.889253135</v>
      </c>
      <c r="AE6" t="n">
        <v>1418975.720723554</v>
      </c>
      <c r="AF6" t="n">
        <v>1.576005835720932e-06</v>
      </c>
      <c r="AG6" t="n">
        <v>2.158541666666667</v>
      </c>
      <c r="AH6" t="n">
        <v>1283550.66948263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0.9782999999999999</v>
      </c>
      <c r="E7" t="n">
        <v>102.22</v>
      </c>
      <c r="F7" t="n">
        <v>98.45999999999999</v>
      </c>
      <c r="G7" t="n">
        <v>68.69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65</v>
      </c>
      <c r="N7" t="n">
        <v>14.25</v>
      </c>
      <c r="O7" t="n">
        <v>13180.19</v>
      </c>
      <c r="P7" t="n">
        <v>699.25</v>
      </c>
      <c r="Q7" t="n">
        <v>3548.66</v>
      </c>
      <c r="R7" t="n">
        <v>301.42</v>
      </c>
      <c r="S7" t="n">
        <v>166.1</v>
      </c>
      <c r="T7" t="n">
        <v>66990.27</v>
      </c>
      <c r="U7" t="n">
        <v>0.55</v>
      </c>
      <c r="V7" t="n">
        <v>0.95</v>
      </c>
      <c r="W7" t="n">
        <v>0.4</v>
      </c>
      <c r="X7" t="n">
        <v>3.92</v>
      </c>
      <c r="Y7" t="n">
        <v>0.5</v>
      </c>
      <c r="Z7" t="n">
        <v>10</v>
      </c>
      <c r="AA7" t="n">
        <v>981.2092758756212</v>
      </c>
      <c r="AB7" t="n">
        <v>1342.533819151171</v>
      </c>
      <c r="AC7" t="n">
        <v>1214.404275709432</v>
      </c>
      <c r="AD7" t="n">
        <v>981209.2758756212</v>
      </c>
      <c r="AE7" t="n">
        <v>1342533.819151171</v>
      </c>
      <c r="AF7" t="n">
        <v>1.597561402016152e-06</v>
      </c>
      <c r="AG7" t="n">
        <v>2.129583333333333</v>
      </c>
      <c r="AH7" t="n">
        <v>1214404.275709432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0.9807</v>
      </c>
      <c r="E8" t="n">
        <v>101.96</v>
      </c>
      <c r="F8" t="n">
        <v>98.31</v>
      </c>
      <c r="G8" t="n">
        <v>72.81999999999999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3</v>
      </c>
      <c r="N8" t="n">
        <v>14.52</v>
      </c>
      <c r="O8" t="n">
        <v>13335.87</v>
      </c>
      <c r="P8" t="n">
        <v>692.08</v>
      </c>
      <c r="Q8" t="n">
        <v>3548.73</v>
      </c>
      <c r="R8" t="n">
        <v>292.27</v>
      </c>
      <c r="S8" t="n">
        <v>166.1</v>
      </c>
      <c r="T8" t="n">
        <v>62442.71</v>
      </c>
      <c r="U8" t="n">
        <v>0.57</v>
      </c>
      <c r="V8" t="n">
        <v>0.95</v>
      </c>
      <c r="W8" t="n">
        <v>0.51</v>
      </c>
      <c r="X8" t="n">
        <v>3.77</v>
      </c>
      <c r="Y8" t="n">
        <v>0.5</v>
      </c>
      <c r="Z8" t="n">
        <v>10</v>
      </c>
      <c r="AA8" t="n">
        <v>971.9162659299585</v>
      </c>
      <c r="AB8" t="n">
        <v>1329.818712964851</v>
      </c>
      <c r="AC8" t="n">
        <v>1202.902681411771</v>
      </c>
      <c r="AD8" t="n">
        <v>971916.2659299586</v>
      </c>
      <c r="AE8" t="n">
        <v>1329818.712964851</v>
      </c>
      <c r="AF8" t="n">
        <v>1.60148059588801e-06</v>
      </c>
      <c r="AG8" t="n">
        <v>2.124166666666667</v>
      </c>
      <c r="AH8" t="n">
        <v>1202902.681411771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0.9815</v>
      </c>
      <c r="E9" t="n">
        <v>101.89</v>
      </c>
      <c r="F9" t="n">
        <v>98.26000000000001</v>
      </c>
      <c r="G9" t="n">
        <v>73.69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698.86</v>
      </c>
      <c r="Q9" t="n">
        <v>3548.67</v>
      </c>
      <c r="R9" t="n">
        <v>290.36</v>
      </c>
      <c r="S9" t="n">
        <v>166.1</v>
      </c>
      <c r="T9" t="n">
        <v>61492.42</v>
      </c>
      <c r="U9" t="n">
        <v>0.57</v>
      </c>
      <c r="V9" t="n">
        <v>0.95</v>
      </c>
      <c r="W9" t="n">
        <v>0.51</v>
      </c>
      <c r="X9" t="n">
        <v>3.72</v>
      </c>
      <c r="Y9" t="n">
        <v>0.5</v>
      </c>
      <c r="Z9" t="n">
        <v>10</v>
      </c>
      <c r="AA9" t="n">
        <v>976.9649451332825</v>
      </c>
      <c r="AB9" t="n">
        <v>1336.726538582846</v>
      </c>
      <c r="AC9" t="n">
        <v>1209.151233847978</v>
      </c>
      <c r="AD9" t="n">
        <v>976964.9451332826</v>
      </c>
      <c r="AE9" t="n">
        <v>1336726.538582846</v>
      </c>
      <c r="AF9" t="n">
        <v>1.602786993845296e-06</v>
      </c>
      <c r="AG9" t="n">
        <v>2.122708333333333</v>
      </c>
      <c r="AH9" t="n">
        <v>1209151.233847978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0.5523</v>
      </c>
      <c r="E2" t="n">
        <v>181.06</v>
      </c>
      <c r="F2" t="n">
        <v>149.92</v>
      </c>
      <c r="G2" t="n">
        <v>7.93</v>
      </c>
      <c r="H2" t="n">
        <v>0.14</v>
      </c>
      <c r="I2" t="n">
        <v>1135</v>
      </c>
      <c r="J2" t="n">
        <v>124.63</v>
      </c>
      <c r="K2" t="n">
        <v>45</v>
      </c>
      <c r="L2" t="n">
        <v>1</v>
      </c>
      <c r="M2" t="n">
        <v>1133</v>
      </c>
      <c r="N2" t="n">
        <v>18.64</v>
      </c>
      <c r="O2" t="n">
        <v>15605.44</v>
      </c>
      <c r="P2" t="n">
        <v>1550.41</v>
      </c>
      <c r="Q2" t="n">
        <v>3549.28</v>
      </c>
      <c r="R2" t="n">
        <v>2050.36</v>
      </c>
      <c r="S2" t="n">
        <v>166.1</v>
      </c>
      <c r="T2" t="n">
        <v>936217.58</v>
      </c>
      <c r="U2" t="n">
        <v>0.08</v>
      </c>
      <c r="V2" t="n">
        <v>0.62</v>
      </c>
      <c r="W2" t="n">
        <v>2.1</v>
      </c>
      <c r="X2" t="n">
        <v>55.37</v>
      </c>
      <c r="Y2" t="n">
        <v>0.5</v>
      </c>
      <c r="Z2" t="n">
        <v>10</v>
      </c>
      <c r="AA2" t="n">
        <v>3517.515084664432</v>
      </c>
      <c r="AB2" t="n">
        <v>4812.819320651504</v>
      </c>
      <c r="AC2" t="n">
        <v>4353.490599522684</v>
      </c>
      <c r="AD2" t="n">
        <v>3517515.084664432</v>
      </c>
      <c r="AE2" t="n">
        <v>4812819.320651504</v>
      </c>
      <c r="AF2" t="n">
        <v>8.68340705487381e-07</v>
      </c>
      <c r="AG2" t="n">
        <v>3.772083333333333</v>
      </c>
      <c r="AH2" t="n">
        <v>4353490.599522684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0.7889</v>
      </c>
      <c r="E3" t="n">
        <v>126.75</v>
      </c>
      <c r="F3" t="n">
        <v>113.97</v>
      </c>
      <c r="G3" t="n">
        <v>16.4</v>
      </c>
      <c r="H3" t="n">
        <v>0.28</v>
      </c>
      <c r="I3" t="n">
        <v>417</v>
      </c>
      <c r="J3" t="n">
        <v>125.95</v>
      </c>
      <c r="K3" t="n">
        <v>45</v>
      </c>
      <c r="L3" t="n">
        <v>2</v>
      </c>
      <c r="M3" t="n">
        <v>415</v>
      </c>
      <c r="N3" t="n">
        <v>18.95</v>
      </c>
      <c r="O3" t="n">
        <v>15767.7</v>
      </c>
      <c r="P3" t="n">
        <v>1151.97</v>
      </c>
      <c r="Q3" t="n">
        <v>3548.84</v>
      </c>
      <c r="R3" t="n">
        <v>826.77</v>
      </c>
      <c r="S3" t="n">
        <v>166.1</v>
      </c>
      <c r="T3" t="n">
        <v>328013.16</v>
      </c>
      <c r="U3" t="n">
        <v>0.2</v>
      </c>
      <c r="V3" t="n">
        <v>0.82</v>
      </c>
      <c r="W3" t="n">
        <v>0.9399999999999999</v>
      </c>
      <c r="X3" t="n">
        <v>19.42</v>
      </c>
      <c r="Y3" t="n">
        <v>0.5</v>
      </c>
      <c r="Z3" t="n">
        <v>10</v>
      </c>
      <c r="AA3" t="n">
        <v>1845.97273885615</v>
      </c>
      <c r="AB3" t="n">
        <v>2525.741339872578</v>
      </c>
      <c r="AC3" t="n">
        <v>2284.688131295372</v>
      </c>
      <c r="AD3" t="n">
        <v>1845972.73885615</v>
      </c>
      <c r="AE3" t="n">
        <v>2525741.339872578</v>
      </c>
      <c r="AF3" t="n">
        <v>1.240329499473103e-06</v>
      </c>
      <c r="AG3" t="n">
        <v>2.640625</v>
      </c>
      <c r="AH3" t="n">
        <v>2284688.131295372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0.8712</v>
      </c>
      <c r="E4" t="n">
        <v>114.78</v>
      </c>
      <c r="F4" t="n">
        <v>106.18</v>
      </c>
      <c r="G4" t="n">
        <v>25.18</v>
      </c>
      <c r="H4" t="n">
        <v>0.42</v>
      </c>
      <c r="I4" t="n">
        <v>253</v>
      </c>
      <c r="J4" t="n">
        <v>127.27</v>
      </c>
      <c r="K4" t="n">
        <v>45</v>
      </c>
      <c r="L4" t="n">
        <v>3</v>
      </c>
      <c r="M4" t="n">
        <v>251</v>
      </c>
      <c r="N4" t="n">
        <v>19.27</v>
      </c>
      <c r="O4" t="n">
        <v>15930.42</v>
      </c>
      <c r="P4" t="n">
        <v>1049.5</v>
      </c>
      <c r="Q4" t="n">
        <v>3548.73</v>
      </c>
      <c r="R4" t="n">
        <v>562.77</v>
      </c>
      <c r="S4" t="n">
        <v>166.1</v>
      </c>
      <c r="T4" t="n">
        <v>196833.62</v>
      </c>
      <c r="U4" t="n">
        <v>0.3</v>
      </c>
      <c r="V4" t="n">
        <v>0.88</v>
      </c>
      <c r="W4" t="n">
        <v>0.67</v>
      </c>
      <c r="X4" t="n">
        <v>11.64</v>
      </c>
      <c r="Y4" t="n">
        <v>0.5</v>
      </c>
      <c r="Z4" t="n">
        <v>10</v>
      </c>
      <c r="AA4" t="n">
        <v>1534.570523321828</v>
      </c>
      <c r="AB4" t="n">
        <v>2099.667090482354</v>
      </c>
      <c r="AC4" t="n">
        <v>1899.277810267988</v>
      </c>
      <c r="AD4" t="n">
        <v>1534570.523321828</v>
      </c>
      <c r="AE4" t="n">
        <v>2099667.090482354</v>
      </c>
      <c r="AF4" t="n">
        <v>1.369723741844299e-06</v>
      </c>
      <c r="AG4" t="n">
        <v>2.39125</v>
      </c>
      <c r="AH4" t="n">
        <v>1899277.810267988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0.914</v>
      </c>
      <c r="E5" t="n">
        <v>109.41</v>
      </c>
      <c r="F5" t="n">
        <v>102.7</v>
      </c>
      <c r="G5" t="n">
        <v>34.43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177</v>
      </c>
      <c r="N5" t="n">
        <v>19.59</v>
      </c>
      <c r="O5" t="n">
        <v>16093.6</v>
      </c>
      <c r="P5" t="n">
        <v>990.8099999999999</v>
      </c>
      <c r="Q5" t="n">
        <v>3548.73</v>
      </c>
      <c r="R5" t="n">
        <v>444.58</v>
      </c>
      <c r="S5" t="n">
        <v>166.1</v>
      </c>
      <c r="T5" t="n">
        <v>138107.73</v>
      </c>
      <c r="U5" t="n">
        <v>0.37</v>
      </c>
      <c r="V5" t="n">
        <v>0.91</v>
      </c>
      <c r="W5" t="n">
        <v>0.5600000000000001</v>
      </c>
      <c r="X5" t="n">
        <v>8.16</v>
      </c>
      <c r="Y5" t="n">
        <v>0.5</v>
      </c>
      <c r="Z5" t="n">
        <v>10</v>
      </c>
      <c r="AA5" t="n">
        <v>1392.078654036882</v>
      </c>
      <c r="AB5" t="n">
        <v>1904.703428629084</v>
      </c>
      <c r="AC5" t="n">
        <v>1722.921206668775</v>
      </c>
      <c r="AD5" t="n">
        <v>1392078.654036882</v>
      </c>
      <c r="AE5" t="n">
        <v>1904703.428629084</v>
      </c>
      <c r="AF5" t="n">
        <v>1.43701503678339e-06</v>
      </c>
      <c r="AG5" t="n">
        <v>2.279375</v>
      </c>
      <c r="AH5" t="n">
        <v>1722921.206668775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0.9399999999999999</v>
      </c>
      <c r="E6" t="n">
        <v>106.39</v>
      </c>
      <c r="F6" t="n">
        <v>100.75</v>
      </c>
      <c r="G6" t="n">
        <v>44.12</v>
      </c>
      <c r="H6" t="n">
        <v>0.68</v>
      </c>
      <c r="I6" t="n">
        <v>137</v>
      </c>
      <c r="J6" t="n">
        <v>129.92</v>
      </c>
      <c r="K6" t="n">
        <v>45</v>
      </c>
      <c r="L6" t="n">
        <v>5</v>
      </c>
      <c r="M6" t="n">
        <v>135</v>
      </c>
      <c r="N6" t="n">
        <v>19.92</v>
      </c>
      <c r="O6" t="n">
        <v>16257.24</v>
      </c>
      <c r="P6" t="n">
        <v>946.8200000000001</v>
      </c>
      <c r="Q6" t="n">
        <v>3548.72</v>
      </c>
      <c r="R6" t="n">
        <v>378.41</v>
      </c>
      <c r="S6" t="n">
        <v>166.1</v>
      </c>
      <c r="T6" t="n">
        <v>105231.89</v>
      </c>
      <c r="U6" t="n">
        <v>0.44</v>
      </c>
      <c r="V6" t="n">
        <v>0.93</v>
      </c>
      <c r="W6" t="n">
        <v>0.5</v>
      </c>
      <c r="X6" t="n">
        <v>6.21</v>
      </c>
      <c r="Y6" t="n">
        <v>0.5</v>
      </c>
      <c r="Z6" t="n">
        <v>10</v>
      </c>
      <c r="AA6" t="n">
        <v>1304.810204341865</v>
      </c>
      <c r="AB6" t="n">
        <v>1785.298885744081</v>
      </c>
      <c r="AC6" t="n">
        <v>1614.912465771389</v>
      </c>
      <c r="AD6" t="n">
        <v>1304810.204341865</v>
      </c>
      <c r="AE6" t="n">
        <v>1785298.885744081</v>
      </c>
      <c r="AF6" t="n">
        <v>1.47789292623237e-06</v>
      </c>
      <c r="AG6" t="n">
        <v>2.216458333333333</v>
      </c>
      <c r="AH6" t="n">
        <v>1614912.465771389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0.9576</v>
      </c>
      <c r="E7" t="n">
        <v>104.43</v>
      </c>
      <c r="F7" t="n">
        <v>99.48</v>
      </c>
      <c r="G7" t="n">
        <v>54.26</v>
      </c>
      <c r="H7" t="n">
        <v>0.8100000000000001</v>
      </c>
      <c r="I7" t="n">
        <v>110</v>
      </c>
      <c r="J7" t="n">
        <v>131.25</v>
      </c>
      <c r="K7" t="n">
        <v>45</v>
      </c>
      <c r="L7" t="n">
        <v>6</v>
      </c>
      <c r="M7" t="n">
        <v>108</v>
      </c>
      <c r="N7" t="n">
        <v>20.25</v>
      </c>
      <c r="O7" t="n">
        <v>16421.36</v>
      </c>
      <c r="P7" t="n">
        <v>909.36</v>
      </c>
      <c r="Q7" t="n">
        <v>3548.7</v>
      </c>
      <c r="R7" t="n">
        <v>335.44</v>
      </c>
      <c r="S7" t="n">
        <v>166.1</v>
      </c>
      <c r="T7" t="n">
        <v>83884.00999999999</v>
      </c>
      <c r="U7" t="n">
        <v>0.5</v>
      </c>
      <c r="V7" t="n">
        <v>0.9399999999999999</v>
      </c>
      <c r="W7" t="n">
        <v>0.45</v>
      </c>
      <c r="X7" t="n">
        <v>4.94</v>
      </c>
      <c r="Y7" t="n">
        <v>0.5</v>
      </c>
      <c r="Z7" t="n">
        <v>10</v>
      </c>
      <c r="AA7" t="n">
        <v>1241.643163909234</v>
      </c>
      <c r="AB7" t="n">
        <v>1698.870954291009</v>
      </c>
      <c r="AC7" t="n">
        <v>1536.733094793834</v>
      </c>
      <c r="AD7" t="n">
        <v>1241643.163909234</v>
      </c>
      <c r="AE7" t="n">
        <v>1698870.954291009</v>
      </c>
      <c r="AF7" t="n">
        <v>1.505564112936296e-06</v>
      </c>
      <c r="AG7" t="n">
        <v>2.175625</v>
      </c>
      <c r="AH7" t="n">
        <v>1536733.094793834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0.9714</v>
      </c>
      <c r="E8" t="n">
        <v>102.94</v>
      </c>
      <c r="F8" t="n">
        <v>98.48999999999999</v>
      </c>
      <c r="G8" t="n">
        <v>64.94</v>
      </c>
      <c r="H8" t="n">
        <v>0.93</v>
      </c>
      <c r="I8" t="n">
        <v>91</v>
      </c>
      <c r="J8" t="n">
        <v>132.58</v>
      </c>
      <c r="K8" t="n">
        <v>45</v>
      </c>
      <c r="L8" t="n">
        <v>7</v>
      </c>
      <c r="M8" t="n">
        <v>89</v>
      </c>
      <c r="N8" t="n">
        <v>20.59</v>
      </c>
      <c r="O8" t="n">
        <v>16585.95</v>
      </c>
      <c r="P8" t="n">
        <v>872.1900000000001</v>
      </c>
      <c r="Q8" t="n">
        <v>3548.69</v>
      </c>
      <c r="R8" t="n">
        <v>301.18</v>
      </c>
      <c r="S8" t="n">
        <v>166.1</v>
      </c>
      <c r="T8" t="n">
        <v>66848.17999999999</v>
      </c>
      <c r="U8" t="n">
        <v>0.55</v>
      </c>
      <c r="V8" t="n">
        <v>0.95</v>
      </c>
      <c r="W8" t="n">
        <v>0.43</v>
      </c>
      <c r="X8" t="n">
        <v>3.95</v>
      </c>
      <c r="Y8" t="n">
        <v>0.5</v>
      </c>
      <c r="Z8" t="n">
        <v>10</v>
      </c>
      <c r="AA8" t="n">
        <v>1186.748741331297</v>
      </c>
      <c r="AB8" t="n">
        <v>1623.761983548872</v>
      </c>
      <c r="AC8" t="n">
        <v>1468.792418803224</v>
      </c>
      <c r="AD8" t="n">
        <v>1186748.741331297</v>
      </c>
      <c r="AE8" t="n">
        <v>1623761.983548871</v>
      </c>
      <c r="AF8" t="n">
        <v>1.527260838874601e-06</v>
      </c>
      <c r="AG8" t="n">
        <v>2.144583333333333</v>
      </c>
      <c r="AH8" t="n">
        <v>1468792.418803224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0.9784</v>
      </c>
      <c r="E9" t="n">
        <v>102.21</v>
      </c>
      <c r="F9" t="n">
        <v>98.11</v>
      </c>
      <c r="G9" t="n">
        <v>76.45</v>
      </c>
      <c r="H9" t="n">
        <v>1.06</v>
      </c>
      <c r="I9" t="n">
        <v>77</v>
      </c>
      <c r="J9" t="n">
        <v>133.92</v>
      </c>
      <c r="K9" t="n">
        <v>45</v>
      </c>
      <c r="L9" t="n">
        <v>8</v>
      </c>
      <c r="M9" t="n">
        <v>74</v>
      </c>
      <c r="N9" t="n">
        <v>20.93</v>
      </c>
      <c r="O9" t="n">
        <v>16751.02</v>
      </c>
      <c r="P9" t="n">
        <v>840.88</v>
      </c>
      <c r="Q9" t="n">
        <v>3548.66</v>
      </c>
      <c r="R9" t="n">
        <v>289.17</v>
      </c>
      <c r="S9" t="n">
        <v>166.1</v>
      </c>
      <c r="T9" t="n">
        <v>60910.59</v>
      </c>
      <c r="U9" t="n">
        <v>0.57</v>
      </c>
      <c r="V9" t="n">
        <v>0.95</v>
      </c>
      <c r="W9" t="n">
        <v>0.4</v>
      </c>
      <c r="X9" t="n">
        <v>3.57</v>
      </c>
      <c r="Y9" t="n">
        <v>0.5</v>
      </c>
      <c r="Z9" t="n">
        <v>10</v>
      </c>
      <c r="AA9" t="n">
        <v>1148.897647109895</v>
      </c>
      <c r="AB9" t="n">
        <v>1571.972446562726</v>
      </c>
      <c r="AC9" t="n">
        <v>1421.945602539964</v>
      </c>
      <c r="AD9" t="n">
        <v>1148897.647109895</v>
      </c>
      <c r="AE9" t="n">
        <v>1571972.446562726</v>
      </c>
      <c r="AF9" t="n">
        <v>1.53826642449548e-06</v>
      </c>
      <c r="AG9" t="n">
        <v>2.129375</v>
      </c>
      <c r="AH9" t="n">
        <v>1421945.602539964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97.59</v>
      </c>
      <c r="G10" t="n">
        <v>88.72</v>
      </c>
      <c r="H10" t="n">
        <v>1.18</v>
      </c>
      <c r="I10" t="n">
        <v>66</v>
      </c>
      <c r="J10" t="n">
        <v>135.27</v>
      </c>
      <c r="K10" t="n">
        <v>45</v>
      </c>
      <c r="L10" t="n">
        <v>9</v>
      </c>
      <c r="M10" t="n">
        <v>51</v>
      </c>
      <c r="N10" t="n">
        <v>21.27</v>
      </c>
      <c r="O10" t="n">
        <v>16916.71</v>
      </c>
      <c r="P10" t="n">
        <v>808.13</v>
      </c>
      <c r="Q10" t="n">
        <v>3548.7</v>
      </c>
      <c r="R10" t="n">
        <v>271.02</v>
      </c>
      <c r="S10" t="n">
        <v>166.1</v>
      </c>
      <c r="T10" t="n">
        <v>51892.11</v>
      </c>
      <c r="U10" t="n">
        <v>0.61</v>
      </c>
      <c r="V10" t="n">
        <v>0.96</v>
      </c>
      <c r="W10" t="n">
        <v>0.4</v>
      </c>
      <c r="X10" t="n">
        <v>3.06</v>
      </c>
      <c r="Y10" t="n">
        <v>0.5</v>
      </c>
      <c r="Z10" t="n">
        <v>10</v>
      </c>
      <c r="AA10" t="n">
        <v>1108.972039781687</v>
      </c>
      <c r="AB10" t="n">
        <v>1517.344469222789</v>
      </c>
      <c r="AC10" t="n">
        <v>1372.531242686503</v>
      </c>
      <c r="AD10" t="n">
        <v>1108972.039781687</v>
      </c>
      <c r="AE10" t="n">
        <v>1517344.469222789</v>
      </c>
      <c r="AF10" t="n">
        <v>1.550372568678447e-06</v>
      </c>
      <c r="AG10" t="n">
        <v>2.112708333333333</v>
      </c>
      <c r="AH10" t="n">
        <v>1372531.242686503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0.9898</v>
      </c>
      <c r="E11" t="n">
        <v>101.03</v>
      </c>
      <c r="F11" t="n">
        <v>97.34</v>
      </c>
      <c r="G11" t="n">
        <v>95.73999999999999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9</v>
      </c>
      <c r="N11" t="n">
        <v>21.61</v>
      </c>
      <c r="O11" t="n">
        <v>17082.76</v>
      </c>
      <c r="P11" t="n">
        <v>791.78</v>
      </c>
      <c r="Q11" t="n">
        <v>3548.7</v>
      </c>
      <c r="R11" t="n">
        <v>260.63</v>
      </c>
      <c r="S11" t="n">
        <v>166.1</v>
      </c>
      <c r="T11" t="n">
        <v>46719.81</v>
      </c>
      <c r="U11" t="n">
        <v>0.64</v>
      </c>
      <c r="V11" t="n">
        <v>0.96</v>
      </c>
      <c r="W11" t="n">
        <v>0.44</v>
      </c>
      <c r="X11" t="n">
        <v>2.8</v>
      </c>
      <c r="Y11" t="n">
        <v>0.5</v>
      </c>
      <c r="Z11" t="n">
        <v>10</v>
      </c>
      <c r="AA11" t="n">
        <v>1089.468223169845</v>
      </c>
      <c r="AB11" t="n">
        <v>1490.658486886805</v>
      </c>
      <c r="AC11" t="n">
        <v>1348.392133050654</v>
      </c>
      <c r="AD11" t="n">
        <v>1089468.223169845</v>
      </c>
      <c r="AE11" t="n">
        <v>1490658.486886805</v>
      </c>
      <c r="AF11" t="n">
        <v>1.556189806792341e-06</v>
      </c>
      <c r="AG11" t="n">
        <v>2.104791666666667</v>
      </c>
      <c r="AH11" t="n">
        <v>1348392.133050654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0.9898</v>
      </c>
      <c r="E12" t="n">
        <v>101.03</v>
      </c>
      <c r="F12" t="n">
        <v>97.34</v>
      </c>
      <c r="G12" t="n">
        <v>95.73999999999999</v>
      </c>
      <c r="H12" t="n">
        <v>1.41</v>
      </c>
      <c r="I12" t="n">
        <v>61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796.6900000000001</v>
      </c>
      <c r="Q12" t="n">
        <v>3548.66</v>
      </c>
      <c r="R12" t="n">
        <v>260.05</v>
      </c>
      <c r="S12" t="n">
        <v>166.1</v>
      </c>
      <c r="T12" t="n">
        <v>46431.59</v>
      </c>
      <c r="U12" t="n">
        <v>0.64</v>
      </c>
      <c r="V12" t="n">
        <v>0.96</v>
      </c>
      <c r="W12" t="n">
        <v>0.45</v>
      </c>
      <c r="X12" t="n">
        <v>2.8</v>
      </c>
      <c r="Y12" t="n">
        <v>0.5</v>
      </c>
      <c r="Z12" t="n">
        <v>10</v>
      </c>
      <c r="AA12" t="n">
        <v>1093.787482262796</v>
      </c>
      <c r="AB12" t="n">
        <v>1496.568287730043</v>
      </c>
      <c r="AC12" t="n">
        <v>1353.737910795871</v>
      </c>
      <c r="AD12" t="n">
        <v>1093787.482262796</v>
      </c>
      <c r="AE12" t="n">
        <v>1496568.287730043</v>
      </c>
      <c r="AF12" t="n">
        <v>1.556189806792341e-06</v>
      </c>
      <c r="AG12" t="n">
        <v>2.104791666666667</v>
      </c>
      <c r="AH12" t="n">
        <v>1353737.910795871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2024-09-25T21:40:29Z</dcterms:created>
  <dcterms:modified xmlns:dcterms="http://purl.org/dc/terms/" xmlns:xsi="http://www.w3.org/2001/XMLSchema-instance" xsi:type="dcterms:W3CDTF">2024-09-25T21:40:29Z</dcterms:modified>
</cp:coreProperties>
</file>