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xVal>
          <yVal>
            <numRef>
              <f>gráficos!$B$7:$B$175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  <c r="AA2" t="n">
        <v>1103.071491272003</v>
      </c>
      <c r="AB2" t="n">
        <v>1509.271078438012</v>
      </c>
      <c r="AC2" t="n">
        <v>1365.22836498715</v>
      </c>
      <c r="AD2" t="n">
        <v>1103071.491272003</v>
      </c>
      <c r="AE2" t="n">
        <v>1509271.078438012</v>
      </c>
      <c r="AF2" t="n">
        <v>9.003753450548892e-07</v>
      </c>
      <c r="AG2" t="n">
        <v>1.215208333333333</v>
      </c>
      <c r="AH2" t="n">
        <v>1365228.36498715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  <c r="AA3" t="n">
        <v>638.2133108656617</v>
      </c>
      <c r="AB3" t="n">
        <v>873.231607910525</v>
      </c>
      <c r="AC3" t="n">
        <v>789.8916088398028</v>
      </c>
      <c r="AD3" t="n">
        <v>638213.3108656617</v>
      </c>
      <c r="AE3" t="n">
        <v>873231.6079105249</v>
      </c>
      <c r="AF3" t="n">
        <v>1.262384634220974e-06</v>
      </c>
      <c r="AG3" t="n">
        <v>0.8666666666666667</v>
      </c>
      <c r="AH3" t="n">
        <v>789891.6088398028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  <c r="AA4" t="n">
        <v>540.1384519895813</v>
      </c>
      <c r="AB4" t="n">
        <v>739.0412592388653</v>
      </c>
      <c r="AC4" t="n">
        <v>668.5081987080291</v>
      </c>
      <c r="AD4" t="n">
        <v>540138.4519895813</v>
      </c>
      <c r="AE4" t="n">
        <v>739041.2592388653</v>
      </c>
      <c r="AF4" t="n">
        <v>1.401400822879414e-06</v>
      </c>
      <c r="AG4" t="n">
        <v>0.7808333333333333</v>
      </c>
      <c r="AH4" t="n">
        <v>668508.1987080291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  <c r="AA5" t="n">
        <v>494.5529500618611</v>
      </c>
      <c r="AB5" t="n">
        <v>676.6691644109492</v>
      </c>
      <c r="AC5" t="n">
        <v>612.0888090707045</v>
      </c>
      <c r="AD5" t="n">
        <v>494552.9500618611</v>
      </c>
      <c r="AE5" t="n">
        <v>676669.1644109492</v>
      </c>
      <c r="AF5" t="n">
        <v>1.477394938855523e-06</v>
      </c>
      <c r="AG5" t="n">
        <v>0.740625</v>
      </c>
      <c r="AH5" t="n">
        <v>612088.8090707045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  <c r="AA6" t="n">
        <v>468.3303249771236</v>
      </c>
      <c r="AB6" t="n">
        <v>640.7902119094396</v>
      </c>
      <c r="AC6" t="n">
        <v>579.6340934395128</v>
      </c>
      <c r="AD6" t="n">
        <v>468330.3249771235</v>
      </c>
      <c r="AE6" t="n">
        <v>640790.2119094395</v>
      </c>
      <c r="AF6" t="n">
        <v>1.524136309428251e-06</v>
      </c>
      <c r="AG6" t="n">
        <v>0.7179166666666666</v>
      </c>
      <c r="AH6" t="n">
        <v>579634.0934395128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  <c r="AA7" t="n">
        <v>448.2535972803931</v>
      </c>
      <c r="AB7" t="n">
        <v>613.3203473520583</v>
      </c>
      <c r="AC7" t="n">
        <v>554.7859142012908</v>
      </c>
      <c r="AD7" t="n">
        <v>448253.5972803931</v>
      </c>
      <c r="AE7" t="n">
        <v>613320.3473520583</v>
      </c>
      <c r="AF7" t="n">
        <v>1.558640894221827e-06</v>
      </c>
      <c r="AG7" t="n">
        <v>0.7018749999999999</v>
      </c>
      <c r="AH7" t="n">
        <v>554785.9142012908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  <c r="AA8" t="n">
        <v>435.4612684621611</v>
      </c>
      <c r="AB8" t="n">
        <v>595.8173187052363</v>
      </c>
      <c r="AC8" t="n">
        <v>538.9533500428665</v>
      </c>
      <c r="AD8" t="n">
        <v>435461.2684621611</v>
      </c>
      <c r="AE8" t="n">
        <v>595817.3187052363</v>
      </c>
      <c r="AF8" t="n">
        <v>1.57980580696431e-06</v>
      </c>
      <c r="AG8" t="n">
        <v>0.6925</v>
      </c>
      <c r="AH8" t="n">
        <v>538953.3500428665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  <c r="AA9" t="n">
        <v>423.5881984456495</v>
      </c>
      <c r="AB9" t="n">
        <v>579.5720605057641</v>
      </c>
      <c r="AC9" t="n">
        <v>524.258516485589</v>
      </c>
      <c r="AD9" t="n">
        <v>423588.1984456495</v>
      </c>
      <c r="AE9" t="n">
        <v>579572.0605057641</v>
      </c>
      <c r="AF9" t="n">
        <v>1.599972870222656e-06</v>
      </c>
      <c r="AG9" t="n">
        <v>0.6839583333333333</v>
      </c>
      <c r="AH9" t="n">
        <v>524258.516485589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  <c r="AA10" t="n">
        <v>414.2651644885811</v>
      </c>
      <c r="AB10" t="n">
        <v>566.8158741424734</v>
      </c>
      <c r="AC10" t="n">
        <v>512.7197626453907</v>
      </c>
      <c r="AD10" t="n">
        <v>414265.1644885811</v>
      </c>
      <c r="AE10" t="n">
        <v>566815.8741424733</v>
      </c>
      <c r="AF10" t="n">
        <v>1.612419729577415e-06</v>
      </c>
      <c r="AG10" t="n">
        <v>0.6785416666666667</v>
      </c>
      <c r="AH10" t="n">
        <v>512719.7626453906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  <c r="AA11" t="n">
        <v>406.7680260051984</v>
      </c>
      <c r="AB11" t="n">
        <v>556.5579585191023</v>
      </c>
      <c r="AC11" t="n">
        <v>503.4408480920392</v>
      </c>
      <c r="AD11" t="n">
        <v>406768.0260051984</v>
      </c>
      <c r="AE11" t="n">
        <v>556557.9585191023</v>
      </c>
      <c r="AF11" t="n">
        <v>1.622398224418785e-06</v>
      </c>
      <c r="AG11" t="n">
        <v>0.6743749999999999</v>
      </c>
      <c r="AH11" t="n">
        <v>503440.8480920392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  <c r="AA12" t="n">
        <v>398.7616182575619</v>
      </c>
      <c r="AB12" t="n">
        <v>545.6032382210052</v>
      </c>
      <c r="AC12" t="n">
        <v>493.5316309241459</v>
      </c>
      <c r="AD12" t="n">
        <v>398761.6182575619</v>
      </c>
      <c r="AE12" t="n">
        <v>545603.2382210052</v>
      </c>
      <c r="AF12" t="n">
        <v>1.633217013562584e-06</v>
      </c>
      <c r="AG12" t="n">
        <v>0.6699999999999999</v>
      </c>
      <c r="AH12" t="n">
        <v>493531.6309241459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  <c r="AA13" t="n">
        <v>391.6370844371698</v>
      </c>
      <c r="AB13" t="n">
        <v>535.8551367356956</v>
      </c>
      <c r="AC13" t="n">
        <v>484.713874563048</v>
      </c>
      <c r="AD13" t="n">
        <v>391637.0844371698</v>
      </c>
      <c r="AE13" t="n">
        <v>535855.1367356956</v>
      </c>
      <c r="AF13" t="n">
        <v>1.640254478345445e-06</v>
      </c>
      <c r="AG13" t="n">
        <v>0.6670833333333334</v>
      </c>
      <c r="AH13" t="n">
        <v>484713.874563048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  <c r="AA14" t="n">
        <v>384.408714379651</v>
      </c>
      <c r="AB14" t="n">
        <v>525.9649619298177</v>
      </c>
      <c r="AC14" t="n">
        <v>475.7676041596956</v>
      </c>
      <c r="AD14" t="n">
        <v>384408.714379651</v>
      </c>
      <c r="AE14" t="n">
        <v>525964.9619298177</v>
      </c>
      <c r="AF14" t="n">
        <v>1.647554535097815e-06</v>
      </c>
      <c r="AG14" t="n">
        <v>0.6641666666666667</v>
      </c>
      <c r="AH14" t="n">
        <v>475767.6041596956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  <c r="AA15" t="n">
        <v>377.8171371657179</v>
      </c>
      <c r="AB15" t="n">
        <v>516.9460751858514</v>
      </c>
      <c r="AC15" t="n">
        <v>467.6094673084864</v>
      </c>
      <c r="AD15" t="n">
        <v>377817.1371657179</v>
      </c>
      <c r="AE15" t="n">
        <v>516946.0751858514</v>
      </c>
      <c r="AF15" t="n">
        <v>1.653699187184342e-06</v>
      </c>
      <c r="AG15" t="n">
        <v>0.6616666666666667</v>
      </c>
      <c r="AH15" t="n">
        <v>467609.4673084864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  <c r="AA16" t="n">
        <v>370.1737680800093</v>
      </c>
      <c r="AB16" t="n">
        <v>506.4880804011392</v>
      </c>
      <c r="AC16" t="n">
        <v>458.1495688681392</v>
      </c>
      <c r="AD16" t="n">
        <v>370173.7680800093</v>
      </c>
      <c r="AE16" t="n">
        <v>506488.0804011392</v>
      </c>
      <c r="AF16" t="n">
        <v>1.657112882787968e-06</v>
      </c>
      <c r="AG16" t="n">
        <v>0.6602083333333334</v>
      </c>
      <c r="AH16" t="n">
        <v>458149.5688681392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  <c r="AA17" t="n">
        <v>365.851319014824</v>
      </c>
      <c r="AB17" t="n">
        <v>500.5739148971584</v>
      </c>
      <c r="AC17" t="n">
        <v>452.799843019275</v>
      </c>
      <c r="AD17" t="n">
        <v>365851.319014824</v>
      </c>
      <c r="AE17" t="n">
        <v>500573.9148971585</v>
      </c>
      <c r="AF17" t="n">
        <v>1.6606841335733e-06</v>
      </c>
      <c r="AG17" t="n">
        <v>0.6587500000000001</v>
      </c>
      <c r="AH17" t="n">
        <v>452799.8430192751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  <c r="AA18" t="n">
        <v>362.6851226566569</v>
      </c>
      <c r="AB18" t="n">
        <v>496.2417853571894</v>
      </c>
      <c r="AC18" t="n">
        <v>448.8811658424185</v>
      </c>
      <c r="AD18" t="n">
        <v>362685.1226566569</v>
      </c>
      <c r="AE18" t="n">
        <v>496241.7853571894</v>
      </c>
      <c r="AF18" t="n">
        <v>1.664412939540338e-06</v>
      </c>
      <c r="AG18" t="n">
        <v>0.6572916666666667</v>
      </c>
      <c r="AH18" t="n">
        <v>448881.1658424184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  <c r="AA19" t="n">
        <v>361.757988318557</v>
      </c>
      <c r="AB19" t="n">
        <v>494.9732392535207</v>
      </c>
      <c r="AC19" t="n">
        <v>447.7336879984684</v>
      </c>
      <c r="AD19" t="n">
        <v>361757.988318557</v>
      </c>
      <c r="AE19" t="n">
        <v>494973.2392535207</v>
      </c>
      <c r="AF19" t="n">
        <v>1.66420286596473e-06</v>
      </c>
      <c r="AG19" t="n">
        <v>0.6575</v>
      </c>
      <c r="AH19" t="n">
        <v>447733.6879984684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  <c r="AA20" t="n">
        <v>363.4901332268311</v>
      </c>
      <c r="AB20" t="n">
        <v>497.3432363338613</v>
      </c>
      <c r="AC20" t="n">
        <v>449.8774958837731</v>
      </c>
      <c r="AD20" t="n">
        <v>363490.133226831</v>
      </c>
      <c r="AE20" t="n">
        <v>497343.2363338613</v>
      </c>
      <c r="AF20" t="n">
        <v>1.663625163631809e-06</v>
      </c>
      <c r="AG20" t="n">
        <v>0.6577083333333333</v>
      </c>
      <c r="AH20" t="n">
        <v>449877.4958837731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1.9605</v>
      </c>
      <c r="E2" t="n">
        <v>51.01</v>
      </c>
      <c r="F2" t="n">
        <v>37.92</v>
      </c>
      <c r="G2" t="n">
        <v>6.81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460.85</v>
      </c>
      <c r="Q2" t="n">
        <v>1310.68</v>
      </c>
      <c r="R2" t="n">
        <v>377.7</v>
      </c>
      <c r="S2" t="n">
        <v>50.02</v>
      </c>
      <c r="T2" t="n">
        <v>159915.26</v>
      </c>
      <c r="U2" t="n">
        <v>0.13</v>
      </c>
      <c r="V2" t="n">
        <v>0.66</v>
      </c>
      <c r="W2" t="n">
        <v>2.78</v>
      </c>
      <c r="X2" t="n">
        <v>9.869999999999999</v>
      </c>
      <c r="Y2" t="n">
        <v>0.5</v>
      </c>
      <c r="Z2" t="n">
        <v>10</v>
      </c>
      <c r="AA2" t="n">
        <v>809.4624885726097</v>
      </c>
      <c r="AB2" t="n">
        <v>1107.542287829688</v>
      </c>
      <c r="AC2" t="n">
        <v>1001.840006324585</v>
      </c>
      <c r="AD2" t="n">
        <v>809462.4885726097</v>
      </c>
      <c r="AE2" t="n">
        <v>1107542.287829688</v>
      </c>
      <c r="AF2" t="n">
        <v>1.065130704549893e-06</v>
      </c>
      <c r="AG2" t="n">
        <v>1.062708333333333</v>
      </c>
      <c r="AH2" t="n">
        <v>1001840.006324586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32.05</v>
      </c>
      <c r="G3" t="n">
        <v>13.84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382.63</v>
      </c>
      <c r="Q3" t="n">
        <v>1310.57</v>
      </c>
      <c r="R3" t="n">
        <v>185.36</v>
      </c>
      <c r="S3" t="n">
        <v>50.02</v>
      </c>
      <c r="T3" t="n">
        <v>64720.59</v>
      </c>
      <c r="U3" t="n">
        <v>0.27</v>
      </c>
      <c r="V3" t="n">
        <v>0.78</v>
      </c>
      <c r="W3" t="n">
        <v>2.47</v>
      </c>
      <c r="X3" t="n">
        <v>4</v>
      </c>
      <c r="Y3" t="n">
        <v>0.5</v>
      </c>
      <c r="Z3" t="n">
        <v>10</v>
      </c>
      <c r="AA3" t="n">
        <v>515.6695808230251</v>
      </c>
      <c r="AB3" t="n">
        <v>705.5618702183738</v>
      </c>
      <c r="AC3" t="n">
        <v>638.2240355870358</v>
      </c>
      <c r="AD3" t="n">
        <v>515669.5808230251</v>
      </c>
      <c r="AE3" t="n">
        <v>705561.8702183737</v>
      </c>
      <c r="AF3" t="n">
        <v>1.398279466615689e-06</v>
      </c>
      <c r="AG3" t="n">
        <v>0.8093750000000001</v>
      </c>
      <c r="AH3" t="n">
        <v>638224.0355870358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2.8054</v>
      </c>
      <c r="E4" t="n">
        <v>35.65</v>
      </c>
      <c r="F4" t="n">
        <v>30.52</v>
      </c>
      <c r="G4" t="n">
        <v>21.05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358.15</v>
      </c>
      <c r="Q4" t="n">
        <v>1310.6</v>
      </c>
      <c r="R4" t="n">
        <v>135.6</v>
      </c>
      <c r="S4" t="n">
        <v>50.02</v>
      </c>
      <c r="T4" t="n">
        <v>40101.55</v>
      </c>
      <c r="U4" t="n">
        <v>0.37</v>
      </c>
      <c r="V4" t="n">
        <v>0.82</v>
      </c>
      <c r="W4" t="n">
        <v>2.38</v>
      </c>
      <c r="X4" t="n">
        <v>2.47</v>
      </c>
      <c r="Y4" t="n">
        <v>0.5</v>
      </c>
      <c r="Z4" t="n">
        <v>10</v>
      </c>
      <c r="AA4" t="n">
        <v>445.490576871322</v>
      </c>
      <c r="AB4" t="n">
        <v>609.5398609325099</v>
      </c>
      <c r="AC4" t="n">
        <v>551.3662320996782</v>
      </c>
      <c r="AD4" t="n">
        <v>445490.576871322</v>
      </c>
      <c r="AE4" t="n">
        <v>609539.8609325099</v>
      </c>
      <c r="AF4" t="n">
        <v>1.524161019405391e-06</v>
      </c>
      <c r="AG4" t="n">
        <v>0.7427083333333333</v>
      </c>
      <c r="AH4" t="n">
        <v>551366.2320996783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2.9257</v>
      </c>
      <c r="E5" t="n">
        <v>34.18</v>
      </c>
      <c r="F5" t="n">
        <v>29.82</v>
      </c>
      <c r="G5" t="n">
        <v>28.4</v>
      </c>
      <c r="H5" t="n">
        <v>0.43</v>
      </c>
      <c r="I5" t="n">
        <v>63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343.62</v>
      </c>
      <c r="Q5" t="n">
        <v>1310.6</v>
      </c>
      <c r="R5" t="n">
        <v>112.88</v>
      </c>
      <c r="S5" t="n">
        <v>50.02</v>
      </c>
      <c r="T5" t="n">
        <v>28861.85</v>
      </c>
      <c r="U5" t="n">
        <v>0.44</v>
      </c>
      <c r="V5" t="n">
        <v>0.84</v>
      </c>
      <c r="W5" t="n">
        <v>2.34</v>
      </c>
      <c r="X5" t="n">
        <v>1.78</v>
      </c>
      <c r="Y5" t="n">
        <v>0.5</v>
      </c>
      <c r="Z5" t="n">
        <v>10</v>
      </c>
      <c r="AA5" t="n">
        <v>412.3235399232946</v>
      </c>
      <c r="AB5" t="n">
        <v>564.1592577538178</v>
      </c>
      <c r="AC5" t="n">
        <v>510.316689996284</v>
      </c>
      <c r="AD5" t="n">
        <v>412323.5399232946</v>
      </c>
      <c r="AE5" t="n">
        <v>564159.2577538177</v>
      </c>
      <c r="AF5" t="n">
        <v>1.589519460495598e-06</v>
      </c>
      <c r="AG5" t="n">
        <v>0.7120833333333333</v>
      </c>
      <c r="AH5" t="n">
        <v>510316.689996284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2.9986</v>
      </c>
      <c r="E6" t="n">
        <v>33.35</v>
      </c>
      <c r="F6" t="n">
        <v>29.45</v>
      </c>
      <c r="G6" t="n">
        <v>36.06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47</v>
      </c>
      <c r="N6" t="n">
        <v>29.55</v>
      </c>
      <c r="O6" t="n">
        <v>20563.61</v>
      </c>
      <c r="P6" t="n">
        <v>332.83</v>
      </c>
      <c r="Q6" t="n">
        <v>1310.56</v>
      </c>
      <c r="R6" t="n">
        <v>100.67</v>
      </c>
      <c r="S6" t="n">
        <v>50.02</v>
      </c>
      <c r="T6" t="n">
        <v>22826.27</v>
      </c>
      <c r="U6" t="n">
        <v>0.5</v>
      </c>
      <c r="V6" t="n">
        <v>0.85</v>
      </c>
      <c r="W6" t="n">
        <v>2.32</v>
      </c>
      <c r="X6" t="n">
        <v>1.4</v>
      </c>
      <c r="Y6" t="n">
        <v>0.5</v>
      </c>
      <c r="Z6" t="n">
        <v>10</v>
      </c>
      <c r="AA6" t="n">
        <v>392.1383037060847</v>
      </c>
      <c r="AB6" t="n">
        <v>536.5409270516585</v>
      </c>
      <c r="AC6" t="n">
        <v>485.334214013768</v>
      </c>
      <c r="AD6" t="n">
        <v>392138.3037060847</v>
      </c>
      <c r="AE6" t="n">
        <v>536540.9270516585</v>
      </c>
      <c r="AF6" t="n">
        <v>1.629125697864478e-06</v>
      </c>
      <c r="AG6" t="n">
        <v>0.6947916666666667</v>
      </c>
      <c r="AH6" t="n">
        <v>485334.214013768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3.0503</v>
      </c>
      <c r="E7" t="n">
        <v>32.78</v>
      </c>
      <c r="F7" t="n">
        <v>29.17</v>
      </c>
      <c r="G7" t="n">
        <v>43.76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322.51</v>
      </c>
      <c r="Q7" t="n">
        <v>1310.52</v>
      </c>
      <c r="R7" t="n">
        <v>91.56999999999999</v>
      </c>
      <c r="S7" t="n">
        <v>50.02</v>
      </c>
      <c r="T7" t="n">
        <v>18323.03</v>
      </c>
      <c r="U7" t="n">
        <v>0.55</v>
      </c>
      <c r="V7" t="n">
        <v>0.86</v>
      </c>
      <c r="W7" t="n">
        <v>2.31</v>
      </c>
      <c r="X7" t="n">
        <v>1.12</v>
      </c>
      <c r="Y7" t="n">
        <v>0.5</v>
      </c>
      <c r="Z7" t="n">
        <v>10</v>
      </c>
      <c r="AA7" t="n">
        <v>376.2219989678163</v>
      </c>
      <c r="AB7" t="n">
        <v>514.7635367309517</v>
      </c>
      <c r="AC7" t="n">
        <v>465.6352272605103</v>
      </c>
      <c r="AD7" t="n">
        <v>376221.9989678163</v>
      </c>
      <c r="AE7" t="n">
        <v>514763.5367309517</v>
      </c>
      <c r="AF7" t="n">
        <v>1.657214071965589e-06</v>
      </c>
      <c r="AG7" t="n">
        <v>0.6829166666666667</v>
      </c>
      <c r="AH7" t="n">
        <v>465635.2272605103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3.0838</v>
      </c>
      <c r="E8" t="n">
        <v>32.43</v>
      </c>
      <c r="F8" t="n">
        <v>29.01</v>
      </c>
      <c r="G8" t="n">
        <v>51.19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32</v>
      </c>
      <c r="N8" t="n">
        <v>30.44</v>
      </c>
      <c r="O8" t="n">
        <v>20919.39</v>
      </c>
      <c r="P8" t="n">
        <v>314.01</v>
      </c>
      <c r="Q8" t="n">
        <v>1310.49</v>
      </c>
      <c r="R8" t="n">
        <v>86.34999999999999</v>
      </c>
      <c r="S8" t="n">
        <v>50.02</v>
      </c>
      <c r="T8" t="n">
        <v>15740.45</v>
      </c>
      <c r="U8" t="n">
        <v>0.58</v>
      </c>
      <c r="V8" t="n">
        <v>0.86</v>
      </c>
      <c r="W8" t="n">
        <v>2.3</v>
      </c>
      <c r="X8" t="n">
        <v>0.96</v>
      </c>
      <c r="Y8" t="n">
        <v>0.5</v>
      </c>
      <c r="Z8" t="n">
        <v>10</v>
      </c>
      <c r="AA8" t="n">
        <v>364.8568786337569</v>
      </c>
      <c r="AB8" t="n">
        <v>499.2132776961693</v>
      </c>
      <c r="AC8" t="n">
        <v>451.5690631230819</v>
      </c>
      <c r="AD8" t="n">
        <v>364856.8786337569</v>
      </c>
      <c r="AE8" t="n">
        <v>499213.2776961693</v>
      </c>
      <c r="AF8" t="n">
        <v>1.67541446911041e-06</v>
      </c>
      <c r="AG8" t="n">
        <v>0.675625</v>
      </c>
      <c r="AH8" t="n">
        <v>451569.0631230819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3.1138</v>
      </c>
      <c r="E9" t="n">
        <v>32.12</v>
      </c>
      <c r="F9" t="n">
        <v>28.86</v>
      </c>
      <c r="G9" t="n">
        <v>59.7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27</v>
      </c>
      <c r="N9" t="n">
        <v>30.89</v>
      </c>
      <c r="O9" t="n">
        <v>21098.19</v>
      </c>
      <c r="P9" t="n">
        <v>304.25</v>
      </c>
      <c r="Q9" t="n">
        <v>1310.49</v>
      </c>
      <c r="R9" t="n">
        <v>81.59</v>
      </c>
      <c r="S9" t="n">
        <v>50.02</v>
      </c>
      <c r="T9" t="n">
        <v>13386.79</v>
      </c>
      <c r="U9" t="n">
        <v>0.61</v>
      </c>
      <c r="V9" t="n">
        <v>0.87</v>
      </c>
      <c r="W9" t="n">
        <v>2.29</v>
      </c>
      <c r="X9" t="n">
        <v>0.8100000000000001</v>
      </c>
      <c r="Y9" t="n">
        <v>0.5</v>
      </c>
      <c r="Z9" t="n">
        <v>10</v>
      </c>
      <c r="AA9" t="n">
        <v>353.1917724507603</v>
      </c>
      <c r="AB9" t="n">
        <v>483.2525647884291</v>
      </c>
      <c r="AC9" t="n">
        <v>437.131618254255</v>
      </c>
      <c r="AD9" t="n">
        <v>353191.7724507603</v>
      </c>
      <c r="AE9" t="n">
        <v>483252.5647884291</v>
      </c>
      <c r="AF9" t="n">
        <v>1.691713332225175e-06</v>
      </c>
      <c r="AG9" t="n">
        <v>0.6691666666666666</v>
      </c>
      <c r="AH9" t="n">
        <v>437131.618254255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3.1374</v>
      </c>
      <c r="E10" t="n">
        <v>31.87</v>
      </c>
      <c r="F10" t="n">
        <v>28.74</v>
      </c>
      <c r="G10" t="n">
        <v>68.98999999999999</v>
      </c>
      <c r="H10" t="n">
        <v>0.9399999999999999</v>
      </c>
      <c r="I10" t="n">
        <v>25</v>
      </c>
      <c r="J10" t="n">
        <v>170.62</v>
      </c>
      <c r="K10" t="n">
        <v>50.28</v>
      </c>
      <c r="L10" t="n">
        <v>9</v>
      </c>
      <c r="M10" t="n">
        <v>23</v>
      </c>
      <c r="N10" t="n">
        <v>31.34</v>
      </c>
      <c r="O10" t="n">
        <v>21277.6</v>
      </c>
      <c r="P10" t="n">
        <v>297.17</v>
      </c>
      <c r="Q10" t="n">
        <v>1310.5</v>
      </c>
      <c r="R10" t="n">
        <v>77.66</v>
      </c>
      <c r="S10" t="n">
        <v>50.02</v>
      </c>
      <c r="T10" t="n">
        <v>11441.58</v>
      </c>
      <c r="U10" t="n">
        <v>0.64</v>
      </c>
      <c r="V10" t="n">
        <v>0.87</v>
      </c>
      <c r="W10" t="n">
        <v>2.29</v>
      </c>
      <c r="X10" t="n">
        <v>0.7</v>
      </c>
      <c r="Y10" t="n">
        <v>0.5</v>
      </c>
      <c r="Z10" t="n">
        <v>10</v>
      </c>
      <c r="AA10" t="n">
        <v>344.6242834966056</v>
      </c>
      <c r="AB10" t="n">
        <v>471.5301484304177</v>
      </c>
      <c r="AC10" t="n">
        <v>426.5279728609378</v>
      </c>
      <c r="AD10" t="n">
        <v>344624.2834966056</v>
      </c>
      <c r="AE10" t="n">
        <v>471530.1484304178</v>
      </c>
      <c r="AF10" t="n">
        <v>1.704535104542124e-06</v>
      </c>
      <c r="AG10" t="n">
        <v>0.6639583333333333</v>
      </c>
      <c r="AH10" t="n">
        <v>426527.9728609378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3.1572</v>
      </c>
      <c r="E11" t="n">
        <v>31.67</v>
      </c>
      <c r="F11" t="n">
        <v>28.64</v>
      </c>
      <c r="G11" t="n">
        <v>78.11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20</v>
      </c>
      <c r="N11" t="n">
        <v>31.8</v>
      </c>
      <c r="O11" t="n">
        <v>21457.64</v>
      </c>
      <c r="P11" t="n">
        <v>286.2</v>
      </c>
      <c r="Q11" t="n">
        <v>1310.49</v>
      </c>
      <c r="R11" t="n">
        <v>74.47</v>
      </c>
      <c r="S11" t="n">
        <v>50.02</v>
      </c>
      <c r="T11" t="n">
        <v>9864.43</v>
      </c>
      <c r="U11" t="n">
        <v>0.67</v>
      </c>
      <c r="V11" t="n">
        <v>0.87</v>
      </c>
      <c r="W11" t="n">
        <v>2.27</v>
      </c>
      <c r="X11" t="n">
        <v>0.59</v>
      </c>
      <c r="Y11" t="n">
        <v>0.5</v>
      </c>
      <c r="Z11" t="n">
        <v>10</v>
      </c>
      <c r="AA11" t="n">
        <v>333.68495262134</v>
      </c>
      <c r="AB11" t="n">
        <v>456.5624733176621</v>
      </c>
      <c r="AC11" t="n">
        <v>412.9887916536795</v>
      </c>
      <c r="AD11" t="n">
        <v>333684.95262134</v>
      </c>
      <c r="AE11" t="n">
        <v>456562.4733176621</v>
      </c>
      <c r="AF11" t="n">
        <v>1.715292354197869e-06</v>
      </c>
      <c r="AG11" t="n">
        <v>0.6597916666666667</v>
      </c>
      <c r="AH11" t="n">
        <v>412988.7916536795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3.1683</v>
      </c>
      <c r="E12" t="n">
        <v>31.56</v>
      </c>
      <c r="F12" t="n">
        <v>28.59</v>
      </c>
      <c r="G12" t="n">
        <v>85.78</v>
      </c>
      <c r="H12" t="n">
        <v>1.12</v>
      </c>
      <c r="I12" t="n">
        <v>20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276.66</v>
      </c>
      <c r="Q12" t="n">
        <v>1310.48</v>
      </c>
      <c r="R12" t="n">
        <v>72.77</v>
      </c>
      <c r="S12" t="n">
        <v>50.02</v>
      </c>
      <c r="T12" t="n">
        <v>9021.549999999999</v>
      </c>
      <c r="U12" t="n">
        <v>0.6899999999999999</v>
      </c>
      <c r="V12" t="n">
        <v>0.87</v>
      </c>
      <c r="W12" t="n">
        <v>2.28</v>
      </c>
      <c r="X12" t="n">
        <v>0.55</v>
      </c>
      <c r="Y12" t="n">
        <v>0.5</v>
      </c>
      <c r="Z12" t="n">
        <v>10</v>
      </c>
      <c r="AA12" t="n">
        <v>325.0474072836092</v>
      </c>
      <c r="AB12" t="n">
        <v>444.7442027249725</v>
      </c>
      <c r="AC12" t="n">
        <v>402.2984402193092</v>
      </c>
      <c r="AD12" t="n">
        <v>325047.4072836092</v>
      </c>
      <c r="AE12" t="n">
        <v>444744.2027249725</v>
      </c>
      <c r="AF12" t="n">
        <v>1.721322933550332e-06</v>
      </c>
      <c r="AG12" t="n">
        <v>0.6575</v>
      </c>
      <c r="AH12" t="n">
        <v>402298.4402193092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3.1794</v>
      </c>
      <c r="E13" t="n">
        <v>31.45</v>
      </c>
      <c r="F13" t="n">
        <v>28.55</v>
      </c>
      <c r="G13" t="n">
        <v>95.16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272.74</v>
      </c>
      <c r="Q13" t="n">
        <v>1310.57</v>
      </c>
      <c r="R13" t="n">
        <v>71.14</v>
      </c>
      <c r="S13" t="n">
        <v>50.02</v>
      </c>
      <c r="T13" t="n">
        <v>8215.41</v>
      </c>
      <c r="U13" t="n">
        <v>0.7</v>
      </c>
      <c r="V13" t="n">
        <v>0.88</v>
      </c>
      <c r="W13" t="n">
        <v>2.28</v>
      </c>
      <c r="X13" t="n">
        <v>0.5</v>
      </c>
      <c r="Y13" t="n">
        <v>0.5</v>
      </c>
      <c r="Z13" t="n">
        <v>10</v>
      </c>
      <c r="AA13" t="n">
        <v>320.7835585092201</v>
      </c>
      <c r="AB13" t="n">
        <v>438.9102167241213</v>
      </c>
      <c r="AC13" t="n">
        <v>397.0212416543285</v>
      </c>
      <c r="AD13" t="n">
        <v>320783.5585092201</v>
      </c>
      <c r="AE13" t="n">
        <v>438910.2167241213</v>
      </c>
      <c r="AF13" t="n">
        <v>1.727353512902795e-06</v>
      </c>
      <c r="AG13" t="n">
        <v>0.6552083333333333</v>
      </c>
      <c r="AH13" t="n">
        <v>397021.2416543285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3.1761</v>
      </c>
      <c r="E14" t="n">
        <v>31.48</v>
      </c>
      <c r="F14" t="n">
        <v>28.58</v>
      </c>
      <c r="G14" t="n">
        <v>95.27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</v>
      </c>
      <c r="N14" t="n">
        <v>33.21</v>
      </c>
      <c r="O14" t="n">
        <v>22001.54</v>
      </c>
      <c r="P14" t="n">
        <v>274.64</v>
      </c>
      <c r="Q14" t="n">
        <v>1310.58</v>
      </c>
      <c r="R14" t="n">
        <v>71.93000000000001</v>
      </c>
      <c r="S14" t="n">
        <v>50.02</v>
      </c>
      <c r="T14" t="n">
        <v>8611.379999999999</v>
      </c>
      <c r="U14" t="n">
        <v>0.7</v>
      </c>
      <c r="V14" t="n">
        <v>0.87</v>
      </c>
      <c r="W14" t="n">
        <v>2.29</v>
      </c>
      <c r="X14" t="n">
        <v>0.53</v>
      </c>
      <c r="Y14" t="n">
        <v>0.5</v>
      </c>
      <c r="Z14" t="n">
        <v>10</v>
      </c>
      <c r="AA14" t="n">
        <v>322.6764622845226</v>
      </c>
      <c r="AB14" t="n">
        <v>441.5001711785111</v>
      </c>
      <c r="AC14" t="n">
        <v>399.3640144906152</v>
      </c>
      <c r="AD14" t="n">
        <v>322676.4622845227</v>
      </c>
      <c r="AE14" t="n">
        <v>441500.1711785111</v>
      </c>
      <c r="AF14" t="n">
        <v>1.72556063796017e-06</v>
      </c>
      <c r="AG14" t="n">
        <v>0.6558333333333334</v>
      </c>
      <c r="AH14" t="n">
        <v>399364.0144906152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3.1762</v>
      </c>
      <c r="E15" t="n">
        <v>31.48</v>
      </c>
      <c r="F15" t="n">
        <v>28.58</v>
      </c>
      <c r="G15" t="n">
        <v>95.26000000000001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276.82</v>
      </c>
      <c r="Q15" t="n">
        <v>1310.48</v>
      </c>
      <c r="R15" t="n">
        <v>71.8</v>
      </c>
      <c r="S15" t="n">
        <v>50.02</v>
      </c>
      <c r="T15" t="n">
        <v>8545.4</v>
      </c>
      <c r="U15" t="n">
        <v>0.7</v>
      </c>
      <c r="V15" t="n">
        <v>0.87</v>
      </c>
      <c r="W15" t="n">
        <v>2.29</v>
      </c>
      <c r="X15" t="n">
        <v>0.53</v>
      </c>
      <c r="Y15" t="n">
        <v>0.5</v>
      </c>
      <c r="Z15" t="n">
        <v>10</v>
      </c>
      <c r="AA15" t="n">
        <v>324.3264895026255</v>
      </c>
      <c r="AB15" t="n">
        <v>443.7578112123828</v>
      </c>
      <c r="AC15" t="n">
        <v>401.4061885282719</v>
      </c>
      <c r="AD15" t="n">
        <v>324326.4895026255</v>
      </c>
      <c r="AE15" t="n">
        <v>443757.8112123828</v>
      </c>
      <c r="AF15" t="n">
        <v>1.725614967503886e-06</v>
      </c>
      <c r="AG15" t="n">
        <v>0.6558333333333334</v>
      </c>
      <c r="AH15" t="n">
        <v>401406.1885282719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2.6106</v>
      </c>
      <c r="E2" t="n">
        <v>38.31</v>
      </c>
      <c r="F2" t="n">
        <v>33.3</v>
      </c>
      <c r="G2" t="n">
        <v>11.04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250.34</v>
      </c>
      <c r="Q2" t="n">
        <v>1310.6</v>
      </c>
      <c r="R2" t="n">
        <v>226.09</v>
      </c>
      <c r="S2" t="n">
        <v>50.02</v>
      </c>
      <c r="T2" t="n">
        <v>84878.39999999999</v>
      </c>
      <c r="U2" t="n">
        <v>0.22</v>
      </c>
      <c r="V2" t="n">
        <v>0.75</v>
      </c>
      <c r="W2" t="n">
        <v>2.54</v>
      </c>
      <c r="X2" t="n">
        <v>5.25</v>
      </c>
      <c r="Y2" t="n">
        <v>0.5</v>
      </c>
      <c r="Z2" t="n">
        <v>10</v>
      </c>
      <c r="AA2" t="n">
        <v>347.4908695907879</v>
      </c>
      <c r="AB2" t="n">
        <v>475.4523379893312</v>
      </c>
      <c r="AC2" t="n">
        <v>430.075834153176</v>
      </c>
      <c r="AD2" t="n">
        <v>347490.8695907879</v>
      </c>
      <c r="AE2" t="n">
        <v>475452.3379893312</v>
      </c>
      <c r="AF2" t="n">
        <v>1.582646389603411e-06</v>
      </c>
      <c r="AG2" t="n">
        <v>0.7981250000000001</v>
      </c>
      <c r="AH2" t="n">
        <v>430075.834153176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2.9899</v>
      </c>
      <c r="E3" t="n">
        <v>33.45</v>
      </c>
      <c r="F3" t="n">
        <v>30.23</v>
      </c>
      <c r="G3" t="n">
        <v>23.55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212</v>
      </c>
      <c r="Q3" t="n">
        <v>1310.5</v>
      </c>
      <c r="R3" t="n">
        <v>126.2</v>
      </c>
      <c r="S3" t="n">
        <v>50.02</v>
      </c>
      <c r="T3" t="n">
        <v>35452.98</v>
      </c>
      <c r="U3" t="n">
        <v>0.4</v>
      </c>
      <c r="V3" t="n">
        <v>0.83</v>
      </c>
      <c r="W3" t="n">
        <v>2.37</v>
      </c>
      <c r="X3" t="n">
        <v>2.18</v>
      </c>
      <c r="Y3" t="n">
        <v>0.5</v>
      </c>
      <c r="Z3" t="n">
        <v>10</v>
      </c>
      <c r="AA3" t="n">
        <v>263.6711320665794</v>
      </c>
      <c r="AB3" t="n">
        <v>360.7664752428718</v>
      </c>
      <c r="AC3" t="n">
        <v>326.3354291846194</v>
      </c>
      <c r="AD3" t="n">
        <v>263671.1320665794</v>
      </c>
      <c r="AE3" t="n">
        <v>360766.4752428718</v>
      </c>
      <c r="AF3" t="n">
        <v>1.812592676118609e-06</v>
      </c>
      <c r="AG3" t="n">
        <v>0.696875</v>
      </c>
      <c r="AH3" t="n">
        <v>326335.4291846194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3.1167</v>
      </c>
      <c r="E4" t="n">
        <v>32.08</v>
      </c>
      <c r="F4" t="n">
        <v>29.38</v>
      </c>
      <c r="G4" t="n">
        <v>37.51</v>
      </c>
      <c r="H4" t="n">
        <v>0.63</v>
      </c>
      <c r="I4" t="n">
        <v>47</v>
      </c>
      <c r="J4" t="n">
        <v>83.25</v>
      </c>
      <c r="K4" t="n">
        <v>35.1</v>
      </c>
      <c r="L4" t="n">
        <v>3</v>
      </c>
      <c r="M4" t="n">
        <v>39</v>
      </c>
      <c r="N4" t="n">
        <v>10.15</v>
      </c>
      <c r="O4" t="n">
        <v>10501.19</v>
      </c>
      <c r="P4" t="n">
        <v>190.2</v>
      </c>
      <c r="Q4" t="n">
        <v>1310.5</v>
      </c>
      <c r="R4" t="n">
        <v>98.5</v>
      </c>
      <c r="S4" t="n">
        <v>50.02</v>
      </c>
      <c r="T4" t="n">
        <v>21753.09</v>
      </c>
      <c r="U4" t="n">
        <v>0.51</v>
      </c>
      <c r="V4" t="n">
        <v>0.85</v>
      </c>
      <c r="W4" t="n">
        <v>2.32</v>
      </c>
      <c r="X4" t="n">
        <v>1.34</v>
      </c>
      <c r="Y4" t="n">
        <v>0.5</v>
      </c>
      <c r="Z4" t="n">
        <v>10</v>
      </c>
      <c r="AA4" t="n">
        <v>233.7205154709259</v>
      </c>
      <c r="AB4" t="n">
        <v>319.7867202885988</v>
      </c>
      <c r="AC4" t="n">
        <v>289.2667245278306</v>
      </c>
      <c r="AD4" t="n">
        <v>233720.5154709259</v>
      </c>
      <c r="AE4" t="n">
        <v>319786.7202885987</v>
      </c>
      <c r="AF4" t="n">
        <v>1.889463725763025e-06</v>
      </c>
      <c r="AG4" t="n">
        <v>0.6683333333333333</v>
      </c>
      <c r="AH4" t="n">
        <v>289266.7245278306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3.1524</v>
      </c>
      <c r="E5" t="n">
        <v>31.72</v>
      </c>
      <c r="F5" t="n">
        <v>29.16</v>
      </c>
      <c r="G5" t="n">
        <v>44.86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3</v>
      </c>
      <c r="N5" t="n">
        <v>10.36</v>
      </c>
      <c r="O5" t="n">
        <v>10650.22</v>
      </c>
      <c r="P5" t="n">
        <v>182.89</v>
      </c>
      <c r="Q5" t="n">
        <v>1310.49</v>
      </c>
      <c r="R5" t="n">
        <v>89.86</v>
      </c>
      <c r="S5" t="n">
        <v>50.02</v>
      </c>
      <c r="T5" t="n">
        <v>17472.7</v>
      </c>
      <c r="U5" t="n">
        <v>0.5600000000000001</v>
      </c>
      <c r="V5" t="n">
        <v>0.86</v>
      </c>
      <c r="W5" t="n">
        <v>2.34</v>
      </c>
      <c r="X5" t="n">
        <v>1.11</v>
      </c>
      <c r="Y5" t="n">
        <v>0.5</v>
      </c>
      <c r="Z5" t="n">
        <v>10</v>
      </c>
      <c r="AA5" t="n">
        <v>224.87702253831</v>
      </c>
      <c r="AB5" t="n">
        <v>307.6866631108268</v>
      </c>
      <c r="AC5" t="n">
        <v>278.3214798245644</v>
      </c>
      <c r="AD5" t="n">
        <v>224877.02253831</v>
      </c>
      <c r="AE5" t="n">
        <v>307686.6631108268</v>
      </c>
      <c r="AF5" t="n">
        <v>1.911106442421587e-06</v>
      </c>
      <c r="AG5" t="n">
        <v>0.6608333333333333</v>
      </c>
      <c r="AH5" t="n">
        <v>278321.4798245644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3.1513</v>
      </c>
      <c r="E6" t="n">
        <v>31.73</v>
      </c>
      <c r="F6" t="n">
        <v>29.17</v>
      </c>
      <c r="G6" t="n">
        <v>44.88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185.62</v>
      </c>
      <c r="Q6" t="n">
        <v>1310.54</v>
      </c>
      <c r="R6" t="n">
        <v>89.88</v>
      </c>
      <c r="S6" t="n">
        <v>50.02</v>
      </c>
      <c r="T6" t="n">
        <v>17481.32</v>
      </c>
      <c r="U6" t="n">
        <v>0.5600000000000001</v>
      </c>
      <c r="V6" t="n">
        <v>0.86</v>
      </c>
      <c r="W6" t="n">
        <v>2.36</v>
      </c>
      <c r="X6" t="n">
        <v>1.12</v>
      </c>
      <c r="Y6" t="n">
        <v>0.5</v>
      </c>
      <c r="Z6" t="n">
        <v>10</v>
      </c>
      <c r="AA6" t="n">
        <v>227.0777578480876</v>
      </c>
      <c r="AB6" t="n">
        <v>310.6978062512528</v>
      </c>
      <c r="AC6" t="n">
        <v>281.045243689835</v>
      </c>
      <c r="AD6" t="n">
        <v>227077.7578480876</v>
      </c>
      <c r="AE6" t="n">
        <v>310697.8062512528</v>
      </c>
      <c r="AF6" t="n">
        <v>1.910439580003536e-06</v>
      </c>
      <c r="AG6" t="n">
        <v>0.6610416666666666</v>
      </c>
      <c r="AH6" t="n">
        <v>281045.2436898351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34.87</v>
      </c>
      <c r="G2" t="n">
        <v>8.94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232</v>
      </c>
      <c r="N2" t="n">
        <v>14.77</v>
      </c>
      <c r="O2" t="n">
        <v>13481.73</v>
      </c>
      <c r="P2" t="n">
        <v>323.42</v>
      </c>
      <c r="Q2" t="n">
        <v>1310.63</v>
      </c>
      <c r="R2" t="n">
        <v>277.77</v>
      </c>
      <c r="S2" t="n">
        <v>50.02</v>
      </c>
      <c r="T2" t="n">
        <v>110454.59</v>
      </c>
      <c r="U2" t="n">
        <v>0.18</v>
      </c>
      <c r="V2" t="n">
        <v>0.72</v>
      </c>
      <c r="W2" t="n">
        <v>2.62</v>
      </c>
      <c r="X2" t="n">
        <v>6.82</v>
      </c>
      <c r="Y2" t="n">
        <v>0.5</v>
      </c>
      <c r="Z2" t="n">
        <v>10</v>
      </c>
      <c r="AA2" t="n">
        <v>481.8800809272562</v>
      </c>
      <c r="AB2" t="n">
        <v>659.3295857734551</v>
      </c>
      <c r="AC2" t="n">
        <v>596.4040954821212</v>
      </c>
      <c r="AD2" t="n">
        <v>481880.0809272563</v>
      </c>
      <c r="AE2" t="n">
        <v>659329.5857734551</v>
      </c>
      <c r="AF2" t="n">
        <v>1.377310843676298e-06</v>
      </c>
      <c r="AG2" t="n">
        <v>0.8772916666666667</v>
      </c>
      <c r="AH2" t="n">
        <v>596404.0954821212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2.8401</v>
      </c>
      <c r="E3" t="n">
        <v>35.21</v>
      </c>
      <c r="F3" t="n">
        <v>30.93</v>
      </c>
      <c r="G3" t="n">
        <v>18.37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276.87</v>
      </c>
      <c r="Q3" t="n">
        <v>1310.58</v>
      </c>
      <c r="R3" t="n">
        <v>148.76</v>
      </c>
      <c r="S3" t="n">
        <v>50.02</v>
      </c>
      <c r="T3" t="n">
        <v>46614.16</v>
      </c>
      <c r="U3" t="n">
        <v>0.34</v>
      </c>
      <c r="V3" t="n">
        <v>0.8100000000000001</v>
      </c>
      <c r="W3" t="n">
        <v>2.41</v>
      </c>
      <c r="X3" t="n">
        <v>2.88</v>
      </c>
      <c r="Y3" t="n">
        <v>0.5</v>
      </c>
      <c r="Z3" t="n">
        <v>10</v>
      </c>
      <c r="AA3" t="n">
        <v>349.6267639276232</v>
      </c>
      <c r="AB3" t="n">
        <v>478.3747628499969</v>
      </c>
      <c r="AC3" t="n">
        <v>432.719346886789</v>
      </c>
      <c r="AD3" t="n">
        <v>349626.7639276232</v>
      </c>
      <c r="AE3" t="n">
        <v>478374.7628499969</v>
      </c>
      <c r="AF3" t="n">
        <v>1.647170509990338e-06</v>
      </c>
      <c r="AG3" t="n">
        <v>0.7335416666666666</v>
      </c>
      <c r="AH3" t="n">
        <v>432719.346886789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3.0068</v>
      </c>
      <c r="E4" t="n">
        <v>33.26</v>
      </c>
      <c r="F4" t="n">
        <v>29.82</v>
      </c>
      <c r="G4" t="n">
        <v>28.4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256.58</v>
      </c>
      <c r="Q4" t="n">
        <v>1310.59</v>
      </c>
      <c r="R4" t="n">
        <v>112.8</v>
      </c>
      <c r="S4" t="n">
        <v>50.02</v>
      </c>
      <c r="T4" t="n">
        <v>28822.4</v>
      </c>
      <c r="U4" t="n">
        <v>0.44</v>
      </c>
      <c r="V4" t="n">
        <v>0.84</v>
      </c>
      <c r="W4" t="n">
        <v>2.34</v>
      </c>
      <c r="X4" t="n">
        <v>1.77</v>
      </c>
      <c r="Y4" t="n">
        <v>0.5</v>
      </c>
      <c r="Z4" t="n">
        <v>10</v>
      </c>
      <c r="AA4" t="n">
        <v>310.3055509384381</v>
      </c>
      <c r="AB4" t="n">
        <v>424.5737445087079</v>
      </c>
      <c r="AC4" t="n">
        <v>384.0530222257891</v>
      </c>
      <c r="AD4" t="n">
        <v>310305.5509384381</v>
      </c>
      <c r="AE4" t="n">
        <v>424573.744508708</v>
      </c>
      <c r="AF4" t="n">
        <v>1.74385137475404e-06</v>
      </c>
      <c r="AG4" t="n">
        <v>0.6929166666666666</v>
      </c>
      <c r="AH4" t="n">
        <v>384053.0222257891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3.0974</v>
      </c>
      <c r="E5" t="n">
        <v>32.29</v>
      </c>
      <c r="F5" t="n">
        <v>29.27</v>
      </c>
      <c r="G5" t="n">
        <v>39.92</v>
      </c>
      <c r="H5" t="n">
        <v>0.63</v>
      </c>
      <c r="I5" t="n">
        <v>44</v>
      </c>
      <c r="J5" t="n">
        <v>111.23</v>
      </c>
      <c r="K5" t="n">
        <v>41.65</v>
      </c>
      <c r="L5" t="n">
        <v>4</v>
      </c>
      <c r="M5" t="n">
        <v>42</v>
      </c>
      <c r="N5" t="n">
        <v>15.58</v>
      </c>
      <c r="O5" t="n">
        <v>13952.52</v>
      </c>
      <c r="P5" t="n">
        <v>240.27</v>
      </c>
      <c r="Q5" t="n">
        <v>1310.48</v>
      </c>
      <c r="R5" t="n">
        <v>94.87</v>
      </c>
      <c r="S5" t="n">
        <v>50.02</v>
      </c>
      <c r="T5" t="n">
        <v>19950.84</v>
      </c>
      <c r="U5" t="n">
        <v>0.53</v>
      </c>
      <c r="V5" t="n">
        <v>0.85</v>
      </c>
      <c r="W5" t="n">
        <v>2.31</v>
      </c>
      <c r="X5" t="n">
        <v>1.22</v>
      </c>
      <c r="Y5" t="n">
        <v>0.5</v>
      </c>
      <c r="Z5" t="n">
        <v>10</v>
      </c>
      <c r="AA5" t="n">
        <v>286.7579764839259</v>
      </c>
      <c r="AB5" t="n">
        <v>392.3549142943774</v>
      </c>
      <c r="AC5" t="n">
        <v>354.909111947702</v>
      </c>
      <c r="AD5" t="n">
        <v>286757.9764839259</v>
      </c>
      <c r="AE5" t="n">
        <v>392354.9142943774</v>
      </c>
      <c r="AF5" t="n">
        <v>1.796396583797779e-06</v>
      </c>
      <c r="AG5" t="n">
        <v>0.6727083333333334</v>
      </c>
      <c r="AH5" t="n">
        <v>354909.111947702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3.1469</v>
      </c>
      <c r="E6" t="n">
        <v>31.78</v>
      </c>
      <c r="F6" t="n">
        <v>28.99</v>
      </c>
      <c r="G6" t="n">
        <v>51.15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226.18</v>
      </c>
      <c r="Q6" t="n">
        <v>1310.57</v>
      </c>
      <c r="R6" t="n">
        <v>85.62</v>
      </c>
      <c r="S6" t="n">
        <v>50.02</v>
      </c>
      <c r="T6" t="n">
        <v>15377.46</v>
      </c>
      <c r="U6" t="n">
        <v>0.58</v>
      </c>
      <c r="V6" t="n">
        <v>0.86</v>
      </c>
      <c r="W6" t="n">
        <v>2.3</v>
      </c>
      <c r="X6" t="n">
        <v>0.9399999999999999</v>
      </c>
      <c r="Y6" t="n">
        <v>0.5</v>
      </c>
      <c r="Z6" t="n">
        <v>10</v>
      </c>
      <c r="AA6" t="n">
        <v>270.5500492272701</v>
      </c>
      <c r="AB6" t="n">
        <v>370.1785131785356</v>
      </c>
      <c r="AC6" t="n">
        <v>334.8491954295817</v>
      </c>
      <c r="AD6" t="n">
        <v>270550.0492272701</v>
      </c>
      <c r="AE6" t="n">
        <v>370178.5131785356</v>
      </c>
      <c r="AF6" t="n">
        <v>1.825105058937571e-06</v>
      </c>
      <c r="AG6" t="n">
        <v>0.6620833333333334</v>
      </c>
      <c r="AH6" t="n">
        <v>334849.1954295817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3.1731</v>
      </c>
      <c r="E7" t="n">
        <v>31.52</v>
      </c>
      <c r="F7" t="n">
        <v>28.86</v>
      </c>
      <c r="G7" t="n">
        <v>61.84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213.75</v>
      </c>
      <c r="Q7" t="n">
        <v>1310.5</v>
      </c>
      <c r="R7" t="n">
        <v>80.42</v>
      </c>
      <c r="S7" t="n">
        <v>50.02</v>
      </c>
      <c r="T7" t="n">
        <v>12808.35</v>
      </c>
      <c r="U7" t="n">
        <v>0.62</v>
      </c>
      <c r="V7" t="n">
        <v>0.87</v>
      </c>
      <c r="W7" t="n">
        <v>2.32</v>
      </c>
      <c r="X7" t="n">
        <v>0.8100000000000001</v>
      </c>
      <c r="Y7" t="n">
        <v>0.5</v>
      </c>
      <c r="Z7" t="n">
        <v>10</v>
      </c>
      <c r="AA7" t="n">
        <v>258.4438232617822</v>
      </c>
      <c r="AB7" t="n">
        <v>353.6142407235596</v>
      </c>
      <c r="AC7" t="n">
        <v>319.8657938896063</v>
      </c>
      <c r="AD7" t="n">
        <v>258443.8232617822</v>
      </c>
      <c r="AE7" t="n">
        <v>353614.2407235596</v>
      </c>
      <c r="AF7" t="n">
        <v>1.840300251839844e-06</v>
      </c>
      <c r="AG7" t="n">
        <v>0.6566666666666666</v>
      </c>
      <c r="AH7" t="n">
        <v>319865.7938896063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3.1714</v>
      </c>
      <c r="E8" t="n">
        <v>31.53</v>
      </c>
      <c r="F8" t="n">
        <v>28.87</v>
      </c>
      <c r="G8" t="n">
        <v>61.87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215.95</v>
      </c>
      <c r="Q8" t="n">
        <v>1310.52</v>
      </c>
      <c r="R8" t="n">
        <v>80.86</v>
      </c>
      <c r="S8" t="n">
        <v>50.02</v>
      </c>
      <c r="T8" t="n">
        <v>13027.54</v>
      </c>
      <c r="U8" t="n">
        <v>0.62</v>
      </c>
      <c r="V8" t="n">
        <v>0.87</v>
      </c>
      <c r="W8" t="n">
        <v>2.32</v>
      </c>
      <c r="X8" t="n">
        <v>0.83</v>
      </c>
      <c r="Y8" t="n">
        <v>0.5</v>
      </c>
      <c r="Z8" t="n">
        <v>10</v>
      </c>
      <c r="AA8" t="n">
        <v>260.2904068846816</v>
      </c>
      <c r="AB8" t="n">
        <v>356.1408179019305</v>
      </c>
      <c r="AC8" t="n">
        <v>322.1512380881468</v>
      </c>
      <c r="AD8" t="n">
        <v>260290.4068846816</v>
      </c>
      <c r="AE8" t="n">
        <v>356140.8179019305</v>
      </c>
      <c r="AF8" t="n">
        <v>1.839314304208781e-06</v>
      </c>
      <c r="AG8" t="n">
        <v>0.656875</v>
      </c>
      <c r="AH8" t="n">
        <v>322151.2380881468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2.7872</v>
      </c>
      <c r="E2" t="n">
        <v>35.88</v>
      </c>
      <c r="F2" t="n">
        <v>32.12</v>
      </c>
      <c r="G2" t="n">
        <v>13.67</v>
      </c>
      <c r="H2" t="n">
        <v>0.28</v>
      </c>
      <c r="I2" t="n">
        <v>141</v>
      </c>
      <c r="J2" t="n">
        <v>61.76</v>
      </c>
      <c r="K2" t="n">
        <v>28.92</v>
      </c>
      <c r="L2" t="n">
        <v>1</v>
      </c>
      <c r="M2" t="n">
        <v>139</v>
      </c>
      <c r="N2" t="n">
        <v>6.84</v>
      </c>
      <c r="O2" t="n">
        <v>7851.41</v>
      </c>
      <c r="P2" t="n">
        <v>193.87</v>
      </c>
      <c r="Q2" t="n">
        <v>1310.54</v>
      </c>
      <c r="R2" t="n">
        <v>187.64</v>
      </c>
      <c r="S2" t="n">
        <v>50.02</v>
      </c>
      <c r="T2" t="n">
        <v>65853.72</v>
      </c>
      <c r="U2" t="n">
        <v>0.27</v>
      </c>
      <c r="V2" t="n">
        <v>0.78</v>
      </c>
      <c r="W2" t="n">
        <v>2.48</v>
      </c>
      <c r="X2" t="n">
        <v>4.08</v>
      </c>
      <c r="Y2" t="n">
        <v>0.5</v>
      </c>
      <c r="Z2" t="n">
        <v>10</v>
      </c>
      <c r="AA2" t="n">
        <v>260.0950651024768</v>
      </c>
      <c r="AB2" t="n">
        <v>355.8735426576466</v>
      </c>
      <c r="AC2" t="n">
        <v>321.9094712180541</v>
      </c>
      <c r="AD2" t="n">
        <v>260095.0651024768</v>
      </c>
      <c r="AE2" t="n">
        <v>355873.5426576466</v>
      </c>
      <c r="AF2" t="n">
        <v>1.754904058459699e-06</v>
      </c>
      <c r="AG2" t="n">
        <v>0.7475000000000001</v>
      </c>
      <c r="AH2" t="n">
        <v>321909.4712180541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3.0824</v>
      </c>
      <c r="E3" t="n">
        <v>32.44</v>
      </c>
      <c r="F3" t="n">
        <v>29.8</v>
      </c>
      <c r="G3" t="n">
        <v>29.31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161.41</v>
      </c>
      <c r="Q3" t="n">
        <v>1310.51</v>
      </c>
      <c r="R3" t="n">
        <v>111.21</v>
      </c>
      <c r="S3" t="n">
        <v>50.02</v>
      </c>
      <c r="T3" t="n">
        <v>28038.28</v>
      </c>
      <c r="U3" t="n">
        <v>0.45</v>
      </c>
      <c r="V3" t="n">
        <v>0.84</v>
      </c>
      <c r="W3" t="n">
        <v>2.37</v>
      </c>
      <c r="X3" t="n">
        <v>1.75</v>
      </c>
      <c r="Y3" t="n">
        <v>0.5</v>
      </c>
      <c r="Z3" t="n">
        <v>10</v>
      </c>
      <c r="AA3" t="n">
        <v>204.1571056720941</v>
      </c>
      <c r="AB3" t="n">
        <v>279.3367587562661</v>
      </c>
      <c r="AC3" t="n">
        <v>252.6772505522534</v>
      </c>
      <c r="AD3" t="n">
        <v>204157.1056720941</v>
      </c>
      <c r="AE3" t="n">
        <v>279336.7587562662</v>
      </c>
      <c r="AF3" t="n">
        <v>1.940770762699546e-06</v>
      </c>
      <c r="AG3" t="n">
        <v>0.6758333333333333</v>
      </c>
      <c r="AH3" t="n">
        <v>252677.2505522534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3.1084</v>
      </c>
      <c r="E4" t="n">
        <v>32.17</v>
      </c>
      <c r="F4" t="n">
        <v>29.63</v>
      </c>
      <c r="G4" t="n">
        <v>32.92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158</v>
      </c>
      <c r="Q4" t="n">
        <v>1310.68</v>
      </c>
      <c r="R4" t="n">
        <v>104.49</v>
      </c>
      <c r="S4" t="n">
        <v>50.02</v>
      </c>
      <c r="T4" t="n">
        <v>24709.88</v>
      </c>
      <c r="U4" t="n">
        <v>0.48</v>
      </c>
      <c r="V4" t="n">
        <v>0.84</v>
      </c>
      <c r="W4" t="n">
        <v>2.39</v>
      </c>
      <c r="X4" t="n">
        <v>1.58</v>
      </c>
      <c r="Y4" t="n">
        <v>0.5</v>
      </c>
      <c r="Z4" t="n">
        <v>10</v>
      </c>
      <c r="AA4" t="n">
        <v>199.3946389150623</v>
      </c>
      <c r="AB4" t="n">
        <v>272.8205416340937</v>
      </c>
      <c r="AC4" t="n">
        <v>246.7829320466508</v>
      </c>
      <c r="AD4" t="n">
        <v>199394.6389150623</v>
      </c>
      <c r="AE4" t="n">
        <v>272820.5416340937</v>
      </c>
      <c r="AF4" t="n">
        <v>1.957141136379208e-06</v>
      </c>
      <c r="AG4" t="n">
        <v>0.6702083333333334</v>
      </c>
      <c r="AH4" t="n">
        <v>246782.9320466508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1.8971</v>
      </c>
      <c r="E2" t="n">
        <v>52.71</v>
      </c>
      <c r="F2" t="n">
        <v>38.44</v>
      </c>
      <c r="G2" t="n">
        <v>6.57</v>
      </c>
      <c r="H2" t="n">
        <v>0.11</v>
      </c>
      <c r="I2" t="n">
        <v>351</v>
      </c>
      <c r="J2" t="n">
        <v>167.88</v>
      </c>
      <c r="K2" t="n">
        <v>51.39</v>
      </c>
      <c r="L2" t="n">
        <v>1</v>
      </c>
      <c r="M2" t="n">
        <v>349</v>
      </c>
      <c r="N2" t="n">
        <v>30.49</v>
      </c>
      <c r="O2" t="n">
        <v>20939.59</v>
      </c>
      <c r="P2" t="n">
        <v>484.17</v>
      </c>
      <c r="Q2" t="n">
        <v>1310.86</v>
      </c>
      <c r="R2" t="n">
        <v>394.62</v>
      </c>
      <c r="S2" t="n">
        <v>50.02</v>
      </c>
      <c r="T2" t="n">
        <v>168290.22</v>
      </c>
      <c r="U2" t="n">
        <v>0.13</v>
      </c>
      <c r="V2" t="n">
        <v>0.65</v>
      </c>
      <c r="W2" t="n">
        <v>2.81</v>
      </c>
      <c r="X2" t="n">
        <v>10.39</v>
      </c>
      <c r="Y2" t="n">
        <v>0.5</v>
      </c>
      <c r="Z2" t="n">
        <v>10</v>
      </c>
      <c r="AA2" t="n">
        <v>875.631575865046</v>
      </c>
      <c r="AB2" t="n">
        <v>1198.077752237305</v>
      </c>
      <c r="AC2" t="n">
        <v>1083.734893076462</v>
      </c>
      <c r="AD2" t="n">
        <v>875631.575865046</v>
      </c>
      <c r="AE2" t="n">
        <v>1198077.752237305</v>
      </c>
      <c r="AF2" t="n">
        <v>1.021427197478943e-06</v>
      </c>
      <c r="AG2" t="n">
        <v>1.098125</v>
      </c>
      <c r="AH2" t="n">
        <v>1083734.893076462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2.5309</v>
      </c>
      <c r="E3" t="n">
        <v>39.51</v>
      </c>
      <c r="F3" t="n">
        <v>32.23</v>
      </c>
      <c r="G3" t="n">
        <v>13.33</v>
      </c>
      <c r="H3" t="n">
        <v>0.21</v>
      </c>
      <c r="I3" t="n">
        <v>145</v>
      </c>
      <c r="J3" t="n">
        <v>169.33</v>
      </c>
      <c r="K3" t="n">
        <v>51.39</v>
      </c>
      <c r="L3" t="n">
        <v>2</v>
      </c>
      <c r="M3" t="n">
        <v>143</v>
      </c>
      <c r="N3" t="n">
        <v>30.94</v>
      </c>
      <c r="O3" t="n">
        <v>21118.46</v>
      </c>
      <c r="P3" t="n">
        <v>399.58</v>
      </c>
      <c r="Q3" t="n">
        <v>1310.51</v>
      </c>
      <c r="R3" t="n">
        <v>190.99</v>
      </c>
      <c r="S3" t="n">
        <v>50.02</v>
      </c>
      <c r="T3" t="n">
        <v>67506.82000000001</v>
      </c>
      <c r="U3" t="n">
        <v>0.26</v>
      </c>
      <c r="V3" t="n">
        <v>0.78</v>
      </c>
      <c r="W3" t="n">
        <v>2.49</v>
      </c>
      <c r="X3" t="n">
        <v>4.18</v>
      </c>
      <c r="Y3" t="n">
        <v>0.5</v>
      </c>
      <c r="Z3" t="n">
        <v>10</v>
      </c>
      <c r="AA3" t="n">
        <v>545.2741411206729</v>
      </c>
      <c r="AB3" t="n">
        <v>746.0681356786389</v>
      </c>
      <c r="AC3" t="n">
        <v>674.8644399226738</v>
      </c>
      <c r="AD3" t="n">
        <v>545274.1411206729</v>
      </c>
      <c r="AE3" t="n">
        <v>746068.1356786389</v>
      </c>
      <c r="AF3" t="n">
        <v>1.362674658214884e-06</v>
      </c>
      <c r="AG3" t="n">
        <v>0.823125</v>
      </c>
      <c r="AH3" t="n">
        <v>674864.4399226737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2.7693</v>
      </c>
      <c r="E4" t="n">
        <v>36.11</v>
      </c>
      <c r="F4" t="n">
        <v>30.65</v>
      </c>
      <c r="G4" t="n">
        <v>20.21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374.02</v>
      </c>
      <c r="Q4" t="n">
        <v>1310.51</v>
      </c>
      <c r="R4" t="n">
        <v>140.4</v>
      </c>
      <c r="S4" t="n">
        <v>50.02</v>
      </c>
      <c r="T4" t="n">
        <v>42483.7</v>
      </c>
      <c r="U4" t="n">
        <v>0.36</v>
      </c>
      <c r="V4" t="n">
        <v>0.82</v>
      </c>
      <c r="W4" t="n">
        <v>2.38</v>
      </c>
      <c r="X4" t="n">
        <v>2.61</v>
      </c>
      <c r="Y4" t="n">
        <v>0.5</v>
      </c>
      <c r="Z4" t="n">
        <v>10</v>
      </c>
      <c r="AA4" t="n">
        <v>469.0536064633552</v>
      </c>
      <c r="AB4" t="n">
        <v>641.7798375478291</v>
      </c>
      <c r="AC4" t="n">
        <v>580.5292705959228</v>
      </c>
      <c r="AD4" t="n">
        <v>469053.6064633552</v>
      </c>
      <c r="AE4" t="n">
        <v>641779.837547829</v>
      </c>
      <c r="AF4" t="n">
        <v>1.491032806904452e-06</v>
      </c>
      <c r="AG4" t="n">
        <v>0.7522916666666667</v>
      </c>
      <c r="AH4" t="n">
        <v>580529.2705959227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2.8963</v>
      </c>
      <c r="E5" t="n">
        <v>34.53</v>
      </c>
      <c r="F5" t="n">
        <v>29.92</v>
      </c>
      <c r="G5" t="n">
        <v>27.2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358.88</v>
      </c>
      <c r="Q5" t="n">
        <v>1310.52</v>
      </c>
      <c r="R5" t="n">
        <v>116.14</v>
      </c>
      <c r="S5" t="n">
        <v>50.02</v>
      </c>
      <c r="T5" t="n">
        <v>30479.45</v>
      </c>
      <c r="U5" t="n">
        <v>0.43</v>
      </c>
      <c r="V5" t="n">
        <v>0.84</v>
      </c>
      <c r="W5" t="n">
        <v>2.35</v>
      </c>
      <c r="X5" t="n">
        <v>1.87</v>
      </c>
      <c r="Y5" t="n">
        <v>0.5</v>
      </c>
      <c r="Z5" t="n">
        <v>10</v>
      </c>
      <c r="AA5" t="n">
        <v>432.7796845436425</v>
      </c>
      <c r="AB5" t="n">
        <v>592.1482572847858</v>
      </c>
      <c r="AC5" t="n">
        <v>535.634458694824</v>
      </c>
      <c r="AD5" t="n">
        <v>432779.6845436425</v>
      </c>
      <c r="AE5" t="n">
        <v>592148.2572847859</v>
      </c>
      <c r="AF5" t="n">
        <v>1.559411518664415e-06</v>
      </c>
      <c r="AG5" t="n">
        <v>0.719375</v>
      </c>
      <c r="AH5" t="n">
        <v>535634.458694824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2.9772</v>
      </c>
      <c r="E6" t="n">
        <v>33.59</v>
      </c>
      <c r="F6" t="n">
        <v>29.49</v>
      </c>
      <c r="G6" t="n">
        <v>34.69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348.01</v>
      </c>
      <c r="Q6" t="n">
        <v>1310.48</v>
      </c>
      <c r="R6" t="n">
        <v>102.08</v>
      </c>
      <c r="S6" t="n">
        <v>50.02</v>
      </c>
      <c r="T6" t="n">
        <v>23520.66</v>
      </c>
      <c r="U6" t="n">
        <v>0.49</v>
      </c>
      <c r="V6" t="n">
        <v>0.85</v>
      </c>
      <c r="W6" t="n">
        <v>2.32</v>
      </c>
      <c r="X6" t="n">
        <v>1.44</v>
      </c>
      <c r="Y6" t="n">
        <v>0.5</v>
      </c>
      <c r="Z6" t="n">
        <v>10</v>
      </c>
      <c r="AA6" t="n">
        <v>410.4366945002561</v>
      </c>
      <c r="AB6" t="n">
        <v>561.5775926042712</v>
      </c>
      <c r="AC6" t="n">
        <v>507.9814153452203</v>
      </c>
      <c r="AD6" t="n">
        <v>410436.694500256</v>
      </c>
      <c r="AE6" t="n">
        <v>561577.5926042713</v>
      </c>
      <c r="AF6" t="n">
        <v>1.602969296470565e-06</v>
      </c>
      <c r="AG6" t="n">
        <v>0.6997916666666667</v>
      </c>
      <c r="AH6" t="n">
        <v>507981.4153452203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3.0289</v>
      </c>
      <c r="E7" t="n">
        <v>33.02</v>
      </c>
      <c r="F7" t="n">
        <v>29.22</v>
      </c>
      <c r="G7" t="n">
        <v>41.74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339.01</v>
      </c>
      <c r="Q7" t="n">
        <v>1310.53</v>
      </c>
      <c r="R7" t="n">
        <v>93.11</v>
      </c>
      <c r="S7" t="n">
        <v>50.02</v>
      </c>
      <c r="T7" t="n">
        <v>19083.52</v>
      </c>
      <c r="U7" t="n">
        <v>0.54</v>
      </c>
      <c r="V7" t="n">
        <v>0.86</v>
      </c>
      <c r="W7" t="n">
        <v>2.31</v>
      </c>
      <c r="X7" t="n">
        <v>1.17</v>
      </c>
      <c r="Y7" t="n">
        <v>0.5</v>
      </c>
      <c r="Z7" t="n">
        <v>10</v>
      </c>
      <c r="AA7" t="n">
        <v>395.1636359085232</v>
      </c>
      <c r="AB7" t="n">
        <v>540.6803200392718</v>
      </c>
      <c r="AC7" t="n">
        <v>489.0785491443182</v>
      </c>
      <c r="AD7" t="n">
        <v>395163.6359085232</v>
      </c>
      <c r="AE7" t="n">
        <v>540680.3200392718</v>
      </c>
      <c r="AF7" t="n">
        <v>1.630805354722455e-06</v>
      </c>
      <c r="AG7" t="n">
        <v>0.6879166666666667</v>
      </c>
      <c r="AH7" t="n">
        <v>489078.5491443182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3.0694</v>
      </c>
      <c r="E8" t="n">
        <v>32.58</v>
      </c>
      <c r="F8" t="n">
        <v>29.02</v>
      </c>
      <c r="G8" t="n">
        <v>49.75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329.59</v>
      </c>
      <c r="Q8" t="n">
        <v>1310.57</v>
      </c>
      <c r="R8" t="n">
        <v>86.81999999999999</v>
      </c>
      <c r="S8" t="n">
        <v>50.02</v>
      </c>
      <c r="T8" t="n">
        <v>15972.49</v>
      </c>
      <c r="U8" t="n">
        <v>0.58</v>
      </c>
      <c r="V8" t="n">
        <v>0.86</v>
      </c>
      <c r="W8" t="n">
        <v>2.3</v>
      </c>
      <c r="X8" t="n">
        <v>0.97</v>
      </c>
      <c r="Y8" t="n">
        <v>0.5</v>
      </c>
      <c r="Z8" t="n">
        <v>10</v>
      </c>
      <c r="AA8" t="n">
        <v>381.7373864826077</v>
      </c>
      <c r="AB8" t="n">
        <v>522.3099332504138</v>
      </c>
      <c r="AC8" t="n">
        <v>472.461406287589</v>
      </c>
      <c r="AD8" t="n">
        <v>381737.3864826077</v>
      </c>
      <c r="AE8" t="n">
        <v>522309.9332504138</v>
      </c>
      <c r="AF8" t="n">
        <v>1.652611164378191e-06</v>
      </c>
      <c r="AG8" t="n">
        <v>0.67875</v>
      </c>
      <c r="AH8" t="n">
        <v>472461.406287589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3.0989</v>
      </c>
      <c r="E9" t="n">
        <v>32.27</v>
      </c>
      <c r="F9" t="n">
        <v>28.88</v>
      </c>
      <c r="G9" t="n">
        <v>57.76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28</v>
      </c>
      <c r="N9" t="n">
        <v>33.75</v>
      </c>
      <c r="O9" t="n">
        <v>22204.83</v>
      </c>
      <c r="P9" t="n">
        <v>320.88</v>
      </c>
      <c r="Q9" t="n">
        <v>1310.54</v>
      </c>
      <c r="R9" t="n">
        <v>82.36</v>
      </c>
      <c r="S9" t="n">
        <v>50.02</v>
      </c>
      <c r="T9" t="n">
        <v>13764.81</v>
      </c>
      <c r="U9" t="n">
        <v>0.61</v>
      </c>
      <c r="V9" t="n">
        <v>0.87</v>
      </c>
      <c r="W9" t="n">
        <v>2.29</v>
      </c>
      <c r="X9" t="n">
        <v>0.83</v>
      </c>
      <c r="Y9" t="n">
        <v>0.5</v>
      </c>
      <c r="Z9" t="n">
        <v>10</v>
      </c>
      <c r="AA9" t="n">
        <v>370.7590116983075</v>
      </c>
      <c r="AB9" t="n">
        <v>507.2888365388211</v>
      </c>
      <c r="AC9" t="n">
        <v>458.873901963909</v>
      </c>
      <c r="AD9" t="n">
        <v>370759.0116983075</v>
      </c>
      <c r="AE9" t="n">
        <v>507288.8365388211</v>
      </c>
      <c r="AF9" t="n">
        <v>1.668494408448419e-06</v>
      </c>
      <c r="AG9" t="n">
        <v>0.6722916666666667</v>
      </c>
      <c r="AH9" t="n">
        <v>458873.901963909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3.1227</v>
      </c>
      <c r="E10" t="n">
        <v>32.02</v>
      </c>
      <c r="F10" t="n">
        <v>28.77</v>
      </c>
      <c r="G10" t="n">
        <v>66.39</v>
      </c>
      <c r="H10" t="n">
        <v>0.89</v>
      </c>
      <c r="I10" t="n">
        <v>26</v>
      </c>
      <c r="J10" t="n">
        <v>179.63</v>
      </c>
      <c r="K10" t="n">
        <v>51.39</v>
      </c>
      <c r="L10" t="n">
        <v>9</v>
      </c>
      <c r="M10" t="n">
        <v>24</v>
      </c>
      <c r="N10" t="n">
        <v>34.24</v>
      </c>
      <c r="O10" t="n">
        <v>22388.15</v>
      </c>
      <c r="P10" t="n">
        <v>314.01</v>
      </c>
      <c r="Q10" t="n">
        <v>1310.53</v>
      </c>
      <c r="R10" t="n">
        <v>78.52</v>
      </c>
      <c r="S10" t="n">
        <v>50.02</v>
      </c>
      <c r="T10" t="n">
        <v>11865.11</v>
      </c>
      <c r="U10" t="n">
        <v>0.64</v>
      </c>
      <c r="V10" t="n">
        <v>0.87</v>
      </c>
      <c r="W10" t="n">
        <v>2.29</v>
      </c>
      <c r="X10" t="n">
        <v>0.72</v>
      </c>
      <c r="Y10" t="n">
        <v>0.5</v>
      </c>
      <c r="Z10" t="n">
        <v>10</v>
      </c>
      <c r="AA10" t="n">
        <v>362.1860930867506</v>
      </c>
      <c r="AB10" t="n">
        <v>495.5589910840127</v>
      </c>
      <c r="AC10" t="n">
        <v>448.2635364963659</v>
      </c>
      <c r="AD10" t="n">
        <v>362186.0930867506</v>
      </c>
      <c r="AE10" t="n">
        <v>495558.9910840127</v>
      </c>
      <c r="AF10" t="n">
        <v>1.681308686715247e-06</v>
      </c>
      <c r="AG10" t="n">
        <v>0.6670833333333334</v>
      </c>
      <c r="AH10" t="n">
        <v>448263.5364963659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3.1423</v>
      </c>
      <c r="E11" t="n">
        <v>31.82</v>
      </c>
      <c r="F11" t="n">
        <v>28.67</v>
      </c>
      <c r="G11" t="n">
        <v>74.79000000000001</v>
      </c>
      <c r="H11" t="n">
        <v>0.98</v>
      </c>
      <c r="I11" t="n">
        <v>23</v>
      </c>
      <c r="J11" t="n">
        <v>181.12</v>
      </c>
      <c r="K11" t="n">
        <v>51.39</v>
      </c>
      <c r="L11" t="n">
        <v>10</v>
      </c>
      <c r="M11" t="n">
        <v>21</v>
      </c>
      <c r="N11" t="n">
        <v>34.73</v>
      </c>
      <c r="O11" t="n">
        <v>22572.13</v>
      </c>
      <c r="P11" t="n">
        <v>304.88</v>
      </c>
      <c r="Q11" t="n">
        <v>1310.48</v>
      </c>
      <c r="R11" t="n">
        <v>75.34999999999999</v>
      </c>
      <c r="S11" t="n">
        <v>50.02</v>
      </c>
      <c r="T11" t="n">
        <v>10298.74</v>
      </c>
      <c r="U11" t="n">
        <v>0.66</v>
      </c>
      <c r="V11" t="n">
        <v>0.87</v>
      </c>
      <c r="W11" t="n">
        <v>2.28</v>
      </c>
      <c r="X11" t="n">
        <v>0.62</v>
      </c>
      <c r="Y11" t="n">
        <v>0.5</v>
      </c>
      <c r="Z11" t="n">
        <v>10</v>
      </c>
      <c r="AA11" t="n">
        <v>352.5138645959203</v>
      </c>
      <c r="AB11" t="n">
        <v>482.3250213542531</v>
      </c>
      <c r="AC11" t="n">
        <v>436.2925982636215</v>
      </c>
      <c r="AD11" t="n">
        <v>352513.8645959203</v>
      </c>
      <c r="AE11" t="n">
        <v>482325.0213542531</v>
      </c>
      <c r="AF11" t="n">
        <v>1.691861621758516e-06</v>
      </c>
      <c r="AG11" t="n">
        <v>0.6629166666666667</v>
      </c>
      <c r="AH11" t="n">
        <v>436292.5982636215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3.1545</v>
      </c>
      <c r="E12" t="n">
        <v>31.7</v>
      </c>
      <c r="F12" t="n">
        <v>28.62</v>
      </c>
      <c r="G12" t="n">
        <v>81.76000000000001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19</v>
      </c>
      <c r="N12" t="n">
        <v>35.22</v>
      </c>
      <c r="O12" t="n">
        <v>22756.91</v>
      </c>
      <c r="P12" t="n">
        <v>296.98</v>
      </c>
      <c r="Q12" t="n">
        <v>1310.53</v>
      </c>
      <c r="R12" t="n">
        <v>73.58</v>
      </c>
      <c r="S12" t="n">
        <v>50.02</v>
      </c>
      <c r="T12" t="n">
        <v>9419.84</v>
      </c>
      <c r="U12" t="n">
        <v>0.68</v>
      </c>
      <c r="V12" t="n">
        <v>0.87</v>
      </c>
      <c r="W12" t="n">
        <v>2.28</v>
      </c>
      <c r="X12" t="n">
        <v>0.57</v>
      </c>
      <c r="Y12" t="n">
        <v>0.5</v>
      </c>
      <c r="Z12" t="n">
        <v>10</v>
      </c>
      <c r="AA12" t="n">
        <v>344.9027769575363</v>
      </c>
      <c r="AB12" t="n">
        <v>471.9111954699277</v>
      </c>
      <c r="AC12" t="n">
        <v>426.8726533057997</v>
      </c>
      <c r="AD12" t="n">
        <v>344902.7769575363</v>
      </c>
      <c r="AE12" t="n">
        <v>471911.1954699277</v>
      </c>
      <c r="AF12" t="n">
        <v>1.698430285407899e-06</v>
      </c>
      <c r="AG12" t="n">
        <v>0.6604166666666667</v>
      </c>
      <c r="AH12" t="n">
        <v>426872.6533057997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3.1656</v>
      </c>
      <c r="E13" t="n">
        <v>31.59</v>
      </c>
      <c r="F13" t="n">
        <v>28.57</v>
      </c>
      <c r="G13" t="n">
        <v>90.23</v>
      </c>
      <c r="H13" t="n">
        <v>1.16</v>
      </c>
      <c r="I13" t="n">
        <v>19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290.07</v>
      </c>
      <c r="Q13" t="n">
        <v>1310.48</v>
      </c>
      <c r="R13" t="n">
        <v>72.09</v>
      </c>
      <c r="S13" t="n">
        <v>50.02</v>
      </c>
      <c r="T13" t="n">
        <v>8685.139999999999</v>
      </c>
      <c r="U13" t="n">
        <v>0.6899999999999999</v>
      </c>
      <c r="V13" t="n">
        <v>0.87</v>
      </c>
      <c r="W13" t="n">
        <v>2.28</v>
      </c>
      <c r="X13" t="n">
        <v>0.53</v>
      </c>
      <c r="Y13" t="n">
        <v>0.5</v>
      </c>
      <c r="Z13" t="n">
        <v>10</v>
      </c>
      <c r="AA13" t="n">
        <v>338.223229179797</v>
      </c>
      <c r="AB13" t="n">
        <v>462.7719435195742</v>
      </c>
      <c r="AC13" t="n">
        <v>418.6056387345674</v>
      </c>
      <c r="AD13" t="n">
        <v>338223.229179797</v>
      </c>
      <c r="AE13" t="n">
        <v>462771.9435195742</v>
      </c>
      <c r="AF13" t="n">
        <v>1.70440669249873e-06</v>
      </c>
      <c r="AG13" t="n">
        <v>0.658125</v>
      </c>
      <c r="AH13" t="n">
        <v>418605.6387345674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3.1727</v>
      </c>
      <c r="E14" t="n">
        <v>31.52</v>
      </c>
      <c r="F14" t="n">
        <v>28.54</v>
      </c>
      <c r="G14" t="n">
        <v>95.12</v>
      </c>
      <c r="H14" t="n">
        <v>1.24</v>
      </c>
      <c r="I14" t="n">
        <v>18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284.15</v>
      </c>
      <c r="Q14" t="n">
        <v>1310.48</v>
      </c>
      <c r="R14" t="n">
        <v>70.73999999999999</v>
      </c>
      <c r="S14" t="n">
        <v>50.02</v>
      </c>
      <c r="T14" t="n">
        <v>8016.75</v>
      </c>
      <c r="U14" t="n">
        <v>0.71</v>
      </c>
      <c r="V14" t="n">
        <v>0.88</v>
      </c>
      <c r="W14" t="n">
        <v>2.28</v>
      </c>
      <c r="X14" t="n">
        <v>0.49</v>
      </c>
      <c r="Y14" t="n">
        <v>0.5</v>
      </c>
      <c r="Z14" t="n">
        <v>10</v>
      </c>
      <c r="AA14" t="n">
        <v>332.8394358141117</v>
      </c>
      <c r="AB14" t="n">
        <v>455.4055999204434</v>
      </c>
      <c r="AC14" t="n">
        <v>411.9423286298094</v>
      </c>
      <c r="AD14" t="n">
        <v>332839.4358141117</v>
      </c>
      <c r="AE14" t="n">
        <v>455405.5999204434</v>
      </c>
      <c r="AF14" t="n">
        <v>1.708229439376649e-06</v>
      </c>
      <c r="AG14" t="n">
        <v>0.6566666666666666</v>
      </c>
      <c r="AH14" t="n">
        <v>411942.3286298094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3.1786</v>
      </c>
      <c r="E15" t="n">
        <v>31.46</v>
      </c>
      <c r="F15" t="n">
        <v>28.51</v>
      </c>
      <c r="G15" t="n">
        <v>100.63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0</v>
      </c>
      <c r="N15" t="n">
        <v>36.75</v>
      </c>
      <c r="O15" t="n">
        <v>23314.98</v>
      </c>
      <c r="P15" t="n">
        <v>282.43</v>
      </c>
      <c r="Q15" t="n">
        <v>1310.48</v>
      </c>
      <c r="R15" t="n">
        <v>69.73</v>
      </c>
      <c r="S15" t="n">
        <v>50.02</v>
      </c>
      <c r="T15" t="n">
        <v>7518.97</v>
      </c>
      <c r="U15" t="n">
        <v>0.72</v>
      </c>
      <c r="V15" t="n">
        <v>0.88</v>
      </c>
      <c r="W15" t="n">
        <v>2.28</v>
      </c>
      <c r="X15" t="n">
        <v>0.46</v>
      </c>
      <c r="Y15" t="n">
        <v>0.5</v>
      </c>
      <c r="Z15" t="n">
        <v>10</v>
      </c>
      <c r="AA15" t="n">
        <v>330.7983609825113</v>
      </c>
      <c r="AB15" t="n">
        <v>452.6129112899812</v>
      </c>
      <c r="AC15" t="n">
        <v>409.4161702826753</v>
      </c>
      <c r="AD15" t="n">
        <v>330798.3609825113</v>
      </c>
      <c r="AE15" t="n">
        <v>452612.9112899812</v>
      </c>
      <c r="AF15" t="n">
        <v>1.711406088190695e-06</v>
      </c>
      <c r="AG15" t="n">
        <v>0.6554166666666666</v>
      </c>
      <c r="AH15" t="n">
        <v>409416.1702826753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2.8945</v>
      </c>
      <c r="E2" t="n">
        <v>34.55</v>
      </c>
      <c r="F2" t="n">
        <v>31.38</v>
      </c>
      <c r="G2" t="n">
        <v>16.23</v>
      </c>
      <c r="H2" t="n">
        <v>0.34</v>
      </c>
      <c r="I2" t="n">
        <v>116</v>
      </c>
      <c r="J2" t="n">
        <v>51.33</v>
      </c>
      <c r="K2" t="n">
        <v>24.83</v>
      </c>
      <c r="L2" t="n">
        <v>1</v>
      </c>
      <c r="M2" t="n">
        <v>114</v>
      </c>
      <c r="N2" t="n">
        <v>5.51</v>
      </c>
      <c r="O2" t="n">
        <v>6564.78</v>
      </c>
      <c r="P2" t="n">
        <v>160.11</v>
      </c>
      <c r="Q2" t="n">
        <v>1310.57</v>
      </c>
      <c r="R2" t="n">
        <v>163.38</v>
      </c>
      <c r="S2" t="n">
        <v>50.02</v>
      </c>
      <c r="T2" t="n">
        <v>53846.41</v>
      </c>
      <c r="U2" t="n">
        <v>0.31</v>
      </c>
      <c r="V2" t="n">
        <v>0.8</v>
      </c>
      <c r="W2" t="n">
        <v>2.44</v>
      </c>
      <c r="X2" t="n">
        <v>3.33</v>
      </c>
      <c r="Y2" t="n">
        <v>0.5</v>
      </c>
      <c r="Z2" t="n">
        <v>10</v>
      </c>
      <c r="AA2" t="n">
        <v>213.2330457942794</v>
      </c>
      <c r="AB2" t="n">
        <v>291.7548604336531</v>
      </c>
      <c r="AC2" t="n">
        <v>263.9101860344696</v>
      </c>
      <c r="AD2" t="n">
        <v>213233.0457942794</v>
      </c>
      <c r="AE2" t="n">
        <v>291754.8604336531</v>
      </c>
      <c r="AF2" t="n">
        <v>1.865075817914623e-06</v>
      </c>
      <c r="AG2" t="n">
        <v>0.7197916666666666</v>
      </c>
      <c r="AH2" t="n">
        <v>263910.1860344696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3.0693</v>
      </c>
      <c r="E3" t="n">
        <v>32.58</v>
      </c>
      <c r="F3" t="n">
        <v>30.01</v>
      </c>
      <c r="G3" t="n">
        <v>26.88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140.73</v>
      </c>
      <c r="Q3" t="n">
        <v>1310.53</v>
      </c>
      <c r="R3" t="n">
        <v>116.63</v>
      </c>
      <c r="S3" t="n">
        <v>50.02</v>
      </c>
      <c r="T3" t="n">
        <v>30716.86</v>
      </c>
      <c r="U3" t="n">
        <v>0.43</v>
      </c>
      <c r="V3" t="n">
        <v>0.83</v>
      </c>
      <c r="W3" t="n">
        <v>2.43</v>
      </c>
      <c r="X3" t="n">
        <v>1.97</v>
      </c>
      <c r="Y3" t="n">
        <v>0.5</v>
      </c>
      <c r="Z3" t="n">
        <v>10</v>
      </c>
      <c r="AA3" t="n">
        <v>182.8130159543024</v>
      </c>
      <c r="AB3" t="n">
        <v>250.1328335696172</v>
      </c>
      <c r="AC3" t="n">
        <v>226.2605069974424</v>
      </c>
      <c r="AD3" t="n">
        <v>182813.0159543024</v>
      </c>
      <c r="AE3" t="n">
        <v>250132.8335696172</v>
      </c>
      <c r="AF3" t="n">
        <v>1.977708484341114e-06</v>
      </c>
      <c r="AG3" t="n">
        <v>0.67875</v>
      </c>
      <c r="AH3" t="n">
        <v>226260.5069974424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3.0695</v>
      </c>
      <c r="E4" t="n">
        <v>32.58</v>
      </c>
      <c r="F4" t="n">
        <v>30.01</v>
      </c>
      <c r="G4" t="n">
        <v>26.88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143.33</v>
      </c>
      <c r="Q4" t="n">
        <v>1310.53</v>
      </c>
      <c r="R4" t="n">
        <v>116.5</v>
      </c>
      <c r="S4" t="n">
        <v>50.02</v>
      </c>
      <c r="T4" t="n">
        <v>30654.35</v>
      </c>
      <c r="U4" t="n">
        <v>0.43</v>
      </c>
      <c r="V4" t="n">
        <v>0.83</v>
      </c>
      <c r="W4" t="n">
        <v>2.43</v>
      </c>
      <c r="X4" t="n">
        <v>1.96</v>
      </c>
      <c r="Y4" t="n">
        <v>0.5</v>
      </c>
      <c r="Z4" t="n">
        <v>10</v>
      </c>
      <c r="AA4" t="n">
        <v>184.8500697779991</v>
      </c>
      <c r="AB4" t="n">
        <v>252.9200204796696</v>
      </c>
      <c r="AC4" t="n">
        <v>228.7816887006418</v>
      </c>
      <c r="AD4" t="n">
        <v>184850.0697779991</v>
      </c>
      <c r="AE4" t="n">
        <v>252920.0204796696</v>
      </c>
      <c r="AF4" t="n">
        <v>1.977837354668833e-06</v>
      </c>
      <c r="AG4" t="n">
        <v>0.67875</v>
      </c>
      <c r="AH4" t="n">
        <v>228781.6887006417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2.1597</v>
      </c>
      <c r="E2" t="n">
        <v>46.3</v>
      </c>
      <c r="F2" t="n">
        <v>36.39</v>
      </c>
      <c r="G2" t="n">
        <v>7.69</v>
      </c>
      <c r="H2" t="n">
        <v>0.13</v>
      </c>
      <c r="I2" t="n">
        <v>284</v>
      </c>
      <c r="J2" t="n">
        <v>133.21</v>
      </c>
      <c r="K2" t="n">
        <v>46.47</v>
      </c>
      <c r="L2" t="n">
        <v>1</v>
      </c>
      <c r="M2" t="n">
        <v>282</v>
      </c>
      <c r="N2" t="n">
        <v>20.75</v>
      </c>
      <c r="O2" t="n">
        <v>16663.42</v>
      </c>
      <c r="P2" t="n">
        <v>392.3</v>
      </c>
      <c r="Q2" t="n">
        <v>1310.69</v>
      </c>
      <c r="R2" t="n">
        <v>327.08</v>
      </c>
      <c r="S2" t="n">
        <v>50.02</v>
      </c>
      <c r="T2" t="n">
        <v>134859.34</v>
      </c>
      <c r="U2" t="n">
        <v>0.15</v>
      </c>
      <c r="V2" t="n">
        <v>0.6899999999999999</v>
      </c>
      <c r="W2" t="n">
        <v>2.72</v>
      </c>
      <c r="X2" t="n">
        <v>8.34</v>
      </c>
      <c r="Y2" t="n">
        <v>0.5</v>
      </c>
      <c r="Z2" t="n">
        <v>10</v>
      </c>
      <c r="AA2" t="n">
        <v>632.9078382467854</v>
      </c>
      <c r="AB2" t="n">
        <v>865.9724262124457</v>
      </c>
      <c r="AC2" t="n">
        <v>783.3252332546626</v>
      </c>
      <c r="AD2" t="n">
        <v>632907.8382467855</v>
      </c>
      <c r="AE2" t="n">
        <v>865972.4262124457</v>
      </c>
      <c r="AF2" t="n">
        <v>1.208919400511006e-06</v>
      </c>
      <c r="AG2" t="n">
        <v>0.9645833333333332</v>
      </c>
      <c r="AH2" t="n">
        <v>783325.2332546626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2.706</v>
      </c>
      <c r="E3" t="n">
        <v>36.96</v>
      </c>
      <c r="F3" t="n">
        <v>31.51</v>
      </c>
      <c r="G3" t="n">
        <v>15.75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331.66</v>
      </c>
      <c r="Q3" t="n">
        <v>1310.52</v>
      </c>
      <c r="R3" t="n">
        <v>167.69</v>
      </c>
      <c r="S3" t="n">
        <v>50.02</v>
      </c>
      <c r="T3" t="n">
        <v>55982.34</v>
      </c>
      <c r="U3" t="n">
        <v>0.3</v>
      </c>
      <c r="V3" t="n">
        <v>0.79</v>
      </c>
      <c r="W3" t="n">
        <v>2.44</v>
      </c>
      <c r="X3" t="n">
        <v>3.46</v>
      </c>
      <c r="Y3" t="n">
        <v>0.5</v>
      </c>
      <c r="Z3" t="n">
        <v>10</v>
      </c>
      <c r="AA3" t="n">
        <v>431.1318004360871</v>
      </c>
      <c r="AB3" t="n">
        <v>589.8935495493126</v>
      </c>
      <c r="AC3" t="n">
        <v>533.5949371011222</v>
      </c>
      <c r="AD3" t="n">
        <v>431131.8004360871</v>
      </c>
      <c r="AE3" t="n">
        <v>589893.5495493127</v>
      </c>
      <c r="AF3" t="n">
        <v>1.51471773754817e-06</v>
      </c>
      <c r="AG3" t="n">
        <v>0.77</v>
      </c>
      <c r="AH3" t="n">
        <v>533594.9371011222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2.9066</v>
      </c>
      <c r="E4" t="n">
        <v>34.4</v>
      </c>
      <c r="F4" t="n">
        <v>30.18</v>
      </c>
      <c r="G4" t="n">
        <v>24.15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73</v>
      </c>
      <c r="N4" t="n">
        <v>21.43</v>
      </c>
      <c r="O4" t="n">
        <v>16994.64</v>
      </c>
      <c r="P4" t="n">
        <v>309.37</v>
      </c>
      <c r="Q4" t="n">
        <v>1310.52</v>
      </c>
      <c r="R4" t="n">
        <v>124.54</v>
      </c>
      <c r="S4" t="n">
        <v>50.02</v>
      </c>
      <c r="T4" t="n">
        <v>34632.53</v>
      </c>
      <c r="U4" t="n">
        <v>0.4</v>
      </c>
      <c r="V4" t="n">
        <v>0.83</v>
      </c>
      <c r="W4" t="n">
        <v>2.37</v>
      </c>
      <c r="X4" t="n">
        <v>2.13</v>
      </c>
      <c r="Y4" t="n">
        <v>0.5</v>
      </c>
      <c r="Z4" t="n">
        <v>10</v>
      </c>
      <c r="AA4" t="n">
        <v>377.833061196744</v>
      </c>
      <c r="AB4" t="n">
        <v>516.9678631476201</v>
      </c>
      <c r="AC4" t="n">
        <v>467.6291758577635</v>
      </c>
      <c r="AD4" t="n">
        <v>377833.061196744</v>
      </c>
      <c r="AE4" t="n">
        <v>516967.8631476201</v>
      </c>
      <c r="AF4" t="n">
        <v>1.627006125631009e-06</v>
      </c>
      <c r="AG4" t="n">
        <v>0.7166666666666667</v>
      </c>
      <c r="AH4" t="n">
        <v>467629.1758577634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3.011</v>
      </c>
      <c r="E5" t="n">
        <v>33.21</v>
      </c>
      <c r="F5" t="n">
        <v>29.56</v>
      </c>
      <c r="G5" t="n">
        <v>32.85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294.52</v>
      </c>
      <c r="Q5" t="n">
        <v>1310.51</v>
      </c>
      <c r="R5" t="n">
        <v>104.68</v>
      </c>
      <c r="S5" t="n">
        <v>50.02</v>
      </c>
      <c r="T5" t="n">
        <v>24806.24</v>
      </c>
      <c r="U5" t="n">
        <v>0.48</v>
      </c>
      <c r="V5" t="n">
        <v>0.85</v>
      </c>
      <c r="W5" t="n">
        <v>2.32</v>
      </c>
      <c r="X5" t="n">
        <v>1.51</v>
      </c>
      <c r="Y5" t="n">
        <v>0.5</v>
      </c>
      <c r="Z5" t="n">
        <v>10</v>
      </c>
      <c r="AA5" t="n">
        <v>350.5621954660272</v>
      </c>
      <c r="AB5" t="n">
        <v>479.6546615491683</v>
      </c>
      <c r="AC5" t="n">
        <v>433.8770938504605</v>
      </c>
      <c r="AD5" t="n">
        <v>350562.1954660272</v>
      </c>
      <c r="AE5" t="n">
        <v>479654.6615491683</v>
      </c>
      <c r="AF5" t="n">
        <v>1.685445346547502e-06</v>
      </c>
      <c r="AG5" t="n">
        <v>0.691875</v>
      </c>
      <c r="AH5" t="n">
        <v>433877.0938504605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3.0723</v>
      </c>
      <c r="E6" t="n">
        <v>32.55</v>
      </c>
      <c r="F6" t="n">
        <v>29.23</v>
      </c>
      <c r="G6" t="n">
        <v>41.75</v>
      </c>
      <c r="H6" t="n">
        <v>0.64</v>
      </c>
      <c r="I6" t="n">
        <v>42</v>
      </c>
      <c r="J6" t="n">
        <v>138.6</v>
      </c>
      <c r="K6" t="n">
        <v>46.47</v>
      </c>
      <c r="L6" t="n">
        <v>5</v>
      </c>
      <c r="M6" t="n">
        <v>40</v>
      </c>
      <c r="N6" t="n">
        <v>22.13</v>
      </c>
      <c r="O6" t="n">
        <v>17327.69</v>
      </c>
      <c r="P6" t="n">
        <v>283.36</v>
      </c>
      <c r="Q6" t="n">
        <v>1310.49</v>
      </c>
      <c r="R6" t="n">
        <v>93.28</v>
      </c>
      <c r="S6" t="n">
        <v>50.02</v>
      </c>
      <c r="T6" t="n">
        <v>19168.52</v>
      </c>
      <c r="U6" t="n">
        <v>0.54</v>
      </c>
      <c r="V6" t="n">
        <v>0.86</v>
      </c>
      <c r="W6" t="n">
        <v>2.31</v>
      </c>
      <c r="X6" t="n">
        <v>1.18</v>
      </c>
      <c r="Y6" t="n">
        <v>0.5</v>
      </c>
      <c r="Z6" t="n">
        <v>10</v>
      </c>
      <c r="AA6" t="n">
        <v>333.6157413035637</v>
      </c>
      <c r="AB6" t="n">
        <v>456.4677753392927</v>
      </c>
      <c r="AC6" t="n">
        <v>412.9031315174562</v>
      </c>
      <c r="AD6" t="n">
        <v>333615.7413035637</v>
      </c>
      <c r="AE6" t="n">
        <v>456467.7753392927</v>
      </c>
      <c r="AF6" t="n">
        <v>1.719758797143105e-06</v>
      </c>
      <c r="AG6" t="n">
        <v>0.678125</v>
      </c>
      <c r="AH6" t="n">
        <v>412903.1315174563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3.117</v>
      </c>
      <c r="E7" t="n">
        <v>32.08</v>
      </c>
      <c r="F7" t="n">
        <v>28.98</v>
      </c>
      <c r="G7" t="n">
        <v>51.13</v>
      </c>
      <c r="H7" t="n">
        <v>0.76</v>
      </c>
      <c r="I7" t="n">
        <v>34</v>
      </c>
      <c r="J7" t="n">
        <v>139.95</v>
      </c>
      <c r="K7" t="n">
        <v>46.47</v>
      </c>
      <c r="L7" t="n">
        <v>6</v>
      </c>
      <c r="M7" t="n">
        <v>32</v>
      </c>
      <c r="N7" t="n">
        <v>22.49</v>
      </c>
      <c r="O7" t="n">
        <v>17494.97</v>
      </c>
      <c r="P7" t="n">
        <v>272.55</v>
      </c>
      <c r="Q7" t="n">
        <v>1310.49</v>
      </c>
      <c r="R7" t="n">
        <v>85.48</v>
      </c>
      <c r="S7" t="n">
        <v>50.02</v>
      </c>
      <c r="T7" t="n">
        <v>15306.46</v>
      </c>
      <c r="U7" t="n">
        <v>0.59</v>
      </c>
      <c r="V7" t="n">
        <v>0.86</v>
      </c>
      <c r="W7" t="n">
        <v>2.29</v>
      </c>
      <c r="X7" t="n">
        <v>0.93</v>
      </c>
      <c r="Y7" t="n">
        <v>0.5</v>
      </c>
      <c r="Z7" t="n">
        <v>10</v>
      </c>
      <c r="AA7" t="n">
        <v>319.5712131129426</v>
      </c>
      <c r="AB7" t="n">
        <v>437.2514322680303</v>
      </c>
      <c r="AC7" t="n">
        <v>395.5207692586081</v>
      </c>
      <c r="AD7" t="n">
        <v>319571.2131129426</v>
      </c>
      <c r="AE7" t="n">
        <v>437251.4322680303</v>
      </c>
      <c r="AF7" t="n">
        <v>1.744780187707925e-06</v>
      </c>
      <c r="AG7" t="n">
        <v>0.6683333333333333</v>
      </c>
      <c r="AH7" t="n">
        <v>395520.7692586082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3.1477</v>
      </c>
      <c r="E8" t="n">
        <v>31.77</v>
      </c>
      <c r="F8" t="n">
        <v>28.83</v>
      </c>
      <c r="G8" t="n">
        <v>61.77</v>
      </c>
      <c r="H8" t="n">
        <v>0.88</v>
      </c>
      <c r="I8" t="n">
        <v>28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261.62</v>
      </c>
      <c r="Q8" t="n">
        <v>1310.5</v>
      </c>
      <c r="R8" t="n">
        <v>80.45</v>
      </c>
      <c r="S8" t="n">
        <v>50.02</v>
      </c>
      <c r="T8" t="n">
        <v>12822.34</v>
      </c>
      <c r="U8" t="n">
        <v>0.62</v>
      </c>
      <c r="V8" t="n">
        <v>0.87</v>
      </c>
      <c r="W8" t="n">
        <v>2.29</v>
      </c>
      <c r="X8" t="n">
        <v>0.78</v>
      </c>
      <c r="Y8" t="n">
        <v>0.5</v>
      </c>
      <c r="Z8" t="n">
        <v>10</v>
      </c>
      <c r="AA8" t="n">
        <v>307.5401352500849</v>
      </c>
      <c r="AB8" t="n">
        <v>420.7899807623733</v>
      </c>
      <c r="AC8" t="n">
        <v>380.6303755808589</v>
      </c>
      <c r="AD8" t="n">
        <v>307540.1352500849</v>
      </c>
      <c r="AE8" t="n">
        <v>420789.9807623733</v>
      </c>
      <c r="AF8" t="n">
        <v>1.76196490113835e-06</v>
      </c>
      <c r="AG8" t="n">
        <v>0.661875</v>
      </c>
      <c r="AH8" t="n">
        <v>380630.3755808588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3.1704</v>
      </c>
      <c r="E9" t="n">
        <v>31.54</v>
      </c>
      <c r="F9" t="n">
        <v>28.71</v>
      </c>
      <c r="G9" t="n">
        <v>71.77</v>
      </c>
      <c r="H9" t="n">
        <v>0.99</v>
      </c>
      <c r="I9" t="n">
        <v>24</v>
      </c>
      <c r="J9" t="n">
        <v>142.68</v>
      </c>
      <c r="K9" t="n">
        <v>46.47</v>
      </c>
      <c r="L9" t="n">
        <v>8</v>
      </c>
      <c r="M9" t="n">
        <v>18</v>
      </c>
      <c r="N9" t="n">
        <v>23.21</v>
      </c>
      <c r="O9" t="n">
        <v>17831.04</v>
      </c>
      <c r="P9" t="n">
        <v>250.54</v>
      </c>
      <c r="Q9" t="n">
        <v>1310.52</v>
      </c>
      <c r="R9" t="n">
        <v>76.41</v>
      </c>
      <c r="S9" t="n">
        <v>50.02</v>
      </c>
      <c r="T9" t="n">
        <v>10821.1</v>
      </c>
      <c r="U9" t="n">
        <v>0.65</v>
      </c>
      <c r="V9" t="n">
        <v>0.87</v>
      </c>
      <c r="W9" t="n">
        <v>2.29</v>
      </c>
      <c r="X9" t="n">
        <v>0.66</v>
      </c>
      <c r="Y9" t="n">
        <v>0.5</v>
      </c>
      <c r="Z9" t="n">
        <v>10</v>
      </c>
      <c r="AA9" t="n">
        <v>296.4743583213959</v>
      </c>
      <c r="AB9" t="n">
        <v>405.6492965809175</v>
      </c>
      <c r="AC9" t="n">
        <v>366.9346970475974</v>
      </c>
      <c r="AD9" t="n">
        <v>296474.3583213959</v>
      </c>
      <c r="AE9" t="n">
        <v>405649.2965809174</v>
      </c>
      <c r="AF9" t="n">
        <v>1.77467151334912e-06</v>
      </c>
      <c r="AG9" t="n">
        <v>0.6570833333333334</v>
      </c>
      <c r="AH9" t="n">
        <v>366934.6970475974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3.1822</v>
      </c>
      <c r="E10" t="n">
        <v>31.42</v>
      </c>
      <c r="F10" t="n">
        <v>28.65</v>
      </c>
      <c r="G10" t="n">
        <v>78.12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245.43</v>
      </c>
      <c r="Q10" t="n">
        <v>1310.51</v>
      </c>
      <c r="R10" t="n">
        <v>74.29000000000001</v>
      </c>
      <c r="S10" t="n">
        <v>50.02</v>
      </c>
      <c r="T10" t="n">
        <v>9771.879999999999</v>
      </c>
      <c r="U10" t="n">
        <v>0.67</v>
      </c>
      <c r="V10" t="n">
        <v>0.87</v>
      </c>
      <c r="W10" t="n">
        <v>2.28</v>
      </c>
      <c r="X10" t="n">
        <v>0.6</v>
      </c>
      <c r="Y10" t="n">
        <v>0.5</v>
      </c>
      <c r="Z10" t="n">
        <v>10</v>
      </c>
      <c r="AA10" t="n">
        <v>291.2864363152632</v>
      </c>
      <c r="AB10" t="n">
        <v>398.550952817161</v>
      </c>
      <c r="AC10" t="n">
        <v>360.513809250066</v>
      </c>
      <c r="AD10" t="n">
        <v>291286.4363152632</v>
      </c>
      <c r="AE10" t="n">
        <v>398550.952817161</v>
      </c>
      <c r="AF10" t="n">
        <v>1.78127671264811e-06</v>
      </c>
      <c r="AG10" t="n">
        <v>0.6545833333333334</v>
      </c>
      <c r="AH10" t="n">
        <v>360513.809250066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3.1815</v>
      </c>
      <c r="E11" t="n">
        <v>31.43</v>
      </c>
      <c r="F11" t="n">
        <v>28.65</v>
      </c>
      <c r="G11" t="n">
        <v>78.14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244.27</v>
      </c>
      <c r="Q11" t="n">
        <v>1310.55</v>
      </c>
      <c r="R11" t="n">
        <v>74.20999999999999</v>
      </c>
      <c r="S11" t="n">
        <v>50.02</v>
      </c>
      <c r="T11" t="n">
        <v>9731.59</v>
      </c>
      <c r="U11" t="n">
        <v>0.67</v>
      </c>
      <c r="V11" t="n">
        <v>0.87</v>
      </c>
      <c r="W11" t="n">
        <v>2.29</v>
      </c>
      <c r="X11" t="n">
        <v>0.61</v>
      </c>
      <c r="Y11" t="n">
        <v>0.5</v>
      </c>
      <c r="Z11" t="n">
        <v>10</v>
      </c>
      <c r="AA11" t="n">
        <v>290.4685647605125</v>
      </c>
      <c r="AB11" t="n">
        <v>397.4319048740047</v>
      </c>
      <c r="AC11" t="n">
        <v>359.5015616720107</v>
      </c>
      <c r="AD11" t="n">
        <v>290468.5647605126</v>
      </c>
      <c r="AE11" t="n">
        <v>397431.9048740047</v>
      </c>
      <c r="AF11" t="n">
        <v>1.780884878791391e-06</v>
      </c>
      <c r="AG11" t="n">
        <v>0.6547916666666667</v>
      </c>
      <c r="AH11" t="n">
        <v>359501.5616720108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2.0253</v>
      </c>
      <c r="E2" t="n">
        <v>49.37</v>
      </c>
      <c r="F2" t="n">
        <v>37.41</v>
      </c>
      <c r="G2" t="n">
        <v>7.08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437.89</v>
      </c>
      <c r="Q2" t="n">
        <v>1310.77</v>
      </c>
      <c r="R2" t="n">
        <v>360.09</v>
      </c>
      <c r="S2" t="n">
        <v>50.02</v>
      </c>
      <c r="T2" t="n">
        <v>151194.66</v>
      </c>
      <c r="U2" t="n">
        <v>0.14</v>
      </c>
      <c r="V2" t="n">
        <v>0.67</v>
      </c>
      <c r="W2" t="n">
        <v>2.77</v>
      </c>
      <c r="X2" t="n">
        <v>9.359999999999999</v>
      </c>
      <c r="Y2" t="n">
        <v>0.5</v>
      </c>
      <c r="Z2" t="n">
        <v>10</v>
      </c>
      <c r="AA2" t="n">
        <v>747.3530072178032</v>
      </c>
      <c r="AB2" t="n">
        <v>1022.561355363109</v>
      </c>
      <c r="AC2" t="n">
        <v>924.9695347811293</v>
      </c>
      <c r="AD2" t="n">
        <v>747353.0072178033</v>
      </c>
      <c r="AE2" t="n">
        <v>1022561.355363109</v>
      </c>
      <c r="AF2" t="n">
        <v>1.110787690319465e-06</v>
      </c>
      <c r="AG2" t="n">
        <v>1.028541666666667</v>
      </c>
      <c r="AH2" t="n">
        <v>924969.5347811292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2.6175</v>
      </c>
      <c r="E3" t="n">
        <v>38.2</v>
      </c>
      <c r="F3" t="n">
        <v>31.86</v>
      </c>
      <c r="G3" t="n">
        <v>14.37</v>
      </c>
      <c r="H3" t="n">
        <v>0.23</v>
      </c>
      <c r="I3" t="n">
        <v>133</v>
      </c>
      <c r="J3" t="n">
        <v>151.83</v>
      </c>
      <c r="K3" t="n">
        <v>49.1</v>
      </c>
      <c r="L3" t="n">
        <v>2</v>
      </c>
      <c r="M3" t="n">
        <v>131</v>
      </c>
      <c r="N3" t="n">
        <v>25.73</v>
      </c>
      <c r="O3" t="n">
        <v>18959.54</v>
      </c>
      <c r="P3" t="n">
        <v>365.94</v>
      </c>
      <c r="Q3" t="n">
        <v>1310.57</v>
      </c>
      <c r="R3" t="n">
        <v>179.55</v>
      </c>
      <c r="S3" t="n">
        <v>50.02</v>
      </c>
      <c r="T3" t="n">
        <v>61846.56</v>
      </c>
      <c r="U3" t="n">
        <v>0.28</v>
      </c>
      <c r="V3" t="n">
        <v>0.78</v>
      </c>
      <c r="W3" t="n">
        <v>2.45</v>
      </c>
      <c r="X3" t="n">
        <v>3.81</v>
      </c>
      <c r="Y3" t="n">
        <v>0.5</v>
      </c>
      <c r="Z3" t="n">
        <v>10</v>
      </c>
      <c r="AA3" t="n">
        <v>486.9447706377312</v>
      </c>
      <c r="AB3" t="n">
        <v>666.2593176736673</v>
      </c>
      <c r="AC3" t="n">
        <v>602.6724634957171</v>
      </c>
      <c r="AD3" t="n">
        <v>486944.7706377311</v>
      </c>
      <c r="AE3" t="n">
        <v>666259.3176736673</v>
      </c>
      <c r="AF3" t="n">
        <v>1.43558326144828e-06</v>
      </c>
      <c r="AG3" t="n">
        <v>0.7958333333333334</v>
      </c>
      <c r="AH3" t="n">
        <v>602672.4634957172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2.8408</v>
      </c>
      <c r="E4" t="n">
        <v>35.2</v>
      </c>
      <c r="F4" t="n">
        <v>30.39</v>
      </c>
      <c r="G4" t="n">
        <v>21.97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341.87</v>
      </c>
      <c r="Q4" t="n">
        <v>1310.53</v>
      </c>
      <c r="R4" t="n">
        <v>131.67</v>
      </c>
      <c r="S4" t="n">
        <v>50.02</v>
      </c>
      <c r="T4" t="n">
        <v>38156.18</v>
      </c>
      <c r="U4" t="n">
        <v>0.38</v>
      </c>
      <c r="V4" t="n">
        <v>0.82</v>
      </c>
      <c r="W4" t="n">
        <v>2.36</v>
      </c>
      <c r="X4" t="n">
        <v>2.34</v>
      </c>
      <c r="Y4" t="n">
        <v>0.5</v>
      </c>
      <c r="Z4" t="n">
        <v>10</v>
      </c>
      <c r="AA4" t="n">
        <v>422.1844965110832</v>
      </c>
      <c r="AB4" t="n">
        <v>577.6514535919316</v>
      </c>
      <c r="AC4" t="n">
        <v>522.5212096000239</v>
      </c>
      <c r="AD4" t="n">
        <v>422184.4965110832</v>
      </c>
      <c r="AE4" t="n">
        <v>577651.4535919316</v>
      </c>
      <c r="AF4" t="n">
        <v>1.558053459072501e-06</v>
      </c>
      <c r="AG4" t="n">
        <v>0.7333333333333334</v>
      </c>
      <c r="AH4" t="n">
        <v>522521.2096000239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2.9544</v>
      </c>
      <c r="E5" t="n">
        <v>33.85</v>
      </c>
      <c r="F5" t="n">
        <v>29.74</v>
      </c>
      <c r="G5" t="n">
        <v>29.74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327.47</v>
      </c>
      <c r="Q5" t="n">
        <v>1310.53</v>
      </c>
      <c r="R5" t="n">
        <v>110.2</v>
      </c>
      <c r="S5" t="n">
        <v>50.02</v>
      </c>
      <c r="T5" t="n">
        <v>27536.25</v>
      </c>
      <c r="U5" t="n">
        <v>0.45</v>
      </c>
      <c r="V5" t="n">
        <v>0.84</v>
      </c>
      <c r="W5" t="n">
        <v>2.34</v>
      </c>
      <c r="X5" t="n">
        <v>1.69</v>
      </c>
      <c r="Y5" t="n">
        <v>0.5</v>
      </c>
      <c r="Z5" t="n">
        <v>10</v>
      </c>
      <c r="AA5" t="n">
        <v>391.6234990928376</v>
      </c>
      <c r="AB5" t="n">
        <v>535.836548668237</v>
      </c>
      <c r="AC5" t="n">
        <v>484.6970605146591</v>
      </c>
      <c r="AD5" t="n">
        <v>391623.4990928376</v>
      </c>
      <c r="AE5" t="n">
        <v>535836.5486682371</v>
      </c>
      <c r="AF5" t="n">
        <v>1.620358046847296e-06</v>
      </c>
      <c r="AG5" t="n">
        <v>0.7052083333333333</v>
      </c>
      <c r="AH5" t="n">
        <v>484697.0605146591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3.022</v>
      </c>
      <c r="E6" t="n">
        <v>33.09</v>
      </c>
      <c r="F6" t="n">
        <v>29.38</v>
      </c>
      <c r="G6" t="n">
        <v>37.5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316.72</v>
      </c>
      <c r="Q6" t="n">
        <v>1310.54</v>
      </c>
      <c r="R6" t="n">
        <v>98.58</v>
      </c>
      <c r="S6" t="n">
        <v>50.02</v>
      </c>
      <c r="T6" t="n">
        <v>21794.5</v>
      </c>
      <c r="U6" t="n">
        <v>0.51</v>
      </c>
      <c r="V6" t="n">
        <v>0.85</v>
      </c>
      <c r="W6" t="n">
        <v>2.31</v>
      </c>
      <c r="X6" t="n">
        <v>1.33</v>
      </c>
      <c r="Y6" t="n">
        <v>0.5</v>
      </c>
      <c r="Z6" t="n">
        <v>10</v>
      </c>
      <c r="AA6" t="n">
        <v>372.8868979750804</v>
      </c>
      <c r="AB6" t="n">
        <v>510.200304418419</v>
      </c>
      <c r="AC6" t="n">
        <v>461.507503435349</v>
      </c>
      <c r="AD6" t="n">
        <v>372886.8979750805</v>
      </c>
      <c r="AE6" t="n">
        <v>510200.304418419</v>
      </c>
      <c r="AF6" t="n">
        <v>1.657433664220325e-06</v>
      </c>
      <c r="AG6" t="n">
        <v>0.6893750000000001</v>
      </c>
      <c r="AH6" t="n">
        <v>461507.503435349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3.0733</v>
      </c>
      <c r="E7" t="n">
        <v>32.54</v>
      </c>
      <c r="F7" t="n">
        <v>29.1</v>
      </c>
      <c r="G7" t="n">
        <v>45.95</v>
      </c>
      <c r="H7" t="n">
        <v>0.67</v>
      </c>
      <c r="I7" t="n">
        <v>38</v>
      </c>
      <c r="J7" t="n">
        <v>157.44</v>
      </c>
      <c r="K7" t="n">
        <v>49.1</v>
      </c>
      <c r="L7" t="n">
        <v>6</v>
      </c>
      <c r="M7" t="n">
        <v>36</v>
      </c>
      <c r="N7" t="n">
        <v>27.35</v>
      </c>
      <c r="O7" t="n">
        <v>19652.13</v>
      </c>
      <c r="P7" t="n">
        <v>307.25</v>
      </c>
      <c r="Q7" t="n">
        <v>1310.48</v>
      </c>
      <c r="R7" t="n">
        <v>89.29000000000001</v>
      </c>
      <c r="S7" t="n">
        <v>50.02</v>
      </c>
      <c r="T7" t="n">
        <v>17191.2</v>
      </c>
      <c r="U7" t="n">
        <v>0.5600000000000001</v>
      </c>
      <c r="V7" t="n">
        <v>0.86</v>
      </c>
      <c r="W7" t="n">
        <v>2.3</v>
      </c>
      <c r="X7" t="n">
        <v>1.05</v>
      </c>
      <c r="Y7" t="n">
        <v>0.5</v>
      </c>
      <c r="Z7" t="n">
        <v>10</v>
      </c>
      <c r="AA7" t="n">
        <v>358.159835894283</v>
      </c>
      <c r="AB7" t="n">
        <v>490.0500883673472</v>
      </c>
      <c r="AC7" t="n">
        <v>443.2803957231857</v>
      </c>
      <c r="AD7" t="n">
        <v>358159.835894283</v>
      </c>
      <c r="AE7" t="n">
        <v>490050.0883673472</v>
      </c>
      <c r="AF7" t="n">
        <v>1.685569450777076e-06</v>
      </c>
      <c r="AG7" t="n">
        <v>0.6779166666666666</v>
      </c>
      <c r="AH7" t="n">
        <v>443280.3957231857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3.1058</v>
      </c>
      <c r="E8" t="n">
        <v>32.2</v>
      </c>
      <c r="F8" t="n">
        <v>28.94</v>
      </c>
      <c r="G8" t="n">
        <v>54.27</v>
      </c>
      <c r="H8" t="n">
        <v>0.78</v>
      </c>
      <c r="I8" t="n">
        <v>32</v>
      </c>
      <c r="J8" t="n">
        <v>158.86</v>
      </c>
      <c r="K8" t="n">
        <v>49.1</v>
      </c>
      <c r="L8" t="n">
        <v>7</v>
      </c>
      <c r="M8" t="n">
        <v>30</v>
      </c>
      <c r="N8" t="n">
        <v>27.77</v>
      </c>
      <c r="O8" t="n">
        <v>19826.68</v>
      </c>
      <c r="P8" t="n">
        <v>296.53</v>
      </c>
      <c r="Q8" t="n">
        <v>1310.5</v>
      </c>
      <c r="R8" t="n">
        <v>84.25</v>
      </c>
      <c r="S8" t="n">
        <v>50.02</v>
      </c>
      <c r="T8" t="n">
        <v>14702.77</v>
      </c>
      <c r="U8" t="n">
        <v>0.59</v>
      </c>
      <c r="V8" t="n">
        <v>0.86</v>
      </c>
      <c r="W8" t="n">
        <v>2.29</v>
      </c>
      <c r="X8" t="n">
        <v>0.9</v>
      </c>
      <c r="Y8" t="n">
        <v>0.5</v>
      </c>
      <c r="Z8" t="n">
        <v>10</v>
      </c>
      <c r="AA8" t="n">
        <v>345.4716052447922</v>
      </c>
      <c r="AB8" t="n">
        <v>472.689491427484</v>
      </c>
      <c r="AC8" t="n">
        <v>427.5766697895121</v>
      </c>
      <c r="AD8" t="n">
        <v>345471.6052447922</v>
      </c>
      <c r="AE8" t="n">
        <v>472689.491427484</v>
      </c>
      <c r="AF8" t="n">
        <v>1.703394266821802e-06</v>
      </c>
      <c r="AG8" t="n">
        <v>0.6708333333333334</v>
      </c>
      <c r="AH8" t="n">
        <v>427576.6697895121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3.1352</v>
      </c>
      <c r="E9" t="n">
        <v>31.9</v>
      </c>
      <c r="F9" t="n">
        <v>28.8</v>
      </c>
      <c r="G9" t="n">
        <v>63.99</v>
      </c>
      <c r="H9" t="n">
        <v>0.88</v>
      </c>
      <c r="I9" t="n">
        <v>27</v>
      </c>
      <c r="J9" t="n">
        <v>160.28</v>
      </c>
      <c r="K9" t="n">
        <v>49.1</v>
      </c>
      <c r="L9" t="n">
        <v>8</v>
      </c>
      <c r="M9" t="n">
        <v>25</v>
      </c>
      <c r="N9" t="n">
        <v>28.19</v>
      </c>
      <c r="O9" t="n">
        <v>20001.93</v>
      </c>
      <c r="P9" t="n">
        <v>286.33</v>
      </c>
      <c r="Q9" t="n">
        <v>1310.51</v>
      </c>
      <c r="R9" t="n">
        <v>79.44</v>
      </c>
      <c r="S9" t="n">
        <v>50.02</v>
      </c>
      <c r="T9" t="n">
        <v>12320.2</v>
      </c>
      <c r="U9" t="n">
        <v>0.63</v>
      </c>
      <c r="V9" t="n">
        <v>0.87</v>
      </c>
      <c r="W9" t="n">
        <v>2.29</v>
      </c>
      <c r="X9" t="n">
        <v>0.75</v>
      </c>
      <c r="Y9" t="n">
        <v>0.5</v>
      </c>
      <c r="Z9" t="n">
        <v>10</v>
      </c>
      <c r="AA9" t="n">
        <v>333.8505816235257</v>
      </c>
      <c r="AB9" t="n">
        <v>456.7890942254884</v>
      </c>
      <c r="AC9" t="n">
        <v>413.1937841801271</v>
      </c>
      <c r="AD9" t="n">
        <v>333850.5816235256</v>
      </c>
      <c r="AE9" t="n">
        <v>456789.0942254884</v>
      </c>
      <c r="AF9" t="n">
        <v>1.7195188696438e-06</v>
      </c>
      <c r="AG9" t="n">
        <v>0.6645833333333333</v>
      </c>
      <c r="AH9" t="n">
        <v>413193.7841801271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3.1608</v>
      </c>
      <c r="E10" t="n">
        <v>31.64</v>
      </c>
      <c r="F10" t="n">
        <v>28.66</v>
      </c>
      <c r="G10" t="n">
        <v>74.76000000000001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276.29</v>
      </c>
      <c r="Q10" t="n">
        <v>1310.48</v>
      </c>
      <c r="R10" t="n">
        <v>74.98999999999999</v>
      </c>
      <c r="S10" t="n">
        <v>50.02</v>
      </c>
      <c r="T10" t="n">
        <v>10116.15</v>
      </c>
      <c r="U10" t="n">
        <v>0.67</v>
      </c>
      <c r="V10" t="n">
        <v>0.87</v>
      </c>
      <c r="W10" t="n">
        <v>2.28</v>
      </c>
      <c r="X10" t="n">
        <v>0.61</v>
      </c>
      <c r="Y10" t="n">
        <v>0.5</v>
      </c>
      <c r="Z10" t="n">
        <v>10</v>
      </c>
      <c r="AA10" t="n">
        <v>322.9533035194042</v>
      </c>
      <c r="AB10" t="n">
        <v>441.8789575694494</v>
      </c>
      <c r="AC10" t="n">
        <v>399.7066500400325</v>
      </c>
      <c r="AD10" t="n">
        <v>322953.3035194043</v>
      </c>
      <c r="AE10" t="n">
        <v>441878.9575694494</v>
      </c>
      <c r="AF10" t="n">
        <v>1.73355934012826e-06</v>
      </c>
      <c r="AG10" t="n">
        <v>0.6591666666666667</v>
      </c>
      <c r="AH10" t="n">
        <v>399706.6500400325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3.1716</v>
      </c>
      <c r="E11" t="n">
        <v>31.53</v>
      </c>
      <c r="F11" t="n">
        <v>28.61</v>
      </c>
      <c r="G11" t="n">
        <v>81.75</v>
      </c>
      <c r="H11" t="n">
        <v>1.09</v>
      </c>
      <c r="I11" t="n">
        <v>21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269.41</v>
      </c>
      <c r="Q11" t="n">
        <v>1310.49</v>
      </c>
      <c r="R11" t="n">
        <v>73.31</v>
      </c>
      <c r="S11" t="n">
        <v>50.02</v>
      </c>
      <c r="T11" t="n">
        <v>9285.67</v>
      </c>
      <c r="U11" t="n">
        <v>0.68</v>
      </c>
      <c r="V11" t="n">
        <v>0.87</v>
      </c>
      <c r="W11" t="n">
        <v>2.28</v>
      </c>
      <c r="X11" t="n">
        <v>0.5600000000000001</v>
      </c>
      <c r="Y11" t="n">
        <v>0.5</v>
      </c>
      <c r="Z11" t="n">
        <v>10</v>
      </c>
      <c r="AA11" t="n">
        <v>316.4258476044583</v>
      </c>
      <c r="AB11" t="n">
        <v>432.9478044155893</v>
      </c>
      <c r="AC11" t="n">
        <v>391.6278736082247</v>
      </c>
      <c r="AD11" t="n">
        <v>316425.8476044583</v>
      </c>
      <c r="AE11" t="n">
        <v>432947.8044155893</v>
      </c>
      <c r="AF11" t="n">
        <v>1.739482663613893e-06</v>
      </c>
      <c r="AG11" t="n">
        <v>0.656875</v>
      </c>
      <c r="AH11" t="n">
        <v>391627.8736082247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3.1753</v>
      </c>
      <c r="E12" t="n">
        <v>31.49</v>
      </c>
      <c r="F12" t="n">
        <v>28.61</v>
      </c>
      <c r="G12" t="n">
        <v>85.81999999999999</v>
      </c>
      <c r="H12" t="n">
        <v>1.18</v>
      </c>
      <c r="I12" t="n">
        <v>20</v>
      </c>
      <c r="J12" t="n">
        <v>164.57</v>
      </c>
      <c r="K12" t="n">
        <v>49.1</v>
      </c>
      <c r="L12" t="n">
        <v>11</v>
      </c>
      <c r="M12" t="n">
        <v>7</v>
      </c>
      <c r="N12" t="n">
        <v>29.47</v>
      </c>
      <c r="O12" t="n">
        <v>20530.82</v>
      </c>
      <c r="P12" t="n">
        <v>264.59</v>
      </c>
      <c r="Q12" t="n">
        <v>1310.53</v>
      </c>
      <c r="R12" t="n">
        <v>72.75</v>
      </c>
      <c r="S12" t="n">
        <v>50.02</v>
      </c>
      <c r="T12" t="n">
        <v>9013.77</v>
      </c>
      <c r="U12" t="n">
        <v>0.6899999999999999</v>
      </c>
      <c r="V12" t="n">
        <v>0.87</v>
      </c>
      <c r="W12" t="n">
        <v>2.29</v>
      </c>
      <c r="X12" t="n">
        <v>0.5600000000000001</v>
      </c>
      <c r="Y12" t="n">
        <v>0.5</v>
      </c>
      <c r="Z12" t="n">
        <v>10</v>
      </c>
      <c r="AA12" t="n">
        <v>312.387333938611</v>
      </c>
      <c r="AB12" t="n">
        <v>427.4221318513285</v>
      </c>
      <c r="AC12" t="n">
        <v>386.6295634781666</v>
      </c>
      <c r="AD12" t="n">
        <v>312387.333938611</v>
      </c>
      <c r="AE12" t="n">
        <v>427422.1318513285</v>
      </c>
      <c r="AF12" t="n">
        <v>1.7415119503636e-06</v>
      </c>
      <c r="AG12" t="n">
        <v>0.6560416666666666</v>
      </c>
      <c r="AH12" t="n">
        <v>386629.5634781666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3.1798</v>
      </c>
      <c r="E13" t="n">
        <v>31.45</v>
      </c>
      <c r="F13" t="n">
        <v>28.59</v>
      </c>
      <c r="G13" t="n">
        <v>90.29000000000001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265.71</v>
      </c>
      <c r="Q13" t="n">
        <v>1310.49</v>
      </c>
      <c r="R13" t="n">
        <v>72.06999999999999</v>
      </c>
      <c r="S13" t="n">
        <v>50.02</v>
      </c>
      <c r="T13" t="n">
        <v>8675.42</v>
      </c>
      <c r="U13" t="n">
        <v>0.6899999999999999</v>
      </c>
      <c r="V13" t="n">
        <v>0.87</v>
      </c>
      <c r="W13" t="n">
        <v>2.3</v>
      </c>
      <c r="X13" t="n">
        <v>0.54</v>
      </c>
      <c r="Y13" t="n">
        <v>0.5</v>
      </c>
      <c r="Z13" t="n">
        <v>10</v>
      </c>
      <c r="AA13" t="n">
        <v>312.7254653629689</v>
      </c>
      <c r="AB13" t="n">
        <v>427.8847781834407</v>
      </c>
      <c r="AC13" t="n">
        <v>387.0480554936703</v>
      </c>
      <c r="AD13" t="n">
        <v>312725.4653629689</v>
      </c>
      <c r="AE13" t="n">
        <v>427884.7781834407</v>
      </c>
      <c r="AF13" t="n">
        <v>1.743980001815946e-06</v>
      </c>
      <c r="AG13" t="n">
        <v>0.6552083333333333</v>
      </c>
      <c r="AH13" t="n">
        <v>387048.0554936703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1.7737</v>
      </c>
      <c r="E2" t="n">
        <v>56.38</v>
      </c>
      <c r="F2" t="n">
        <v>39.54</v>
      </c>
      <c r="G2" t="n">
        <v>6.15</v>
      </c>
      <c r="H2" t="n">
        <v>0.1</v>
      </c>
      <c r="I2" t="n">
        <v>386</v>
      </c>
      <c r="J2" t="n">
        <v>185.69</v>
      </c>
      <c r="K2" t="n">
        <v>53.44</v>
      </c>
      <c r="L2" t="n">
        <v>1</v>
      </c>
      <c r="M2" t="n">
        <v>384</v>
      </c>
      <c r="N2" t="n">
        <v>36.26</v>
      </c>
      <c r="O2" t="n">
        <v>23136.14</v>
      </c>
      <c r="P2" t="n">
        <v>532.2</v>
      </c>
      <c r="Q2" t="n">
        <v>1310.71</v>
      </c>
      <c r="R2" t="n">
        <v>430.89</v>
      </c>
      <c r="S2" t="n">
        <v>50.02</v>
      </c>
      <c r="T2" t="n">
        <v>186252.68</v>
      </c>
      <c r="U2" t="n">
        <v>0.12</v>
      </c>
      <c r="V2" t="n">
        <v>0.63</v>
      </c>
      <c r="W2" t="n">
        <v>2.87</v>
      </c>
      <c r="X2" t="n">
        <v>11.49</v>
      </c>
      <c r="Y2" t="n">
        <v>0.5</v>
      </c>
      <c r="Z2" t="n">
        <v>10</v>
      </c>
      <c r="AA2" t="n">
        <v>1022.42160021723</v>
      </c>
      <c r="AB2" t="n">
        <v>1398.92233947479</v>
      </c>
      <c r="AC2" t="n">
        <v>1265.41115479515</v>
      </c>
      <c r="AD2" t="n">
        <v>1022421.60021723</v>
      </c>
      <c r="AE2" t="n">
        <v>1398922.33947479</v>
      </c>
      <c r="AF2" t="n">
        <v>9.389653469616595e-07</v>
      </c>
      <c r="AG2" t="n">
        <v>1.174583333333333</v>
      </c>
      <c r="AH2" t="n">
        <v>1265411.15479515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2.4472</v>
      </c>
      <c r="E3" t="n">
        <v>40.86</v>
      </c>
      <c r="F3" t="n">
        <v>32.55</v>
      </c>
      <c r="G3" t="n">
        <v>12.44</v>
      </c>
      <c r="H3" t="n">
        <v>0.19</v>
      </c>
      <c r="I3" t="n">
        <v>157</v>
      </c>
      <c r="J3" t="n">
        <v>187.21</v>
      </c>
      <c r="K3" t="n">
        <v>53.44</v>
      </c>
      <c r="L3" t="n">
        <v>2</v>
      </c>
      <c r="M3" t="n">
        <v>155</v>
      </c>
      <c r="N3" t="n">
        <v>36.77</v>
      </c>
      <c r="O3" t="n">
        <v>23322.88</v>
      </c>
      <c r="P3" t="n">
        <v>432.36</v>
      </c>
      <c r="Q3" t="n">
        <v>1310.6</v>
      </c>
      <c r="R3" t="n">
        <v>202.32</v>
      </c>
      <c r="S3" t="n">
        <v>50.02</v>
      </c>
      <c r="T3" t="n">
        <v>73110.53999999999</v>
      </c>
      <c r="U3" t="n">
        <v>0.25</v>
      </c>
      <c r="V3" t="n">
        <v>0.77</v>
      </c>
      <c r="W3" t="n">
        <v>2.48</v>
      </c>
      <c r="X3" t="n">
        <v>4.5</v>
      </c>
      <c r="Y3" t="n">
        <v>0.5</v>
      </c>
      <c r="Z3" t="n">
        <v>10</v>
      </c>
      <c r="AA3" t="n">
        <v>605.5295029480122</v>
      </c>
      <c r="AB3" t="n">
        <v>828.5121800097561</v>
      </c>
      <c r="AC3" t="n">
        <v>749.4401403737722</v>
      </c>
      <c r="AD3" t="n">
        <v>605529.5029480122</v>
      </c>
      <c r="AE3" t="n">
        <v>828512.1800097561</v>
      </c>
      <c r="AF3" t="n">
        <v>1.295504311374287e-06</v>
      </c>
      <c r="AG3" t="n">
        <v>0.85125</v>
      </c>
      <c r="AH3" t="n">
        <v>749440.1403737722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2.7044</v>
      </c>
      <c r="E4" t="n">
        <v>36.98</v>
      </c>
      <c r="F4" t="n">
        <v>30.86</v>
      </c>
      <c r="G4" t="n">
        <v>18.89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404.85</v>
      </c>
      <c r="Q4" t="n">
        <v>1310.54</v>
      </c>
      <c r="R4" t="n">
        <v>146.9</v>
      </c>
      <c r="S4" t="n">
        <v>50.02</v>
      </c>
      <c r="T4" t="n">
        <v>45695.98</v>
      </c>
      <c r="U4" t="n">
        <v>0.34</v>
      </c>
      <c r="V4" t="n">
        <v>0.8100000000000001</v>
      </c>
      <c r="W4" t="n">
        <v>2.4</v>
      </c>
      <c r="X4" t="n">
        <v>2.81</v>
      </c>
      <c r="Y4" t="n">
        <v>0.5</v>
      </c>
      <c r="Z4" t="n">
        <v>10</v>
      </c>
      <c r="AA4" t="n">
        <v>515.3639272346999</v>
      </c>
      <c r="AB4" t="n">
        <v>705.1436614943428</v>
      </c>
      <c r="AC4" t="n">
        <v>637.8457401166665</v>
      </c>
      <c r="AD4" t="n">
        <v>515363.9272346999</v>
      </c>
      <c r="AE4" t="n">
        <v>705143.6614943428</v>
      </c>
      <c r="AF4" t="n">
        <v>1.431661433344484e-06</v>
      </c>
      <c r="AG4" t="n">
        <v>0.7704166666666666</v>
      </c>
      <c r="AH4" t="n">
        <v>637845.7401166665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2.8437</v>
      </c>
      <c r="E5" t="n">
        <v>35.17</v>
      </c>
      <c r="F5" t="n">
        <v>30.05</v>
      </c>
      <c r="G5" t="n">
        <v>25.4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389.26</v>
      </c>
      <c r="Q5" t="n">
        <v>1310.53</v>
      </c>
      <c r="R5" t="n">
        <v>120.6</v>
      </c>
      <c r="S5" t="n">
        <v>50.02</v>
      </c>
      <c r="T5" t="n">
        <v>32681.79</v>
      </c>
      <c r="U5" t="n">
        <v>0.41</v>
      </c>
      <c r="V5" t="n">
        <v>0.83</v>
      </c>
      <c r="W5" t="n">
        <v>2.35</v>
      </c>
      <c r="X5" t="n">
        <v>2.01</v>
      </c>
      <c r="Y5" t="n">
        <v>0.5</v>
      </c>
      <c r="Z5" t="n">
        <v>10</v>
      </c>
      <c r="AA5" t="n">
        <v>473.2333423836963</v>
      </c>
      <c r="AB5" t="n">
        <v>647.4987366309743</v>
      </c>
      <c r="AC5" t="n">
        <v>585.7023659770979</v>
      </c>
      <c r="AD5" t="n">
        <v>473233.3423836963</v>
      </c>
      <c r="AE5" t="n">
        <v>647498.7366309743</v>
      </c>
      <c r="AF5" t="n">
        <v>1.505404384707037e-06</v>
      </c>
      <c r="AG5" t="n">
        <v>0.7327083333333334</v>
      </c>
      <c r="AH5" t="n">
        <v>585702.3659770979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2.9264</v>
      </c>
      <c r="E6" t="n">
        <v>34.17</v>
      </c>
      <c r="F6" t="n">
        <v>29.62</v>
      </c>
      <c r="G6" t="n">
        <v>31.73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378.64</v>
      </c>
      <c r="Q6" t="n">
        <v>1310.59</v>
      </c>
      <c r="R6" t="n">
        <v>105.95</v>
      </c>
      <c r="S6" t="n">
        <v>50.02</v>
      </c>
      <c r="T6" t="n">
        <v>25433.69</v>
      </c>
      <c r="U6" t="n">
        <v>0.47</v>
      </c>
      <c r="V6" t="n">
        <v>0.84</v>
      </c>
      <c r="W6" t="n">
        <v>2.34</v>
      </c>
      <c r="X6" t="n">
        <v>1.57</v>
      </c>
      <c r="Y6" t="n">
        <v>0.5</v>
      </c>
      <c r="Z6" t="n">
        <v>10</v>
      </c>
      <c r="AA6" t="n">
        <v>449.2164577968219</v>
      </c>
      <c r="AB6" t="n">
        <v>614.6377755890441</v>
      </c>
      <c r="AC6" t="n">
        <v>555.9776089363611</v>
      </c>
      <c r="AD6" t="n">
        <v>449216.4577968219</v>
      </c>
      <c r="AE6" t="n">
        <v>614637.7755890441</v>
      </c>
      <c r="AF6" t="n">
        <v>1.549184299119693e-06</v>
      </c>
      <c r="AG6" t="n">
        <v>0.711875</v>
      </c>
      <c r="AH6" t="n">
        <v>555977.608936361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2.9915</v>
      </c>
      <c r="E7" t="n">
        <v>33.43</v>
      </c>
      <c r="F7" t="n">
        <v>29.28</v>
      </c>
      <c r="G7" t="n">
        <v>39.05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368.36</v>
      </c>
      <c r="Q7" t="n">
        <v>1310.48</v>
      </c>
      <c r="R7" t="n">
        <v>95.38</v>
      </c>
      <c r="S7" t="n">
        <v>50.02</v>
      </c>
      <c r="T7" t="n">
        <v>20202.35</v>
      </c>
      <c r="U7" t="n">
        <v>0.52</v>
      </c>
      <c r="V7" t="n">
        <v>0.85</v>
      </c>
      <c r="W7" t="n">
        <v>2.31</v>
      </c>
      <c r="X7" t="n">
        <v>1.24</v>
      </c>
      <c r="Y7" t="n">
        <v>0.5</v>
      </c>
      <c r="Z7" t="n">
        <v>10</v>
      </c>
      <c r="AA7" t="n">
        <v>429.6865654200827</v>
      </c>
      <c r="AB7" t="n">
        <v>587.9161152411465</v>
      </c>
      <c r="AC7" t="n">
        <v>531.8062263479808</v>
      </c>
      <c r="AD7" t="n">
        <v>429686.5654200827</v>
      </c>
      <c r="AE7" t="n">
        <v>587916.1152411465</v>
      </c>
      <c r="AF7" t="n">
        <v>1.583647085434856e-06</v>
      </c>
      <c r="AG7" t="n">
        <v>0.6964583333333333</v>
      </c>
      <c r="AH7" t="n">
        <v>531806.2263479808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3.0317</v>
      </c>
      <c r="E8" t="n">
        <v>32.99</v>
      </c>
      <c r="F8" t="n">
        <v>29.1</v>
      </c>
      <c r="G8" t="n">
        <v>45.95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360.25</v>
      </c>
      <c r="Q8" t="n">
        <v>1310.51</v>
      </c>
      <c r="R8" t="n">
        <v>89.27</v>
      </c>
      <c r="S8" t="n">
        <v>50.02</v>
      </c>
      <c r="T8" t="n">
        <v>17180.2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416.7684554735303</v>
      </c>
      <c r="AB8" t="n">
        <v>570.2409873054847</v>
      </c>
      <c r="AC8" t="n">
        <v>515.8179878153007</v>
      </c>
      <c r="AD8" t="n">
        <v>416768.4554735303</v>
      </c>
      <c r="AE8" t="n">
        <v>570240.9873054847</v>
      </c>
      <c r="AF8" t="n">
        <v>1.604928253021177e-06</v>
      </c>
      <c r="AG8" t="n">
        <v>0.6872916666666667</v>
      </c>
      <c r="AH8" t="n">
        <v>515817.9878153008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3.062</v>
      </c>
      <c r="E9" t="n">
        <v>32.66</v>
      </c>
      <c r="F9" t="n">
        <v>28.96</v>
      </c>
      <c r="G9" t="n">
        <v>52.66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353.64</v>
      </c>
      <c r="Q9" t="n">
        <v>1310.48</v>
      </c>
      <c r="R9" t="n">
        <v>85.01000000000001</v>
      </c>
      <c r="S9" t="n">
        <v>50.02</v>
      </c>
      <c r="T9" t="n">
        <v>15077.78</v>
      </c>
      <c r="U9" t="n">
        <v>0.59</v>
      </c>
      <c r="V9" t="n">
        <v>0.86</v>
      </c>
      <c r="W9" t="n">
        <v>2.29</v>
      </c>
      <c r="X9" t="n">
        <v>0.92</v>
      </c>
      <c r="Y9" t="n">
        <v>0.5</v>
      </c>
      <c r="Z9" t="n">
        <v>10</v>
      </c>
      <c r="AA9" t="n">
        <v>406.8441780557653</v>
      </c>
      <c r="AB9" t="n">
        <v>556.6621531142791</v>
      </c>
      <c r="AC9" t="n">
        <v>503.5350985012904</v>
      </c>
      <c r="AD9" t="n">
        <v>406844.1780557653</v>
      </c>
      <c r="AE9" t="n">
        <v>556662.1531142792</v>
      </c>
      <c r="AF9" t="n">
        <v>1.620968536052659e-06</v>
      </c>
      <c r="AG9" t="n">
        <v>0.6804166666666666</v>
      </c>
      <c r="AH9" t="n">
        <v>503535.0985012904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3.086</v>
      </c>
      <c r="E10" t="n">
        <v>32.4</v>
      </c>
      <c r="F10" t="n">
        <v>28.86</v>
      </c>
      <c r="G10" t="n">
        <v>59.7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27</v>
      </c>
      <c r="N10" t="n">
        <v>40.53</v>
      </c>
      <c r="O10" t="n">
        <v>24650.18</v>
      </c>
      <c r="P10" t="n">
        <v>345.04</v>
      </c>
      <c r="Q10" t="n">
        <v>1310.53</v>
      </c>
      <c r="R10" t="n">
        <v>81.56999999999999</v>
      </c>
      <c r="S10" t="n">
        <v>50.02</v>
      </c>
      <c r="T10" t="n">
        <v>13378.75</v>
      </c>
      <c r="U10" t="n">
        <v>0.61</v>
      </c>
      <c r="V10" t="n">
        <v>0.87</v>
      </c>
      <c r="W10" t="n">
        <v>2.28</v>
      </c>
      <c r="X10" t="n">
        <v>0.8100000000000001</v>
      </c>
      <c r="Y10" t="n">
        <v>0.5</v>
      </c>
      <c r="Z10" t="n">
        <v>10</v>
      </c>
      <c r="AA10" t="n">
        <v>396.5305043363464</v>
      </c>
      <c r="AB10" t="n">
        <v>542.5505297241988</v>
      </c>
      <c r="AC10" t="n">
        <v>490.7702686417715</v>
      </c>
      <c r="AD10" t="n">
        <v>396530.5043363465</v>
      </c>
      <c r="AE10" t="n">
        <v>542550.5297241987</v>
      </c>
      <c r="AF10" t="n">
        <v>1.63367371073106e-06</v>
      </c>
      <c r="AG10" t="n">
        <v>0.6749999999999999</v>
      </c>
      <c r="AH10" t="n">
        <v>490770.2686417715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3.1049</v>
      </c>
      <c r="E11" t="n">
        <v>32.21</v>
      </c>
      <c r="F11" t="n">
        <v>28.77</v>
      </c>
      <c r="G11" t="n">
        <v>66.39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24</v>
      </c>
      <c r="N11" t="n">
        <v>41.1</v>
      </c>
      <c r="O11" t="n">
        <v>24842.77</v>
      </c>
      <c r="P11" t="n">
        <v>341.02</v>
      </c>
      <c r="Q11" t="n">
        <v>1310.49</v>
      </c>
      <c r="R11" t="n">
        <v>78.73999999999999</v>
      </c>
      <c r="S11" t="n">
        <v>50.02</v>
      </c>
      <c r="T11" t="n">
        <v>11977.55</v>
      </c>
      <c r="U11" t="n">
        <v>0.64</v>
      </c>
      <c r="V11" t="n">
        <v>0.87</v>
      </c>
      <c r="W11" t="n">
        <v>2.28</v>
      </c>
      <c r="X11" t="n">
        <v>0.72</v>
      </c>
      <c r="Y11" t="n">
        <v>0.5</v>
      </c>
      <c r="Z11" t="n">
        <v>10</v>
      </c>
      <c r="AA11" t="n">
        <v>390.6187403736822</v>
      </c>
      <c r="AB11" t="n">
        <v>534.4617934618625</v>
      </c>
      <c r="AC11" t="n">
        <v>483.4535100156999</v>
      </c>
      <c r="AD11" t="n">
        <v>390618.7403736822</v>
      </c>
      <c r="AE11" t="n">
        <v>534461.7934618625</v>
      </c>
      <c r="AF11" t="n">
        <v>1.643679035790301e-06</v>
      </c>
      <c r="AG11" t="n">
        <v>0.6710416666666666</v>
      </c>
      <c r="AH11" t="n">
        <v>483453.5100156998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3.126</v>
      </c>
      <c r="E12" t="n">
        <v>31.99</v>
      </c>
      <c r="F12" t="n">
        <v>28.67</v>
      </c>
      <c r="G12" t="n">
        <v>74.78</v>
      </c>
      <c r="H12" t="n">
        <v>0.97</v>
      </c>
      <c r="I12" t="n">
        <v>23</v>
      </c>
      <c r="J12" t="n">
        <v>201.1</v>
      </c>
      <c r="K12" t="n">
        <v>53.44</v>
      </c>
      <c r="L12" t="n">
        <v>11</v>
      </c>
      <c r="M12" t="n">
        <v>21</v>
      </c>
      <c r="N12" t="n">
        <v>41.66</v>
      </c>
      <c r="O12" t="n">
        <v>25036.12</v>
      </c>
      <c r="P12" t="n">
        <v>332.38</v>
      </c>
      <c r="Q12" t="n">
        <v>1310.51</v>
      </c>
      <c r="R12" t="n">
        <v>75.08</v>
      </c>
      <c r="S12" t="n">
        <v>50.02</v>
      </c>
      <c r="T12" t="n">
        <v>10163.7</v>
      </c>
      <c r="U12" t="n">
        <v>0.67</v>
      </c>
      <c r="V12" t="n">
        <v>0.87</v>
      </c>
      <c r="W12" t="n">
        <v>2.28</v>
      </c>
      <c r="X12" t="n">
        <v>0.62</v>
      </c>
      <c r="Y12" t="n">
        <v>0.5</v>
      </c>
      <c r="Z12" t="n">
        <v>10</v>
      </c>
      <c r="AA12" t="n">
        <v>380.8918150186375</v>
      </c>
      <c r="AB12" t="n">
        <v>521.1529850694296</v>
      </c>
      <c r="AC12" t="n">
        <v>471.414875617211</v>
      </c>
      <c r="AD12" t="n">
        <v>380891.8150186376</v>
      </c>
      <c r="AE12" t="n">
        <v>521152.9850694296</v>
      </c>
      <c r="AF12" t="n">
        <v>1.654849001861728e-06</v>
      </c>
      <c r="AG12" t="n">
        <v>0.6664583333333333</v>
      </c>
      <c r="AH12" t="n">
        <v>471414.8756172109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3.1389</v>
      </c>
      <c r="E13" t="n">
        <v>31.86</v>
      </c>
      <c r="F13" t="n">
        <v>28.61</v>
      </c>
      <c r="G13" t="n">
        <v>81.73999999999999</v>
      </c>
      <c r="H13" t="n">
        <v>1.05</v>
      </c>
      <c r="I13" t="n">
        <v>21</v>
      </c>
      <c r="J13" t="n">
        <v>202.67</v>
      </c>
      <c r="K13" t="n">
        <v>53.44</v>
      </c>
      <c r="L13" t="n">
        <v>12</v>
      </c>
      <c r="M13" t="n">
        <v>19</v>
      </c>
      <c r="N13" t="n">
        <v>42.24</v>
      </c>
      <c r="O13" t="n">
        <v>25230.25</v>
      </c>
      <c r="P13" t="n">
        <v>325.37</v>
      </c>
      <c r="Q13" t="n">
        <v>1310.48</v>
      </c>
      <c r="R13" t="n">
        <v>73.45999999999999</v>
      </c>
      <c r="S13" t="n">
        <v>50.02</v>
      </c>
      <c r="T13" t="n">
        <v>9364.01</v>
      </c>
      <c r="U13" t="n">
        <v>0.68</v>
      </c>
      <c r="V13" t="n">
        <v>0.87</v>
      </c>
      <c r="W13" t="n">
        <v>2.27</v>
      </c>
      <c r="X13" t="n">
        <v>0.5600000000000001</v>
      </c>
      <c r="Y13" t="n">
        <v>0.5</v>
      </c>
      <c r="Z13" t="n">
        <v>10</v>
      </c>
      <c r="AA13" t="n">
        <v>373.6831332852342</v>
      </c>
      <c r="AB13" t="n">
        <v>511.2897486971942</v>
      </c>
      <c r="AC13" t="n">
        <v>462.4929726812023</v>
      </c>
      <c r="AD13" t="n">
        <v>373683.1332852343</v>
      </c>
      <c r="AE13" t="n">
        <v>511289.7486971942</v>
      </c>
      <c r="AF13" t="n">
        <v>1.661678033251369e-06</v>
      </c>
      <c r="AG13" t="n">
        <v>0.66375</v>
      </c>
      <c r="AH13" t="n">
        <v>462492.9726812023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3.151</v>
      </c>
      <c r="E14" t="n">
        <v>31.74</v>
      </c>
      <c r="F14" t="n">
        <v>28.56</v>
      </c>
      <c r="G14" t="n">
        <v>90.19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17</v>
      </c>
      <c r="N14" t="n">
        <v>42.82</v>
      </c>
      <c r="O14" t="n">
        <v>25425.3</v>
      </c>
      <c r="P14" t="n">
        <v>317.68</v>
      </c>
      <c r="Q14" t="n">
        <v>1310.51</v>
      </c>
      <c r="R14" t="n">
        <v>71.7</v>
      </c>
      <c r="S14" t="n">
        <v>50.02</v>
      </c>
      <c r="T14" t="n">
        <v>8490.34</v>
      </c>
      <c r="U14" t="n">
        <v>0.7</v>
      </c>
      <c r="V14" t="n">
        <v>0.88</v>
      </c>
      <c r="W14" t="n">
        <v>2.27</v>
      </c>
      <c r="X14" t="n">
        <v>0.51</v>
      </c>
      <c r="Y14" t="n">
        <v>0.5</v>
      </c>
      <c r="Z14" t="n">
        <v>10</v>
      </c>
      <c r="AA14" t="n">
        <v>366.1455119176393</v>
      </c>
      <c r="AB14" t="n">
        <v>500.9764426056652</v>
      </c>
      <c r="AC14" t="n">
        <v>453.1639540482331</v>
      </c>
      <c r="AD14" t="n">
        <v>366145.5119176393</v>
      </c>
      <c r="AE14" t="n">
        <v>500976.4426056652</v>
      </c>
      <c r="AF14" t="n">
        <v>1.668083558818396e-06</v>
      </c>
      <c r="AG14" t="n">
        <v>0.66125</v>
      </c>
      <c r="AH14" t="n">
        <v>453163.9540482331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3.1632</v>
      </c>
      <c r="E15" t="n">
        <v>31.61</v>
      </c>
      <c r="F15" t="n">
        <v>28.51</v>
      </c>
      <c r="G15" t="n">
        <v>100.63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309.41</v>
      </c>
      <c r="Q15" t="n">
        <v>1310.53</v>
      </c>
      <c r="R15" t="n">
        <v>70.19</v>
      </c>
      <c r="S15" t="n">
        <v>50.02</v>
      </c>
      <c r="T15" t="n">
        <v>7745.43</v>
      </c>
      <c r="U15" t="n">
        <v>0.71</v>
      </c>
      <c r="V15" t="n">
        <v>0.88</v>
      </c>
      <c r="W15" t="n">
        <v>2.27</v>
      </c>
      <c r="X15" t="n">
        <v>0.46</v>
      </c>
      <c r="Y15" t="n">
        <v>0.5</v>
      </c>
      <c r="Z15" t="n">
        <v>10</v>
      </c>
      <c r="AA15" t="n">
        <v>358.2099314930965</v>
      </c>
      <c r="AB15" t="n">
        <v>490.1186313757058</v>
      </c>
      <c r="AC15" t="n">
        <v>443.3423970830271</v>
      </c>
      <c r="AD15" t="n">
        <v>358209.9314930965</v>
      </c>
      <c r="AE15" t="n">
        <v>490118.6313757058</v>
      </c>
      <c r="AF15" t="n">
        <v>1.67454202261325e-06</v>
      </c>
      <c r="AG15" t="n">
        <v>0.6585416666666667</v>
      </c>
      <c r="AH15" t="n">
        <v>443342.3970830271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3.1695</v>
      </c>
      <c r="E16" t="n">
        <v>31.55</v>
      </c>
      <c r="F16" t="n">
        <v>28.49</v>
      </c>
      <c r="G16" t="n">
        <v>106.83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307.09</v>
      </c>
      <c r="Q16" t="n">
        <v>1310.48</v>
      </c>
      <c r="R16" t="n">
        <v>69.08</v>
      </c>
      <c r="S16" t="n">
        <v>50.02</v>
      </c>
      <c r="T16" t="n">
        <v>7198.05</v>
      </c>
      <c r="U16" t="n">
        <v>0.72</v>
      </c>
      <c r="V16" t="n">
        <v>0.88</v>
      </c>
      <c r="W16" t="n">
        <v>2.28</v>
      </c>
      <c r="X16" t="n">
        <v>0.44</v>
      </c>
      <c r="Y16" t="n">
        <v>0.5</v>
      </c>
      <c r="Z16" t="n">
        <v>10</v>
      </c>
      <c r="AA16" t="n">
        <v>355.6489249602284</v>
      </c>
      <c r="AB16" t="n">
        <v>486.6145492538014</v>
      </c>
      <c r="AC16" t="n">
        <v>440.1727396408272</v>
      </c>
      <c r="AD16" t="n">
        <v>355648.9249602284</v>
      </c>
      <c r="AE16" t="n">
        <v>486614.5492538014</v>
      </c>
      <c r="AF16" t="n">
        <v>1.67787713096633e-06</v>
      </c>
      <c r="AG16" t="n">
        <v>0.6572916666666667</v>
      </c>
      <c r="AH16" t="n">
        <v>440172.7396408272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3.169</v>
      </c>
      <c r="E17" t="n">
        <v>31.56</v>
      </c>
      <c r="F17" t="n">
        <v>28.49</v>
      </c>
      <c r="G17" t="n">
        <v>106.84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302.35</v>
      </c>
      <c r="Q17" t="n">
        <v>1310.48</v>
      </c>
      <c r="R17" t="n">
        <v>69.41</v>
      </c>
      <c r="S17" t="n">
        <v>50.02</v>
      </c>
      <c r="T17" t="n">
        <v>7363.21</v>
      </c>
      <c r="U17" t="n">
        <v>0.72</v>
      </c>
      <c r="V17" t="n">
        <v>0.88</v>
      </c>
      <c r="W17" t="n">
        <v>2.27</v>
      </c>
      <c r="X17" t="n">
        <v>0.45</v>
      </c>
      <c r="Y17" t="n">
        <v>0.5</v>
      </c>
      <c r="Z17" t="n">
        <v>10</v>
      </c>
      <c r="AA17" t="n">
        <v>352.087547753762</v>
      </c>
      <c r="AB17" t="n">
        <v>481.7417158430406</v>
      </c>
      <c r="AC17" t="n">
        <v>435.7649626117247</v>
      </c>
      <c r="AD17" t="n">
        <v>352087.547753762</v>
      </c>
      <c r="AE17" t="n">
        <v>481741.7158430406</v>
      </c>
      <c r="AF17" t="n">
        <v>1.677612439827197e-06</v>
      </c>
      <c r="AG17" t="n">
        <v>0.6575</v>
      </c>
      <c r="AH17" t="n">
        <v>435764.9626117247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3.1759</v>
      </c>
      <c r="E18" t="n">
        <v>31.49</v>
      </c>
      <c r="F18" t="n">
        <v>28.46</v>
      </c>
      <c r="G18" t="n">
        <v>113.84</v>
      </c>
      <c r="H18" t="n">
        <v>1.43</v>
      </c>
      <c r="I18" t="n">
        <v>15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303.37</v>
      </c>
      <c r="Q18" t="n">
        <v>1310.48</v>
      </c>
      <c r="R18" t="n">
        <v>68.13</v>
      </c>
      <c r="S18" t="n">
        <v>50.02</v>
      </c>
      <c r="T18" t="n">
        <v>6729.3</v>
      </c>
      <c r="U18" t="n">
        <v>0.73</v>
      </c>
      <c r="V18" t="n">
        <v>0.88</v>
      </c>
      <c r="W18" t="n">
        <v>2.28</v>
      </c>
      <c r="X18" t="n">
        <v>0.41</v>
      </c>
      <c r="Y18" t="n">
        <v>0.5</v>
      </c>
      <c r="Z18" t="n">
        <v>10</v>
      </c>
      <c r="AA18" t="n">
        <v>351.9799266299424</v>
      </c>
      <c r="AB18" t="n">
        <v>481.5944638735218</v>
      </c>
      <c r="AC18" t="n">
        <v>435.6317641635073</v>
      </c>
      <c r="AD18" t="n">
        <v>351979.9266299424</v>
      </c>
      <c r="AE18" t="n">
        <v>481594.4638735218</v>
      </c>
      <c r="AF18" t="n">
        <v>1.681265177547237e-06</v>
      </c>
      <c r="AG18" t="n">
        <v>0.6560416666666666</v>
      </c>
      <c r="AH18" t="n">
        <v>435631.7641635073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3.1754</v>
      </c>
      <c r="E19" t="n">
        <v>31.49</v>
      </c>
      <c r="F19" t="n">
        <v>28.46</v>
      </c>
      <c r="G19" t="n">
        <v>113.86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305.58</v>
      </c>
      <c r="Q19" t="n">
        <v>1310.52</v>
      </c>
      <c r="R19" t="n">
        <v>68.18000000000001</v>
      </c>
      <c r="S19" t="n">
        <v>50.02</v>
      </c>
      <c r="T19" t="n">
        <v>6752.12</v>
      </c>
      <c r="U19" t="n">
        <v>0.73</v>
      </c>
      <c r="V19" t="n">
        <v>0.88</v>
      </c>
      <c r="W19" t="n">
        <v>2.28</v>
      </c>
      <c r="X19" t="n">
        <v>0.42</v>
      </c>
      <c r="Y19" t="n">
        <v>0.5</v>
      </c>
      <c r="Z19" t="n">
        <v>10</v>
      </c>
      <c r="AA19" t="n">
        <v>353.7179818823265</v>
      </c>
      <c r="AB19" t="n">
        <v>483.9725477474198</v>
      </c>
      <c r="AC19" t="n">
        <v>437.7828870501422</v>
      </c>
      <c r="AD19" t="n">
        <v>353717.9818823265</v>
      </c>
      <c r="AE19" t="n">
        <v>483972.5477474197</v>
      </c>
      <c r="AF19" t="n">
        <v>1.681000486408104e-06</v>
      </c>
      <c r="AG19" t="n">
        <v>0.6560416666666666</v>
      </c>
      <c r="AH19" t="n">
        <v>437782.8870501422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2.2999</v>
      </c>
      <c r="E2" t="n">
        <v>43.48</v>
      </c>
      <c r="F2" t="n">
        <v>35.4</v>
      </c>
      <c r="G2" t="n">
        <v>8.460000000000001</v>
      </c>
      <c r="H2" t="n">
        <v>0.15</v>
      </c>
      <c r="I2" t="n">
        <v>251</v>
      </c>
      <c r="J2" t="n">
        <v>116.05</v>
      </c>
      <c r="K2" t="n">
        <v>43.4</v>
      </c>
      <c r="L2" t="n">
        <v>1</v>
      </c>
      <c r="M2" t="n">
        <v>249</v>
      </c>
      <c r="N2" t="n">
        <v>16.65</v>
      </c>
      <c r="O2" t="n">
        <v>14546.17</v>
      </c>
      <c r="P2" t="n">
        <v>346.83</v>
      </c>
      <c r="Q2" t="n">
        <v>1310.66</v>
      </c>
      <c r="R2" t="n">
        <v>294.49</v>
      </c>
      <c r="S2" t="n">
        <v>50.02</v>
      </c>
      <c r="T2" t="n">
        <v>118725.34</v>
      </c>
      <c r="U2" t="n">
        <v>0.17</v>
      </c>
      <c r="V2" t="n">
        <v>0.71</v>
      </c>
      <c r="W2" t="n">
        <v>2.67</v>
      </c>
      <c r="X2" t="n">
        <v>7.35</v>
      </c>
      <c r="Y2" t="n">
        <v>0.5</v>
      </c>
      <c r="Z2" t="n">
        <v>10</v>
      </c>
      <c r="AA2" t="n">
        <v>530.5444787930523</v>
      </c>
      <c r="AB2" t="n">
        <v>725.9143618551487</v>
      </c>
      <c r="AC2" t="n">
        <v>656.6341139868983</v>
      </c>
      <c r="AD2" t="n">
        <v>530544.4787930524</v>
      </c>
      <c r="AE2" t="n">
        <v>725914.3618551487</v>
      </c>
      <c r="AF2" t="n">
        <v>1.317177217070522e-06</v>
      </c>
      <c r="AG2" t="n">
        <v>0.9058333333333333</v>
      </c>
      <c r="AH2" t="n">
        <v>656634.1139868983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2.7981</v>
      </c>
      <c r="E3" t="n">
        <v>35.74</v>
      </c>
      <c r="F3" t="n">
        <v>31.1</v>
      </c>
      <c r="G3" t="n">
        <v>17.44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105</v>
      </c>
      <c r="N3" t="n">
        <v>16.94</v>
      </c>
      <c r="O3" t="n">
        <v>14705.49</v>
      </c>
      <c r="P3" t="n">
        <v>295.14</v>
      </c>
      <c r="Q3" t="n">
        <v>1310.57</v>
      </c>
      <c r="R3" t="n">
        <v>154.44</v>
      </c>
      <c r="S3" t="n">
        <v>50.02</v>
      </c>
      <c r="T3" t="n">
        <v>49420.28</v>
      </c>
      <c r="U3" t="n">
        <v>0.32</v>
      </c>
      <c r="V3" t="n">
        <v>0.8</v>
      </c>
      <c r="W3" t="n">
        <v>2.41</v>
      </c>
      <c r="X3" t="n">
        <v>3.05</v>
      </c>
      <c r="Y3" t="n">
        <v>0.5</v>
      </c>
      <c r="Z3" t="n">
        <v>10</v>
      </c>
      <c r="AA3" t="n">
        <v>375.6550408005266</v>
      </c>
      <c r="AB3" t="n">
        <v>513.987799554037</v>
      </c>
      <c r="AC3" t="n">
        <v>464.9335253510065</v>
      </c>
      <c r="AD3" t="n">
        <v>375655.0408005266</v>
      </c>
      <c r="AE3" t="n">
        <v>513987.799554037</v>
      </c>
      <c r="AF3" t="n">
        <v>1.602501661413552e-06</v>
      </c>
      <c r="AG3" t="n">
        <v>0.7445833333333334</v>
      </c>
      <c r="AH3" t="n">
        <v>464933.5253510065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2.9741</v>
      </c>
      <c r="E4" t="n">
        <v>33.62</v>
      </c>
      <c r="F4" t="n">
        <v>29.94</v>
      </c>
      <c r="G4" t="n">
        <v>26.81</v>
      </c>
      <c r="H4" t="n">
        <v>0.45</v>
      </c>
      <c r="I4" t="n">
        <v>67</v>
      </c>
      <c r="J4" t="n">
        <v>118.63</v>
      </c>
      <c r="K4" t="n">
        <v>43.4</v>
      </c>
      <c r="L4" t="n">
        <v>3</v>
      </c>
      <c r="M4" t="n">
        <v>65</v>
      </c>
      <c r="N4" t="n">
        <v>17.23</v>
      </c>
      <c r="O4" t="n">
        <v>14865.24</v>
      </c>
      <c r="P4" t="n">
        <v>274.34</v>
      </c>
      <c r="Q4" t="n">
        <v>1310.51</v>
      </c>
      <c r="R4" t="n">
        <v>116.73</v>
      </c>
      <c r="S4" t="n">
        <v>50.02</v>
      </c>
      <c r="T4" t="n">
        <v>30767.12</v>
      </c>
      <c r="U4" t="n">
        <v>0.43</v>
      </c>
      <c r="V4" t="n">
        <v>0.83</v>
      </c>
      <c r="W4" t="n">
        <v>2.35</v>
      </c>
      <c r="X4" t="n">
        <v>1.89</v>
      </c>
      <c r="Y4" t="n">
        <v>0.5</v>
      </c>
      <c r="Z4" t="n">
        <v>10</v>
      </c>
      <c r="AA4" t="n">
        <v>332.5353664326607</v>
      </c>
      <c r="AB4" t="n">
        <v>454.9895587781479</v>
      </c>
      <c r="AC4" t="n">
        <v>411.565993870217</v>
      </c>
      <c r="AD4" t="n">
        <v>332535.3664326607</v>
      </c>
      <c r="AE4" t="n">
        <v>454989.5587781479</v>
      </c>
      <c r="AF4" t="n">
        <v>1.703298735288247e-06</v>
      </c>
      <c r="AG4" t="n">
        <v>0.7004166666666666</v>
      </c>
      <c r="AH4" t="n">
        <v>411565.993870217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3.0633</v>
      </c>
      <c r="E5" t="n">
        <v>32.64</v>
      </c>
      <c r="F5" t="n">
        <v>29.41</v>
      </c>
      <c r="G5" t="n">
        <v>36.77</v>
      </c>
      <c r="H5" t="n">
        <v>0.59</v>
      </c>
      <c r="I5" t="n">
        <v>48</v>
      </c>
      <c r="J5" t="n">
        <v>119.93</v>
      </c>
      <c r="K5" t="n">
        <v>43.4</v>
      </c>
      <c r="L5" t="n">
        <v>4</v>
      </c>
      <c r="M5" t="n">
        <v>46</v>
      </c>
      <c r="N5" t="n">
        <v>17.53</v>
      </c>
      <c r="O5" t="n">
        <v>15025.44</v>
      </c>
      <c r="P5" t="n">
        <v>259.59</v>
      </c>
      <c r="Q5" t="n">
        <v>1310.5</v>
      </c>
      <c r="R5" t="n">
        <v>99.40000000000001</v>
      </c>
      <c r="S5" t="n">
        <v>50.02</v>
      </c>
      <c r="T5" t="n">
        <v>22195.69</v>
      </c>
      <c r="U5" t="n">
        <v>0.5</v>
      </c>
      <c r="V5" t="n">
        <v>0.85</v>
      </c>
      <c r="W5" t="n">
        <v>2.33</v>
      </c>
      <c r="X5" t="n">
        <v>1.37</v>
      </c>
      <c r="Y5" t="n">
        <v>0.5</v>
      </c>
      <c r="Z5" t="n">
        <v>10</v>
      </c>
      <c r="AA5" t="n">
        <v>309.4482851589149</v>
      </c>
      <c r="AB5" t="n">
        <v>423.4007956492673</v>
      </c>
      <c r="AC5" t="n">
        <v>382.9920179592493</v>
      </c>
      <c r="AD5" t="n">
        <v>309448.2851589149</v>
      </c>
      <c r="AE5" t="n">
        <v>423400.7956492673</v>
      </c>
      <c r="AF5" t="n">
        <v>1.754384525002013e-06</v>
      </c>
      <c r="AG5" t="n">
        <v>0.68</v>
      </c>
      <c r="AH5" t="n">
        <v>382992.0179592493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3.1218</v>
      </c>
      <c r="E6" t="n">
        <v>32.03</v>
      </c>
      <c r="F6" t="n">
        <v>29.06</v>
      </c>
      <c r="G6" t="n">
        <v>47.13</v>
      </c>
      <c r="H6" t="n">
        <v>0.73</v>
      </c>
      <c r="I6" t="n">
        <v>37</v>
      </c>
      <c r="J6" t="n">
        <v>121.23</v>
      </c>
      <c r="K6" t="n">
        <v>43.4</v>
      </c>
      <c r="L6" t="n">
        <v>5</v>
      </c>
      <c r="M6" t="n">
        <v>35</v>
      </c>
      <c r="N6" t="n">
        <v>17.83</v>
      </c>
      <c r="O6" t="n">
        <v>15186.08</v>
      </c>
      <c r="P6" t="n">
        <v>246.69</v>
      </c>
      <c r="Q6" t="n">
        <v>1310.51</v>
      </c>
      <c r="R6" t="n">
        <v>88.39</v>
      </c>
      <c r="S6" t="n">
        <v>50.02</v>
      </c>
      <c r="T6" t="n">
        <v>16747.21</v>
      </c>
      <c r="U6" t="n">
        <v>0.57</v>
      </c>
      <c r="V6" t="n">
        <v>0.86</v>
      </c>
      <c r="W6" t="n">
        <v>2.29</v>
      </c>
      <c r="X6" t="n">
        <v>1.02</v>
      </c>
      <c r="Y6" t="n">
        <v>0.5</v>
      </c>
      <c r="Z6" t="n">
        <v>10</v>
      </c>
      <c r="AA6" t="n">
        <v>292.515815685899</v>
      </c>
      <c r="AB6" t="n">
        <v>400.2330439084548</v>
      </c>
      <c r="AC6" t="n">
        <v>362.0353639284363</v>
      </c>
      <c r="AD6" t="n">
        <v>292515.815685899</v>
      </c>
      <c r="AE6" t="n">
        <v>400233.0439084548</v>
      </c>
      <c r="AF6" t="n">
        <v>1.787888097852409e-06</v>
      </c>
      <c r="AG6" t="n">
        <v>0.6672916666666667</v>
      </c>
      <c r="AH6" t="n">
        <v>362035.3639284363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3.1613</v>
      </c>
      <c r="E7" t="n">
        <v>31.63</v>
      </c>
      <c r="F7" t="n">
        <v>28.86</v>
      </c>
      <c r="G7" t="n">
        <v>59.7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25</v>
      </c>
      <c r="N7" t="n">
        <v>18.14</v>
      </c>
      <c r="O7" t="n">
        <v>15347.16</v>
      </c>
      <c r="P7" t="n">
        <v>230.33</v>
      </c>
      <c r="Q7" t="n">
        <v>1310.5</v>
      </c>
      <c r="R7" t="n">
        <v>81.44</v>
      </c>
      <c r="S7" t="n">
        <v>50.02</v>
      </c>
      <c r="T7" t="n">
        <v>13311.1</v>
      </c>
      <c r="U7" t="n">
        <v>0.61</v>
      </c>
      <c r="V7" t="n">
        <v>0.87</v>
      </c>
      <c r="W7" t="n">
        <v>2.29</v>
      </c>
      <c r="X7" t="n">
        <v>0.8100000000000001</v>
      </c>
      <c r="Y7" t="n">
        <v>0.5</v>
      </c>
      <c r="Z7" t="n">
        <v>10</v>
      </c>
      <c r="AA7" t="n">
        <v>275.7043723744119</v>
      </c>
      <c r="AB7" t="n">
        <v>377.2308855011439</v>
      </c>
      <c r="AC7" t="n">
        <v>341.228499235787</v>
      </c>
      <c r="AD7" t="n">
        <v>275704.372374412</v>
      </c>
      <c r="AE7" t="n">
        <v>377230.8855011439</v>
      </c>
      <c r="AF7" t="n">
        <v>1.810510168409514e-06</v>
      </c>
      <c r="AG7" t="n">
        <v>0.6589583333333333</v>
      </c>
      <c r="AH7" t="n">
        <v>341228.499235787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3.176</v>
      </c>
      <c r="E8" t="n">
        <v>31.49</v>
      </c>
      <c r="F8" t="n">
        <v>28.78</v>
      </c>
      <c r="G8" t="n">
        <v>66.42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224.66</v>
      </c>
      <c r="Q8" t="n">
        <v>1310.52</v>
      </c>
      <c r="R8" t="n">
        <v>78.43000000000001</v>
      </c>
      <c r="S8" t="n">
        <v>50.02</v>
      </c>
      <c r="T8" t="n">
        <v>11819.74</v>
      </c>
      <c r="U8" t="n">
        <v>0.64</v>
      </c>
      <c r="V8" t="n">
        <v>0.87</v>
      </c>
      <c r="W8" t="n">
        <v>2.3</v>
      </c>
      <c r="X8" t="n">
        <v>0.73</v>
      </c>
      <c r="Y8" t="n">
        <v>0.5</v>
      </c>
      <c r="Z8" t="n">
        <v>10</v>
      </c>
      <c r="AA8" t="n">
        <v>269.8555781609954</v>
      </c>
      <c r="AB8" t="n">
        <v>369.2283072277575</v>
      </c>
      <c r="AC8" t="n">
        <v>333.9896758011234</v>
      </c>
      <c r="AD8" t="n">
        <v>269855.5781609954</v>
      </c>
      <c r="AE8" t="n">
        <v>369228.3072277575</v>
      </c>
      <c r="AF8" t="n">
        <v>1.818929014920639e-06</v>
      </c>
      <c r="AG8" t="n">
        <v>0.6560416666666666</v>
      </c>
      <c r="AH8" t="n">
        <v>333989.6758011234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3.1806</v>
      </c>
      <c r="E9" t="n">
        <v>31.44</v>
      </c>
      <c r="F9" t="n">
        <v>28.76</v>
      </c>
      <c r="G9" t="n">
        <v>69.02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226.12</v>
      </c>
      <c r="Q9" t="n">
        <v>1310.56</v>
      </c>
      <c r="R9" t="n">
        <v>77.51000000000001</v>
      </c>
      <c r="S9" t="n">
        <v>50.02</v>
      </c>
      <c r="T9" t="n">
        <v>11364.67</v>
      </c>
      <c r="U9" t="n">
        <v>0.65</v>
      </c>
      <c r="V9" t="n">
        <v>0.87</v>
      </c>
      <c r="W9" t="n">
        <v>2.31</v>
      </c>
      <c r="X9" t="n">
        <v>0.71</v>
      </c>
      <c r="Y9" t="n">
        <v>0.5</v>
      </c>
      <c r="Z9" t="n">
        <v>10</v>
      </c>
      <c r="AA9" t="n">
        <v>270.5119113836055</v>
      </c>
      <c r="AB9" t="n">
        <v>370.1263312983108</v>
      </c>
      <c r="AC9" t="n">
        <v>334.8019937147678</v>
      </c>
      <c r="AD9" t="n">
        <v>270511.9113836055</v>
      </c>
      <c r="AE9" t="n">
        <v>370126.3312983108</v>
      </c>
      <c r="AF9" t="n">
        <v>1.82156348389691e-06</v>
      </c>
      <c r="AG9" t="n">
        <v>0.655</v>
      </c>
      <c r="AH9" t="n">
        <v>334801.9937147678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2.5262</v>
      </c>
      <c r="E2" t="n">
        <v>39.59</v>
      </c>
      <c r="F2" t="n">
        <v>33.87</v>
      </c>
      <c r="G2" t="n">
        <v>10.16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198</v>
      </c>
      <c r="N2" t="n">
        <v>11.32</v>
      </c>
      <c r="O2" t="n">
        <v>11317.98</v>
      </c>
      <c r="P2" t="n">
        <v>275.89</v>
      </c>
      <c r="Q2" t="n">
        <v>1310.69</v>
      </c>
      <c r="R2" t="n">
        <v>244.81</v>
      </c>
      <c r="S2" t="n">
        <v>50.02</v>
      </c>
      <c r="T2" t="n">
        <v>94141.83</v>
      </c>
      <c r="U2" t="n">
        <v>0.2</v>
      </c>
      <c r="V2" t="n">
        <v>0.74</v>
      </c>
      <c r="W2" t="n">
        <v>2.57</v>
      </c>
      <c r="X2" t="n">
        <v>5.82</v>
      </c>
      <c r="Y2" t="n">
        <v>0.5</v>
      </c>
      <c r="Z2" t="n">
        <v>10</v>
      </c>
      <c r="AA2" t="n">
        <v>391.9601791318433</v>
      </c>
      <c r="AB2" t="n">
        <v>536.2972091508797</v>
      </c>
      <c r="AC2" t="n">
        <v>485.1137562073793</v>
      </c>
      <c r="AD2" t="n">
        <v>391960.1791318433</v>
      </c>
      <c r="AE2" t="n">
        <v>536297.2091508796</v>
      </c>
      <c r="AF2" t="n">
        <v>1.50706687547969e-06</v>
      </c>
      <c r="AG2" t="n">
        <v>0.8247916666666667</v>
      </c>
      <c r="AH2" t="n">
        <v>485113.7562073793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2.9352</v>
      </c>
      <c r="E3" t="n">
        <v>34.07</v>
      </c>
      <c r="F3" t="n">
        <v>30.5</v>
      </c>
      <c r="G3" t="n">
        <v>21.28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84</v>
      </c>
      <c r="N3" t="n">
        <v>11.54</v>
      </c>
      <c r="O3" t="n">
        <v>11468.97</v>
      </c>
      <c r="P3" t="n">
        <v>235.45</v>
      </c>
      <c r="Q3" t="n">
        <v>1310.51</v>
      </c>
      <c r="R3" t="n">
        <v>135.06</v>
      </c>
      <c r="S3" t="n">
        <v>50.02</v>
      </c>
      <c r="T3" t="n">
        <v>39835.45</v>
      </c>
      <c r="U3" t="n">
        <v>0.37</v>
      </c>
      <c r="V3" t="n">
        <v>0.82</v>
      </c>
      <c r="W3" t="n">
        <v>2.39</v>
      </c>
      <c r="X3" t="n">
        <v>2.46</v>
      </c>
      <c r="Y3" t="n">
        <v>0.5</v>
      </c>
      <c r="Z3" t="n">
        <v>10</v>
      </c>
      <c r="AA3" t="n">
        <v>293.7102387571674</v>
      </c>
      <c r="AB3" t="n">
        <v>401.8673062487912</v>
      </c>
      <c r="AC3" t="n">
        <v>363.5136545647126</v>
      </c>
      <c r="AD3" t="n">
        <v>293710.2387571674</v>
      </c>
      <c r="AE3" t="n">
        <v>401867.3062487912</v>
      </c>
      <c r="AF3" t="n">
        <v>1.751065906463458e-06</v>
      </c>
      <c r="AG3" t="n">
        <v>0.7097916666666667</v>
      </c>
      <c r="AH3" t="n">
        <v>363513.6545647125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3.0755</v>
      </c>
      <c r="E4" t="n">
        <v>32.51</v>
      </c>
      <c r="F4" t="n">
        <v>29.57</v>
      </c>
      <c r="G4" t="n">
        <v>33.48</v>
      </c>
      <c r="H4" t="n">
        <v>0.57</v>
      </c>
      <c r="I4" t="n">
        <v>53</v>
      </c>
      <c r="J4" t="n">
        <v>92.31999999999999</v>
      </c>
      <c r="K4" t="n">
        <v>37.55</v>
      </c>
      <c r="L4" t="n">
        <v>3</v>
      </c>
      <c r="M4" t="n">
        <v>51</v>
      </c>
      <c r="N4" t="n">
        <v>11.77</v>
      </c>
      <c r="O4" t="n">
        <v>11620.34</v>
      </c>
      <c r="P4" t="n">
        <v>214.23</v>
      </c>
      <c r="Q4" t="n">
        <v>1310.49</v>
      </c>
      <c r="R4" t="n">
        <v>104.78</v>
      </c>
      <c r="S4" t="n">
        <v>50.02</v>
      </c>
      <c r="T4" t="n">
        <v>24862.95</v>
      </c>
      <c r="U4" t="n">
        <v>0.48</v>
      </c>
      <c r="V4" t="n">
        <v>0.85</v>
      </c>
      <c r="W4" t="n">
        <v>2.33</v>
      </c>
      <c r="X4" t="n">
        <v>1.53</v>
      </c>
      <c r="Y4" t="n">
        <v>0.5</v>
      </c>
      <c r="Z4" t="n">
        <v>10</v>
      </c>
      <c r="AA4" t="n">
        <v>260.9224892110041</v>
      </c>
      <c r="AB4" t="n">
        <v>357.005660826309</v>
      </c>
      <c r="AC4" t="n">
        <v>322.9335416176372</v>
      </c>
      <c r="AD4" t="n">
        <v>260922.4892110041</v>
      </c>
      <c r="AE4" t="n">
        <v>357005.660826309</v>
      </c>
      <c r="AF4" t="n">
        <v>1.834765329561312e-06</v>
      </c>
      <c r="AG4" t="n">
        <v>0.6772916666666666</v>
      </c>
      <c r="AH4" t="n">
        <v>322933.5416176372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3.1494</v>
      </c>
      <c r="E5" t="n">
        <v>31.75</v>
      </c>
      <c r="F5" t="n">
        <v>29.11</v>
      </c>
      <c r="G5" t="n">
        <v>47.21</v>
      </c>
      <c r="H5" t="n">
        <v>0.75</v>
      </c>
      <c r="I5" t="n">
        <v>37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197.2</v>
      </c>
      <c r="Q5" t="n">
        <v>1310.51</v>
      </c>
      <c r="R5" t="n">
        <v>89.12</v>
      </c>
      <c r="S5" t="n">
        <v>50.02</v>
      </c>
      <c r="T5" t="n">
        <v>17114.26</v>
      </c>
      <c r="U5" t="n">
        <v>0.5600000000000001</v>
      </c>
      <c r="V5" t="n">
        <v>0.86</v>
      </c>
      <c r="W5" t="n">
        <v>2.32</v>
      </c>
      <c r="X5" t="n">
        <v>1.07</v>
      </c>
      <c r="Y5" t="n">
        <v>0.5</v>
      </c>
      <c r="Z5" t="n">
        <v>10</v>
      </c>
      <c r="AA5" t="n">
        <v>240.4195172306733</v>
      </c>
      <c r="AB5" t="n">
        <v>328.9525900353802</v>
      </c>
      <c r="AC5" t="n">
        <v>297.557816530361</v>
      </c>
      <c r="AD5" t="n">
        <v>240419.5172306733</v>
      </c>
      <c r="AE5" t="n">
        <v>328952.5900353802</v>
      </c>
      <c r="AF5" t="n">
        <v>1.878852196039797e-06</v>
      </c>
      <c r="AG5" t="n">
        <v>0.6614583333333334</v>
      </c>
      <c r="AH5" t="n">
        <v>297557.816530361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3.161</v>
      </c>
      <c r="E6" t="n">
        <v>31.64</v>
      </c>
      <c r="F6" t="n">
        <v>29.05</v>
      </c>
      <c r="G6" t="n">
        <v>51.27</v>
      </c>
      <c r="H6" t="n">
        <v>0.93</v>
      </c>
      <c r="I6" t="n">
        <v>34</v>
      </c>
      <c r="J6" t="n">
        <v>94.79000000000001</v>
      </c>
      <c r="K6" t="n">
        <v>37.55</v>
      </c>
      <c r="L6" t="n">
        <v>5</v>
      </c>
      <c r="M6" t="n">
        <v>1</v>
      </c>
      <c r="N6" t="n">
        <v>12.23</v>
      </c>
      <c r="O6" t="n">
        <v>11924.18</v>
      </c>
      <c r="P6" t="n">
        <v>194.51</v>
      </c>
      <c r="Q6" t="n">
        <v>1310.51</v>
      </c>
      <c r="R6" t="n">
        <v>86.76000000000001</v>
      </c>
      <c r="S6" t="n">
        <v>50.02</v>
      </c>
      <c r="T6" t="n">
        <v>15945.19</v>
      </c>
      <c r="U6" t="n">
        <v>0.58</v>
      </c>
      <c r="V6" t="n">
        <v>0.86</v>
      </c>
      <c r="W6" t="n">
        <v>2.33</v>
      </c>
      <c r="X6" t="n">
        <v>1.01</v>
      </c>
      <c r="Y6" t="n">
        <v>0.5</v>
      </c>
      <c r="Z6" t="n">
        <v>10</v>
      </c>
      <c r="AA6" t="n">
        <v>237.3112878183412</v>
      </c>
      <c r="AB6" t="n">
        <v>324.6997734280257</v>
      </c>
      <c r="AC6" t="n">
        <v>293.7108827711456</v>
      </c>
      <c r="AD6" t="n">
        <v>237311.2878183413</v>
      </c>
      <c r="AE6" t="n">
        <v>324699.7734280257</v>
      </c>
      <c r="AF6" t="n">
        <v>1.885772461955229e-06</v>
      </c>
      <c r="AG6" t="n">
        <v>0.6591666666666667</v>
      </c>
      <c r="AH6" t="n">
        <v>293710.8827711456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3.1607</v>
      </c>
      <c r="E7" t="n">
        <v>31.64</v>
      </c>
      <c r="F7" t="n">
        <v>29.06</v>
      </c>
      <c r="G7" t="n">
        <v>51.28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196.83</v>
      </c>
      <c r="Q7" t="n">
        <v>1310.51</v>
      </c>
      <c r="R7" t="n">
        <v>86.72</v>
      </c>
      <c r="S7" t="n">
        <v>50.02</v>
      </c>
      <c r="T7" t="n">
        <v>15927.97</v>
      </c>
      <c r="U7" t="n">
        <v>0.58</v>
      </c>
      <c r="V7" t="n">
        <v>0.86</v>
      </c>
      <c r="W7" t="n">
        <v>2.34</v>
      </c>
      <c r="X7" t="n">
        <v>1.01</v>
      </c>
      <c r="Y7" t="n">
        <v>0.5</v>
      </c>
      <c r="Z7" t="n">
        <v>10</v>
      </c>
      <c r="AA7" t="n">
        <v>239.1377792616238</v>
      </c>
      <c r="AB7" t="n">
        <v>327.1988595998391</v>
      </c>
      <c r="AC7" t="n">
        <v>295.9714596662113</v>
      </c>
      <c r="AD7" t="n">
        <v>239137.7792616238</v>
      </c>
      <c r="AE7" t="n">
        <v>327198.8595998391</v>
      </c>
      <c r="AF7" t="n">
        <v>1.885593489560865e-06</v>
      </c>
      <c r="AG7" t="n">
        <v>0.6591666666666667</v>
      </c>
      <c r="AH7" t="n">
        <v>295971.4596662113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2.5262</v>
      </c>
      <c r="E21" t="n">
        <v>39.59</v>
      </c>
      <c r="F21" t="n">
        <v>33.87</v>
      </c>
      <c r="G21" t="n">
        <v>10.16</v>
      </c>
      <c r="H21" t="n">
        <v>0.2</v>
      </c>
      <c r="I21" t="n">
        <v>200</v>
      </c>
      <c r="J21" t="n">
        <v>89.87</v>
      </c>
      <c r="K21" t="n">
        <v>37.55</v>
      </c>
      <c r="L21" t="n">
        <v>1</v>
      </c>
      <c r="M21" t="n">
        <v>198</v>
      </c>
      <c r="N21" t="n">
        <v>11.32</v>
      </c>
      <c r="O21" t="n">
        <v>11317.98</v>
      </c>
      <c r="P21" t="n">
        <v>275.89</v>
      </c>
      <c r="Q21" t="n">
        <v>1310.69</v>
      </c>
      <c r="R21" t="n">
        <v>244.81</v>
      </c>
      <c r="S21" t="n">
        <v>50.02</v>
      </c>
      <c r="T21" t="n">
        <v>94141.83</v>
      </c>
      <c r="U21" t="n">
        <v>0.2</v>
      </c>
      <c r="V21" t="n">
        <v>0.74</v>
      </c>
      <c r="W21" t="n">
        <v>2.57</v>
      </c>
      <c r="X21" t="n">
        <v>5.82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2.9352</v>
      </c>
      <c r="E22" t="n">
        <v>34.07</v>
      </c>
      <c r="F22" t="n">
        <v>30.5</v>
      </c>
      <c r="G22" t="n">
        <v>21.28</v>
      </c>
      <c r="H22" t="n">
        <v>0.39</v>
      </c>
      <c r="I22" t="n">
        <v>86</v>
      </c>
      <c r="J22" t="n">
        <v>91.09999999999999</v>
      </c>
      <c r="K22" t="n">
        <v>37.55</v>
      </c>
      <c r="L22" t="n">
        <v>2</v>
      </c>
      <c r="M22" t="n">
        <v>84</v>
      </c>
      <c r="N22" t="n">
        <v>11.54</v>
      </c>
      <c r="O22" t="n">
        <v>11468.97</v>
      </c>
      <c r="P22" t="n">
        <v>235.45</v>
      </c>
      <c r="Q22" t="n">
        <v>1310.51</v>
      </c>
      <c r="R22" t="n">
        <v>135.06</v>
      </c>
      <c r="S22" t="n">
        <v>50.02</v>
      </c>
      <c r="T22" t="n">
        <v>39835.45</v>
      </c>
      <c r="U22" t="n">
        <v>0.37</v>
      </c>
      <c r="V22" t="n">
        <v>0.82</v>
      </c>
      <c r="W22" t="n">
        <v>2.39</v>
      </c>
      <c r="X22" t="n">
        <v>2.46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3.0755</v>
      </c>
      <c r="E23" t="n">
        <v>32.51</v>
      </c>
      <c r="F23" t="n">
        <v>29.57</v>
      </c>
      <c r="G23" t="n">
        <v>33.48</v>
      </c>
      <c r="H23" t="n">
        <v>0.57</v>
      </c>
      <c r="I23" t="n">
        <v>53</v>
      </c>
      <c r="J23" t="n">
        <v>92.31999999999999</v>
      </c>
      <c r="K23" t="n">
        <v>37.55</v>
      </c>
      <c r="L23" t="n">
        <v>3</v>
      </c>
      <c r="M23" t="n">
        <v>51</v>
      </c>
      <c r="N23" t="n">
        <v>11.77</v>
      </c>
      <c r="O23" t="n">
        <v>11620.34</v>
      </c>
      <c r="P23" t="n">
        <v>214.23</v>
      </c>
      <c r="Q23" t="n">
        <v>1310.49</v>
      </c>
      <c r="R23" t="n">
        <v>104.78</v>
      </c>
      <c r="S23" t="n">
        <v>50.02</v>
      </c>
      <c r="T23" t="n">
        <v>24862.95</v>
      </c>
      <c r="U23" t="n">
        <v>0.48</v>
      </c>
      <c r="V23" t="n">
        <v>0.85</v>
      </c>
      <c r="W23" t="n">
        <v>2.33</v>
      </c>
      <c r="X23" t="n">
        <v>1.53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3.1494</v>
      </c>
      <c r="E24" t="n">
        <v>31.75</v>
      </c>
      <c r="F24" t="n">
        <v>29.11</v>
      </c>
      <c r="G24" t="n">
        <v>47.21</v>
      </c>
      <c r="H24" t="n">
        <v>0.75</v>
      </c>
      <c r="I24" t="n">
        <v>37</v>
      </c>
      <c r="J24" t="n">
        <v>93.55</v>
      </c>
      <c r="K24" t="n">
        <v>37.55</v>
      </c>
      <c r="L24" t="n">
        <v>4</v>
      </c>
      <c r="M24" t="n">
        <v>23</v>
      </c>
      <c r="N24" t="n">
        <v>12</v>
      </c>
      <c r="O24" t="n">
        <v>11772.07</v>
      </c>
      <c r="P24" t="n">
        <v>197.2</v>
      </c>
      <c r="Q24" t="n">
        <v>1310.51</v>
      </c>
      <c r="R24" t="n">
        <v>89.12</v>
      </c>
      <c r="S24" t="n">
        <v>50.02</v>
      </c>
      <c r="T24" t="n">
        <v>17114.26</v>
      </c>
      <c r="U24" t="n">
        <v>0.5600000000000001</v>
      </c>
      <c r="V24" t="n">
        <v>0.86</v>
      </c>
      <c r="W24" t="n">
        <v>2.32</v>
      </c>
      <c r="X24" t="n">
        <v>1.07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3.161</v>
      </c>
      <c r="E25" t="n">
        <v>31.64</v>
      </c>
      <c r="F25" t="n">
        <v>29.05</v>
      </c>
      <c r="G25" t="n">
        <v>51.27</v>
      </c>
      <c r="H25" t="n">
        <v>0.93</v>
      </c>
      <c r="I25" t="n">
        <v>34</v>
      </c>
      <c r="J25" t="n">
        <v>94.79000000000001</v>
      </c>
      <c r="K25" t="n">
        <v>37.55</v>
      </c>
      <c r="L25" t="n">
        <v>5</v>
      </c>
      <c r="M25" t="n">
        <v>1</v>
      </c>
      <c r="N25" t="n">
        <v>12.23</v>
      </c>
      <c r="O25" t="n">
        <v>11924.18</v>
      </c>
      <c r="P25" t="n">
        <v>194.51</v>
      </c>
      <c r="Q25" t="n">
        <v>1310.51</v>
      </c>
      <c r="R25" t="n">
        <v>86.76000000000001</v>
      </c>
      <c r="S25" t="n">
        <v>50.02</v>
      </c>
      <c r="T25" t="n">
        <v>15945.19</v>
      </c>
      <c r="U25" t="n">
        <v>0.58</v>
      </c>
      <c r="V25" t="n">
        <v>0.86</v>
      </c>
      <c r="W25" t="n">
        <v>2.33</v>
      </c>
      <c r="X25" t="n">
        <v>1.01</v>
      </c>
      <c r="Y25" t="n">
        <v>0.5</v>
      </c>
      <c r="Z25" t="n">
        <v>10</v>
      </c>
    </row>
    <row r="26">
      <c r="A26" t="n">
        <v>5</v>
      </c>
      <c r="B26" t="n">
        <v>40</v>
      </c>
      <c r="C26" t="inlineStr">
        <is>
          <t xml:space="preserve">CONCLUIDO	</t>
        </is>
      </c>
      <c r="D26" t="n">
        <v>3.1607</v>
      </c>
      <c r="E26" t="n">
        <v>31.64</v>
      </c>
      <c r="F26" t="n">
        <v>29.06</v>
      </c>
      <c r="G26" t="n">
        <v>51.28</v>
      </c>
      <c r="H26" t="n">
        <v>1.1</v>
      </c>
      <c r="I26" t="n">
        <v>34</v>
      </c>
      <c r="J26" t="n">
        <v>96.02</v>
      </c>
      <c r="K26" t="n">
        <v>37.55</v>
      </c>
      <c r="L26" t="n">
        <v>6</v>
      </c>
      <c r="M26" t="n">
        <v>0</v>
      </c>
      <c r="N26" t="n">
        <v>12.47</v>
      </c>
      <c r="O26" t="n">
        <v>12076.67</v>
      </c>
      <c r="P26" t="n">
        <v>196.83</v>
      </c>
      <c r="Q26" t="n">
        <v>1310.51</v>
      </c>
      <c r="R26" t="n">
        <v>86.72</v>
      </c>
      <c r="S26" t="n">
        <v>50.02</v>
      </c>
      <c r="T26" t="n">
        <v>15927.97</v>
      </c>
      <c r="U26" t="n">
        <v>0.58</v>
      </c>
      <c r="V26" t="n">
        <v>0.86</v>
      </c>
      <c r="W26" t="n">
        <v>2.34</v>
      </c>
      <c r="X26" t="n">
        <v>1.01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2.6941</v>
      </c>
      <c r="E27" t="n">
        <v>37.12</v>
      </c>
      <c r="F27" t="n">
        <v>32.75</v>
      </c>
      <c r="G27" t="n">
        <v>12.13</v>
      </c>
      <c r="H27" t="n">
        <v>0.24</v>
      </c>
      <c r="I27" t="n">
        <v>162</v>
      </c>
      <c r="J27" t="n">
        <v>71.52</v>
      </c>
      <c r="K27" t="n">
        <v>32.27</v>
      </c>
      <c r="L27" t="n">
        <v>1</v>
      </c>
      <c r="M27" t="n">
        <v>160</v>
      </c>
      <c r="N27" t="n">
        <v>8.25</v>
      </c>
      <c r="O27" t="n">
        <v>9054.6</v>
      </c>
      <c r="P27" t="n">
        <v>223.44</v>
      </c>
      <c r="Q27" t="n">
        <v>1310.71</v>
      </c>
      <c r="R27" t="n">
        <v>208.44</v>
      </c>
      <c r="S27" t="n">
        <v>50.02</v>
      </c>
      <c r="T27" t="n">
        <v>76149.07000000001</v>
      </c>
      <c r="U27" t="n">
        <v>0.24</v>
      </c>
      <c r="V27" t="n">
        <v>0.76</v>
      </c>
      <c r="W27" t="n">
        <v>2.51</v>
      </c>
      <c r="X27" t="n">
        <v>4.7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3.0376</v>
      </c>
      <c r="E28" t="n">
        <v>32.92</v>
      </c>
      <c r="F28" t="n">
        <v>30</v>
      </c>
      <c r="G28" t="n">
        <v>26.09</v>
      </c>
      <c r="H28" t="n">
        <v>0.48</v>
      </c>
      <c r="I28" t="n">
        <v>69</v>
      </c>
      <c r="J28" t="n">
        <v>72.7</v>
      </c>
      <c r="K28" t="n">
        <v>32.27</v>
      </c>
      <c r="L28" t="n">
        <v>2</v>
      </c>
      <c r="M28" t="n">
        <v>67</v>
      </c>
      <c r="N28" t="n">
        <v>8.43</v>
      </c>
      <c r="O28" t="n">
        <v>9200.25</v>
      </c>
      <c r="P28" t="n">
        <v>187.82</v>
      </c>
      <c r="Q28" t="n">
        <v>1310.5</v>
      </c>
      <c r="R28" t="n">
        <v>118.72</v>
      </c>
      <c r="S28" t="n">
        <v>50.02</v>
      </c>
      <c r="T28" t="n">
        <v>31751.05</v>
      </c>
      <c r="U28" t="n">
        <v>0.42</v>
      </c>
      <c r="V28" t="n">
        <v>0.83</v>
      </c>
      <c r="W28" t="n">
        <v>2.35</v>
      </c>
      <c r="X28" t="n">
        <v>1.96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3.1314</v>
      </c>
      <c r="E29" t="n">
        <v>31.93</v>
      </c>
      <c r="F29" t="n">
        <v>29.37</v>
      </c>
      <c r="G29" t="n">
        <v>38.31</v>
      </c>
      <c r="H29" t="n">
        <v>0.71</v>
      </c>
      <c r="I29" t="n">
        <v>46</v>
      </c>
      <c r="J29" t="n">
        <v>73.88</v>
      </c>
      <c r="K29" t="n">
        <v>32.27</v>
      </c>
      <c r="L29" t="n">
        <v>3</v>
      </c>
      <c r="M29" t="n">
        <v>12</v>
      </c>
      <c r="N29" t="n">
        <v>8.609999999999999</v>
      </c>
      <c r="O29" t="n">
        <v>9346.23</v>
      </c>
      <c r="P29" t="n">
        <v>170.19</v>
      </c>
      <c r="Q29" t="n">
        <v>1310.5</v>
      </c>
      <c r="R29" t="n">
        <v>97.23</v>
      </c>
      <c r="S29" t="n">
        <v>50.02</v>
      </c>
      <c r="T29" t="n">
        <v>21122.12</v>
      </c>
      <c r="U29" t="n">
        <v>0.51</v>
      </c>
      <c r="V29" t="n">
        <v>0.85</v>
      </c>
      <c r="W29" t="n">
        <v>2.35</v>
      </c>
      <c r="X29" t="n">
        <v>1.33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3.1335</v>
      </c>
      <c r="E30" t="n">
        <v>31.91</v>
      </c>
      <c r="F30" t="n">
        <v>29.37</v>
      </c>
      <c r="G30" t="n">
        <v>39.16</v>
      </c>
      <c r="H30" t="n">
        <v>0.93</v>
      </c>
      <c r="I30" t="n">
        <v>45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171.46</v>
      </c>
      <c r="Q30" t="n">
        <v>1310.48</v>
      </c>
      <c r="R30" t="n">
        <v>96.56</v>
      </c>
      <c r="S30" t="n">
        <v>50.02</v>
      </c>
      <c r="T30" t="n">
        <v>20790.09</v>
      </c>
      <c r="U30" t="n">
        <v>0.52</v>
      </c>
      <c r="V30" t="n">
        <v>0.85</v>
      </c>
      <c r="W30" t="n">
        <v>2.37</v>
      </c>
      <c r="X30" t="n">
        <v>1.32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2.9761</v>
      </c>
      <c r="E31" t="n">
        <v>33.6</v>
      </c>
      <c r="F31" t="n">
        <v>30.84</v>
      </c>
      <c r="G31" t="n">
        <v>19.27</v>
      </c>
      <c r="H31" t="n">
        <v>0.43</v>
      </c>
      <c r="I31" t="n">
        <v>96</v>
      </c>
      <c r="J31" t="n">
        <v>39.78</v>
      </c>
      <c r="K31" t="n">
        <v>19.54</v>
      </c>
      <c r="L31" t="n">
        <v>1</v>
      </c>
      <c r="M31" t="n">
        <v>46</v>
      </c>
      <c r="N31" t="n">
        <v>4.24</v>
      </c>
      <c r="O31" t="n">
        <v>5140</v>
      </c>
      <c r="P31" t="n">
        <v>122.43</v>
      </c>
      <c r="Q31" t="n">
        <v>1310.5</v>
      </c>
      <c r="R31" t="n">
        <v>143.68</v>
      </c>
      <c r="S31" t="n">
        <v>50.02</v>
      </c>
      <c r="T31" t="n">
        <v>44097.06</v>
      </c>
      <c r="U31" t="n">
        <v>0.35</v>
      </c>
      <c r="V31" t="n">
        <v>0.8100000000000001</v>
      </c>
      <c r="W31" t="n">
        <v>2.46</v>
      </c>
      <c r="X31" t="n">
        <v>2.79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2.9955</v>
      </c>
      <c r="E32" t="n">
        <v>33.38</v>
      </c>
      <c r="F32" t="n">
        <v>30.7</v>
      </c>
      <c r="G32" t="n">
        <v>20.69</v>
      </c>
      <c r="H32" t="n">
        <v>0.84</v>
      </c>
      <c r="I32" t="n">
        <v>89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122.73</v>
      </c>
      <c r="Q32" t="n">
        <v>1310.57</v>
      </c>
      <c r="R32" t="n">
        <v>137.61</v>
      </c>
      <c r="S32" t="n">
        <v>50.02</v>
      </c>
      <c r="T32" t="n">
        <v>41098.91</v>
      </c>
      <c r="U32" t="n">
        <v>0.36</v>
      </c>
      <c r="V32" t="n">
        <v>0.8100000000000001</v>
      </c>
      <c r="W32" t="n">
        <v>2.5</v>
      </c>
      <c r="X32" t="n">
        <v>2.65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2.0906</v>
      </c>
      <c r="E33" t="n">
        <v>47.83</v>
      </c>
      <c r="F33" t="n">
        <v>36.91</v>
      </c>
      <c r="G33" t="n">
        <v>7.36</v>
      </c>
      <c r="H33" t="n">
        <v>0.12</v>
      </c>
      <c r="I33" t="n">
        <v>301</v>
      </c>
      <c r="J33" t="n">
        <v>141.81</v>
      </c>
      <c r="K33" t="n">
        <v>47.83</v>
      </c>
      <c r="L33" t="n">
        <v>1</v>
      </c>
      <c r="M33" t="n">
        <v>299</v>
      </c>
      <c r="N33" t="n">
        <v>22.98</v>
      </c>
      <c r="O33" t="n">
        <v>17723.39</v>
      </c>
      <c r="P33" t="n">
        <v>415.2</v>
      </c>
      <c r="Q33" t="n">
        <v>1310.7</v>
      </c>
      <c r="R33" t="n">
        <v>344.47</v>
      </c>
      <c r="S33" t="n">
        <v>50.02</v>
      </c>
      <c r="T33" t="n">
        <v>143465.44</v>
      </c>
      <c r="U33" t="n">
        <v>0.15</v>
      </c>
      <c r="V33" t="n">
        <v>0.68</v>
      </c>
      <c r="W33" t="n">
        <v>2.72</v>
      </c>
      <c r="X33" t="n">
        <v>8.859999999999999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2.659</v>
      </c>
      <c r="E34" t="n">
        <v>37.61</v>
      </c>
      <c r="F34" t="n">
        <v>31.71</v>
      </c>
      <c r="G34" t="n">
        <v>14.98</v>
      </c>
      <c r="H34" t="n">
        <v>0.25</v>
      </c>
      <c r="I34" t="n">
        <v>127</v>
      </c>
      <c r="J34" t="n">
        <v>143.17</v>
      </c>
      <c r="K34" t="n">
        <v>47.83</v>
      </c>
      <c r="L34" t="n">
        <v>2</v>
      </c>
      <c r="M34" t="n">
        <v>125</v>
      </c>
      <c r="N34" t="n">
        <v>23.34</v>
      </c>
      <c r="O34" t="n">
        <v>17891.86</v>
      </c>
      <c r="P34" t="n">
        <v>349.21</v>
      </c>
      <c r="Q34" t="n">
        <v>1310.53</v>
      </c>
      <c r="R34" t="n">
        <v>174.17</v>
      </c>
      <c r="S34" t="n">
        <v>50.02</v>
      </c>
      <c r="T34" t="n">
        <v>59188.5</v>
      </c>
      <c r="U34" t="n">
        <v>0.29</v>
      </c>
      <c r="V34" t="n">
        <v>0.79</v>
      </c>
      <c r="W34" t="n">
        <v>2.46</v>
      </c>
      <c r="X34" t="n">
        <v>3.66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2.8735</v>
      </c>
      <c r="E35" t="n">
        <v>34.8</v>
      </c>
      <c r="F35" t="n">
        <v>30.29</v>
      </c>
      <c r="G35" t="n">
        <v>23.01</v>
      </c>
      <c r="H35" t="n">
        <v>0.37</v>
      </c>
      <c r="I35" t="n">
        <v>79</v>
      </c>
      <c r="J35" t="n">
        <v>144.54</v>
      </c>
      <c r="K35" t="n">
        <v>47.83</v>
      </c>
      <c r="L35" t="n">
        <v>3</v>
      </c>
      <c r="M35" t="n">
        <v>77</v>
      </c>
      <c r="N35" t="n">
        <v>23.71</v>
      </c>
      <c r="O35" t="n">
        <v>18060.85</v>
      </c>
      <c r="P35" t="n">
        <v>326.12</v>
      </c>
      <c r="Q35" t="n">
        <v>1310.56</v>
      </c>
      <c r="R35" t="n">
        <v>128.23</v>
      </c>
      <c r="S35" t="n">
        <v>50.02</v>
      </c>
      <c r="T35" t="n">
        <v>36456.75</v>
      </c>
      <c r="U35" t="n">
        <v>0.39</v>
      </c>
      <c r="V35" t="n">
        <v>0.83</v>
      </c>
      <c r="W35" t="n">
        <v>2.37</v>
      </c>
      <c r="X35" t="n">
        <v>2.24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2.9803</v>
      </c>
      <c r="E36" t="n">
        <v>33.55</v>
      </c>
      <c r="F36" t="n">
        <v>29.68</v>
      </c>
      <c r="G36" t="n">
        <v>31.24</v>
      </c>
      <c r="H36" t="n">
        <v>0.49</v>
      </c>
      <c r="I36" t="n">
        <v>57</v>
      </c>
      <c r="J36" t="n">
        <v>145.92</v>
      </c>
      <c r="K36" t="n">
        <v>47.83</v>
      </c>
      <c r="L36" t="n">
        <v>4</v>
      </c>
      <c r="M36" t="n">
        <v>55</v>
      </c>
      <c r="N36" t="n">
        <v>24.09</v>
      </c>
      <c r="O36" t="n">
        <v>18230.35</v>
      </c>
      <c r="P36" t="n">
        <v>311.83</v>
      </c>
      <c r="Q36" t="n">
        <v>1310.52</v>
      </c>
      <c r="R36" t="n">
        <v>107.95</v>
      </c>
      <c r="S36" t="n">
        <v>50.02</v>
      </c>
      <c r="T36" t="n">
        <v>26425.61</v>
      </c>
      <c r="U36" t="n">
        <v>0.46</v>
      </c>
      <c r="V36" t="n">
        <v>0.84</v>
      </c>
      <c r="W36" t="n">
        <v>2.34</v>
      </c>
      <c r="X36" t="n">
        <v>1.63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3.0512</v>
      </c>
      <c r="E37" t="n">
        <v>32.77</v>
      </c>
      <c r="F37" t="n">
        <v>29.27</v>
      </c>
      <c r="G37" t="n">
        <v>39.92</v>
      </c>
      <c r="H37" t="n">
        <v>0.6</v>
      </c>
      <c r="I37" t="n">
        <v>44</v>
      </c>
      <c r="J37" t="n">
        <v>147.3</v>
      </c>
      <c r="K37" t="n">
        <v>47.83</v>
      </c>
      <c r="L37" t="n">
        <v>5</v>
      </c>
      <c r="M37" t="n">
        <v>42</v>
      </c>
      <c r="N37" t="n">
        <v>24.47</v>
      </c>
      <c r="O37" t="n">
        <v>18400.38</v>
      </c>
      <c r="P37" t="n">
        <v>300.08</v>
      </c>
      <c r="Q37" t="n">
        <v>1310.5</v>
      </c>
      <c r="R37" t="n">
        <v>94.88</v>
      </c>
      <c r="S37" t="n">
        <v>50.02</v>
      </c>
      <c r="T37" t="n">
        <v>19956.41</v>
      </c>
      <c r="U37" t="n">
        <v>0.53</v>
      </c>
      <c r="V37" t="n">
        <v>0.85</v>
      </c>
      <c r="W37" t="n">
        <v>2.32</v>
      </c>
      <c r="X37" t="n">
        <v>1.23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3.0938</v>
      </c>
      <c r="E38" t="n">
        <v>32.32</v>
      </c>
      <c r="F38" t="n">
        <v>29.05</v>
      </c>
      <c r="G38" t="n">
        <v>48.42</v>
      </c>
      <c r="H38" t="n">
        <v>0.71</v>
      </c>
      <c r="I38" t="n">
        <v>36</v>
      </c>
      <c r="J38" t="n">
        <v>148.68</v>
      </c>
      <c r="K38" t="n">
        <v>47.83</v>
      </c>
      <c r="L38" t="n">
        <v>6</v>
      </c>
      <c r="M38" t="n">
        <v>34</v>
      </c>
      <c r="N38" t="n">
        <v>24.85</v>
      </c>
      <c r="O38" t="n">
        <v>18570.94</v>
      </c>
      <c r="P38" t="n">
        <v>290.32</v>
      </c>
      <c r="Q38" t="n">
        <v>1310.52</v>
      </c>
      <c r="R38" t="n">
        <v>88.06999999999999</v>
      </c>
      <c r="S38" t="n">
        <v>50.02</v>
      </c>
      <c r="T38" t="n">
        <v>16589.82</v>
      </c>
      <c r="U38" t="n">
        <v>0.57</v>
      </c>
      <c r="V38" t="n">
        <v>0.86</v>
      </c>
      <c r="W38" t="n">
        <v>2.3</v>
      </c>
      <c r="X38" t="n">
        <v>1.01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3.1259</v>
      </c>
      <c r="E39" t="n">
        <v>31.99</v>
      </c>
      <c r="F39" t="n">
        <v>28.9</v>
      </c>
      <c r="G39" t="n">
        <v>57.79</v>
      </c>
      <c r="H39" t="n">
        <v>0.83</v>
      </c>
      <c r="I39" t="n">
        <v>30</v>
      </c>
      <c r="J39" t="n">
        <v>150.07</v>
      </c>
      <c r="K39" t="n">
        <v>47.83</v>
      </c>
      <c r="L39" t="n">
        <v>7</v>
      </c>
      <c r="M39" t="n">
        <v>28</v>
      </c>
      <c r="N39" t="n">
        <v>25.24</v>
      </c>
      <c r="O39" t="n">
        <v>18742.03</v>
      </c>
      <c r="P39" t="n">
        <v>278.83</v>
      </c>
      <c r="Q39" t="n">
        <v>1310.48</v>
      </c>
      <c r="R39" t="n">
        <v>82.69</v>
      </c>
      <c r="S39" t="n">
        <v>50.02</v>
      </c>
      <c r="T39" t="n">
        <v>13931.77</v>
      </c>
      <c r="U39" t="n">
        <v>0.6</v>
      </c>
      <c r="V39" t="n">
        <v>0.86</v>
      </c>
      <c r="W39" t="n">
        <v>2.29</v>
      </c>
      <c r="X39" t="n">
        <v>0.85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3.1561</v>
      </c>
      <c r="E40" t="n">
        <v>31.68</v>
      </c>
      <c r="F40" t="n">
        <v>28.73</v>
      </c>
      <c r="G40" t="n">
        <v>68.95999999999999</v>
      </c>
      <c r="H40" t="n">
        <v>0.9399999999999999</v>
      </c>
      <c r="I40" t="n">
        <v>25</v>
      </c>
      <c r="J40" t="n">
        <v>151.46</v>
      </c>
      <c r="K40" t="n">
        <v>47.83</v>
      </c>
      <c r="L40" t="n">
        <v>8</v>
      </c>
      <c r="M40" t="n">
        <v>23</v>
      </c>
      <c r="N40" t="n">
        <v>25.63</v>
      </c>
      <c r="O40" t="n">
        <v>18913.66</v>
      </c>
      <c r="P40" t="n">
        <v>267.99</v>
      </c>
      <c r="Q40" t="n">
        <v>1310.52</v>
      </c>
      <c r="R40" t="n">
        <v>77.56999999999999</v>
      </c>
      <c r="S40" t="n">
        <v>50.02</v>
      </c>
      <c r="T40" t="n">
        <v>11396.38</v>
      </c>
      <c r="U40" t="n">
        <v>0.64</v>
      </c>
      <c r="V40" t="n">
        <v>0.87</v>
      </c>
      <c r="W40" t="n">
        <v>2.28</v>
      </c>
      <c r="X40" t="n">
        <v>0.6899999999999999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3.174</v>
      </c>
      <c r="E41" t="n">
        <v>31.51</v>
      </c>
      <c r="F41" t="n">
        <v>28.64</v>
      </c>
      <c r="G41" t="n">
        <v>78.11</v>
      </c>
      <c r="H41" t="n">
        <v>1.04</v>
      </c>
      <c r="I41" t="n">
        <v>22</v>
      </c>
      <c r="J41" t="n">
        <v>152.85</v>
      </c>
      <c r="K41" t="n">
        <v>47.83</v>
      </c>
      <c r="L41" t="n">
        <v>9</v>
      </c>
      <c r="M41" t="n">
        <v>14</v>
      </c>
      <c r="N41" t="n">
        <v>26.03</v>
      </c>
      <c r="O41" t="n">
        <v>19085.83</v>
      </c>
      <c r="P41" t="n">
        <v>258.87</v>
      </c>
      <c r="Q41" t="n">
        <v>1310.53</v>
      </c>
      <c r="R41" t="n">
        <v>74.45</v>
      </c>
      <c r="S41" t="n">
        <v>50.02</v>
      </c>
      <c r="T41" t="n">
        <v>9853.110000000001</v>
      </c>
      <c r="U41" t="n">
        <v>0.67</v>
      </c>
      <c r="V41" t="n">
        <v>0.87</v>
      </c>
      <c r="W41" t="n">
        <v>2.28</v>
      </c>
      <c r="X41" t="n">
        <v>0.59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3.1761</v>
      </c>
      <c r="E42" t="n">
        <v>31.49</v>
      </c>
      <c r="F42" t="n">
        <v>28.65</v>
      </c>
      <c r="G42" t="n">
        <v>81.86</v>
      </c>
      <c r="H42" t="n">
        <v>1.15</v>
      </c>
      <c r="I42" t="n">
        <v>21</v>
      </c>
      <c r="J42" t="n">
        <v>154.25</v>
      </c>
      <c r="K42" t="n">
        <v>47.83</v>
      </c>
      <c r="L42" t="n">
        <v>10</v>
      </c>
      <c r="M42" t="n">
        <v>6</v>
      </c>
      <c r="N42" t="n">
        <v>26.43</v>
      </c>
      <c r="O42" t="n">
        <v>19258.55</v>
      </c>
      <c r="P42" t="n">
        <v>253.56</v>
      </c>
      <c r="Q42" t="n">
        <v>1310.5</v>
      </c>
      <c r="R42" t="n">
        <v>74.14</v>
      </c>
      <c r="S42" t="n">
        <v>50.02</v>
      </c>
      <c r="T42" t="n">
        <v>9704.299999999999</v>
      </c>
      <c r="U42" t="n">
        <v>0.67</v>
      </c>
      <c r="V42" t="n">
        <v>0.87</v>
      </c>
      <c r="W42" t="n">
        <v>2.29</v>
      </c>
      <c r="X42" t="n">
        <v>0.6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3.1845</v>
      </c>
      <c r="E43" t="n">
        <v>31.4</v>
      </c>
      <c r="F43" t="n">
        <v>28.6</v>
      </c>
      <c r="G43" t="n">
        <v>85.79000000000001</v>
      </c>
      <c r="H43" t="n">
        <v>1.25</v>
      </c>
      <c r="I43" t="n">
        <v>20</v>
      </c>
      <c r="J43" t="n">
        <v>155.66</v>
      </c>
      <c r="K43" t="n">
        <v>47.83</v>
      </c>
      <c r="L43" t="n">
        <v>11</v>
      </c>
      <c r="M43" t="n">
        <v>1</v>
      </c>
      <c r="N43" t="n">
        <v>26.83</v>
      </c>
      <c r="O43" t="n">
        <v>19431.82</v>
      </c>
      <c r="P43" t="n">
        <v>255.17</v>
      </c>
      <c r="Q43" t="n">
        <v>1310.52</v>
      </c>
      <c r="R43" t="n">
        <v>72.05</v>
      </c>
      <c r="S43" t="n">
        <v>50.02</v>
      </c>
      <c r="T43" t="n">
        <v>8664.629999999999</v>
      </c>
      <c r="U43" t="n">
        <v>0.6899999999999999</v>
      </c>
      <c r="V43" t="n">
        <v>0.87</v>
      </c>
      <c r="W43" t="n">
        <v>2.3</v>
      </c>
      <c r="X43" t="n">
        <v>0.55</v>
      </c>
      <c r="Y43" t="n">
        <v>0.5</v>
      </c>
      <c r="Z43" t="n">
        <v>10</v>
      </c>
    </row>
    <row r="44">
      <c r="A44" t="n">
        <v>11</v>
      </c>
      <c r="B44" t="n">
        <v>70</v>
      </c>
      <c r="C44" t="inlineStr">
        <is>
          <t xml:space="preserve">CONCLUIDO	</t>
        </is>
      </c>
      <c r="D44" t="n">
        <v>3.1844</v>
      </c>
      <c r="E44" t="n">
        <v>31.4</v>
      </c>
      <c r="F44" t="n">
        <v>28.6</v>
      </c>
      <c r="G44" t="n">
        <v>85.79000000000001</v>
      </c>
      <c r="H44" t="n">
        <v>1.35</v>
      </c>
      <c r="I44" t="n">
        <v>20</v>
      </c>
      <c r="J44" t="n">
        <v>157.07</v>
      </c>
      <c r="K44" t="n">
        <v>47.83</v>
      </c>
      <c r="L44" t="n">
        <v>12</v>
      </c>
      <c r="M44" t="n">
        <v>0</v>
      </c>
      <c r="N44" t="n">
        <v>27.24</v>
      </c>
      <c r="O44" t="n">
        <v>19605.66</v>
      </c>
      <c r="P44" t="n">
        <v>257.15</v>
      </c>
      <c r="Q44" t="n">
        <v>1310.48</v>
      </c>
      <c r="R44" t="n">
        <v>72.23</v>
      </c>
      <c r="S44" t="n">
        <v>50.02</v>
      </c>
      <c r="T44" t="n">
        <v>8752.549999999999</v>
      </c>
      <c r="U44" t="n">
        <v>0.6899999999999999</v>
      </c>
      <c r="V44" t="n">
        <v>0.87</v>
      </c>
      <c r="W44" t="n">
        <v>2.3</v>
      </c>
      <c r="X44" t="n">
        <v>0.55</v>
      </c>
      <c r="Y44" t="n">
        <v>0.5</v>
      </c>
      <c r="Z44" t="n">
        <v>10</v>
      </c>
    </row>
    <row r="45">
      <c r="A45" t="n">
        <v>0</v>
      </c>
      <c r="B45" t="n">
        <v>90</v>
      </c>
      <c r="C45" t="inlineStr">
        <is>
          <t xml:space="preserve">CONCLUIDO	</t>
        </is>
      </c>
      <c r="D45" t="n">
        <v>1.8346</v>
      </c>
      <c r="E45" t="n">
        <v>54.51</v>
      </c>
      <c r="F45" t="n">
        <v>39</v>
      </c>
      <c r="G45" t="n">
        <v>6.36</v>
      </c>
      <c r="H45" t="n">
        <v>0.1</v>
      </c>
      <c r="I45" t="n">
        <v>368</v>
      </c>
      <c r="J45" t="n">
        <v>176.73</v>
      </c>
      <c r="K45" t="n">
        <v>52.44</v>
      </c>
      <c r="L45" t="n">
        <v>1</v>
      </c>
      <c r="M45" t="n">
        <v>366</v>
      </c>
      <c r="N45" t="n">
        <v>33.29</v>
      </c>
      <c r="O45" t="n">
        <v>22031.19</v>
      </c>
      <c r="P45" t="n">
        <v>508.08</v>
      </c>
      <c r="Q45" t="n">
        <v>1310.75</v>
      </c>
      <c r="R45" t="n">
        <v>412.17</v>
      </c>
      <c r="S45" t="n">
        <v>50.02</v>
      </c>
      <c r="T45" t="n">
        <v>176983.33</v>
      </c>
      <c r="U45" t="n">
        <v>0.12</v>
      </c>
      <c r="V45" t="n">
        <v>0.64</v>
      </c>
      <c r="W45" t="n">
        <v>2.86</v>
      </c>
      <c r="X45" t="n">
        <v>10.95</v>
      </c>
      <c r="Y45" t="n">
        <v>0.5</v>
      </c>
      <c r="Z45" t="n">
        <v>10</v>
      </c>
    </row>
    <row r="46">
      <c r="A46" t="n">
        <v>1</v>
      </c>
      <c r="B46" t="n">
        <v>90</v>
      </c>
      <c r="C46" t="inlineStr">
        <is>
          <t xml:space="preserve">CONCLUIDO	</t>
        </is>
      </c>
      <c r="D46" t="n">
        <v>2.486</v>
      </c>
      <c r="E46" t="n">
        <v>40.23</v>
      </c>
      <c r="F46" t="n">
        <v>32.44</v>
      </c>
      <c r="G46" t="n">
        <v>12.89</v>
      </c>
      <c r="H46" t="n">
        <v>0.2</v>
      </c>
      <c r="I46" t="n">
        <v>151</v>
      </c>
      <c r="J46" t="n">
        <v>178.21</v>
      </c>
      <c r="K46" t="n">
        <v>52.44</v>
      </c>
      <c r="L46" t="n">
        <v>2</v>
      </c>
      <c r="M46" t="n">
        <v>149</v>
      </c>
      <c r="N46" t="n">
        <v>33.77</v>
      </c>
      <c r="O46" t="n">
        <v>22213.89</v>
      </c>
      <c r="P46" t="n">
        <v>416.62</v>
      </c>
      <c r="Q46" t="n">
        <v>1310.67</v>
      </c>
      <c r="R46" t="n">
        <v>197.55</v>
      </c>
      <c r="S46" t="n">
        <v>50.02</v>
      </c>
      <c r="T46" t="n">
        <v>70755.66</v>
      </c>
      <c r="U46" t="n">
        <v>0.25</v>
      </c>
      <c r="V46" t="n">
        <v>0.77</v>
      </c>
      <c r="W46" t="n">
        <v>2.51</v>
      </c>
      <c r="X46" t="n">
        <v>4.39</v>
      </c>
      <c r="Y46" t="n">
        <v>0.5</v>
      </c>
      <c r="Z46" t="n">
        <v>10</v>
      </c>
    </row>
    <row r="47">
      <c r="A47" t="n">
        <v>2</v>
      </c>
      <c r="B47" t="n">
        <v>90</v>
      </c>
      <c r="C47" t="inlineStr">
        <is>
          <t xml:space="preserve">CONCLUIDO	</t>
        </is>
      </c>
      <c r="D47" t="n">
        <v>2.7408</v>
      </c>
      <c r="E47" t="n">
        <v>36.49</v>
      </c>
      <c r="F47" t="n">
        <v>30.72</v>
      </c>
      <c r="G47" t="n">
        <v>19.61</v>
      </c>
      <c r="H47" t="n">
        <v>0.3</v>
      </c>
      <c r="I47" t="n">
        <v>94</v>
      </c>
      <c r="J47" t="n">
        <v>179.7</v>
      </c>
      <c r="K47" t="n">
        <v>52.44</v>
      </c>
      <c r="L47" t="n">
        <v>3</v>
      </c>
      <c r="M47" t="n">
        <v>92</v>
      </c>
      <c r="N47" t="n">
        <v>34.26</v>
      </c>
      <c r="O47" t="n">
        <v>22397.24</v>
      </c>
      <c r="P47" t="n">
        <v>388.9</v>
      </c>
      <c r="Q47" t="n">
        <v>1310.56</v>
      </c>
      <c r="R47" t="n">
        <v>142.22</v>
      </c>
      <c r="S47" t="n">
        <v>50.02</v>
      </c>
      <c r="T47" t="n">
        <v>43378.29</v>
      </c>
      <c r="U47" t="n">
        <v>0.35</v>
      </c>
      <c r="V47" t="n">
        <v>0.8100000000000001</v>
      </c>
      <c r="W47" t="n">
        <v>2.39</v>
      </c>
      <c r="X47" t="n">
        <v>2.67</v>
      </c>
      <c r="Y47" t="n">
        <v>0.5</v>
      </c>
      <c r="Z47" t="n">
        <v>10</v>
      </c>
    </row>
    <row r="48">
      <c r="A48" t="n">
        <v>3</v>
      </c>
      <c r="B48" t="n">
        <v>90</v>
      </c>
      <c r="C48" t="inlineStr">
        <is>
          <t xml:space="preserve">CONCLUIDO	</t>
        </is>
      </c>
      <c r="D48" t="n">
        <v>2.8726</v>
      </c>
      <c r="E48" t="n">
        <v>34.81</v>
      </c>
      <c r="F48" t="n">
        <v>29.97</v>
      </c>
      <c r="G48" t="n">
        <v>26.45</v>
      </c>
      <c r="H48" t="n">
        <v>0.39</v>
      </c>
      <c r="I48" t="n">
        <v>68</v>
      </c>
      <c r="J48" t="n">
        <v>181.19</v>
      </c>
      <c r="K48" t="n">
        <v>52.44</v>
      </c>
      <c r="L48" t="n">
        <v>4</v>
      </c>
      <c r="M48" t="n">
        <v>66</v>
      </c>
      <c r="N48" t="n">
        <v>34.75</v>
      </c>
      <c r="O48" t="n">
        <v>22581.25</v>
      </c>
      <c r="P48" t="n">
        <v>373.85</v>
      </c>
      <c r="Q48" t="n">
        <v>1310.53</v>
      </c>
      <c r="R48" t="n">
        <v>118</v>
      </c>
      <c r="S48" t="n">
        <v>50.02</v>
      </c>
      <c r="T48" t="n">
        <v>31398</v>
      </c>
      <c r="U48" t="n">
        <v>0.42</v>
      </c>
      <c r="V48" t="n">
        <v>0.83</v>
      </c>
      <c r="W48" t="n">
        <v>2.35</v>
      </c>
      <c r="X48" t="n">
        <v>1.93</v>
      </c>
      <c r="Y48" t="n">
        <v>0.5</v>
      </c>
      <c r="Z48" t="n">
        <v>10</v>
      </c>
    </row>
    <row r="49">
      <c r="A49" t="n">
        <v>4</v>
      </c>
      <c r="B49" t="n">
        <v>90</v>
      </c>
      <c r="C49" t="inlineStr">
        <is>
          <t xml:space="preserve">CONCLUIDO	</t>
        </is>
      </c>
      <c r="D49" t="n">
        <v>2.9556</v>
      </c>
      <c r="E49" t="n">
        <v>33.83</v>
      </c>
      <c r="F49" t="n">
        <v>29.53</v>
      </c>
      <c r="G49" t="n">
        <v>33.43</v>
      </c>
      <c r="H49" t="n">
        <v>0.49</v>
      </c>
      <c r="I49" t="n">
        <v>53</v>
      </c>
      <c r="J49" t="n">
        <v>182.69</v>
      </c>
      <c r="K49" t="n">
        <v>52.44</v>
      </c>
      <c r="L49" t="n">
        <v>5</v>
      </c>
      <c r="M49" t="n">
        <v>51</v>
      </c>
      <c r="N49" t="n">
        <v>35.25</v>
      </c>
      <c r="O49" t="n">
        <v>22766.06</v>
      </c>
      <c r="P49" t="n">
        <v>362.94</v>
      </c>
      <c r="Q49" t="n">
        <v>1310.49</v>
      </c>
      <c r="R49" t="n">
        <v>103.19</v>
      </c>
      <c r="S49" t="n">
        <v>50.02</v>
      </c>
      <c r="T49" t="n">
        <v>24067.83</v>
      </c>
      <c r="U49" t="n">
        <v>0.48</v>
      </c>
      <c r="V49" t="n">
        <v>0.85</v>
      </c>
      <c r="W49" t="n">
        <v>2.33</v>
      </c>
      <c r="X49" t="n">
        <v>1.48</v>
      </c>
      <c r="Y49" t="n">
        <v>0.5</v>
      </c>
      <c r="Z49" t="n">
        <v>10</v>
      </c>
    </row>
    <row r="50">
      <c r="A50" t="n">
        <v>5</v>
      </c>
      <c r="B50" t="n">
        <v>90</v>
      </c>
      <c r="C50" t="inlineStr">
        <is>
          <t xml:space="preserve">CONCLUIDO	</t>
        </is>
      </c>
      <c r="D50" t="n">
        <v>3.0063</v>
      </c>
      <c r="E50" t="n">
        <v>33.26</v>
      </c>
      <c r="F50" t="n">
        <v>29.28</v>
      </c>
      <c r="G50" t="n">
        <v>39.92</v>
      </c>
      <c r="H50" t="n">
        <v>0.58</v>
      </c>
      <c r="I50" t="n">
        <v>44</v>
      </c>
      <c r="J50" t="n">
        <v>184.19</v>
      </c>
      <c r="K50" t="n">
        <v>52.44</v>
      </c>
      <c r="L50" t="n">
        <v>6</v>
      </c>
      <c r="M50" t="n">
        <v>42</v>
      </c>
      <c r="N50" t="n">
        <v>35.75</v>
      </c>
      <c r="O50" t="n">
        <v>22951.43</v>
      </c>
      <c r="P50" t="n">
        <v>353.91</v>
      </c>
      <c r="Q50" t="n">
        <v>1310.51</v>
      </c>
      <c r="R50" t="n">
        <v>95.27</v>
      </c>
      <c r="S50" t="n">
        <v>50.02</v>
      </c>
      <c r="T50" t="n">
        <v>20154.22</v>
      </c>
      <c r="U50" t="n">
        <v>0.53</v>
      </c>
      <c r="V50" t="n">
        <v>0.85</v>
      </c>
      <c r="W50" t="n">
        <v>2.31</v>
      </c>
      <c r="X50" t="n">
        <v>1.23</v>
      </c>
      <c r="Y50" t="n">
        <v>0.5</v>
      </c>
      <c r="Z50" t="n">
        <v>10</v>
      </c>
    </row>
    <row r="51">
      <c r="A51" t="n">
        <v>6</v>
      </c>
      <c r="B51" t="n">
        <v>90</v>
      </c>
      <c r="C51" t="inlineStr">
        <is>
          <t xml:space="preserve">CONCLUIDO	</t>
        </is>
      </c>
      <c r="D51" t="n">
        <v>3.0459</v>
      </c>
      <c r="E51" t="n">
        <v>32.83</v>
      </c>
      <c r="F51" t="n">
        <v>29.09</v>
      </c>
      <c r="G51" t="n">
        <v>47.18</v>
      </c>
      <c r="H51" t="n">
        <v>0.67</v>
      </c>
      <c r="I51" t="n">
        <v>37</v>
      </c>
      <c r="J51" t="n">
        <v>185.7</v>
      </c>
      <c r="K51" t="n">
        <v>52.44</v>
      </c>
      <c r="L51" t="n">
        <v>7</v>
      </c>
      <c r="M51" t="n">
        <v>35</v>
      </c>
      <c r="N51" t="n">
        <v>36.26</v>
      </c>
      <c r="O51" t="n">
        <v>23137.49</v>
      </c>
      <c r="P51" t="n">
        <v>347.16</v>
      </c>
      <c r="Q51" t="n">
        <v>1310.49</v>
      </c>
      <c r="R51" t="n">
        <v>89.09999999999999</v>
      </c>
      <c r="S51" t="n">
        <v>50.02</v>
      </c>
      <c r="T51" t="n">
        <v>17103.62</v>
      </c>
      <c r="U51" t="n">
        <v>0.5600000000000001</v>
      </c>
      <c r="V51" t="n">
        <v>0.86</v>
      </c>
      <c r="W51" t="n">
        <v>2.31</v>
      </c>
      <c r="X51" t="n">
        <v>1.05</v>
      </c>
      <c r="Y51" t="n">
        <v>0.5</v>
      </c>
      <c r="Z51" t="n">
        <v>10</v>
      </c>
    </row>
    <row r="52">
      <c r="A52" t="n">
        <v>7</v>
      </c>
      <c r="B52" t="n">
        <v>90</v>
      </c>
      <c r="C52" t="inlineStr">
        <is>
          <t xml:space="preserve">CONCLUIDO	</t>
        </is>
      </c>
      <c r="D52" t="n">
        <v>3.0775</v>
      </c>
      <c r="E52" t="n">
        <v>32.49</v>
      </c>
      <c r="F52" t="n">
        <v>28.94</v>
      </c>
      <c r="G52" t="n">
        <v>54.25</v>
      </c>
      <c r="H52" t="n">
        <v>0.76</v>
      </c>
      <c r="I52" t="n">
        <v>32</v>
      </c>
      <c r="J52" t="n">
        <v>187.22</v>
      </c>
      <c r="K52" t="n">
        <v>52.44</v>
      </c>
      <c r="L52" t="n">
        <v>8</v>
      </c>
      <c r="M52" t="n">
        <v>30</v>
      </c>
      <c r="N52" t="n">
        <v>36.78</v>
      </c>
      <c r="O52" t="n">
        <v>23324.24</v>
      </c>
      <c r="P52" t="n">
        <v>337.32</v>
      </c>
      <c r="Q52" t="n">
        <v>1310.49</v>
      </c>
      <c r="R52" t="n">
        <v>84.06</v>
      </c>
      <c r="S52" t="n">
        <v>50.02</v>
      </c>
      <c r="T52" t="n">
        <v>14608.96</v>
      </c>
      <c r="U52" t="n">
        <v>0.6</v>
      </c>
      <c r="V52" t="n">
        <v>0.86</v>
      </c>
      <c r="W52" t="n">
        <v>2.29</v>
      </c>
      <c r="X52" t="n">
        <v>0.89</v>
      </c>
      <c r="Y52" t="n">
        <v>0.5</v>
      </c>
      <c r="Z52" t="n">
        <v>10</v>
      </c>
    </row>
    <row r="53">
      <c r="A53" t="n">
        <v>8</v>
      </c>
      <c r="B53" t="n">
        <v>90</v>
      </c>
      <c r="C53" t="inlineStr">
        <is>
          <t xml:space="preserve">CONCLUIDO	</t>
        </is>
      </c>
      <c r="D53" t="n">
        <v>3.1026</v>
      </c>
      <c r="E53" t="n">
        <v>32.23</v>
      </c>
      <c r="F53" t="n">
        <v>28.82</v>
      </c>
      <c r="G53" t="n">
        <v>61.75</v>
      </c>
      <c r="H53" t="n">
        <v>0.85</v>
      </c>
      <c r="I53" t="n">
        <v>28</v>
      </c>
      <c r="J53" t="n">
        <v>188.74</v>
      </c>
      <c r="K53" t="n">
        <v>52.44</v>
      </c>
      <c r="L53" t="n">
        <v>9</v>
      </c>
      <c r="M53" t="n">
        <v>26</v>
      </c>
      <c r="N53" t="n">
        <v>37.3</v>
      </c>
      <c r="O53" t="n">
        <v>23511.69</v>
      </c>
      <c r="P53" t="n">
        <v>330.91</v>
      </c>
      <c r="Q53" t="n">
        <v>1310.54</v>
      </c>
      <c r="R53" t="n">
        <v>80.12</v>
      </c>
      <c r="S53" t="n">
        <v>50.02</v>
      </c>
      <c r="T53" t="n">
        <v>12658.98</v>
      </c>
      <c r="U53" t="n">
        <v>0.62</v>
      </c>
      <c r="V53" t="n">
        <v>0.87</v>
      </c>
      <c r="W53" t="n">
        <v>2.29</v>
      </c>
      <c r="X53" t="n">
        <v>0.77</v>
      </c>
      <c r="Y53" t="n">
        <v>0.5</v>
      </c>
      <c r="Z53" t="n">
        <v>10</v>
      </c>
    </row>
    <row r="54">
      <c r="A54" t="n">
        <v>9</v>
      </c>
      <c r="B54" t="n">
        <v>90</v>
      </c>
      <c r="C54" t="inlineStr">
        <is>
          <t xml:space="preserve">CONCLUIDO	</t>
        </is>
      </c>
      <c r="D54" t="n">
        <v>3.1196</v>
      </c>
      <c r="E54" t="n">
        <v>32.06</v>
      </c>
      <c r="F54" t="n">
        <v>28.75</v>
      </c>
      <c r="G54" t="n">
        <v>68.98999999999999</v>
      </c>
      <c r="H54" t="n">
        <v>0.93</v>
      </c>
      <c r="I54" t="n">
        <v>25</v>
      </c>
      <c r="J54" t="n">
        <v>190.26</v>
      </c>
      <c r="K54" t="n">
        <v>52.44</v>
      </c>
      <c r="L54" t="n">
        <v>10</v>
      </c>
      <c r="M54" t="n">
        <v>23</v>
      </c>
      <c r="N54" t="n">
        <v>37.82</v>
      </c>
      <c r="O54" t="n">
        <v>23699.85</v>
      </c>
      <c r="P54" t="n">
        <v>323.41</v>
      </c>
      <c r="Q54" t="n">
        <v>1310.49</v>
      </c>
      <c r="R54" t="n">
        <v>77.76000000000001</v>
      </c>
      <c r="S54" t="n">
        <v>50.02</v>
      </c>
      <c r="T54" t="n">
        <v>11490.5</v>
      </c>
      <c r="U54" t="n">
        <v>0.64</v>
      </c>
      <c r="V54" t="n">
        <v>0.87</v>
      </c>
      <c r="W54" t="n">
        <v>2.28</v>
      </c>
      <c r="X54" t="n">
        <v>0.7</v>
      </c>
      <c r="Y54" t="n">
        <v>0.5</v>
      </c>
      <c r="Z54" t="n">
        <v>10</v>
      </c>
    </row>
    <row r="55">
      <c r="A55" t="n">
        <v>10</v>
      </c>
      <c r="B55" t="n">
        <v>90</v>
      </c>
      <c r="C55" t="inlineStr">
        <is>
          <t xml:space="preserve">CONCLUIDO	</t>
        </is>
      </c>
      <c r="D55" t="n">
        <v>3.1408</v>
      </c>
      <c r="E55" t="n">
        <v>31.84</v>
      </c>
      <c r="F55" t="n">
        <v>28.64</v>
      </c>
      <c r="G55" t="n">
        <v>78.09999999999999</v>
      </c>
      <c r="H55" t="n">
        <v>1.02</v>
      </c>
      <c r="I55" t="n">
        <v>22</v>
      </c>
      <c r="J55" t="n">
        <v>191.79</v>
      </c>
      <c r="K55" t="n">
        <v>52.44</v>
      </c>
      <c r="L55" t="n">
        <v>11</v>
      </c>
      <c r="M55" t="n">
        <v>20</v>
      </c>
      <c r="N55" t="n">
        <v>38.35</v>
      </c>
      <c r="O55" t="n">
        <v>23888.73</v>
      </c>
      <c r="P55" t="n">
        <v>314.41</v>
      </c>
      <c r="Q55" t="n">
        <v>1310.48</v>
      </c>
      <c r="R55" t="n">
        <v>74.55</v>
      </c>
      <c r="S55" t="n">
        <v>50.02</v>
      </c>
      <c r="T55" t="n">
        <v>9903.629999999999</v>
      </c>
      <c r="U55" t="n">
        <v>0.67</v>
      </c>
      <c r="V55" t="n">
        <v>0.87</v>
      </c>
      <c r="W55" t="n">
        <v>2.27</v>
      </c>
      <c r="X55" t="n">
        <v>0.59</v>
      </c>
      <c r="Y55" t="n">
        <v>0.5</v>
      </c>
      <c r="Z55" t="n">
        <v>10</v>
      </c>
    </row>
    <row r="56">
      <c r="A56" t="n">
        <v>11</v>
      </c>
      <c r="B56" t="n">
        <v>90</v>
      </c>
      <c r="C56" t="inlineStr">
        <is>
          <t xml:space="preserve">CONCLUIDO	</t>
        </is>
      </c>
      <c r="D56" t="n">
        <v>3.1526</v>
      </c>
      <c r="E56" t="n">
        <v>31.72</v>
      </c>
      <c r="F56" t="n">
        <v>28.59</v>
      </c>
      <c r="G56" t="n">
        <v>85.77</v>
      </c>
      <c r="H56" t="n">
        <v>1.1</v>
      </c>
      <c r="I56" t="n">
        <v>20</v>
      </c>
      <c r="J56" t="n">
        <v>193.33</v>
      </c>
      <c r="K56" t="n">
        <v>52.44</v>
      </c>
      <c r="L56" t="n">
        <v>12</v>
      </c>
      <c r="M56" t="n">
        <v>18</v>
      </c>
      <c r="N56" t="n">
        <v>38.89</v>
      </c>
      <c r="O56" t="n">
        <v>24078.33</v>
      </c>
      <c r="P56" t="n">
        <v>307.9</v>
      </c>
      <c r="Q56" t="n">
        <v>1310.51</v>
      </c>
      <c r="R56" t="n">
        <v>72.77</v>
      </c>
      <c r="S56" t="n">
        <v>50.02</v>
      </c>
      <c r="T56" t="n">
        <v>9024.129999999999</v>
      </c>
      <c r="U56" t="n">
        <v>0.6899999999999999</v>
      </c>
      <c r="V56" t="n">
        <v>0.87</v>
      </c>
      <c r="W56" t="n">
        <v>2.27</v>
      </c>
      <c r="X56" t="n">
        <v>0.54</v>
      </c>
      <c r="Y56" t="n">
        <v>0.5</v>
      </c>
      <c r="Z56" t="n">
        <v>10</v>
      </c>
    </row>
    <row r="57">
      <c r="A57" t="n">
        <v>12</v>
      </c>
      <c r="B57" t="n">
        <v>90</v>
      </c>
      <c r="C57" t="inlineStr">
        <is>
          <t xml:space="preserve">CONCLUIDO	</t>
        </is>
      </c>
      <c r="D57" t="n">
        <v>3.1652</v>
      </c>
      <c r="E57" t="n">
        <v>31.59</v>
      </c>
      <c r="F57" t="n">
        <v>28.53</v>
      </c>
      <c r="G57" t="n">
        <v>95.11</v>
      </c>
      <c r="H57" t="n">
        <v>1.18</v>
      </c>
      <c r="I57" t="n">
        <v>18</v>
      </c>
      <c r="J57" t="n">
        <v>194.88</v>
      </c>
      <c r="K57" t="n">
        <v>52.44</v>
      </c>
      <c r="L57" t="n">
        <v>13</v>
      </c>
      <c r="M57" t="n">
        <v>16</v>
      </c>
      <c r="N57" t="n">
        <v>39.43</v>
      </c>
      <c r="O57" t="n">
        <v>24268.67</v>
      </c>
      <c r="P57" t="n">
        <v>300.56</v>
      </c>
      <c r="Q57" t="n">
        <v>1310.48</v>
      </c>
      <c r="R57" t="n">
        <v>70.81999999999999</v>
      </c>
      <c r="S57" t="n">
        <v>50.02</v>
      </c>
      <c r="T57" t="n">
        <v>8056.06</v>
      </c>
      <c r="U57" t="n">
        <v>0.71</v>
      </c>
      <c r="V57" t="n">
        <v>0.88</v>
      </c>
      <c r="W57" t="n">
        <v>2.27</v>
      </c>
      <c r="X57" t="n">
        <v>0.49</v>
      </c>
      <c r="Y57" t="n">
        <v>0.5</v>
      </c>
      <c r="Z57" t="n">
        <v>10</v>
      </c>
    </row>
    <row r="58">
      <c r="A58" t="n">
        <v>13</v>
      </c>
      <c r="B58" t="n">
        <v>90</v>
      </c>
      <c r="C58" t="inlineStr">
        <is>
          <t xml:space="preserve">CONCLUIDO	</t>
        </is>
      </c>
      <c r="D58" t="n">
        <v>3.1705</v>
      </c>
      <c r="E58" t="n">
        <v>31.54</v>
      </c>
      <c r="F58" t="n">
        <v>28.52</v>
      </c>
      <c r="G58" t="n">
        <v>100.64</v>
      </c>
      <c r="H58" t="n">
        <v>1.27</v>
      </c>
      <c r="I58" t="n">
        <v>17</v>
      </c>
      <c r="J58" t="n">
        <v>196.42</v>
      </c>
      <c r="K58" t="n">
        <v>52.44</v>
      </c>
      <c r="L58" t="n">
        <v>14</v>
      </c>
      <c r="M58" t="n">
        <v>8</v>
      </c>
      <c r="N58" t="n">
        <v>39.98</v>
      </c>
      <c r="O58" t="n">
        <v>24459.75</v>
      </c>
      <c r="P58" t="n">
        <v>293.99</v>
      </c>
      <c r="Q58" t="n">
        <v>1310.5</v>
      </c>
      <c r="R58" t="n">
        <v>70.01000000000001</v>
      </c>
      <c r="S58" t="n">
        <v>50.02</v>
      </c>
      <c r="T58" t="n">
        <v>7656.46</v>
      </c>
      <c r="U58" t="n">
        <v>0.71</v>
      </c>
      <c r="V58" t="n">
        <v>0.88</v>
      </c>
      <c r="W58" t="n">
        <v>2.28</v>
      </c>
      <c r="X58" t="n">
        <v>0.47</v>
      </c>
      <c r="Y58" t="n">
        <v>0.5</v>
      </c>
      <c r="Z58" t="n">
        <v>10</v>
      </c>
    </row>
    <row r="59">
      <c r="A59" t="n">
        <v>14</v>
      </c>
      <c r="B59" t="n">
        <v>90</v>
      </c>
      <c r="C59" t="inlineStr">
        <is>
          <t xml:space="preserve">CONCLUIDO	</t>
        </is>
      </c>
      <c r="D59" t="n">
        <v>3.177</v>
      </c>
      <c r="E59" t="n">
        <v>31.48</v>
      </c>
      <c r="F59" t="n">
        <v>28.49</v>
      </c>
      <c r="G59" t="n">
        <v>106.83</v>
      </c>
      <c r="H59" t="n">
        <v>1.35</v>
      </c>
      <c r="I59" t="n">
        <v>16</v>
      </c>
      <c r="J59" t="n">
        <v>197.98</v>
      </c>
      <c r="K59" t="n">
        <v>52.44</v>
      </c>
      <c r="L59" t="n">
        <v>15</v>
      </c>
      <c r="M59" t="n">
        <v>4</v>
      </c>
      <c r="N59" t="n">
        <v>40.54</v>
      </c>
      <c r="O59" t="n">
        <v>24651.58</v>
      </c>
      <c r="P59" t="n">
        <v>292.66</v>
      </c>
      <c r="Q59" t="n">
        <v>1310.48</v>
      </c>
      <c r="R59" t="n">
        <v>69.23999999999999</v>
      </c>
      <c r="S59" t="n">
        <v>50.02</v>
      </c>
      <c r="T59" t="n">
        <v>7275.24</v>
      </c>
      <c r="U59" t="n">
        <v>0.72</v>
      </c>
      <c r="V59" t="n">
        <v>0.88</v>
      </c>
      <c r="W59" t="n">
        <v>2.27</v>
      </c>
      <c r="X59" t="n">
        <v>0.44</v>
      </c>
      <c r="Y59" t="n">
        <v>0.5</v>
      </c>
      <c r="Z59" t="n">
        <v>10</v>
      </c>
    </row>
    <row r="60">
      <c r="A60" t="n">
        <v>15</v>
      </c>
      <c r="B60" t="n">
        <v>90</v>
      </c>
      <c r="C60" t="inlineStr">
        <is>
          <t xml:space="preserve">CONCLUIDO	</t>
        </is>
      </c>
      <c r="D60" t="n">
        <v>3.176</v>
      </c>
      <c r="E60" t="n">
        <v>31.49</v>
      </c>
      <c r="F60" t="n">
        <v>28.5</v>
      </c>
      <c r="G60" t="n">
        <v>106.86</v>
      </c>
      <c r="H60" t="n">
        <v>1.42</v>
      </c>
      <c r="I60" t="n">
        <v>16</v>
      </c>
      <c r="J60" t="n">
        <v>199.54</v>
      </c>
      <c r="K60" t="n">
        <v>52.44</v>
      </c>
      <c r="L60" t="n">
        <v>16</v>
      </c>
      <c r="M60" t="n">
        <v>0</v>
      </c>
      <c r="N60" t="n">
        <v>41.1</v>
      </c>
      <c r="O60" t="n">
        <v>24844.17</v>
      </c>
      <c r="P60" t="n">
        <v>295.73</v>
      </c>
      <c r="Q60" t="n">
        <v>1310.53</v>
      </c>
      <c r="R60" t="n">
        <v>69.19</v>
      </c>
      <c r="S60" t="n">
        <v>50.02</v>
      </c>
      <c r="T60" t="n">
        <v>7251.27</v>
      </c>
      <c r="U60" t="n">
        <v>0.72</v>
      </c>
      <c r="V60" t="n">
        <v>0.88</v>
      </c>
      <c r="W60" t="n">
        <v>2.28</v>
      </c>
      <c r="X60" t="n">
        <v>0.45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2.8494</v>
      </c>
      <c r="E61" t="n">
        <v>35.09</v>
      </c>
      <c r="F61" t="n">
        <v>31.98</v>
      </c>
      <c r="G61" t="n">
        <v>14.54</v>
      </c>
      <c r="H61" t="n">
        <v>0.64</v>
      </c>
      <c r="I61" t="n">
        <v>132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92.06</v>
      </c>
      <c r="Q61" t="n">
        <v>1310.67</v>
      </c>
      <c r="R61" t="n">
        <v>177.76</v>
      </c>
      <c r="S61" t="n">
        <v>50.02</v>
      </c>
      <c r="T61" t="n">
        <v>60954.84</v>
      </c>
      <c r="U61" t="n">
        <v>0.28</v>
      </c>
      <c r="V61" t="n">
        <v>0.78</v>
      </c>
      <c r="W61" t="n">
        <v>2.62</v>
      </c>
      <c r="X61" t="n">
        <v>3.93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2.4492</v>
      </c>
      <c r="E62" t="n">
        <v>40.83</v>
      </c>
      <c r="F62" t="n">
        <v>34.38</v>
      </c>
      <c r="G62" t="n">
        <v>9.51</v>
      </c>
      <c r="H62" t="n">
        <v>0.18</v>
      </c>
      <c r="I62" t="n">
        <v>217</v>
      </c>
      <c r="J62" t="n">
        <v>98.70999999999999</v>
      </c>
      <c r="K62" t="n">
        <v>39.72</v>
      </c>
      <c r="L62" t="n">
        <v>1</v>
      </c>
      <c r="M62" t="n">
        <v>215</v>
      </c>
      <c r="N62" t="n">
        <v>12.99</v>
      </c>
      <c r="O62" t="n">
        <v>12407.75</v>
      </c>
      <c r="P62" t="n">
        <v>300.09</v>
      </c>
      <c r="Q62" t="n">
        <v>1310.66</v>
      </c>
      <c r="R62" t="n">
        <v>261.69</v>
      </c>
      <c r="S62" t="n">
        <v>50.02</v>
      </c>
      <c r="T62" t="n">
        <v>102498.9</v>
      </c>
      <c r="U62" t="n">
        <v>0.19</v>
      </c>
      <c r="V62" t="n">
        <v>0.73</v>
      </c>
      <c r="W62" t="n">
        <v>2.59</v>
      </c>
      <c r="X62" t="n">
        <v>6.33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2.8911</v>
      </c>
      <c r="E63" t="n">
        <v>34.59</v>
      </c>
      <c r="F63" t="n">
        <v>30.69</v>
      </c>
      <c r="G63" t="n">
        <v>19.8</v>
      </c>
      <c r="H63" t="n">
        <v>0.35</v>
      </c>
      <c r="I63" t="n">
        <v>93</v>
      </c>
      <c r="J63" t="n">
        <v>99.95</v>
      </c>
      <c r="K63" t="n">
        <v>39.72</v>
      </c>
      <c r="L63" t="n">
        <v>2</v>
      </c>
      <c r="M63" t="n">
        <v>91</v>
      </c>
      <c r="N63" t="n">
        <v>13.24</v>
      </c>
      <c r="O63" t="n">
        <v>12561.45</v>
      </c>
      <c r="P63" t="n">
        <v>256.43</v>
      </c>
      <c r="Q63" t="n">
        <v>1310.61</v>
      </c>
      <c r="R63" t="n">
        <v>140.9</v>
      </c>
      <c r="S63" t="n">
        <v>50.02</v>
      </c>
      <c r="T63" t="n">
        <v>42722.56</v>
      </c>
      <c r="U63" t="n">
        <v>0.35</v>
      </c>
      <c r="V63" t="n">
        <v>0.8100000000000001</v>
      </c>
      <c r="W63" t="n">
        <v>2.4</v>
      </c>
      <c r="X63" t="n">
        <v>2.64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3.0431</v>
      </c>
      <c r="E64" t="n">
        <v>32.86</v>
      </c>
      <c r="F64" t="n">
        <v>29.68</v>
      </c>
      <c r="G64" t="n">
        <v>30.7</v>
      </c>
      <c r="H64" t="n">
        <v>0.52</v>
      </c>
      <c r="I64" t="n">
        <v>58</v>
      </c>
      <c r="J64" t="n">
        <v>101.2</v>
      </c>
      <c r="K64" t="n">
        <v>39.72</v>
      </c>
      <c r="L64" t="n">
        <v>3</v>
      </c>
      <c r="M64" t="n">
        <v>56</v>
      </c>
      <c r="N64" t="n">
        <v>13.49</v>
      </c>
      <c r="O64" t="n">
        <v>12715.54</v>
      </c>
      <c r="P64" t="n">
        <v>236.68</v>
      </c>
      <c r="Q64" t="n">
        <v>1310.54</v>
      </c>
      <c r="R64" t="n">
        <v>108.5</v>
      </c>
      <c r="S64" t="n">
        <v>50.02</v>
      </c>
      <c r="T64" t="n">
        <v>26696.15</v>
      </c>
      <c r="U64" t="n">
        <v>0.46</v>
      </c>
      <c r="V64" t="n">
        <v>0.84</v>
      </c>
      <c r="W64" t="n">
        <v>2.33</v>
      </c>
      <c r="X64" t="n">
        <v>1.63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3.1265</v>
      </c>
      <c r="E65" t="n">
        <v>31.98</v>
      </c>
      <c r="F65" t="n">
        <v>29.17</v>
      </c>
      <c r="G65" t="n">
        <v>43.76</v>
      </c>
      <c r="H65" t="n">
        <v>0.6899999999999999</v>
      </c>
      <c r="I65" t="n">
        <v>40</v>
      </c>
      <c r="J65" t="n">
        <v>102.45</v>
      </c>
      <c r="K65" t="n">
        <v>39.72</v>
      </c>
      <c r="L65" t="n">
        <v>4</v>
      </c>
      <c r="M65" t="n">
        <v>38</v>
      </c>
      <c r="N65" t="n">
        <v>13.74</v>
      </c>
      <c r="O65" t="n">
        <v>12870.03</v>
      </c>
      <c r="P65" t="n">
        <v>217.92</v>
      </c>
      <c r="Q65" t="n">
        <v>1310.5</v>
      </c>
      <c r="R65" t="n">
        <v>91.73</v>
      </c>
      <c r="S65" t="n">
        <v>50.02</v>
      </c>
      <c r="T65" t="n">
        <v>18400.36</v>
      </c>
      <c r="U65" t="n">
        <v>0.55</v>
      </c>
      <c r="V65" t="n">
        <v>0.86</v>
      </c>
      <c r="W65" t="n">
        <v>2.31</v>
      </c>
      <c r="X65" t="n">
        <v>1.13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3.1651</v>
      </c>
      <c r="E66" t="n">
        <v>31.59</v>
      </c>
      <c r="F66" t="n">
        <v>28.95</v>
      </c>
      <c r="G66" t="n">
        <v>54.28</v>
      </c>
      <c r="H66" t="n">
        <v>0.85</v>
      </c>
      <c r="I66" t="n">
        <v>32</v>
      </c>
      <c r="J66" t="n">
        <v>103.71</v>
      </c>
      <c r="K66" t="n">
        <v>39.72</v>
      </c>
      <c r="L66" t="n">
        <v>5</v>
      </c>
      <c r="M66" t="n">
        <v>17</v>
      </c>
      <c r="N66" t="n">
        <v>14</v>
      </c>
      <c r="O66" t="n">
        <v>13024.91</v>
      </c>
      <c r="P66" t="n">
        <v>205.66</v>
      </c>
      <c r="Q66" t="n">
        <v>1310.52</v>
      </c>
      <c r="R66" t="n">
        <v>83.97</v>
      </c>
      <c r="S66" t="n">
        <v>50.02</v>
      </c>
      <c r="T66" t="n">
        <v>14562.24</v>
      </c>
      <c r="U66" t="n">
        <v>0.6</v>
      </c>
      <c r="V66" t="n">
        <v>0.86</v>
      </c>
      <c r="W66" t="n">
        <v>2.31</v>
      </c>
      <c r="X66" t="n">
        <v>0.9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3.167</v>
      </c>
      <c r="E67" t="n">
        <v>31.58</v>
      </c>
      <c r="F67" t="n">
        <v>28.95</v>
      </c>
      <c r="G67" t="n">
        <v>56.03</v>
      </c>
      <c r="H67" t="n">
        <v>1.01</v>
      </c>
      <c r="I67" t="n">
        <v>31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206.54</v>
      </c>
      <c r="Q67" t="n">
        <v>1310.64</v>
      </c>
      <c r="R67" t="n">
        <v>83.23</v>
      </c>
      <c r="S67" t="n">
        <v>50.02</v>
      </c>
      <c r="T67" t="n">
        <v>14198.64</v>
      </c>
      <c r="U67" t="n">
        <v>0.6</v>
      </c>
      <c r="V67" t="n">
        <v>0.86</v>
      </c>
      <c r="W67" t="n">
        <v>2.33</v>
      </c>
      <c r="X67" t="n">
        <v>0.9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2.2271</v>
      </c>
      <c r="E68" t="n">
        <v>44.9</v>
      </c>
      <c r="F68" t="n">
        <v>35.92</v>
      </c>
      <c r="G68" t="n">
        <v>8.039999999999999</v>
      </c>
      <c r="H68" t="n">
        <v>0.14</v>
      </c>
      <c r="I68" t="n">
        <v>268</v>
      </c>
      <c r="J68" t="n">
        <v>124.63</v>
      </c>
      <c r="K68" t="n">
        <v>45</v>
      </c>
      <c r="L68" t="n">
        <v>1</v>
      </c>
      <c r="M68" t="n">
        <v>266</v>
      </c>
      <c r="N68" t="n">
        <v>18.64</v>
      </c>
      <c r="O68" t="n">
        <v>15605.44</v>
      </c>
      <c r="P68" t="n">
        <v>369.81</v>
      </c>
      <c r="Q68" t="n">
        <v>1310.65</v>
      </c>
      <c r="R68" t="n">
        <v>311.88</v>
      </c>
      <c r="S68" t="n">
        <v>50.02</v>
      </c>
      <c r="T68" t="n">
        <v>127339.11</v>
      </c>
      <c r="U68" t="n">
        <v>0.16</v>
      </c>
      <c r="V68" t="n">
        <v>0.7</v>
      </c>
      <c r="W68" t="n">
        <v>2.68</v>
      </c>
      <c r="X68" t="n">
        <v>7.87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2.7503</v>
      </c>
      <c r="E69" t="n">
        <v>36.36</v>
      </c>
      <c r="F69" t="n">
        <v>31.31</v>
      </c>
      <c r="G69" t="n">
        <v>16.48</v>
      </c>
      <c r="H69" t="n">
        <v>0.28</v>
      </c>
      <c r="I69" t="n">
        <v>114</v>
      </c>
      <c r="J69" t="n">
        <v>125.95</v>
      </c>
      <c r="K69" t="n">
        <v>45</v>
      </c>
      <c r="L69" t="n">
        <v>2</v>
      </c>
      <c r="M69" t="n">
        <v>112</v>
      </c>
      <c r="N69" t="n">
        <v>18.95</v>
      </c>
      <c r="O69" t="n">
        <v>15767.7</v>
      </c>
      <c r="P69" t="n">
        <v>313.88</v>
      </c>
      <c r="Q69" t="n">
        <v>1310.57</v>
      </c>
      <c r="R69" t="n">
        <v>161.52</v>
      </c>
      <c r="S69" t="n">
        <v>50.02</v>
      </c>
      <c r="T69" t="n">
        <v>52928.8</v>
      </c>
      <c r="U69" t="n">
        <v>0.31</v>
      </c>
      <c r="V69" t="n">
        <v>0.8</v>
      </c>
      <c r="W69" t="n">
        <v>2.43</v>
      </c>
      <c r="X69" t="n">
        <v>3.27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2.9409</v>
      </c>
      <c r="E70" t="n">
        <v>34</v>
      </c>
      <c r="F70" t="n">
        <v>30.06</v>
      </c>
      <c r="G70" t="n">
        <v>25.4</v>
      </c>
      <c r="H70" t="n">
        <v>0.42</v>
      </c>
      <c r="I70" t="n">
        <v>71</v>
      </c>
      <c r="J70" t="n">
        <v>127.27</v>
      </c>
      <c r="K70" t="n">
        <v>45</v>
      </c>
      <c r="L70" t="n">
        <v>3</v>
      </c>
      <c r="M70" t="n">
        <v>69</v>
      </c>
      <c r="N70" t="n">
        <v>19.27</v>
      </c>
      <c r="O70" t="n">
        <v>15930.42</v>
      </c>
      <c r="P70" t="n">
        <v>292.56</v>
      </c>
      <c r="Q70" t="n">
        <v>1310.62</v>
      </c>
      <c r="R70" t="n">
        <v>120.4</v>
      </c>
      <c r="S70" t="n">
        <v>50.02</v>
      </c>
      <c r="T70" t="n">
        <v>32582.45</v>
      </c>
      <c r="U70" t="n">
        <v>0.42</v>
      </c>
      <c r="V70" t="n">
        <v>0.83</v>
      </c>
      <c r="W70" t="n">
        <v>2.36</v>
      </c>
      <c r="X70" t="n">
        <v>2.01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3.0375</v>
      </c>
      <c r="E71" t="n">
        <v>32.92</v>
      </c>
      <c r="F71" t="n">
        <v>29.49</v>
      </c>
      <c r="G71" t="n">
        <v>34.69</v>
      </c>
      <c r="H71" t="n">
        <v>0.55</v>
      </c>
      <c r="I71" t="n">
        <v>51</v>
      </c>
      <c r="J71" t="n">
        <v>128.59</v>
      </c>
      <c r="K71" t="n">
        <v>45</v>
      </c>
      <c r="L71" t="n">
        <v>4</v>
      </c>
      <c r="M71" t="n">
        <v>49</v>
      </c>
      <c r="N71" t="n">
        <v>19.59</v>
      </c>
      <c r="O71" t="n">
        <v>16093.6</v>
      </c>
      <c r="P71" t="n">
        <v>277.79</v>
      </c>
      <c r="Q71" t="n">
        <v>1310.55</v>
      </c>
      <c r="R71" t="n">
        <v>101.86</v>
      </c>
      <c r="S71" t="n">
        <v>50.02</v>
      </c>
      <c r="T71" t="n">
        <v>23410.45</v>
      </c>
      <c r="U71" t="n">
        <v>0.49</v>
      </c>
      <c r="V71" t="n">
        <v>0.85</v>
      </c>
      <c r="W71" t="n">
        <v>2.33</v>
      </c>
      <c r="X71" t="n">
        <v>1.44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3.0993</v>
      </c>
      <c r="E72" t="n">
        <v>32.27</v>
      </c>
      <c r="F72" t="n">
        <v>29.14</v>
      </c>
      <c r="G72" t="n">
        <v>44.83</v>
      </c>
      <c r="H72" t="n">
        <v>0.68</v>
      </c>
      <c r="I72" t="n">
        <v>39</v>
      </c>
      <c r="J72" t="n">
        <v>129.92</v>
      </c>
      <c r="K72" t="n">
        <v>45</v>
      </c>
      <c r="L72" t="n">
        <v>5</v>
      </c>
      <c r="M72" t="n">
        <v>37</v>
      </c>
      <c r="N72" t="n">
        <v>19.92</v>
      </c>
      <c r="O72" t="n">
        <v>16257.24</v>
      </c>
      <c r="P72" t="n">
        <v>264.36</v>
      </c>
      <c r="Q72" t="n">
        <v>1310.49</v>
      </c>
      <c r="R72" t="n">
        <v>90.55</v>
      </c>
      <c r="S72" t="n">
        <v>50.02</v>
      </c>
      <c r="T72" t="n">
        <v>17816.98</v>
      </c>
      <c r="U72" t="n">
        <v>0.55</v>
      </c>
      <c r="V72" t="n">
        <v>0.86</v>
      </c>
      <c r="W72" t="n">
        <v>2.31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3.1422</v>
      </c>
      <c r="E73" t="n">
        <v>31.82</v>
      </c>
      <c r="F73" t="n">
        <v>28.9</v>
      </c>
      <c r="G73" t="n">
        <v>55.94</v>
      </c>
      <c r="H73" t="n">
        <v>0.8100000000000001</v>
      </c>
      <c r="I73" t="n">
        <v>31</v>
      </c>
      <c r="J73" t="n">
        <v>131.25</v>
      </c>
      <c r="K73" t="n">
        <v>45</v>
      </c>
      <c r="L73" t="n">
        <v>6</v>
      </c>
      <c r="M73" t="n">
        <v>29</v>
      </c>
      <c r="N73" t="n">
        <v>20.25</v>
      </c>
      <c r="O73" t="n">
        <v>16421.36</v>
      </c>
      <c r="P73" t="n">
        <v>251.45</v>
      </c>
      <c r="Q73" t="n">
        <v>1310.5</v>
      </c>
      <c r="R73" t="n">
        <v>82.81999999999999</v>
      </c>
      <c r="S73" t="n">
        <v>50.02</v>
      </c>
      <c r="T73" t="n">
        <v>13989.74</v>
      </c>
      <c r="U73" t="n">
        <v>0.6</v>
      </c>
      <c r="V73" t="n">
        <v>0.86</v>
      </c>
      <c r="W73" t="n">
        <v>2.29</v>
      </c>
      <c r="X73" t="n">
        <v>0.85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3.1683</v>
      </c>
      <c r="E74" t="n">
        <v>31.56</v>
      </c>
      <c r="F74" t="n">
        <v>28.77</v>
      </c>
      <c r="G74" t="n">
        <v>66.38</v>
      </c>
      <c r="H74" t="n">
        <v>0.93</v>
      </c>
      <c r="I74" t="n">
        <v>26</v>
      </c>
      <c r="J74" t="n">
        <v>132.58</v>
      </c>
      <c r="K74" t="n">
        <v>45</v>
      </c>
      <c r="L74" t="n">
        <v>7</v>
      </c>
      <c r="M74" t="n">
        <v>19</v>
      </c>
      <c r="N74" t="n">
        <v>20.59</v>
      </c>
      <c r="O74" t="n">
        <v>16585.95</v>
      </c>
      <c r="P74" t="n">
        <v>242.29</v>
      </c>
      <c r="Q74" t="n">
        <v>1310.49</v>
      </c>
      <c r="R74" t="n">
        <v>78.26000000000001</v>
      </c>
      <c r="S74" t="n">
        <v>50.02</v>
      </c>
      <c r="T74" t="n">
        <v>11739.17</v>
      </c>
      <c r="U74" t="n">
        <v>0.64</v>
      </c>
      <c r="V74" t="n">
        <v>0.87</v>
      </c>
      <c r="W74" t="n">
        <v>2.29</v>
      </c>
      <c r="X74" t="n">
        <v>0.72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3.1768</v>
      </c>
      <c r="E75" t="n">
        <v>31.48</v>
      </c>
      <c r="F75" t="n">
        <v>28.73</v>
      </c>
      <c r="G75" t="n">
        <v>71.83</v>
      </c>
      <c r="H75" t="n">
        <v>1.06</v>
      </c>
      <c r="I75" t="n">
        <v>24</v>
      </c>
      <c r="J75" t="n">
        <v>133.92</v>
      </c>
      <c r="K75" t="n">
        <v>45</v>
      </c>
      <c r="L75" t="n">
        <v>8</v>
      </c>
      <c r="M75" t="n">
        <v>6</v>
      </c>
      <c r="N75" t="n">
        <v>20.93</v>
      </c>
      <c r="O75" t="n">
        <v>16751.02</v>
      </c>
      <c r="P75" t="n">
        <v>235.97</v>
      </c>
      <c r="Q75" t="n">
        <v>1310.48</v>
      </c>
      <c r="R75" t="n">
        <v>76.66</v>
      </c>
      <c r="S75" t="n">
        <v>50.02</v>
      </c>
      <c r="T75" t="n">
        <v>10944.78</v>
      </c>
      <c r="U75" t="n">
        <v>0.65</v>
      </c>
      <c r="V75" t="n">
        <v>0.87</v>
      </c>
      <c r="W75" t="n">
        <v>2.3</v>
      </c>
      <c r="X75" t="n">
        <v>0.6899999999999999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3.1821</v>
      </c>
      <c r="E76" t="n">
        <v>31.43</v>
      </c>
      <c r="F76" t="n">
        <v>28.71</v>
      </c>
      <c r="G76" t="n">
        <v>74.88</v>
      </c>
      <c r="H76" t="n">
        <v>1.18</v>
      </c>
      <c r="I76" t="n">
        <v>23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236.13</v>
      </c>
      <c r="Q76" t="n">
        <v>1310.49</v>
      </c>
      <c r="R76" t="n">
        <v>75.69</v>
      </c>
      <c r="S76" t="n">
        <v>50.02</v>
      </c>
      <c r="T76" t="n">
        <v>10469.4</v>
      </c>
      <c r="U76" t="n">
        <v>0.66</v>
      </c>
      <c r="V76" t="n">
        <v>0.87</v>
      </c>
      <c r="W76" t="n">
        <v>2.3</v>
      </c>
      <c r="X76" t="n">
        <v>0.66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1.9605</v>
      </c>
      <c r="E77" t="n">
        <v>51.01</v>
      </c>
      <c r="F77" t="n">
        <v>37.92</v>
      </c>
      <c r="G77" t="n">
        <v>6.81</v>
      </c>
      <c r="H77" t="n">
        <v>0.11</v>
      </c>
      <c r="I77" t="n">
        <v>334</v>
      </c>
      <c r="J77" t="n">
        <v>159.12</v>
      </c>
      <c r="K77" t="n">
        <v>50.28</v>
      </c>
      <c r="L77" t="n">
        <v>1</v>
      </c>
      <c r="M77" t="n">
        <v>332</v>
      </c>
      <c r="N77" t="n">
        <v>27.84</v>
      </c>
      <c r="O77" t="n">
        <v>19859.16</v>
      </c>
      <c r="P77" t="n">
        <v>460.85</v>
      </c>
      <c r="Q77" t="n">
        <v>1310.68</v>
      </c>
      <c r="R77" t="n">
        <v>377.7</v>
      </c>
      <c r="S77" t="n">
        <v>50.02</v>
      </c>
      <c r="T77" t="n">
        <v>159915.26</v>
      </c>
      <c r="U77" t="n">
        <v>0.13</v>
      </c>
      <c r="V77" t="n">
        <v>0.66</v>
      </c>
      <c r="W77" t="n">
        <v>2.78</v>
      </c>
      <c r="X77" t="n">
        <v>9.869999999999999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2.5737</v>
      </c>
      <c r="E78" t="n">
        <v>38.85</v>
      </c>
      <c r="F78" t="n">
        <v>32.05</v>
      </c>
      <c r="G78" t="n">
        <v>13.84</v>
      </c>
      <c r="H78" t="n">
        <v>0.22</v>
      </c>
      <c r="I78" t="n">
        <v>139</v>
      </c>
      <c r="J78" t="n">
        <v>160.54</v>
      </c>
      <c r="K78" t="n">
        <v>50.28</v>
      </c>
      <c r="L78" t="n">
        <v>2</v>
      </c>
      <c r="M78" t="n">
        <v>137</v>
      </c>
      <c r="N78" t="n">
        <v>28.26</v>
      </c>
      <c r="O78" t="n">
        <v>20034.4</v>
      </c>
      <c r="P78" t="n">
        <v>382.63</v>
      </c>
      <c r="Q78" t="n">
        <v>1310.57</v>
      </c>
      <c r="R78" t="n">
        <v>185.36</v>
      </c>
      <c r="S78" t="n">
        <v>50.02</v>
      </c>
      <c r="T78" t="n">
        <v>64720.59</v>
      </c>
      <c r="U78" t="n">
        <v>0.27</v>
      </c>
      <c r="V78" t="n">
        <v>0.78</v>
      </c>
      <c r="W78" t="n">
        <v>2.47</v>
      </c>
      <c r="X78" t="n">
        <v>4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2.8054</v>
      </c>
      <c r="E79" t="n">
        <v>35.65</v>
      </c>
      <c r="F79" t="n">
        <v>30.52</v>
      </c>
      <c r="G79" t="n">
        <v>21.05</v>
      </c>
      <c r="H79" t="n">
        <v>0.33</v>
      </c>
      <c r="I79" t="n">
        <v>87</v>
      </c>
      <c r="J79" t="n">
        <v>161.97</v>
      </c>
      <c r="K79" t="n">
        <v>50.28</v>
      </c>
      <c r="L79" t="n">
        <v>3</v>
      </c>
      <c r="M79" t="n">
        <v>85</v>
      </c>
      <c r="N79" t="n">
        <v>28.69</v>
      </c>
      <c r="O79" t="n">
        <v>20210.21</v>
      </c>
      <c r="P79" t="n">
        <v>358.15</v>
      </c>
      <c r="Q79" t="n">
        <v>1310.6</v>
      </c>
      <c r="R79" t="n">
        <v>135.6</v>
      </c>
      <c r="S79" t="n">
        <v>50.02</v>
      </c>
      <c r="T79" t="n">
        <v>40101.55</v>
      </c>
      <c r="U79" t="n">
        <v>0.37</v>
      </c>
      <c r="V79" t="n">
        <v>0.82</v>
      </c>
      <c r="W79" t="n">
        <v>2.38</v>
      </c>
      <c r="X79" t="n">
        <v>2.47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2.9257</v>
      </c>
      <c r="E80" t="n">
        <v>34.18</v>
      </c>
      <c r="F80" t="n">
        <v>29.82</v>
      </c>
      <c r="G80" t="n">
        <v>28.4</v>
      </c>
      <c r="H80" t="n">
        <v>0.43</v>
      </c>
      <c r="I80" t="n">
        <v>63</v>
      </c>
      <c r="J80" t="n">
        <v>163.4</v>
      </c>
      <c r="K80" t="n">
        <v>50.28</v>
      </c>
      <c r="L80" t="n">
        <v>4</v>
      </c>
      <c r="M80" t="n">
        <v>61</v>
      </c>
      <c r="N80" t="n">
        <v>29.12</v>
      </c>
      <c r="O80" t="n">
        <v>20386.62</v>
      </c>
      <c r="P80" t="n">
        <v>343.62</v>
      </c>
      <c r="Q80" t="n">
        <v>1310.6</v>
      </c>
      <c r="R80" t="n">
        <v>112.88</v>
      </c>
      <c r="S80" t="n">
        <v>50.02</v>
      </c>
      <c r="T80" t="n">
        <v>28861.85</v>
      </c>
      <c r="U80" t="n">
        <v>0.44</v>
      </c>
      <c r="V80" t="n">
        <v>0.84</v>
      </c>
      <c r="W80" t="n">
        <v>2.34</v>
      </c>
      <c r="X80" t="n">
        <v>1.78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2.9986</v>
      </c>
      <c r="E81" t="n">
        <v>33.35</v>
      </c>
      <c r="F81" t="n">
        <v>29.45</v>
      </c>
      <c r="G81" t="n">
        <v>36.06</v>
      </c>
      <c r="H81" t="n">
        <v>0.54</v>
      </c>
      <c r="I81" t="n">
        <v>49</v>
      </c>
      <c r="J81" t="n">
        <v>164.83</v>
      </c>
      <c r="K81" t="n">
        <v>50.28</v>
      </c>
      <c r="L81" t="n">
        <v>5</v>
      </c>
      <c r="M81" t="n">
        <v>47</v>
      </c>
      <c r="N81" t="n">
        <v>29.55</v>
      </c>
      <c r="O81" t="n">
        <v>20563.61</v>
      </c>
      <c r="P81" t="n">
        <v>332.83</v>
      </c>
      <c r="Q81" t="n">
        <v>1310.56</v>
      </c>
      <c r="R81" t="n">
        <v>100.67</v>
      </c>
      <c r="S81" t="n">
        <v>50.02</v>
      </c>
      <c r="T81" t="n">
        <v>22826.27</v>
      </c>
      <c r="U81" t="n">
        <v>0.5</v>
      </c>
      <c r="V81" t="n">
        <v>0.85</v>
      </c>
      <c r="W81" t="n">
        <v>2.32</v>
      </c>
      <c r="X81" t="n">
        <v>1.4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3.0503</v>
      </c>
      <c r="E82" t="n">
        <v>32.78</v>
      </c>
      <c r="F82" t="n">
        <v>29.17</v>
      </c>
      <c r="G82" t="n">
        <v>43.76</v>
      </c>
      <c r="H82" t="n">
        <v>0.64</v>
      </c>
      <c r="I82" t="n">
        <v>40</v>
      </c>
      <c r="J82" t="n">
        <v>166.27</v>
      </c>
      <c r="K82" t="n">
        <v>50.28</v>
      </c>
      <c r="L82" t="n">
        <v>6</v>
      </c>
      <c r="M82" t="n">
        <v>38</v>
      </c>
      <c r="N82" t="n">
        <v>29.99</v>
      </c>
      <c r="O82" t="n">
        <v>20741.2</v>
      </c>
      <c r="P82" t="n">
        <v>322.51</v>
      </c>
      <c r="Q82" t="n">
        <v>1310.52</v>
      </c>
      <c r="R82" t="n">
        <v>91.56999999999999</v>
      </c>
      <c r="S82" t="n">
        <v>50.02</v>
      </c>
      <c r="T82" t="n">
        <v>18323.03</v>
      </c>
      <c r="U82" t="n">
        <v>0.55</v>
      </c>
      <c r="V82" t="n">
        <v>0.86</v>
      </c>
      <c r="W82" t="n">
        <v>2.31</v>
      </c>
      <c r="X82" t="n">
        <v>1.12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3.0838</v>
      </c>
      <c r="E83" t="n">
        <v>32.43</v>
      </c>
      <c r="F83" t="n">
        <v>29.01</v>
      </c>
      <c r="G83" t="n">
        <v>51.19</v>
      </c>
      <c r="H83" t="n">
        <v>0.74</v>
      </c>
      <c r="I83" t="n">
        <v>34</v>
      </c>
      <c r="J83" t="n">
        <v>167.72</v>
      </c>
      <c r="K83" t="n">
        <v>50.28</v>
      </c>
      <c r="L83" t="n">
        <v>7</v>
      </c>
      <c r="M83" t="n">
        <v>32</v>
      </c>
      <c r="N83" t="n">
        <v>30.44</v>
      </c>
      <c r="O83" t="n">
        <v>20919.39</v>
      </c>
      <c r="P83" t="n">
        <v>314.01</v>
      </c>
      <c r="Q83" t="n">
        <v>1310.49</v>
      </c>
      <c r="R83" t="n">
        <v>86.34999999999999</v>
      </c>
      <c r="S83" t="n">
        <v>50.02</v>
      </c>
      <c r="T83" t="n">
        <v>15740.45</v>
      </c>
      <c r="U83" t="n">
        <v>0.58</v>
      </c>
      <c r="V83" t="n">
        <v>0.86</v>
      </c>
      <c r="W83" t="n">
        <v>2.3</v>
      </c>
      <c r="X83" t="n">
        <v>0.96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3.1138</v>
      </c>
      <c r="E84" t="n">
        <v>32.12</v>
      </c>
      <c r="F84" t="n">
        <v>28.86</v>
      </c>
      <c r="G84" t="n">
        <v>59.7</v>
      </c>
      <c r="H84" t="n">
        <v>0.84</v>
      </c>
      <c r="I84" t="n">
        <v>29</v>
      </c>
      <c r="J84" t="n">
        <v>169.17</v>
      </c>
      <c r="K84" t="n">
        <v>50.28</v>
      </c>
      <c r="L84" t="n">
        <v>8</v>
      </c>
      <c r="M84" t="n">
        <v>27</v>
      </c>
      <c r="N84" t="n">
        <v>30.89</v>
      </c>
      <c r="O84" t="n">
        <v>21098.19</v>
      </c>
      <c r="P84" t="n">
        <v>304.25</v>
      </c>
      <c r="Q84" t="n">
        <v>1310.49</v>
      </c>
      <c r="R84" t="n">
        <v>81.59</v>
      </c>
      <c r="S84" t="n">
        <v>50.02</v>
      </c>
      <c r="T84" t="n">
        <v>13386.79</v>
      </c>
      <c r="U84" t="n">
        <v>0.61</v>
      </c>
      <c r="V84" t="n">
        <v>0.87</v>
      </c>
      <c r="W84" t="n">
        <v>2.29</v>
      </c>
      <c r="X84" t="n">
        <v>0.8100000000000001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3.1374</v>
      </c>
      <c r="E85" t="n">
        <v>31.87</v>
      </c>
      <c r="F85" t="n">
        <v>28.74</v>
      </c>
      <c r="G85" t="n">
        <v>68.98999999999999</v>
      </c>
      <c r="H85" t="n">
        <v>0.9399999999999999</v>
      </c>
      <c r="I85" t="n">
        <v>25</v>
      </c>
      <c r="J85" t="n">
        <v>170.62</v>
      </c>
      <c r="K85" t="n">
        <v>50.28</v>
      </c>
      <c r="L85" t="n">
        <v>9</v>
      </c>
      <c r="M85" t="n">
        <v>23</v>
      </c>
      <c r="N85" t="n">
        <v>31.34</v>
      </c>
      <c r="O85" t="n">
        <v>21277.6</v>
      </c>
      <c r="P85" t="n">
        <v>297.17</v>
      </c>
      <c r="Q85" t="n">
        <v>1310.5</v>
      </c>
      <c r="R85" t="n">
        <v>77.66</v>
      </c>
      <c r="S85" t="n">
        <v>50.02</v>
      </c>
      <c r="T85" t="n">
        <v>11441.58</v>
      </c>
      <c r="U85" t="n">
        <v>0.64</v>
      </c>
      <c r="V85" t="n">
        <v>0.87</v>
      </c>
      <c r="W85" t="n">
        <v>2.29</v>
      </c>
      <c r="X85" t="n">
        <v>0.7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3.1572</v>
      </c>
      <c r="E86" t="n">
        <v>31.67</v>
      </c>
      <c r="F86" t="n">
        <v>28.64</v>
      </c>
      <c r="G86" t="n">
        <v>78.11</v>
      </c>
      <c r="H86" t="n">
        <v>1.03</v>
      </c>
      <c r="I86" t="n">
        <v>22</v>
      </c>
      <c r="J86" t="n">
        <v>172.08</v>
      </c>
      <c r="K86" t="n">
        <v>50.28</v>
      </c>
      <c r="L86" t="n">
        <v>10</v>
      </c>
      <c r="M86" t="n">
        <v>20</v>
      </c>
      <c r="N86" t="n">
        <v>31.8</v>
      </c>
      <c r="O86" t="n">
        <v>21457.64</v>
      </c>
      <c r="P86" t="n">
        <v>286.2</v>
      </c>
      <c r="Q86" t="n">
        <v>1310.49</v>
      </c>
      <c r="R86" t="n">
        <v>74.47</v>
      </c>
      <c r="S86" t="n">
        <v>50.02</v>
      </c>
      <c r="T86" t="n">
        <v>9864.43</v>
      </c>
      <c r="U86" t="n">
        <v>0.67</v>
      </c>
      <c r="V86" t="n">
        <v>0.87</v>
      </c>
      <c r="W86" t="n">
        <v>2.27</v>
      </c>
      <c r="X86" t="n">
        <v>0.59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3.1683</v>
      </c>
      <c r="E87" t="n">
        <v>31.56</v>
      </c>
      <c r="F87" t="n">
        <v>28.59</v>
      </c>
      <c r="G87" t="n">
        <v>85.78</v>
      </c>
      <c r="H87" t="n">
        <v>1.12</v>
      </c>
      <c r="I87" t="n">
        <v>20</v>
      </c>
      <c r="J87" t="n">
        <v>173.55</v>
      </c>
      <c r="K87" t="n">
        <v>50.28</v>
      </c>
      <c r="L87" t="n">
        <v>11</v>
      </c>
      <c r="M87" t="n">
        <v>11</v>
      </c>
      <c r="N87" t="n">
        <v>32.27</v>
      </c>
      <c r="O87" t="n">
        <v>21638.31</v>
      </c>
      <c r="P87" t="n">
        <v>276.66</v>
      </c>
      <c r="Q87" t="n">
        <v>1310.48</v>
      </c>
      <c r="R87" t="n">
        <v>72.77</v>
      </c>
      <c r="S87" t="n">
        <v>50.02</v>
      </c>
      <c r="T87" t="n">
        <v>9021.549999999999</v>
      </c>
      <c r="U87" t="n">
        <v>0.6899999999999999</v>
      </c>
      <c r="V87" t="n">
        <v>0.87</v>
      </c>
      <c r="W87" t="n">
        <v>2.28</v>
      </c>
      <c r="X87" t="n">
        <v>0.55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3.1794</v>
      </c>
      <c r="E88" t="n">
        <v>31.45</v>
      </c>
      <c r="F88" t="n">
        <v>28.55</v>
      </c>
      <c r="G88" t="n">
        <v>95.16</v>
      </c>
      <c r="H88" t="n">
        <v>1.22</v>
      </c>
      <c r="I88" t="n">
        <v>18</v>
      </c>
      <c r="J88" t="n">
        <v>175.02</v>
      </c>
      <c r="K88" t="n">
        <v>50.28</v>
      </c>
      <c r="L88" t="n">
        <v>12</v>
      </c>
      <c r="M88" t="n">
        <v>6</v>
      </c>
      <c r="N88" t="n">
        <v>32.74</v>
      </c>
      <c r="O88" t="n">
        <v>21819.6</v>
      </c>
      <c r="P88" t="n">
        <v>272.74</v>
      </c>
      <c r="Q88" t="n">
        <v>1310.57</v>
      </c>
      <c r="R88" t="n">
        <v>71.14</v>
      </c>
      <c r="S88" t="n">
        <v>50.02</v>
      </c>
      <c r="T88" t="n">
        <v>8215.41</v>
      </c>
      <c r="U88" t="n">
        <v>0.7</v>
      </c>
      <c r="V88" t="n">
        <v>0.88</v>
      </c>
      <c r="W88" t="n">
        <v>2.28</v>
      </c>
      <c r="X88" t="n">
        <v>0.5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3.1761</v>
      </c>
      <c r="E89" t="n">
        <v>31.48</v>
      </c>
      <c r="F89" t="n">
        <v>28.58</v>
      </c>
      <c r="G89" t="n">
        <v>95.27</v>
      </c>
      <c r="H89" t="n">
        <v>1.31</v>
      </c>
      <c r="I89" t="n">
        <v>18</v>
      </c>
      <c r="J89" t="n">
        <v>176.49</v>
      </c>
      <c r="K89" t="n">
        <v>50.28</v>
      </c>
      <c r="L89" t="n">
        <v>13</v>
      </c>
      <c r="M89" t="n">
        <v>1</v>
      </c>
      <c r="N89" t="n">
        <v>33.21</v>
      </c>
      <c r="O89" t="n">
        <v>22001.54</v>
      </c>
      <c r="P89" t="n">
        <v>274.64</v>
      </c>
      <c r="Q89" t="n">
        <v>1310.58</v>
      </c>
      <c r="R89" t="n">
        <v>71.93000000000001</v>
      </c>
      <c r="S89" t="n">
        <v>50.02</v>
      </c>
      <c r="T89" t="n">
        <v>8611.379999999999</v>
      </c>
      <c r="U89" t="n">
        <v>0.7</v>
      </c>
      <c r="V89" t="n">
        <v>0.87</v>
      </c>
      <c r="W89" t="n">
        <v>2.29</v>
      </c>
      <c r="X89" t="n">
        <v>0.53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3.1762</v>
      </c>
      <c r="E90" t="n">
        <v>31.48</v>
      </c>
      <c r="F90" t="n">
        <v>28.58</v>
      </c>
      <c r="G90" t="n">
        <v>95.26000000000001</v>
      </c>
      <c r="H90" t="n">
        <v>1.4</v>
      </c>
      <c r="I90" t="n">
        <v>18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276.82</v>
      </c>
      <c r="Q90" t="n">
        <v>1310.48</v>
      </c>
      <c r="R90" t="n">
        <v>71.8</v>
      </c>
      <c r="S90" t="n">
        <v>50.02</v>
      </c>
      <c r="T90" t="n">
        <v>8545.4</v>
      </c>
      <c r="U90" t="n">
        <v>0.7</v>
      </c>
      <c r="V90" t="n">
        <v>0.87</v>
      </c>
      <c r="W90" t="n">
        <v>2.29</v>
      </c>
      <c r="X90" t="n">
        <v>0.53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2.6106</v>
      </c>
      <c r="E91" t="n">
        <v>38.31</v>
      </c>
      <c r="F91" t="n">
        <v>33.3</v>
      </c>
      <c r="G91" t="n">
        <v>11.04</v>
      </c>
      <c r="H91" t="n">
        <v>0.22</v>
      </c>
      <c r="I91" t="n">
        <v>181</v>
      </c>
      <c r="J91" t="n">
        <v>80.84</v>
      </c>
      <c r="K91" t="n">
        <v>35.1</v>
      </c>
      <c r="L91" t="n">
        <v>1</v>
      </c>
      <c r="M91" t="n">
        <v>179</v>
      </c>
      <c r="N91" t="n">
        <v>9.74</v>
      </c>
      <c r="O91" t="n">
        <v>10204.21</v>
      </c>
      <c r="P91" t="n">
        <v>250.34</v>
      </c>
      <c r="Q91" t="n">
        <v>1310.6</v>
      </c>
      <c r="R91" t="n">
        <v>226.09</v>
      </c>
      <c r="S91" t="n">
        <v>50.02</v>
      </c>
      <c r="T91" t="n">
        <v>84878.39999999999</v>
      </c>
      <c r="U91" t="n">
        <v>0.22</v>
      </c>
      <c r="V91" t="n">
        <v>0.75</v>
      </c>
      <c r="W91" t="n">
        <v>2.54</v>
      </c>
      <c r="X91" t="n">
        <v>5.25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2.9899</v>
      </c>
      <c r="E92" t="n">
        <v>33.45</v>
      </c>
      <c r="F92" t="n">
        <v>30.23</v>
      </c>
      <c r="G92" t="n">
        <v>23.55</v>
      </c>
      <c r="H92" t="n">
        <v>0.43</v>
      </c>
      <c r="I92" t="n">
        <v>77</v>
      </c>
      <c r="J92" t="n">
        <v>82.04000000000001</v>
      </c>
      <c r="K92" t="n">
        <v>35.1</v>
      </c>
      <c r="L92" t="n">
        <v>2</v>
      </c>
      <c r="M92" t="n">
        <v>75</v>
      </c>
      <c r="N92" t="n">
        <v>9.94</v>
      </c>
      <c r="O92" t="n">
        <v>10352.53</v>
      </c>
      <c r="P92" t="n">
        <v>212</v>
      </c>
      <c r="Q92" t="n">
        <v>1310.5</v>
      </c>
      <c r="R92" t="n">
        <v>126.2</v>
      </c>
      <c r="S92" t="n">
        <v>50.02</v>
      </c>
      <c r="T92" t="n">
        <v>35452.98</v>
      </c>
      <c r="U92" t="n">
        <v>0.4</v>
      </c>
      <c r="V92" t="n">
        <v>0.83</v>
      </c>
      <c r="W92" t="n">
        <v>2.37</v>
      </c>
      <c r="X92" t="n">
        <v>2.18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3.1167</v>
      </c>
      <c r="E93" t="n">
        <v>32.08</v>
      </c>
      <c r="F93" t="n">
        <v>29.38</v>
      </c>
      <c r="G93" t="n">
        <v>37.51</v>
      </c>
      <c r="H93" t="n">
        <v>0.63</v>
      </c>
      <c r="I93" t="n">
        <v>47</v>
      </c>
      <c r="J93" t="n">
        <v>83.25</v>
      </c>
      <c r="K93" t="n">
        <v>35.1</v>
      </c>
      <c r="L93" t="n">
        <v>3</v>
      </c>
      <c r="M93" t="n">
        <v>39</v>
      </c>
      <c r="N93" t="n">
        <v>10.15</v>
      </c>
      <c r="O93" t="n">
        <v>10501.19</v>
      </c>
      <c r="P93" t="n">
        <v>190.2</v>
      </c>
      <c r="Q93" t="n">
        <v>1310.5</v>
      </c>
      <c r="R93" t="n">
        <v>98.5</v>
      </c>
      <c r="S93" t="n">
        <v>50.02</v>
      </c>
      <c r="T93" t="n">
        <v>21753.09</v>
      </c>
      <c r="U93" t="n">
        <v>0.51</v>
      </c>
      <c r="V93" t="n">
        <v>0.85</v>
      </c>
      <c r="W93" t="n">
        <v>2.32</v>
      </c>
      <c r="X93" t="n">
        <v>1.34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3.1524</v>
      </c>
      <c r="E94" t="n">
        <v>31.72</v>
      </c>
      <c r="F94" t="n">
        <v>29.16</v>
      </c>
      <c r="G94" t="n">
        <v>44.86</v>
      </c>
      <c r="H94" t="n">
        <v>0.83</v>
      </c>
      <c r="I94" t="n">
        <v>39</v>
      </c>
      <c r="J94" t="n">
        <v>84.45999999999999</v>
      </c>
      <c r="K94" t="n">
        <v>35.1</v>
      </c>
      <c r="L94" t="n">
        <v>4</v>
      </c>
      <c r="M94" t="n">
        <v>3</v>
      </c>
      <c r="N94" t="n">
        <v>10.36</v>
      </c>
      <c r="O94" t="n">
        <v>10650.22</v>
      </c>
      <c r="P94" t="n">
        <v>182.89</v>
      </c>
      <c r="Q94" t="n">
        <v>1310.49</v>
      </c>
      <c r="R94" t="n">
        <v>89.86</v>
      </c>
      <c r="S94" t="n">
        <v>50.02</v>
      </c>
      <c r="T94" t="n">
        <v>17472.7</v>
      </c>
      <c r="U94" t="n">
        <v>0.5600000000000001</v>
      </c>
      <c r="V94" t="n">
        <v>0.86</v>
      </c>
      <c r="W94" t="n">
        <v>2.34</v>
      </c>
      <c r="X94" t="n">
        <v>1.11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3.1513</v>
      </c>
      <c r="E95" t="n">
        <v>31.73</v>
      </c>
      <c r="F95" t="n">
        <v>29.17</v>
      </c>
      <c r="G95" t="n">
        <v>44.88</v>
      </c>
      <c r="H95" t="n">
        <v>1.02</v>
      </c>
      <c r="I95" t="n">
        <v>39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185.62</v>
      </c>
      <c r="Q95" t="n">
        <v>1310.54</v>
      </c>
      <c r="R95" t="n">
        <v>89.88</v>
      </c>
      <c r="S95" t="n">
        <v>50.02</v>
      </c>
      <c r="T95" t="n">
        <v>17481.32</v>
      </c>
      <c r="U95" t="n">
        <v>0.5600000000000001</v>
      </c>
      <c r="V95" t="n">
        <v>0.86</v>
      </c>
      <c r="W95" t="n">
        <v>2.36</v>
      </c>
      <c r="X95" t="n">
        <v>1.12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2.3748</v>
      </c>
      <c r="E96" t="n">
        <v>42.11</v>
      </c>
      <c r="F96" t="n">
        <v>34.87</v>
      </c>
      <c r="G96" t="n">
        <v>8.94</v>
      </c>
      <c r="H96" t="n">
        <v>0.16</v>
      </c>
      <c r="I96" t="n">
        <v>234</v>
      </c>
      <c r="J96" t="n">
        <v>107.41</v>
      </c>
      <c r="K96" t="n">
        <v>41.65</v>
      </c>
      <c r="L96" t="n">
        <v>1</v>
      </c>
      <c r="M96" t="n">
        <v>232</v>
      </c>
      <c r="N96" t="n">
        <v>14.77</v>
      </c>
      <c r="O96" t="n">
        <v>13481.73</v>
      </c>
      <c r="P96" t="n">
        <v>323.42</v>
      </c>
      <c r="Q96" t="n">
        <v>1310.63</v>
      </c>
      <c r="R96" t="n">
        <v>277.77</v>
      </c>
      <c r="S96" t="n">
        <v>50.02</v>
      </c>
      <c r="T96" t="n">
        <v>110454.59</v>
      </c>
      <c r="U96" t="n">
        <v>0.18</v>
      </c>
      <c r="V96" t="n">
        <v>0.72</v>
      </c>
      <c r="W96" t="n">
        <v>2.62</v>
      </c>
      <c r="X96" t="n">
        <v>6.82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2.8401</v>
      </c>
      <c r="E97" t="n">
        <v>35.21</v>
      </c>
      <c r="F97" t="n">
        <v>30.93</v>
      </c>
      <c r="G97" t="n">
        <v>18.37</v>
      </c>
      <c r="H97" t="n">
        <v>0.32</v>
      </c>
      <c r="I97" t="n">
        <v>101</v>
      </c>
      <c r="J97" t="n">
        <v>108.68</v>
      </c>
      <c r="K97" t="n">
        <v>41.65</v>
      </c>
      <c r="L97" t="n">
        <v>2</v>
      </c>
      <c r="M97" t="n">
        <v>99</v>
      </c>
      <c r="N97" t="n">
        <v>15.03</v>
      </c>
      <c r="O97" t="n">
        <v>13638.32</v>
      </c>
      <c r="P97" t="n">
        <v>276.87</v>
      </c>
      <c r="Q97" t="n">
        <v>1310.58</v>
      </c>
      <c r="R97" t="n">
        <v>148.76</v>
      </c>
      <c r="S97" t="n">
        <v>50.02</v>
      </c>
      <c r="T97" t="n">
        <v>46614.16</v>
      </c>
      <c r="U97" t="n">
        <v>0.34</v>
      </c>
      <c r="V97" t="n">
        <v>0.8100000000000001</v>
      </c>
      <c r="W97" t="n">
        <v>2.41</v>
      </c>
      <c r="X97" t="n">
        <v>2.88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3.0068</v>
      </c>
      <c r="E98" t="n">
        <v>33.26</v>
      </c>
      <c r="F98" t="n">
        <v>29.82</v>
      </c>
      <c r="G98" t="n">
        <v>28.4</v>
      </c>
      <c r="H98" t="n">
        <v>0.48</v>
      </c>
      <c r="I98" t="n">
        <v>63</v>
      </c>
      <c r="J98" t="n">
        <v>109.96</v>
      </c>
      <c r="K98" t="n">
        <v>41.65</v>
      </c>
      <c r="L98" t="n">
        <v>3</v>
      </c>
      <c r="M98" t="n">
        <v>61</v>
      </c>
      <c r="N98" t="n">
        <v>15.31</v>
      </c>
      <c r="O98" t="n">
        <v>13795.21</v>
      </c>
      <c r="P98" t="n">
        <v>256.58</v>
      </c>
      <c r="Q98" t="n">
        <v>1310.59</v>
      </c>
      <c r="R98" t="n">
        <v>112.8</v>
      </c>
      <c r="S98" t="n">
        <v>50.02</v>
      </c>
      <c r="T98" t="n">
        <v>28822.4</v>
      </c>
      <c r="U98" t="n">
        <v>0.44</v>
      </c>
      <c r="V98" t="n">
        <v>0.84</v>
      </c>
      <c r="W98" t="n">
        <v>2.34</v>
      </c>
      <c r="X98" t="n">
        <v>1.77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3.0974</v>
      </c>
      <c r="E99" t="n">
        <v>32.29</v>
      </c>
      <c r="F99" t="n">
        <v>29.27</v>
      </c>
      <c r="G99" t="n">
        <v>39.92</v>
      </c>
      <c r="H99" t="n">
        <v>0.63</v>
      </c>
      <c r="I99" t="n">
        <v>44</v>
      </c>
      <c r="J99" t="n">
        <v>111.23</v>
      </c>
      <c r="K99" t="n">
        <v>41.65</v>
      </c>
      <c r="L99" t="n">
        <v>4</v>
      </c>
      <c r="M99" t="n">
        <v>42</v>
      </c>
      <c r="N99" t="n">
        <v>15.58</v>
      </c>
      <c r="O99" t="n">
        <v>13952.52</v>
      </c>
      <c r="P99" t="n">
        <v>240.27</v>
      </c>
      <c r="Q99" t="n">
        <v>1310.48</v>
      </c>
      <c r="R99" t="n">
        <v>94.87</v>
      </c>
      <c r="S99" t="n">
        <v>50.02</v>
      </c>
      <c r="T99" t="n">
        <v>19950.84</v>
      </c>
      <c r="U99" t="n">
        <v>0.53</v>
      </c>
      <c r="V99" t="n">
        <v>0.85</v>
      </c>
      <c r="W99" t="n">
        <v>2.31</v>
      </c>
      <c r="X99" t="n">
        <v>1.22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3.1469</v>
      </c>
      <c r="E100" t="n">
        <v>31.78</v>
      </c>
      <c r="F100" t="n">
        <v>28.99</v>
      </c>
      <c r="G100" t="n">
        <v>51.15</v>
      </c>
      <c r="H100" t="n">
        <v>0.78</v>
      </c>
      <c r="I100" t="n">
        <v>34</v>
      </c>
      <c r="J100" t="n">
        <v>112.51</v>
      </c>
      <c r="K100" t="n">
        <v>41.65</v>
      </c>
      <c r="L100" t="n">
        <v>5</v>
      </c>
      <c r="M100" t="n">
        <v>30</v>
      </c>
      <c r="N100" t="n">
        <v>15.86</v>
      </c>
      <c r="O100" t="n">
        <v>14110.24</v>
      </c>
      <c r="P100" t="n">
        <v>226.18</v>
      </c>
      <c r="Q100" t="n">
        <v>1310.57</v>
      </c>
      <c r="R100" t="n">
        <v>85.62</v>
      </c>
      <c r="S100" t="n">
        <v>50.02</v>
      </c>
      <c r="T100" t="n">
        <v>15377.46</v>
      </c>
      <c r="U100" t="n">
        <v>0.58</v>
      </c>
      <c r="V100" t="n">
        <v>0.86</v>
      </c>
      <c r="W100" t="n">
        <v>2.3</v>
      </c>
      <c r="X100" t="n">
        <v>0.9399999999999999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3.1731</v>
      </c>
      <c r="E101" t="n">
        <v>31.52</v>
      </c>
      <c r="F101" t="n">
        <v>28.86</v>
      </c>
      <c r="G101" t="n">
        <v>61.84</v>
      </c>
      <c r="H101" t="n">
        <v>0.93</v>
      </c>
      <c r="I101" t="n">
        <v>28</v>
      </c>
      <c r="J101" t="n">
        <v>113.79</v>
      </c>
      <c r="K101" t="n">
        <v>41.65</v>
      </c>
      <c r="L101" t="n">
        <v>6</v>
      </c>
      <c r="M101" t="n">
        <v>7</v>
      </c>
      <c r="N101" t="n">
        <v>16.14</v>
      </c>
      <c r="O101" t="n">
        <v>14268.39</v>
      </c>
      <c r="P101" t="n">
        <v>213.75</v>
      </c>
      <c r="Q101" t="n">
        <v>1310.5</v>
      </c>
      <c r="R101" t="n">
        <v>80.42</v>
      </c>
      <c r="S101" t="n">
        <v>50.02</v>
      </c>
      <c r="T101" t="n">
        <v>12808.35</v>
      </c>
      <c r="U101" t="n">
        <v>0.62</v>
      </c>
      <c r="V101" t="n">
        <v>0.87</v>
      </c>
      <c r="W101" t="n">
        <v>2.32</v>
      </c>
      <c r="X101" t="n">
        <v>0.8100000000000001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3.1714</v>
      </c>
      <c r="E102" t="n">
        <v>31.53</v>
      </c>
      <c r="F102" t="n">
        <v>28.87</v>
      </c>
      <c r="G102" t="n">
        <v>61.87</v>
      </c>
      <c r="H102" t="n">
        <v>1.07</v>
      </c>
      <c r="I102" t="n">
        <v>28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215.95</v>
      </c>
      <c r="Q102" t="n">
        <v>1310.52</v>
      </c>
      <c r="R102" t="n">
        <v>80.86</v>
      </c>
      <c r="S102" t="n">
        <v>50.02</v>
      </c>
      <c r="T102" t="n">
        <v>13027.54</v>
      </c>
      <c r="U102" t="n">
        <v>0.62</v>
      </c>
      <c r="V102" t="n">
        <v>0.87</v>
      </c>
      <c r="W102" t="n">
        <v>2.32</v>
      </c>
      <c r="X102" t="n">
        <v>0.83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2.7872</v>
      </c>
      <c r="E103" t="n">
        <v>35.88</v>
      </c>
      <c r="F103" t="n">
        <v>32.12</v>
      </c>
      <c r="G103" t="n">
        <v>13.67</v>
      </c>
      <c r="H103" t="n">
        <v>0.28</v>
      </c>
      <c r="I103" t="n">
        <v>141</v>
      </c>
      <c r="J103" t="n">
        <v>61.76</v>
      </c>
      <c r="K103" t="n">
        <v>28.92</v>
      </c>
      <c r="L103" t="n">
        <v>1</v>
      </c>
      <c r="M103" t="n">
        <v>139</v>
      </c>
      <c r="N103" t="n">
        <v>6.84</v>
      </c>
      <c r="O103" t="n">
        <v>7851.41</v>
      </c>
      <c r="P103" t="n">
        <v>193.87</v>
      </c>
      <c r="Q103" t="n">
        <v>1310.54</v>
      </c>
      <c r="R103" t="n">
        <v>187.64</v>
      </c>
      <c r="S103" t="n">
        <v>50.02</v>
      </c>
      <c r="T103" t="n">
        <v>65853.72</v>
      </c>
      <c r="U103" t="n">
        <v>0.27</v>
      </c>
      <c r="V103" t="n">
        <v>0.78</v>
      </c>
      <c r="W103" t="n">
        <v>2.48</v>
      </c>
      <c r="X103" t="n">
        <v>4.08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3.0824</v>
      </c>
      <c r="E104" t="n">
        <v>32.44</v>
      </c>
      <c r="F104" t="n">
        <v>29.8</v>
      </c>
      <c r="G104" t="n">
        <v>29.31</v>
      </c>
      <c r="H104" t="n">
        <v>0.55</v>
      </c>
      <c r="I104" t="n">
        <v>61</v>
      </c>
      <c r="J104" t="n">
        <v>62.92</v>
      </c>
      <c r="K104" t="n">
        <v>28.92</v>
      </c>
      <c r="L104" t="n">
        <v>2</v>
      </c>
      <c r="M104" t="n">
        <v>39</v>
      </c>
      <c r="N104" t="n">
        <v>7</v>
      </c>
      <c r="O104" t="n">
        <v>7994.37</v>
      </c>
      <c r="P104" t="n">
        <v>161.41</v>
      </c>
      <c r="Q104" t="n">
        <v>1310.51</v>
      </c>
      <c r="R104" t="n">
        <v>111.21</v>
      </c>
      <c r="S104" t="n">
        <v>50.02</v>
      </c>
      <c r="T104" t="n">
        <v>28038.28</v>
      </c>
      <c r="U104" t="n">
        <v>0.45</v>
      </c>
      <c r="V104" t="n">
        <v>0.84</v>
      </c>
      <c r="W104" t="n">
        <v>2.37</v>
      </c>
      <c r="X104" t="n">
        <v>1.75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3.1084</v>
      </c>
      <c r="E105" t="n">
        <v>32.17</v>
      </c>
      <c r="F105" t="n">
        <v>29.63</v>
      </c>
      <c r="G105" t="n">
        <v>32.92</v>
      </c>
      <c r="H105" t="n">
        <v>0.8100000000000001</v>
      </c>
      <c r="I105" t="n">
        <v>54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158</v>
      </c>
      <c r="Q105" t="n">
        <v>1310.68</v>
      </c>
      <c r="R105" t="n">
        <v>104.49</v>
      </c>
      <c r="S105" t="n">
        <v>50.02</v>
      </c>
      <c r="T105" t="n">
        <v>24709.88</v>
      </c>
      <c r="U105" t="n">
        <v>0.48</v>
      </c>
      <c r="V105" t="n">
        <v>0.84</v>
      </c>
      <c r="W105" t="n">
        <v>2.39</v>
      </c>
      <c r="X105" t="n">
        <v>1.58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1.8971</v>
      </c>
      <c r="E106" t="n">
        <v>52.71</v>
      </c>
      <c r="F106" t="n">
        <v>38.44</v>
      </c>
      <c r="G106" t="n">
        <v>6.57</v>
      </c>
      <c r="H106" t="n">
        <v>0.11</v>
      </c>
      <c r="I106" t="n">
        <v>351</v>
      </c>
      <c r="J106" t="n">
        <v>167.88</v>
      </c>
      <c r="K106" t="n">
        <v>51.39</v>
      </c>
      <c r="L106" t="n">
        <v>1</v>
      </c>
      <c r="M106" t="n">
        <v>349</v>
      </c>
      <c r="N106" t="n">
        <v>30.49</v>
      </c>
      <c r="O106" t="n">
        <v>20939.59</v>
      </c>
      <c r="P106" t="n">
        <v>484.17</v>
      </c>
      <c r="Q106" t="n">
        <v>1310.86</v>
      </c>
      <c r="R106" t="n">
        <v>394.62</v>
      </c>
      <c r="S106" t="n">
        <v>50.02</v>
      </c>
      <c r="T106" t="n">
        <v>168290.22</v>
      </c>
      <c r="U106" t="n">
        <v>0.13</v>
      </c>
      <c r="V106" t="n">
        <v>0.65</v>
      </c>
      <c r="W106" t="n">
        <v>2.81</v>
      </c>
      <c r="X106" t="n">
        <v>10.39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2.5309</v>
      </c>
      <c r="E107" t="n">
        <v>39.51</v>
      </c>
      <c r="F107" t="n">
        <v>32.23</v>
      </c>
      <c r="G107" t="n">
        <v>13.33</v>
      </c>
      <c r="H107" t="n">
        <v>0.21</v>
      </c>
      <c r="I107" t="n">
        <v>145</v>
      </c>
      <c r="J107" t="n">
        <v>169.33</v>
      </c>
      <c r="K107" t="n">
        <v>51.39</v>
      </c>
      <c r="L107" t="n">
        <v>2</v>
      </c>
      <c r="M107" t="n">
        <v>143</v>
      </c>
      <c r="N107" t="n">
        <v>30.94</v>
      </c>
      <c r="O107" t="n">
        <v>21118.46</v>
      </c>
      <c r="P107" t="n">
        <v>399.58</v>
      </c>
      <c r="Q107" t="n">
        <v>1310.51</v>
      </c>
      <c r="R107" t="n">
        <v>190.99</v>
      </c>
      <c r="S107" t="n">
        <v>50.02</v>
      </c>
      <c r="T107" t="n">
        <v>67506.82000000001</v>
      </c>
      <c r="U107" t="n">
        <v>0.26</v>
      </c>
      <c r="V107" t="n">
        <v>0.78</v>
      </c>
      <c r="W107" t="n">
        <v>2.49</v>
      </c>
      <c r="X107" t="n">
        <v>4.18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2.7693</v>
      </c>
      <c r="E108" t="n">
        <v>36.11</v>
      </c>
      <c r="F108" t="n">
        <v>30.65</v>
      </c>
      <c r="G108" t="n">
        <v>20.21</v>
      </c>
      <c r="H108" t="n">
        <v>0.31</v>
      </c>
      <c r="I108" t="n">
        <v>91</v>
      </c>
      <c r="J108" t="n">
        <v>170.79</v>
      </c>
      <c r="K108" t="n">
        <v>51.39</v>
      </c>
      <c r="L108" t="n">
        <v>3</v>
      </c>
      <c r="M108" t="n">
        <v>89</v>
      </c>
      <c r="N108" t="n">
        <v>31.4</v>
      </c>
      <c r="O108" t="n">
        <v>21297.94</v>
      </c>
      <c r="P108" t="n">
        <v>374.02</v>
      </c>
      <c r="Q108" t="n">
        <v>1310.51</v>
      </c>
      <c r="R108" t="n">
        <v>140.4</v>
      </c>
      <c r="S108" t="n">
        <v>50.02</v>
      </c>
      <c r="T108" t="n">
        <v>42483.7</v>
      </c>
      <c r="U108" t="n">
        <v>0.36</v>
      </c>
      <c r="V108" t="n">
        <v>0.82</v>
      </c>
      <c r="W108" t="n">
        <v>2.38</v>
      </c>
      <c r="X108" t="n">
        <v>2.61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2.8963</v>
      </c>
      <c r="E109" t="n">
        <v>34.53</v>
      </c>
      <c r="F109" t="n">
        <v>29.92</v>
      </c>
      <c r="G109" t="n">
        <v>27.2</v>
      </c>
      <c r="H109" t="n">
        <v>0.41</v>
      </c>
      <c r="I109" t="n">
        <v>66</v>
      </c>
      <c r="J109" t="n">
        <v>172.25</v>
      </c>
      <c r="K109" t="n">
        <v>51.39</v>
      </c>
      <c r="L109" t="n">
        <v>4</v>
      </c>
      <c r="M109" t="n">
        <v>64</v>
      </c>
      <c r="N109" t="n">
        <v>31.86</v>
      </c>
      <c r="O109" t="n">
        <v>21478.05</v>
      </c>
      <c r="P109" t="n">
        <v>358.88</v>
      </c>
      <c r="Q109" t="n">
        <v>1310.52</v>
      </c>
      <c r="R109" t="n">
        <v>116.14</v>
      </c>
      <c r="S109" t="n">
        <v>50.02</v>
      </c>
      <c r="T109" t="n">
        <v>30479.45</v>
      </c>
      <c r="U109" t="n">
        <v>0.43</v>
      </c>
      <c r="V109" t="n">
        <v>0.84</v>
      </c>
      <c r="W109" t="n">
        <v>2.35</v>
      </c>
      <c r="X109" t="n">
        <v>1.87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2.9772</v>
      </c>
      <c r="E110" t="n">
        <v>33.59</v>
      </c>
      <c r="F110" t="n">
        <v>29.49</v>
      </c>
      <c r="G110" t="n">
        <v>34.69</v>
      </c>
      <c r="H110" t="n">
        <v>0.51</v>
      </c>
      <c r="I110" t="n">
        <v>51</v>
      </c>
      <c r="J110" t="n">
        <v>173.71</v>
      </c>
      <c r="K110" t="n">
        <v>51.39</v>
      </c>
      <c r="L110" t="n">
        <v>5</v>
      </c>
      <c r="M110" t="n">
        <v>49</v>
      </c>
      <c r="N110" t="n">
        <v>32.32</v>
      </c>
      <c r="O110" t="n">
        <v>21658.78</v>
      </c>
      <c r="P110" t="n">
        <v>348.01</v>
      </c>
      <c r="Q110" t="n">
        <v>1310.48</v>
      </c>
      <c r="R110" t="n">
        <v>102.08</v>
      </c>
      <c r="S110" t="n">
        <v>50.02</v>
      </c>
      <c r="T110" t="n">
        <v>23520.66</v>
      </c>
      <c r="U110" t="n">
        <v>0.49</v>
      </c>
      <c r="V110" t="n">
        <v>0.85</v>
      </c>
      <c r="W110" t="n">
        <v>2.32</v>
      </c>
      <c r="X110" t="n">
        <v>1.44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3.0289</v>
      </c>
      <c r="E111" t="n">
        <v>33.02</v>
      </c>
      <c r="F111" t="n">
        <v>29.22</v>
      </c>
      <c r="G111" t="n">
        <v>41.74</v>
      </c>
      <c r="H111" t="n">
        <v>0.61</v>
      </c>
      <c r="I111" t="n">
        <v>42</v>
      </c>
      <c r="J111" t="n">
        <v>175.18</v>
      </c>
      <c r="K111" t="n">
        <v>51.39</v>
      </c>
      <c r="L111" t="n">
        <v>6</v>
      </c>
      <c r="M111" t="n">
        <v>40</v>
      </c>
      <c r="N111" t="n">
        <v>32.79</v>
      </c>
      <c r="O111" t="n">
        <v>21840.16</v>
      </c>
      <c r="P111" t="n">
        <v>339.01</v>
      </c>
      <c r="Q111" t="n">
        <v>1310.53</v>
      </c>
      <c r="R111" t="n">
        <v>93.11</v>
      </c>
      <c r="S111" t="n">
        <v>50.02</v>
      </c>
      <c r="T111" t="n">
        <v>19083.52</v>
      </c>
      <c r="U111" t="n">
        <v>0.54</v>
      </c>
      <c r="V111" t="n">
        <v>0.86</v>
      </c>
      <c r="W111" t="n">
        <v>2.31</v>
      </c>
      <c r="X111" t="n">
        <v>1.17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3.0694</v>
      </c>
      <c r="E112" t="n">
        <v>32.58</v>
      </c>
      <c r="F112" t="n">
        <v>29.02</v>
      </c>
      <c r="G112" t="n">
        <v>49.75</v>
      </c>
      <c r="H112" t="n">
        <v>0.7</v>
      </c>
      <c r="I112" t="n">
        <v>35</v>
      </c>
      <c r="J112" t="n">
        <v>176.66</v>
      </c>
      <c r="K112" t="n">
        <v>51.39</v>
      </c>
      <c r="L112" t="n">
        <v>7</v>
      </c>
      <c r="M112" t="n">
        <v>33</v>
      </c>
      <c r="N112" t="n">
        <v>33.27</v>
      </c>
      <c r="O112" t="n">
        <v>22022.17</v>
      </c>
      <c r="P112" t="n">
        <v>329.59</v>
      </c>
      <c r="Q112" t="n">
        <v>1310.57</v>
      </c>
      <c r="R112" t="n">
        <v>86.81999999999999</v>
      </c>
      <c r="S112" t="n">
        <v>50.02</v>
      </c>
      <c r="T112" t="n">
        <v>15972.49</v>
      </c>
      <c r="U112" t="n">
        <v>0.58</v>
      </c>
      <c r="V112" t="n">
        <v>0.86</v>
      </c>
      <c r="W112" t="n">
        <v>2.3</v>
      </c>
      <c r="X112" t="n">
        <v>0.97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3.0989</v>
      </c>
      <c r="E113" t="n">
        <v>32.27</v>
      </c>
      <c r="F113" t="n">
        <v>28.88</v>
      </c>
      <c r="G113" t="n">
        <v>57.76</v>
      </c>
      <c r="H113" t="n">
        <v>0.8</v>
      </c>
      <c r="I113" t="n">
        <v>30</v>
      </c>
      <c r="J113" t="n">
        <v>178.14</v>
      </c>
      <c r="K113" t="n">
        <v>51.39</v>
      </c>
      <c r="L113" t="n">
        <v>8</v>
      </c>
      <c r="M113" t="n">
        <v>28</v>
      </c>
      <c r="N113" t="n">
        <v>33.75</v>
      </c>
      <c r="O113" t="n">
        <v>22204.83</v>
      </c>
      <c r="P113" t="n">
        <v>320.88</v>
      </c>
      <c r="Q113" t="n">
        <v>1310.54</v>
      </c>
      <c r="R113" t="n">
        <v>82.36</v>
      </c>
      <c r="S113" t="n">
        <v>50.02</v>
      </c>
      <c r="T113" t="n">
        <v>13764.81</v>
      </c>
      <c r="U113" t="n">
        <v>0.61</v>
      </c>
      <c r="V113" t="n">
        <v>0.87</v>
      </c>
      <c r="W113" t="n">
        <v>2.29</v>
      </c>
      <c r="X113" t="n">
        <v>0.83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3.1227</v>
      </c>
      <c r="E114" t="n">
        <v>32.02</v>
      </c>
      <c r="F114" t="n">
        <v>28.77</v>
      </c>
      <c r="G114" t="n">
        <v>66.39</v>
      </c>
      <c r="H114" t="n">
        <v>0.89</v>
      </c>
      <c r="I114" t="n">
        <v>26</v>
      </c>
      <c r="J114" t="n">
        <v>179.63</v>
      </c>
      <c r="K114" t="n">
        <v>51.39</v>
      </c>
      <c r="L114" t="n">
        <v>9</v>
      </c>
      <c r="M114" t="n">
        <v>24</v>
      </c>
      <c r="N114" t="n">
        <v>34.24</v>
      </c>
      <c r="O114" t="n">
        <v>22388.15</v>
      </c>
      <c r="P114" t="n">
        <v>314.01</v>
      </c>
      <c r="Q114" t="n">
        <v>1310.53</v>
      </c>
      <c r="R114" t="n">
        <v>78.52</v>
      </c>
      <c r="S114" t="n">
        <v>50.02</v>
      </c>
      <c r="T114" t="n">
        <v>11865.11</v>
      </c>
      <c r="U114" t="n">
        <v>0.64</v>
      </c>
      <c r="V114" t="n">
        <v>0.87</v>
      </c>
      <c r="W114" t="n">
        <v>2.29</v>
      </c>
      <c r="X114" t="n">
        <v>0.72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3.1423</v>
      </c>
      <c r="E115" t="n">
        <v>31.82</v>
      </c>
      <c r="F115" t="n">
        <v>28.67</v>
      </c>
      <c r="G115" t="n">
        <v>74.79000000000001</v>
      </c>
      <c r="H115" t="n">
        <v>0.98</v>
      </c>
      <c r="I115" t="n">
        <v>23</v>
      </c>
      <c r="J115" t="n">
        <v>181.12</v>
      </c>
      <c r="K115" t="n">
        <v>51.39</v>
      </c>
      <c r="L115" t="n">
        <v>10</v>
      </c>
      <c r="M115" t="n">
        <v>21</v>
      </c>
      <c r="N115" t="n">
        <v>34.73</v>
      </c>
      <c r="O115" t="n">
        <v>22572.13</v>
      </c>
      <c r="P115" t="n">
        <v>304.88</v>
      </c>
      <c r="Q115" t="n">
        <v>1310.48</v>
      </c>
      <c r="R115" t="n">
        <v>75.34999999999999</v>
      </c>
      <c r="S115" t="n">
        <v>50.02</v>
      </c>
      <c r="T115" t="n">
        <v>10298.74</v>
      </c>
      <c r="U115" t="n">
        <v>0.66</v>
      </c>
      <c r="V115" t="n">
        <v>0.87</v>
      </c>
      <c r="W115" t="n">
        <v>2.28</v>
      </c>
      <c r="X115" t="n">
        <v>0.62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3.1545</v>
      </c>
      <c r="E116" t="n">
        <v>31.7</v>
      </c>
      <c r="F116" t="n">
        <v>28.62</v>
      </c>
      <c r="G116" t="n">
        <v>81.76000000000001</v>
      </c>
      <c r="H116" t="n">
        <v>1.07</v>
      </c>
      <c r="I116" t="n">
        <v>21</v>
      </c>
      <c r="J116" t="n">
        <v>182.62</v>
      </c>
      <c r="K116" t="n">
        <v>51.39</v>
      </c>
      <c r="L116" t="n">
        <v>11</v>
      </c>
      <c r="M116" t="n">
        <v>19</v>
      </c>
      <c r="N116" t="n">
        <v>35.22</v>
      </c>
      <c r="O116" t="n">
        <v>22756.91</v>
      </c>
      <c r="P116" t="n">
        <v>296.98</v>
      </c>
      <c r="Q116" t="n">
        <v>1310.53</v>
      </c>
      <c r="R116" t="n">
        <v>73.58</v>
      </c>
      <c r="S116" t="n">
        <v>50.02</v>
      </c>
      <c r="T116" t="n">
        <v>9419.84</v>
      </c>
      <c r="U116" t="n">
        <v>0.68</v>
      </c>
      <c r="V116" t="n">
        <v>0.87</v>
      </c>
      <c r="W116" t="n">
        <v>2.28</v>
      </c>
      <c r="X116" t="n">
        <v>0.57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3.1656</v>
      </c>
      <c r="E117" t="n">
        <v>31.59</v>
      </c>
      <c r="F117" t="n">
        <v>28.57</v>
      </c>
      <c r="G117" t="n">
        <v>90.23</v>
      </c>
      <c r="H117" t="n">
        <v>1.16</v>
      </c>
      <c r="I117" t="n">
        <v>19</v>
      </c>
      <c r="J117" t="n">
        <v>184.12</v>
      </c>
      <c r="K117" t="n">
        <v>51.39</v>
      </c>
      <c r="L117" t="n">
        <v>12</v>
      </c>
      <c r="M117" t="n">
        <v>13</v>
      </c>
      <c r="N117" t="n">
        <v>35.73</v>
      </c>
      <c r="O117" t="n">
        <v>22942.24</v>
      </c>
      <c r="P117" t="n">
        <v>290.07</v>
      </c>
      <c r="Q117" t="n">
        <v>1310.48</v>
      </c>
      <c r="R117" t="n">
        <v>72.09</v>
      </c>
      <c r="S117" t="n">
        <v>50.02</v>
      </c>
      <c r="T117" t="n">
        <v>8685.139999999999</v>
      </c>
      <c r="U117" t="n">
        <v>0.6899999999999999</v>
      </c>
      <c r="V117" t="n">
        <v>0.87</v>
      </c>
      <c r="W117" t="n">
        <v>2.28</v>
      </c>
      <c r="X117" t="n">
        <v>0.53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3.1727</v>
      </c>
      <c r="E118" t="n">
        <v>31.52</v>
      </c>
      <c r="F118" t="n">
        <v>28.54</v>
      </c>
      <c r="G118" t="n">
        <v>95.12</v>
      </c>
      <c r="H118" t="n">
        <v>1.24</v>
      </c>
      <c r="I118" t="n">
        <v>18</v>
      </c>
      <c r="J118" t="n">
        <v>185.63</v>
      </c>
      <c r="K118" t="n">
        <v>51.39</v>
      </c>
      <c r="L118" t="n">
        <v>13</v>
      </c>
      <c r="M118" t="n">
        <v>9</v>
      </c>
      <c r="N118" t="n">
        <v>36.24</v>
      </c>
      <c r="O118" t="n">
        <v>23128.27</v>
      </c>
      <c r="P118" t="n">
        <v>284.15</v>
      </c>
      <c r="Q118" t="n">
        <v>1310.48</v>
      </c>
      <c r="R118" t="n">
        <v>70.73999999999999</v>
      </c>
      <c r="S118" t="n">
        <v>50.02</v>
      </c>
      <c r="T118" t="n">
        <v>8016.75</v>
      </c>
      <c r="U118" t="n">
        <v>0.71</v>
      </c>
      <c r="V118" t="n">
        <v>0.88</v>
      </c>
      <c r="W118" t="n">
        <v>2.28</v>
      </c>
      <c r="X118" t="n">
        <v>0.49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3.1786</v>
      </c>
      <c r="E119" t="n">
        <v>31.46</v>
      </c>
      <c r="F119" t="n">
        <v>28.51</v>
      </c>
      <c r="G119" t="n">
        <v>100.63</v>
      </c>
      <c r="H119" t="n">
        <v>1.33</v>
      </c>
      <c r="I119" t="n">
        <v>17</v>
      </c>
      <c r="J119" t="n">
        <v>187.14</v>
      </c>
      <c r="K119" t="n">
        <v>51.39</v>
      </c>
      <c r="L119" t="n">
        <v>14</v>
      </c>
      <c r="M119" t="n">
        <v>0</v>
      </c>
      <c r="N119" t="n">
        <v>36.75</v>
      </c>
      <c r="O119" t="n">
        <v>23314.98</v>
      </c>
      <c r="P119" t="n">
        <v>282.43</v>
      </c>
      <c r="Q119" t="n">
        <v>1310.48</v>
      </c>
      <c r="R119" t="n">
        <v>69.73</v>
      </c>
      <c r="S119" t="n">
        <v>50.02</v>
      </c>
      <c r="T119" t="n">
        <v>7518.97</v>
      </c>
      <c r="U119" t="n">
        <v>0.72</v>
      </c>
      <c r="V119" t="n">
        <v>0.88</v>
      </c>
      <c r="W119" t="n">
        <v>2.28</v>
      </c>
      <c r="X119" t="n">
        <v>0.46</v>
      </c>
      <c r="Y119" t="n">
        <v>0.5</v>
      </c>
      <c r="Z119" t="n">
        <v>10</v>
      </c>
    </row>
    <row r="120">
      <c r="A120" t="n">
        <v>0</v>
      </c>
      <c r="B120" t="n">
        <v>20</v>
      </c>
      <c r="C120" t="inlineStr">
        <is>
          <t xml:space="preserve">CONCLUIDO	</t>
        </is>
      </c>
      <c r="D120" t="n">
        <v>2.8945</v>
      </c>
      <c r="E120" t="n">
        <v>34.55</v>
      </c>
      <c r="F120" t="n">
        <v>31.38</v>
      </c>
      <c r="G120" t="n">
        <v>16.23</v>
      </c>
      <c r="H120" t="n">
        <v>0.34</v>
      </c>
      <c r="I120" t="n">
        <v>116</v>
      </c>
      <c r="J120" t="n">
        <v>51.33</v>
      </c>
      <c r="K120" t="n">
        <v>24.83</v>
      </c>
      <c r="L120" t="n">
        <v>1</v>
      </c>
      <c r="M120" t="n">
        <v>114</v>
      </c>
      <c r="N120" t="n">
        <v>5.51</v>
      </c>
      <c r="O120" t="n">
        <v>6564.78</v>
      </c>
      <c r="P120" t="n">
        <v>160.11</v>
      </c>
      <c r="Q120" t="n">
        <v>1310.57</v>
      </c>
      <c r="R120" t="n">
        <v>163.38</v>
      </c>
      <c r="S120" t="n">
        <v>50.02</v>
      </c>
      <c r="T120" t="n">
        <v>53846.41</v>
      </c>
      <c r="U120" t="n">
        <v>0.31</v>
      </c>
      <c r="V120" t="n">
        <v>0.8</v>
      </c>
      <c r="W120" t="n">
        <v>2.44</v>
      </c>
      <c r="X120" t="n">
        <v>3.33</v>
      </c>
      <c r="Y120" t="n">
        <v>0.5</v>
      </c>
      <c r="Z120" t="n">
        <v>10</v>
      </c>
    </row>
    <row r="121">
      <c r="A121" t="n">
        <v>1</v>
      </c>
      <c r="B121" t="n">
        <v>20</v>
      </c>
      <c r="C121" t="inlineStr">
        <is>
          <t xml:space="preserve">CONCLUIDO	</t>
        </is>
      </c>
      <c r="D121" t="n">
        <v>3.0693</v>
      </c>
      <c r="E121" t="n">
        <v>32.58</v>
      </c>
      <c r="F121" t="n">
        <v>30.01</v>
      </c>
      <c r="G121" t="n">
        <v>26.88</v>
      </c>
      <c r="H121" t="n">
        <v>0.66</v>
      </c>
      <c r="I121" t="n">
        <v>67</v>
      </c>
      <c r="J121" t="n">
        <v>52.47</v>
      </c>
      <c r="K121" t="n">
        <v>24.83</v>
      </c>
      <c r="L121" t="n">
        <v>2</v>
      </c>
      <c r="M121" t="n">
        <v>1</v>
      </c>
      <c r="N121" t="n">
        <v>5.64</v>
      </c>
      <c r="O121" t="n">
        <v>6705.1</v>
      </c>
      <c r="P121" t="n">
        <v>140.73</v>
      </c>
      <c r="Q121" t="n">
        <v>1310.53</v>
      </c>
      <c r="R121" t="n">
        <v>116.63</v>
      </c>
      <c r="S121" t="n">
        <v>50.02</v>
      </c>
      <c r="T121" t="n">
        <v>30716.86</v>
      </c>
      <c r="U121" t="n">
        <v>0.43</v>
      </c>
      <c r="V121" t="n">
        <v>0.83</v>
      </c>
      <c r="W121" t="n">
        <v>2.43</v>
      </c>
      <c r="X121" t="n">
        <v>1.97</v>
      </c>
      <c r="Y121" t="n">
        <v>0.5</v>
      </c>
      <c r="Z121" t="n">
        <v>10</v>
      </c>
    </row>
    <row r="122">
      <c r="A122" t="n">
        <v>2</v>
      </c>
      <c r="B122" t="n">
        <v>20</v>
      </c>
      <c r="C122" t="inlineStr">
        <is>
          <t xml:space="preserve">CONCLUIDO	</t>
        </is>
      </c>
      <c r="D122" t="n">
        <v>3.0695</v>
      </c>
      <c r="E122" t="n">
        <v>32.58</v>
      </c>
      <c r="F122" t="n">
        <v>30.01</v>
      </c>
      <c r="G122" t="n">
        <v>26.88</v>
      </c>
      <c r="H122" t="n">
        <v>0.97</v>
      </c>
      <c r="I122" t="n">
        <v>67</v>
      </c>
      <c r="J122" t="n">
        <v>53.61</v>
      </c>
      <c r="K122" t="n">
        <v>24.83</v>
      </c>
      <c r="L122" t="n">
        <v>3</v>
      </c>
      <c r="M122" t="n">
        <v>0</v>
      </c>
      <c r="N122" t="n">
        <v>5.78</v>
      </c>
      <c r="O122" t="n">
        <v>6845.59</v>
      </c>
      <c r="P122" t="n">
        <v>143.33</v>
      </c>
      <c r="Q122" t="n">
        <v>1310.53</v>
      </c>
      <c r="R122" t="n">
        <v>116.5</v>
      </c>
      <c r="S122" t="n">
        <v>50.02</v>
      </c>
      <c r="T122" t="n">
        <v>30654.35</v>
      </c>
      <c r="U122" t="n">
        <v>0.43</v>
      </c>
      <c r="V122" t="n">
        <v>0.83</v>
      </c>
      <c r="W122" t="n">
        <v>2.43</v>
      </c>
      <c r="X122" t="n">
        <v>1.96</v>
      </c>
      <c r="Y122" t="n">
        <v>0.5</v>
      </c>
      <c r="Z122" t="n">
        <v>10</v>
      </c>
    </row>
    <row r="123">
      <c r="A123" t="n">
        <v>0</v>
      </c>
      <c r="B123" t="n">
        <v>65</v>
      </c>
      <c r="C123" t="inlineStr">
        <is>
          <t xml:space="preserve">CONCLUIDO	</t>
        </is>
      </c>
      <c r="D123" t="n">
        <v>2.1597</v>
      </c>
      <c r="E123" t="n">
        <v>46.3</v>
      </c>
      <c r="F123" t="n">
        <v>36.39</v>
      </c>
      <c r="G123" t="n">
        <v>7.69</v>
      </c>
      <c r="H123" t="n">
        <v>0.13</v>
      </c>
      <c r="I123" t="n">
        <v>284</v>
      </c>
      <c r="J123" t="n">
        <v>133.21</v>
      </c>
      <c r="K123" t="n">
        <v>46.47</v>
      </c>
      <c r="L123" t="n">
        <v>1</v>
      </c>
      <c r="M123" t="n">
        <v>282</v>
      </c>
      <c r="N123" t="n">
        <v>20.75</v>
      </c>
      <c r="O123" t="n">
        <v>16663.42</v>
      </c>
      <c r="P123" t="n">
        <v>392.3</v>
      </c>
      <c r="Q123" t="n">
        <v>1310.69</v>
      </c>
      <c r="R123" t="n">
        <v>327.08</v>
      </c>
      <c r="S123" t="n">
        <v>50.02</v>
      </c>
      <c r="T123" t="n">
        <v>134859.34</v>
      </c>
      <c r="U123" t="n">
        <v>0.15</v>
      </c>
      <c r="V123" t="n">
        <v>0.6899999999999999</v>
      </c>
      <c r="W123" t="n">
        <v>2.72</v>
      </c>
      <c r="X123" t="n">
        <v>8.34</v>
      </c>
      <c r="Y123" t="n">
        <v>0.5</v>
      </c>
      <c r="Z123" t="n">
        <v>10</v>
      </c>
    </row>
    <row r="124">
      <c r="A124" t="n">
        <v>1</v>
      </c>
      <c r="B124" t="n">
        <v>65</v>
      </c>
      <c r="C124" t="inlineStr">
        <is>
          <t xml:space="preserve">CONCLUIDO	</t>
        </is>
      </c>
      <c r="D124" t="n">
        <v>2.706</v>
      </c>
      <c r="E124" t="n">
        <v>36.96</v>
      </c>
      <c r="F124" t="n">
        <v>31.51</v>
      </c>
      <c r="G124" t="n">
        <v>15.75</v>
      </c>
      <c r="H124" t="n">
        <v>0.26</v>
      </c>
      <c r="I124" t="n">
        <v>120</v>
      </c>
      <c r="J124" t="n">
        <v>134.55</v>
      </c>
      <c r="K124" t="n">
        <v>46.47</v>
      </c>
      <c r="L124" t="n">
        <v>2</v>
      </c>
      <c r="M124" t="n">
        <v>118</v>
      </c>
      <c r="N124" t="n">
        <v>21.09</v>
      </c>
      <c r="O124" t="n">
        <v>16828.84</v>
      </c>
      <c r="P124" t="n">
        <v>331.66</v>
      </c>
      <c r="Q124" t="n">
        <v>1310.52</v>
      </c>
      <c r="R124" t="n">
        <v>167.69</v>
      </c>
      <c r="S124" t="n">
        <v>50.02</v>
      </c>
      <c r="T124" t="n">
        <v>55982.34</v>
      </c>
      <c r="U124" t="n">
        <v>0.3</v>
      </c>
      <c r="V124" t="n">
        <v>0.79</v>
      </c>
      <c r="W124" t="n">
        <v>2.44</v>
      </c>
      <c r="X124" t="n">
        <v>3.46</v>
      </c>
      <c r="Y124" t="n">
        <v>0.5</v>
      </c>
      <c r="Z124" t="n">
        <v>10</v>
      </c>
    </row>
    <row r="125">
      <c r="A125" t="n">
        <v>2</v>
      </c>
      <c r="B125" t="n">
        <v>65</v>
      </c>
      <c r="C125" t="inlineStr">
        <is>
          <t xml:space="preserve">CONCLUIDO	</t>
        </is>
      </c>
      <c r="D125" t="n">
        <v>2.9066</v>
      </c>
      <c r="E125" t="n">
        <v>34.4</v>
      </c>
      <c r="F125" t="n">
        <v>30.18</v>
      </c>
      <c r="G125" t="n">
        <v>24.15</v>
      </c>
      <c r="H125" t="n">
        <v>0.39</v>
      </c>
      <c r="I125" t="n">
        <v>75</v>
      </c>
      <c r="J125" t="n">
        <v>135.9</v>
      </c>
      <c r="K125" t="n">
        <v>46.47</v>
      </c>
      <c r="L125" t="n">
        <v>3</v>
      </c>
      <c r="M125" t="n">
        <v>73</v>
      </c>
      <c r="N125" t="n">
        <v>21.43</v>
      </c>
      <c r="O125" t="n">
        <v>16994.64</v>
      </c>
      <c r="P125" t="n">
        <v>309.37</v>
      </c>
      <c r="Q125" t="n">
        <v>1310.52</v>
      </c>
      <c r="R125" t="n">
        <v>124.54</v>
      </c>
      <c r="S125" t="n">
        <v>50.02</v>
      </c>
      <c r="T125" t="n">
        <v>34632.53</v>
      </c>
      <c r="U125" t="n">
        <v>0.4</v>
      </c>
      <c r="V125" t="n">
        <v>0.83</v>
      </c>
      <c r="W125" t="n">
        <v>2.37</v>
      </c>
      <c r="X125" t="n">
        <v>2.13</v>
      </c>
      <c r="Y125" t="n">
        <v>0.5</v>
      </c>
      <c r="Z125" t="n">
        <v>10</v>
      </c>
    </row>
    <row r="126">
      <c r="A126" t="n">
        <v>3</v>
      </c>
      <c r="B126" t="n">
        <v>65</v>
      </c>
      <c r="C126" t="inlineStr">
        <is>
          <t xml:space="preserve">CONCLUIDO	</t>
        </is>
      </c>
      <c r="D126" t="n">
        <v>3.011</v>
      </c>
      <c r="E126" t="n">
        <v>33.21</v>
      </c>
      <c r="F126" t="n">
        <v>29.56</v>
      </c>
      <c r="G126" t="n">
        <v>32.85</v>
      </c>
      <c r="H126" t="n">
        <v>0.52</v>
      </c>
      <c r="I126" t="n">
        <v>54</v>
      </c>
      <c r="J126" t="n">
        <v>137.25</v>
      </c>
      <c r="K126" t="n">
        <v>46.47</v>
      </c>
      <c r="L126" t="n">
        <v>4</v>
      </c>
      <c r="M126" t="n">
        <v>52</v>
      </c>
      <c r="N126" t="n">
        <v>21.78</v>
      </c>
      <c r="O126" t="n">
        <v>17160.92</v>
      </c>
      <c r="P126" t="n">
        <v>294.52</v>
      </c>
      <c r="Q126" t="n">
        <v>1310.51</v>
      </c>
      <c r="R126" t="n">
        <v>104.68</v>
      </c>
      <c r="S126" t="n">
        <v>50.02</v>
      </c>
      <c r="T126" t="n">
        <v>24806.24</v>
      </c>
      <c r="U126" t="n">
        <v>0.48</v>
      </c>
      <c r="V126" t="n">
        <v>0.85</v>
      </c>
      <c r="W126" t="n">
        <v>2.32</v>
      </c>
      <c r="X126" t="n">
        <v>1.51</v>
      </c>
      <c r="Y126" t="n">
        <v>0.5</v>
      </c>
      <c r="Z126" t="n">
        <v>10</v>
      </c>
    </row>
    <row r="127">
      <c r="A127" t="n">
        <v>4</v>
      </c>
      <c r="B127" t="n">
        <v>65</v>
      </c>
      <c r="C127" t="inlineStr">
        <is>
          <t xml:space="preserve">CONCLUIDO	</t>
        </is>
      </c>
      <c r="D127" t="n">
        <v>3.0723</v>
      </c>
      <c r="E127" t="n">
        <v>32.55</v>
      </c>
      <c r="F127" t="n">
        <v>29.23</v>
      </c>
      <c r="G127" t="n">
        <v>41.75</v>
      </c>
      <c r="H127" t="n">
        <v>0.64</v>
      </c>
      <c r="I127" t="n">
        <v>42</v>
      </c>
      <c r="J127" t="n">
        <v>138.6</v>
      </c>
      <c r="K127" t="n">
        <v>46.47</v>
      </c>
      <c r="L127" t="n">
        <v>5</v>
      </c>
      <c r="M127" t="n">
        <v>40</v>
      </c>
      <c r="N127" t="n">
        <v>22.13</v>
      </c>
      <c r="O127" t="n">
        <v>17327.69</v>
      </c>
      <c r="P127" t="n">
        <v>283.36</v>
      </c>
      <c r="Q127" t="n">
        <v>1310.49</v>
      </c>
      <c r="R127" t="n">
        <v>93.28</v>
      </c>
      <c r="S127" t="n">
        <v>50.02</v>
      </c>
      <c r="T127" t="n">
        <v>19168.52</v>
      </c>
      <c r="U127" t="n">
        <v>0.54</v>
      </c>
      <c r="V127" t="n">
        <v>0.86</v>
      </c>
      <c r="W127" t="n">
        <v>2.31</v>
      </c>
      <c r="X127" t="n">
        <v>1.18</v>
      </c>
      <c r="Y127" t="n">
        <v>0.5</v>
      </c>
      <c r="Z127" t="n">
        <v>10</v>
      </c>
    </row>
    <row r="128">
      <c r="A128" t="n">
        <v>5</v>
      </c>
      <c r="B128" t="n">
        <v>65</v>
      </c>
      <c r="C128" t="inlineStr">
        <is>
          <t xml:space="preserve">CONCLUIDO	</t>
        </is>
      </c>
      <c r="D128" t="n">
        <v>3.117</v>
      </c>
      <c r="E128" t="n">
        <v>32.08</v>
      </c>
      <c r="F128" t="n">
        <v>28.98</v>
      </c>
      <c r="G128" t="n">
        <v>51.13</v>
      </c>
      <c r="H128" t="n">
        <v>0.76</v>
      </c>
      <c r="I128" t="n">
        <v>34</v>
      </c>
      <c r="J128" t="n">
        <v>139.95</v>
      </c>
      <c r="K128" t="n">
        <v>46.47</v>
      </c>
      <c r="L128" t="n">
        <v>6</v>
      </c>
      <c r="M128" t="n">
        <v>32</v>
      </c>
      <c r="N128" t="n">
        <v>22.49</v>
      </c>
      <c r="O128" t="n">
        <v>17494.97</v>
      </c>
      <c r="P128" t="n">
        <v>272.55</v>
      </c>
      <c r="Q128" t="n">
        <v>1310.49</v>
      </c>
      <c r="R128" t="n">
        <v>85.48</v>
      </c>
      <c r="S128" t="n">
        <v>50.02</v>
      </c>
      <c r="T128" t="n">
        <v>15306.46</v>
      </c>
      <c r="U128" t="n">
        <v>0.59</v>
      </c>
      <c r="V128" t="n">
        <v>0.86</v>
      </c>
      <c r="W128" t="n">
        <v>2.29</v>
      </c>
      <c r="X128" t="n">
        <v>0.93</v>
      </c>
      <c r="Y128" t="n">
        <v>0.5</v>
      </c>
      <c r="Z128" t="n">
        <v>10</v>
      </c>
    </row>
    <row r="129">
      <c r="A129" t="n">
        <v>6</v>
      </c>
      <c r="B129" t="n">
        <v>65</v>
      </c>
      <c r="C129" t="inlineStr">
        <is>
          <t xml:space="preserve">CONCLUIDO	</t>
        </is>
      </c>
      <c r="D129" t="n">
        <v>3.1477</v>
      </c>
      <c r="E129" t="n">
        <v>31.77</v>
      </c>
      <c r="F129" t="n">
        <v>28.83</v>
      </c>
      <c r="G129" t="n">
        <v>61.77</v>
      </c>
      <c r="H129" t="n">
        <v>0.88</v>
      </c>
      <c r="I129" t="n">
        <v>28</v>
      </c>
      <c r="J129" t="n">
        <v>141.31</v>
      </c>
      <c r="K129" t="n">
        <v>46.47</v>
      </c>
      <c r="L129" t="n">
        <v>7</v>
      </c>
      <c r="M129" t="n">
        <v>26</v>
      </c>
      <c r="N129" t="n">
        <v>22.85</v>
      </c>
      <c r="O129" t="n">
        <v>17662.75</v>
      </c>
      <c r="P129" t="n">
        <v>261.62</v>
      </c>
      <c r="Q129" t="n">
        <v>1310.5</v>
      </c>
      <c r="R129" t="n">
        <v>80.45</v>
      </c>
      <c r="S129" t="n">
        <v>50.02</v>
      </c>
      <c r="T129" t="n">
        <v>12822.34</v>
      </c>
      <c r="U129" t="n">
        <v>0.62</v>
      </c>
      <c r="V129" t="n">
        <v>0.87</v>
      </c>
      <c r="W129" t="n">
        <v>2.29</v>
      </c>
      <c r="X129" t="n">
        <v>0.78</v>
      </c>
      <c r="Y129" t="n">
        <v>0.5</v>
      </c>
      <c r="Z129" t="n">
        <v>10</v>
      </c>
    </row>
    <row r="130">
      <c r="A130" t="n">
        <v>7</v>
      </c>
      <c r="B130" t="n">
        <v>65</v>
      </c>
      <c r="C130" t="inlineStr">
        <is>
          <t xml:space="preserve">CONCLUIDO	</t>
        </is>
      </c>
      <c r="D130" t="n">
        <v>3.1704</v>
      </c>
      <c r="E130" t="n">
        <v>31.54</v>
      </c>
      <c r="F130" t="n">
        <v>28.71</v>
      </c>
      <c r="G130" t="n">
        <v>71.77</v>
      </c>
      <c r="H130" t="n">
        <v>0.99</v>
      </c>
      <c r="I130" t="n">
        <v>24</v>
      </c>
      <c r="J130" t="n">
        <v>142.68</v>
      </c>
      <c r="K130" t="n">
        <v>46.47</v>
      </c>
      <c r="L130" t="n">
        <v>8</v>
      </c>
      <c r="M130" t="n">
        <v>18</v>
      </c>
      <c r="N130" t="n">
        <v>23.21</v>
      </c>
      <c r="O130" t="n">
        <v>17831.04</v>
      </c>
      <c r="P130" t="n">
        <v>250.54</v>
      </c>
      <c r="Q130" t="n">
        <v>1310.52</v>
      </c>
      <c r="R130" t="n">
        <v>76.41</v>
      </c>
      <c r="S130" t="n">
        <v>50.02</v>
      </c>
      <c r="T130" t="n">
        <v>10821.1</v>
      </c>
      <c r="U130" t="n">
        <v>0.65</v>
      </c>
      <c r="V130" t="n">
        <v>0.87</v>
      </c>
      <c r="W130" t="n">
        <v>2.29</v>
      </c>
      <c r="X130" t="n">
        <v>0.66</v>
      </c>
      <c r="Y130" t="n">
        <v>0.5</v>
      </c>
      <c r="Z130" t="n">
        <v>10</v>
      </c>
    </row>
    <row r="131">
      <c r="A131" t="n">
        <v>8</v>
      </c>
      <c r="B131" t="n">
        <v>65</v>
      </c>
      <c r="C131" t="inlineStr">
        <is>
          <t xml:space="preserve">CONCLUIDO	</t>
        </is>
      </c>
      <c r="D131" t="n">
        <v>3.1822</v>
      </c>
      <c r="E131" t="n">
        <v>31.42</v>
      </c>
      <c r="F131" t="n">
        <v>28.65</v>
      </c>
      <c r="G131" t="n">
        <v>78.12</v>
      </c>
      <c r="H131" t="n">
        <v>1.11</v>
      </c>
      <c r="I131" t="n">
        <v>22</v>
      </c>
      <c r="J131" t="n">
        <v>144.05</v>
      </c>
      <c r="K131" t="n">
        <v>46.47</v>
      </c>
      <c r="L131" t="n">
        <v>9</v>
      </c>
      <c r="M131" t="n">
        <v>7</v>
      </c>
      <c r="N131" t="n">
        <v>23.58</v>
      </c>
      <c r="O131" t="n">
        <v>17999.83</v>
      </c>
      <c r="P131" t="n">
        <v>245.43</v>
      </c>
      <c r="Q131" t="n">
        <v>1310.51</v>
      </c>
      <c r="R131" t="n">
        <v>74.29000000000001</v>
      </c>
      <c r="S131" t="n">
        <v>50.02</v>
      </c>
      <c r="T131" t="n">
        <v>9771.879999999999</v>
      </c>
      <c r="U131" t="n">
        <v>0.67</v>
      </c>
      <c r="V131" t="n">
        <v>0.87</v>
      </c>
      <c r="W131" t="n">
        <v>2.28</v>
      </c>
      <c r="X131" t="n">
        <v>0.6</v>
      </c>
      <c r="Y131" t="n">
        <v>0.5</v>
      </c>
      <c r="Z131" t="n">
        <v>10</v>
      </c>
    </row>
    <row r="132">
      <c r="A132" t="n">
        <v>9</v>
      </c>
      <c r="B132" t="n">
        <v>65</v>
      </c>
      <c r="C132" t="inlineStr">
        <is>
          <t xml:space="preserve">CONCLUIDO	</t>
        </is>
      </c>
      <c r="D132" t="n">
        <v>3.1815</v>
      </c>
      <c r="E132" t="n">
        <v>31.43</v>
      </c>
      <c r="F132" t="n">
        <v>28.65</v>
      </c>
      <c r="G132" t="n">
        <v>78.14</v>
      </c>
      <c r="H132" t="n">
        <v>1.22</v>
      </c>
      <c r="I132" t="n">
        <v>22</v>
      </c>
      <c r="J132" t="n">
        <v>145.42</v>
      </c>
      <c r="K132" t="n">
        <v>46.47</v>
      </c>
      <c r="L132" t="n">
        <v>10</v>
      </c>
      <c r="M132" t="n">
        <v>0</v>
      </c>
      <c r="N132" t="n">
        <v>23.95</v>
      </c>
      <c r="O132" t="n">
        <v>18169.15</v>
      </c>
      <c r="P132" t="n">
        <v>244.27</v>
      </c>
      <c r="Q132" t="n">
        <v>1310.55</v>
      </c>
      <c r="R132" t="n">
        <v>74.20999999999999</v>
      </c>
      <c r="S132" t="n">
        <v>50.02</v>
      </c>
      <c r="T132" t="n">
        <v>9731.59</v>
      </c>
      <c r="U132" t="n">
        <v>0.67</v>
      </c>
      <c r="V132" t="n">
        <v>0.87</v>
      </c>
      <c r="W132" t="n">
        <v>2.29</v>
      </c>
      <c r="X132" t="n">
        <v>0.61</v>
      </c>
      <c r="Y132" t="n">
        <v>0.5</v>
      </c>
      <c r="Z132" t="n">
        <v>10</v>
      </c>
    </row>
    <row r="133">
      <c r="A133" t="n">
        <v>0</v>
      </c>
      <c r="B133" t="n">
        <v>75</v>
      </c>
      <c r="C133" t="inlineStr">
        <is>
          <t xml:space="preserve">CONCLUIDO	</t>
        </is>
      </c>
      <c r="D133" t="n">
        <v>2.0253</v>
      </c>
      <c r="E133" t="n">
        <v>49.37</v>
      </c>
      <c r="F133" t="n">
        <v>37.41</v>
      </c>
      <c r="G133" t="n">
        <v>7.08</v>
      </c>
      <c r="H133" t="n">
        <v>0.12</v>
      </c>
      <c r="I133" t="n">
        <v>317</v>
      </c>
      <c r="J133" t="n">
        <v>150.44</v>
      </c>
      <c r="K133" t="n">
        <v>49.1</v>
      </c>
      <c r="L133" t="n">
        <v>1</v>
      </c>
      <c r="M133" t="n">
        <v>315</v>
      </c>
      <c r="N133" t="n">
        <v>25.34</v>
      </c>
      <c r="O133" t="n">
        <v>18787.76</v>
      </c>
      <c r="P133" t="n">
        <v>437.89</v>
      </c>
      <c r="Q133" t="n">
        <v>1310.77</v>
      </c>
      <c r="R133" t="n">
        <v>360.09</v>
      </c>
      <c r="S133" t="n">
        <v>50.02</v>
      </c>
      <c r="T133" t="n">
        <v>151194.66</v>
      </c>
      <c r="U133" t="n">
        <v>0.14</v>
      </c>
      <c r="V133" t="n">
        <v>0.67</v>
      </c>
      <c r="W133" t="n">
        <v>2.77</v>
      </c>
      <c r="X133" t="n">
        <v>9.359999999999999</v>
      </c>
      <c r="Y133" t="n">
        <v>0.5</v>
      </c>
      <c r="Z133" t="n">
        <v>10</v>
      </c>
    </row>
    <row r="134">
      <c r="A134" t="n">
        <v>1</v>
      </c>
      <c r="B134" t="n">
        <v>75</v>
      </c>
      <c r="C134" t="inlineStr">
        <is>
          <t xml:space="preserve">CONCLUIDO	</t>
        </is>
      </c>
      <c r="D134" t="n">
        <v>2.6175</v>
      </c>
      <c r="E134" t="n">
        <v>38.2</v>
      </c>
      <c r="F134" t="n">
        <v>31.86</v>
      </c>
      <c r="G134" t="n">
        <v>14.37</v>
      </c>
      <c r="H134" t="n">
        <v>0.23</v>
      </c>
      <c r="I134" t="n">
        <v>133</v>
      </c>
      <c r="J134" t="n">
        <v>151.83</v>
      </c>
      <c r="K134" t="n">
        <v>49.1</v>
      </c>
      <c r="L134" t="n">
        <v>2</v>
      </c>
      <c r="M134" t="n">
        <v>131</v>
      </c>
      <c r="N134" t="n">
        <v>25.73</v>
      </c>
      <c r="O134" t="n">
        <v>18959.54</v>
      </c>
      <c r="P134" t="n">
        <v>365.94</v>
      </c>
      <c r="Q134" t="n">
        <v>1310.57</v>
      </c>
      <c r="R134" t="n">
        <v>179.55</v>
      </c>
      <c r="S134" t="n">
        <v>50.02</v>
      </c>
      <c r="T134" t="n">
        <v>61846.56</v>
      </c>
      <c r="U134" t="n">
        <v>0.28</v>
      </c>
      <c r="V134" t="n">
        <v>0.78</v>
      </c>
      <c r="W134" t="n">
        <v>2.45</v>
      </c>
      <c r="X134" t="n">
        <v>3.81</v>
      </c>
      <c r="Y134" t="n">
        <v>0.5</v>
      </c>
      <c r="Z134" t="n">
        <v>10</v>
      </c>
    </row>
    <row r="135">
      <c r="A135" t="n">
        <v>2</v>
      </c>
      <c r="B135" t="n">
        <v>75</v>
      </c>
      <c r="C135" t="inlineStr">
        <is>
          <t xml:space="preserve">CONCLUIDO	</t>
        </is>
      </c>
      <c r="D135" t="n">
        <v>2.8408</v>
      </c>
      <c r="E135" t="n">
        <v>35.2</v>
      </c>
      <c r="F135" t="n">
        <v>30.39</v>
      </c>
      <c r="G135" t="n">
        <v>21.97</v>
      </c>
      <c r="H135" t="n">
        <v>0.35</v>
      </c>
      <c r="I135" t="n">
        <v>83</v>
      </c>
      <c r="J135" t="n">
        <v>153.23</v>
      </c>
      <c r="K135" t="n">
        <v>49.1</v>
      </c>
      <c r="L135" t="n">
        <v>3</v>
      </c>
      <c r="M135" t="n">
        <v>81</v>
      </c>
      <c r="N135" t="n">
        <v>26.13</v>
      </c>
      <c r="O135" t="n">
        <v>19131.85</v>
      </c>
      <c r="P135" t="n">
        <v>341.87</v>
      </c>
      <c r="Q135" t="n">
        <v>1310.53</v>
      </c>
      <c r="R135" t="n">
        <v>131.67</v>
      </c>
      <c r="S135" t="n">
        <v>50.02</v>
      </c>
      <c r="T135" t="n">
        <v>38156.18</v>
      </c>
      <c r="U135" t="n">
        <v>0.38</v>
      </c>
      <c r="V135" t="n">
        <v>0.82</v>
      </c>
      <c r="W135" t="n">
        <v>2.36</v>
      </c>
      <c r="X135" t="n">
        <v>2.34</v>
      </c>
      <c r="Y135" t="n">
        <v>0.5</v>
      </c>
      <c r="Z135" t="n">
        <v>10</v>
      </c>
    </row>
    <row r="136">
      <c r="A136" t="n">
        <v>3</v>
      </c>
      <c r="B136" t="n">
        <v>75</v>
      </c>
      <c r="C136" t="inlineStr">
        <is>
          <t xml:space="preserve">CONCLUIDO	</t>
        </is>
      </c>
      <c r="D136" t="n">
        <v>2.9544</v>
      </c>
      <c r="E136" t="n">
        <v>33.85</v>
      </c>
      <c r="F136" t="n">
        <v>29.74</v>
      </c>
      <c r="G136" t="n">
        <v>29.74</v>
      </c>
      <c r="H136" t="n">
        <v>0.46</v>
      </c>
      <c r="I136" t="n">
        <v>60</v>
      </c>
      <c r="J136" t="n">
        <v>154.63</v>
      </c>
      <c r="K136" t="n">
        <v>49.1</v>
      </c>
      <c r="L136" t="n">
        <v>4</v>
      </c>
      <c r="M136" t="n">
        <v>58</v>
      </c>
      <c r="N136" t="n">
        <v>26.53</v>
      </c>
      <c r="O136" t="n">
        <v>19304.72</v>
      </c>
      <c r="P136" t="n">
        <v>327.47</v>
      </c>
      <c r="Q136" t="n">
        <v>1310.53</v>
      </c>
      <c r="R136" t="n">
        <v>110.2</v>
      </c>
      <c r="S136" t="n">
        <v>50.02</v>
      </c>
      <c r="T136" t="n">
        <v>27536.25</v>
      </c>
      <c r="U136" t="n">
        <v>0.45</v>
      </c>
      <c r="V136" t="n">
        <v>0.84</v>
      </c>
      <c r="W136" t="n">
        <v>2.34</v>
      </c>
      <c r="X136" t="n">
        <v>1.69</v>
      </c>
      <c r="Y136" t="n">
        <v>0.5</v>
      </c>
      <c r="Z136" t="n">
        <v>10</v>
      </c>
    </row>
    <row r="137">
      <c r="A137" t="n">
        <v>4</v>
      </c>
      <c r="B137" t="n">
        <v>75</v>
      </c>
      <c r="C137" t="inlineStr">
        <is>
          <t xml:space="preserve">CONCLUIDO	</t>
        </is>
      </c>
      <c r="D137" t="n">
        <v>3.022</v>
      </c>
      <c r="E137" t="n">
        <v>33.09</v>
      </c>
      <c r="F137" t="n">
        <v>29.38</v>
      </c>
      <c r="G137" t="n">
        <v>37.5</v>
      </c>
      <c r="H137" t="n">
        <v>0.57</v>
      </c>
      <c r="I137" t="n">
        <v>47</v>
      </c>
      <c r="J137" t="n">
        <v>156.03</v>
      </c>
      <c r="K137" t="n">
        <v>49.1</v>
      </c>
      <c r="L137" t="n">
        <v>5</v>
      </c>
      <c r="M137" t="n">
        <v>45</v>
      </c>
      <c r="N137" t="n">
        <v>26.94</v>
      </c>
      <c r="O137" t="n">
        <v>19478.15</v>
      </c>
      <c r="P137" t="n">
        <v>316.72</v>
      </c>
      <c r="Q137" t="n">
        <v>1310.54</v>
      </c>
      <c r="R137" t="n">
        <v>98.58</v>
      </c>
      <c r="S137" t="n">
        <v>50.02</v>
      </c>
      <c r="T137" t="n">
        <v>21794.5</v>
      </c>
      <c r="U137" t="n">
        <v>0.51</v>
      </c>
      <c r="V137" t="n">
        <v>0.85</v>
      </c>
      <c r="W137" t="n">
        <v>2.31</v>
      </c>
      <c r="X137" t="n">
        <v>1.33</v>
      </c>
      <c r="Y137" t="n">
        <v>0.5</v>
      </c>
      <c r="Z137" t="n">
        <v>10</v>
      </c>
    </row>
    <row r="138">
      <c r="A138" t="n">
        <v>5</v>
      </c>
      <c r="B138" t="n">
        <v>75</v>
      </c>
      <c r="C138" t="inlineStr">
        <is>
          <t xml:space="preserve">CONCLUIDO	</t>
        </is>
      </c>
      <c r="D138" t="n">
        <v>3.0733</v>
      </c>
      <c r="E138" t="n">
        <v>32.54</v>
      </c>
      <c r="F138" t="n">
        <v>29.1</v>
      </c>
      <c r="G138" t="n">
        <v>45.95</v>
      </c>
      <c r="H138" t="n">
        <v>0.67</v>
      </c>
      <c r="I138" t="n">
        <v>38</v>
      </c>
      <c r="J138" t="n">
        <v>157.44</v>
      </c>
      <c r="K138" t="n">
        <v>49.1</v>
      </c>
      <c r="L138" t="n">
        <v>6</v>
      </c>
      <c r="M138" t="n">
        <v>36</v>
      </c>
      <c r="N138" t="n">
        <v>27.35</v>
      </c>
      <c r="O138" t="n">
        <v>19652.13</v>
      </c>
      <c r="P138" t="n">
        <v>307.25</v>
      </c>
      <c r="Q138" t="n">
        <v>1310.48</v>
      </c>
      <c r="R138" t="n">
        <v>89.29000000000001</v>
      </c>
      <c r="S138" t="n">
        <v>50.02</v>
      </c>
      <c r="T138" t="n">
        <v>17191.2</v>
      </c>
      <c r="U138" t="n">
        <v>0.5600000000000001</v>
      </c>
      <c r="V138" t="n">
        <v>0.86</v>
      </c>
      <c r="W138" t="n">
        <v>2.3</v>
      </c>
      <c r="X138" t="n">
        <v>1.05</v>
      </c>
      <c r="Y138" t="n">
        <v>0.5</v>
      </c>
      <c r="Z138" t="n">
        <v>10</v>
      </c>
    </row>
    <row r="139">
      <c r="A139" t="n">
        <v>6</v>
      </c>
      <c r="B139" t="n">
        <v>75</v>
      </c>
      <c r="C139" t="inlineStr">
        <is>
          <t xml:space="preserve">CONCLUIDO	</t>
        </is>
      </c>
      <c r="D139" t="n">
        <v>3.1058</v>
      </c>
      <c r="E139" t="n">
        <v>32.2</v>
      </c>
      <c r="F139" t="n">
        <v>28.94</v>
      </c>
      <c r="G139" t="n">
        <v>54.27</v>
      </c>
      <c r="H139" t="n">
        <v>0.78</v>
      </c>
      <c r="I139" t="n">
        <v>32</v>
      </c>
      <c r="J139" t="n">
        <v>158.86</v>
      </c>
      <c r="K139" t="n">
        <v>49.1</v>
      </c>
      <c r="L139" t="n">
        <v>7</v>
      </c>
      <c r="M139" t="n">
        <v>30</v>
      </c>
      <c r="N139" t="n">
        <v>27.77</v>
      </c>
      <c r="O139" t="n">
        <v>19826.68</v>
      </c>
      <c r="P139" t="n">
        <v>296.53</v>
      </c>
      <c r="Q139" t="n">
        <v>1310.5</v>
      </c>
      <c r="R139" t="n">
        <v>84.25</v>
      </c>
      <c r="S139" t="n">
        <v>50.02</v>
      </c>
      <c r="T139" t="n">
        <v>14702.77</v>
      </c>
      <c r="U139" t="n">
        <v>0.59</v>
      </c>
      <c r="V139" t="n">
        <v>0.86</v>
      </c>
      <c r="W139" t="n">
        <v>2.29</v>
      </c>
      <c r="X139" t="n">
        <v>0.9</v>
      </c>
      <c r="Y139" t="n">
        <v>0.5</v>
      </c>
      <c r="Z139" t="n">
        <v>10</v>
      </c>
    </row>
    <row r="140">
      <c r="A140" t="n">
        <v>7</v>
      </c>
      <c r="B140" t="n">
        <v>75</v>
      </c>
      <c r="C140" t="inlineStr">
        <is>
          <t xml:space="preserve">CONCLUIDO	</t>
        </is>
      </c>
      <c r="D140" t="n">
        <v>3.1352</v>
      </c>
      <c r="E140" t="n">
        <v>31.9</v>
      </c>
      <c r="F140" t="n">
        <v>28.8</v>
      </c>
      <c r="G140" t="n">
        <v>63.99</v>
      </c>
      <c r="H140" t="n">
        <v>0.88</v>
      </c>
      <c r="I140" t="n">
        <v>27</v>
      </c>
      <c r="J140" t="n">
        <v>160.28</v>
      </c>
      <c r="K140" t="n">
        <v>49.1</v>
      </c>
      <c r="L140" t="n">
        <v>8</v>
      </c>
      <c r="M140" t="n">
        <v>25</v>
      </c>
      <c r="N140" t="n">
        <v>28.19</v>
      </c>
      <c r="O140" t="n">
        <v>20001.93</v>
      </c>
      <c r="P140" t="n">
        <v>286.33</v>
      </c>
      <c r="Q140" t="n">
        <v>1310.51</v>
      </c>
      <c r="R140" t="n">
        <v>79.44</v>
      </c>
      <c r="S140" t="n">
        <v>50.02</v>
      </c>
      <c r="T140" t="n">
        <v>12320.2</v>
      </c>
      <c r="U140" t="n">
        <v>0.63</v>
      </c>
      <c r="V140" t="n">
        <v>0.87</v>
      </c>
      <c r="W140" t="n">
        <v>2.29</v>
      </c>
      <c r="X140" t="n">
        <v>0.75</v>
      </c>
      <c r="Y140" t="n">
        <v>0.5</v>
      </c>
      <c r="Z140" t="n">
        <v>10</v>
      </c>
    </row>
    <row r="141">
      <c r="A141" t="n">
        <v>8</v>
      </c>
      <c r="B141" t="n">
        <v>75</v>
      </c>
      <c r="C141" t="inlineStr">
        <is>
          <t xml:space="preserve">CONCLUIDO	</t>
        </is>
      </c>
      <c r="D141" t="n">
        <v>3.1608</v>
      </c>
      <c r="E141" t="n">
        <v>31.64</v>
      </c>
      <c r="F141" t="n">
        <v>28.66</v>
      </c>
      <c r="G141" t="n">
        <v>74.76000000000001</v>
      </c>
      <c r="H141" t="n">
        <v>0.99</v>
      </c>
      <c r="I141" t="n">
        <v>23</v>
      </c>
      <c r="J141" t="n">
        <v>161.71</v>
      </c>
      <c r="K141" t="n">
        <v>49.1</v>
      </c>
      <c r="L141" t="n">
        <v>9</v>
      </c>
      <c r="M141" t="n">
        <v>21</v>
      </c>
      <c r="N141" t="n">
        <v>28.61</v>
      </c>
      <c r="O141" t="n">
        <v>20177.64</v>
      </c>
      <c r="P141" t="n">
        <v>276.29</v>
      </c>
      <c r="Q141" t="n">
        <v>1310.48</v>
      </c>
      <c r="R141" t="n">
        <v>74.98999999999999</v>
      </c>
      <c r="S141" t="n">
        <v>50.02</v>
      </c>
      <c r="T141" t="n">
        <v>10116.15</v>
      </c>
      <c r="U141" t="n">
        <v>0.67</v>
      </c>
      <c r="V141" t="n">
        <v>0.87</v>
      </c>
      <c r="W141" t="n">
        <v>2.28</v>
      </c>
      <c r="X141" t="n">
        <v>0.61</v>
      </c>
      <c r="Y141" t="n">
        <v>0.5</v>
      </c>
      <c r="Z141" t="n">
        <v>10</v>
      </c>
    </row>
    <row r="142">
      <c r="A142" t="n">
        <v>9</v>
      </c>
      <c r="B142" t="n">
        <v>75</v>
      </c>
      <c r="C142" t="inlineStr">
        <is>
          <t xml:space="preserve">CONCLUIDO	</t>
        </is>
      </c>
      <c r="D142" t="n">
        <v>3.1716</v>
      </c>
      <c r="E142" t="n">
        <v>31.53</v>
      </c>
      <c r="F142" t="n">
        <v>28.61</v>
      </c>
      <c r="G142" t="n">
        <v>81.75</v>
      </c>
      <c r="H142" t="n">
        <v>1.09</v>
      </c>
      <c r="I142" t="n">
        <v>21</v>
      </c>
      <c r="J142" t="n">
        <v>163.13</v>
      </c>
      <c r="K142" t="n">
        <v>49.1</v>
      </c>
      <c r="L142" t="n">
        <v>10</v>
      </c>
      <c r="M142" t="n">
        <v>14</v>
      </c>
      <c r="N142" t="n">
        <v>29.04</v>
      </c>
      <c r="O142" t="n">
        <v>20353.94</v>
      </c>
      <c r="P142" t="n">
        <v>269.41</v>
      </c>
      <c r="Q142" t="n">
        <v>1310.49</v>
      </c>
      <c r="R142" t="n">
        <v>73.31</v>
      </c>
      <c r="S142" t="n">
        <v>50.02</v>
      </c>
      <c r="T142" t="n">
        <v>9285.67</v>
      </c>
      <c r="U142" t="n">
        <v>0.68</v>
      </c>
      <c r="V142" t="n">
        <v>0.87</v>
      </c>
      <c r="W142" t="n">
        <v>2.28</v>
      </c>
      <c r="X142" t="n">
        <v>0.5600000000000001</v>
      </c>
      <c r="Y142" t="n">
        <v>0.5</v>
      </c>
      <c r="Z142" t="n">
        <v>10</v>
      </c>
    </row>
    <row r="143">
      <c r="A143" t="n">
        <v>10</v>
      </c>
      <c r="B143" t="n">
        <v>75</v>
      </c>
      <c r="C143" t="inlineStr">
        <is>
          <t xml:space="preserve">CONCLUIDO	</t>
        </is>
      </c>
      <c r="D143" t="n">
        <v>3.1753</v>
      </c>
      <c r="E143" t="n">
        <v>31.49</v>
      </c>
      <c r="F143" t="n">
        <v>28.61</v>
      </c>
      <c r="G143" t="n">
        <v>85.81999999999999</v>
      </c>
      <c r="H143" t="n">
        <v>1.18</v>
      </c>
      <c r="I143" t="n">
        <v>20</v>
      </c>
      <c r="J143" t="n">
        <v>164.57</v>
      </c>
      <c r="K143" t="n">
        <v>49.1</v>
      </c>
      <c r="L143" t="n">
        <v>11</v>
      </c>
      <c r="M143" t="n">
        <v>7</v>
      </c>
      <c r="N143" t="n">
        <v>29.47</v>
      </c>
      <c r="O143" t="n">
        <v>20530.82</v>
      </c>
      <c r="P143" t="n">
        <v>264.59</v>
      </c>
      <c r="Q143" t="n">
        <v>1310.53</v>
      </c>
      <c r="R143" t="n">
        <v>72.75</v>
      </c>
      <c r="S143" t="n">
        <v>50.02</v>
      </c>
      <c r="T143" t="n">
        <v>9013.77</v>
      </c>
      <c r="U143" t="n">
        <v>0.6899999999999999</v>
      </c>
      <c r="V143" t="n">
        <v>0.87</v>
      </c>
      <c r="W143" t="n">
        <v>2.29</v>
      </c>
      <c r="X143" t="n">
        <v>0.5600000000000001</v>
      </c>
      <c r="Y143" t="n">
        <v>0.5</v>
      </c>
      <c r="Z143" t="n">
        <v>10</v>
      </c>
    </row>
    <row r="144">
      <c r="A144" t="n">
        <v>11</v>
      </c>
      <c r="B144" t="n">
        <v>75</v>
      </c>
      <c r="C144" t="inlineStr">
        <is>
          <t xml:space="preserve">CONCLUIDO	</t>
        </is>
      </c>
      <c r="D144" t="n">
        <v>3.1798</v>
      </c>
      <c r="E144" t="n">
        <v>31.45</v>
      </c>
      <c r="F144" t="n">
        <v>28.59</v>
      </c>
      <c r="G144" t="n">
        <v>90.29000000000001</v>
      </c>
      <c r="H144" t="n">
        <v>1.28</v>
      </c>
      <c r="I144" t="n">
        <v>19</v>
      </c>
      <c r="J144" t="n">
        <v>166.01</v>
      </c>
      <c r="K144" t="n">
        <v>49.1</v>
      </c>
      <c r="L144" t="n">
        <v>12</v>
      </c>
      <c r="M144" t="n">
        <v>0</v>
      </c>
      <c r="N144" t="n">
        <v>29.91</v>
      </c>
      <c r="O144" t="n">
        <v>20708.3</v>
      </c>
      <c r="P144" t="n">
        <v>265.71</v>
      </c>
      <c r="Q144" t="n">
        <v>1310.49</v>
      </c>
      <c r="R144" t="n">
        <v>72.06999999999999</v>
      </c>
      <c r="S144" t="n">
        <v>50.02</v>
      </c>
      <c r="T144" t="n">
        <v>8675.42</v>
      </c>
      <c r="U144" t="n">
        <v>0.6899999999999999</v>
      </c>
      <c r="V144" t="n">
        <v>0.87</v>
      </c>
      <c r="W144" t="n">
        <v>2.3</v>
      </c>
      <c r="X144" t="n">
        <v>0.54</v>
      </c>
      <c r="Y144" t="n">
        <v>0.5</v>
      </c>
      <c r="Z144" t="n">
        <v>10</v>
      </c>
    </row>
    <row r="145">
      <c r="A145" t="n">
        <v>0</v>
      </c>
      <c r="B145" t="n">
        <v>95</v>
      </c>
      <c r="C145" t="inlineStr">
        <is>
          <t xml:space="preserve">CONCLUIDO	</t>
        </is>
      </c>
      <c r="D145" t="n">
        <v>1.7737</v>
      </c>
      <c r="E145" t="n">
        <v>56.38</v>
      </c>
      <c r="F145" t="n">
        <v>39.54</v>
      </c>
      <c r="G145" t="n">
        <v>6.15</v>
      </c>
      <c r="H145" t="n">
        <v>0.1</v>
      </c>
      <c r="I145" t="n">
        <v>386</v>
      </c>
      <c r="J145" t="n">
        <v>185.69</v>
      </c>
      <c r="K145" t="n">
        <v>53.44</v>
      </c>
      <c r="L145" t="n">
        <v>1</v>
      </c>
      <c r="M145" t="n">
        <v>384</v>
      </c>
      <c r="N145" t="n">
        <v>36.26</v>
      </c>
      <c r="O145" t="n">
        <v>23136.14</v>
      </c>
      <c r="P145" t="n">
        <v>532.2</v>
      </c>
      <c r="Q145" t="n">
        <v>1310.71</v>
      </c>
      <c r="R145" t="n">
        <v>430.89</v>
      </c>
      <c r="S145" t="n">
        <v>50.02</v>
      </c>
      <c r="T145" t="n">
        <v>186252.68</v>
      </c>
      <c r="U145" t="n">
        <v>0.12</v>
      </c>
      <c r="V145" t="n">
        <v>0.63</v>
      </c>
      <c r="W145" t="n">
        <v>2.87</v>
      </c>
      <c r="X145" t="n">
        <v>11.49</v>
      </c>
      <c r="Y145" t="n">
        <v>0.5</v>
      </c>
      <c r="Z145" t="n">
        <v>10</v>
      </c>
    </row>
    <row r="146">
      <c r="A146" t="n">
        <v>1</v>
      </c>
      <c r="B146" t="n">
        <v>95</v>
      </c>
      <c r="C146" t="inlineStr">
        <is>
          <t xml:space="preserve">CONCLUIDO	</t>
        </is>
      </c>
      <c r="D146" t="n">
        <v>2.4472</v>
      </c>
      <c r="E146" t="n">
        <v>40.86</v>
      </c>
      <c r="F146" t="n">
        <v>32.55</v>
      </c>
      <c r="G146" t="n">
        <v>12.44</v>
      </c>
      <c r="H146" t="n">
        <v>0.19</v>
      </c>
      <c r="I146" t="n">
        <v>157</v>
      </c>
      <c r="J146" t="n">
        <v>187.21</v>
      </c>
      <c r="K146" t="n">
        <v>53.44</v>
      </c>
      <c r="L146" t="n">
        <v>2</v>
      </c>
      <c r="M146" t="n">
        <v>155</v>
      </c>
      <c r="N146" t="n">
        <v>36.77</v>
      </c>
      <c r="O146" t="n">
        <v>23322.88</v>
      </c>
      <c r="P146" t="n">
        <v>432.36</v>
      </c>
      <c r="Q146" t="n">
        <v>1310.6</v>
      </c>
      <c r="R146" t="n">
        <v>202.32</v>
      </c>
      <c r="S146" t="n">
        <v>50.02</v>
      </c>
      <c r="T146" t="n">
        <v>73110.53999999999</v>
      </c>
      <c r="U146" t="n">
        <v>0.25</v>
      </c>
      <c r="V146" t="n">
        <v>0.77</v>
      </c>
      <c r="W146" t="n">
        <v>2.48</v>
      </c>
      <c r="X146" t="n">
        <v>4.5</v>
      </c>
      <c r="Y146" t="n">
        <v>0.5</v>
      </c>
      <c r="Z146" t="n">
        <v>10</v>
      </c>
    </row>
    <row r="147">
      <c r="A147" t="n">
        <v>2</v>
      </c>
      <c r="B147" t="n">
        <v>95</v>
      </c>
      <c r="C147" t="inlineStr">
        <is>
          <t xml:space="preserve">CONCLUIDO	</t>
        </is>
      </c>
      <c r="D147" t="n">
        <v>2.7044</v>
      </c>
      <c r="E147" t="n">
        <v>36.98</v>
      </c>
      <c r="F147" t="n">
        <v>30.86</v>
      </c>
      <c r="G147" t="n">
        <v>18.89</v>
      </c>
      <c r="H147" t="n">
        <v>0.28</v>
      </c>
      <c r="I147" t="n">
        <v>98</v>
      </c>
      <c r="J147" t="n">
        <v>188.73</v>
      </c>
      <c r="K147" t="n">
        <v>53.44</v>
      </c>
      <c r="L147" t="n">
        <v>3</v>
      </c>
      <c r="M147" t="n">
        <v>96</v>
      </c>
      <c r="N147" t="n">
        <v>37.29</v>
      </c>
      <c r="O147" t="n">
        <v>23510.33</v>
      </c>
      <c r="P147" t="n">
        <v>404.85</v>
      </c>
      <c r="Q147" t="n">
        <v>1310.54</v>
      </c>
      <c r="R147" t="n">
        <v>146.9</v>
      </c>
      <c r="S147" t="n">
        <v>50.02</v>
      </c>
      <c r="T147" t="n">
        <v>45695.98</v>
      </c>
      <c r="U147" t="n">
        <v>0.34</v>
      </c>
      <c r="V147" t="n">
        <v>0.8100000000000001</v>
      </c>
      <c r="W147" t="n">
        <v>2.4</v>
      </c>
      <c r="X147" t="n">
        <v>2.81</v>
      </c>
      <c r="Y147" t="n">
        <v>0.5</v>
      </c>
      <c r="Z147" t="n">
        <v>10</v>
      </c>
    </row>
    <row r="148">
      <c r="A148" t="n">
        <v>3</v>
      </c>
      <c r="B148" t="n">
        <v>95</v>
      </c>
      <c r="C148" t="inlineStr">
        <is>
          <t xml:space="preserve">CONCLUIDO	</t>
        </is>
      </c>
      <c r="D148" t="n">
        <v>2.8437</v>
      </c>
      <c r="E148" t="n">
        <v>35.17</v>
      </c>
      <c r="F148" t="n">
        <v>30.05</v>
      </c>
      <c r="G148" t="n">
        <v>25.4</v>
      </c>
      <c r="H148" t="n">
        <v>0.37</v>
      </c>
      <c r="I148" t="n">
        <v>71</v>
      </c>
      <c r="J148" t="n">
        <v>190.25</v>
      </c>
      <c r="K148" t="n">
        <v>53.44</v>
      </c>
      <c r="L148" t="n">
        <v>4</v>
      </c>
      <c r="M148" t="n">
        <v>69</v>
      </c>
      <c r="N148" t="n">
        <v>37.82</v>
      </c>
      <c r="O148" t="n">
        <v>23698.48</v>
      </c>
      <c r="P148" t="n">
        <v>389.26</v>
      </c>
      <c r="Q148" t="n">
        <v>1310.53</v>
      </c>
      <c r="R148" t="n">
        <v>120.6</v>
      </c>
      <c r="S148" t="n">
        <v>50.02</v>
      </c>
      <c r="T148" t="n">
        <v>32681.79</v>
      </c>
      <c r="U148" t="n">
        <v>0.41</v>
      </c>
      <c r="V148" t="n">
        <v>0.83</v>
      </c>
      <c r="W148" t="n">
        <v>2.35</v>
      </c>
      <c r="X148" t="n">
        <v>2.01</v>
      </c>
      <c r="Y148" t="n">
        <v>0.5</v>
      </c>
      <c r="Z148" t="n">
        <v>10</v>
      </c>
    </row>
    <row r="149">
      <c r="A149" t="n">
        <v>4</v>
      </c>
      <c r="B149" t="n">
        <v>95</v>
      </c>
      <c r="C149" t="inlineStr">
        <is>
          <t xml:space="preserve">CONCLUIDO	</t>
        </is>
      </c>
      <c r="D149" t="n">
        <v>2.9264</v>
      </c>
      <c r="E149" t="n">
        <v>34.17</v>
      </c>
      <c r="F149" t="n">
        <v>29.62</v>
      </c>
      <c r="G149" t="n">
        <v>31.73</v>
      </c>
      <c r="H149" t="n">
        <v>0.46</v>
      </c>
      <c r="I149" t="n">
        <v>56</v>
      </c>
      <c r="J149" t="n">
        <v>191.78</v>
      </c>
      <c r="K149" t="n">
        <v>53.44</v>
      </c>
      <c r="L149" t="n">
        <v>5</v>
      </c>
      <c r="M149" t="n">
        <v>54</v>
      </c>
      <c r="N149" t="n">
        <v>38.35</v>
      </c>
      <c r="O149" t="n">
        <v>23887.36</v>
      </c>
      <c r="P149" t="n">
        <v>378.64</v>
      </c>
      <c r="Q149" t="n">
        <v>1310.59</v>
      </c>
      <c r="R149" t="n">
        <v>105.95</v>
      </c>
      <c r="S149" t="n">
        <v>50.02</v>
      </c>
      <c r="T149" t="n">
        <v>25433.69</v>
      </c>
      <c r="U149" t="n">
        <v>0.47</v>
      </c>
      <c r="V149" t="n">
        <v>0.84</v>
      </c>
      <c r="W149" t="n">
        <v>2.34</v>
      </c>
      <c r="X149" t="n">
        <v>1.57</v>
      </c>
      <c r="Y149" t="n">
        <v>0.5</v>
      </c>
      <c r="Z149" t="n">
        <v>10</v>
      </c>
    </row>
    <row r="150">
      <c r="A150" t="n">
        <v>5</v>
      </c>
      <c r="B150" t="n">
        <v>95</v>
      </c>
      <c r="C150" t="inlineStr">
        <is>
          <t xml:space="preserve">CONCLUIDO	</t>
        </is>
      </c>
      <c r="D150" t="n">
        <v>2.9915</v>
      </c>
      <c r="E150" t="n">
        <v>33.43</v>
      </c>
      <c r="F150" t="n">
        <v>29.28</v>
      </c>
      <c r="G150" t="n">
        <v>39.05</v>
      </c>
      <c r="H150" t="n">
        <v>0.55</v>
      </c>
      <c r="I150" t="n">
        <v>45</v>
      </c>
      <c r="J150" t="n">
        <v>193.32</v>
      </c>
      <c r="K150" t="n">
        <v>53.44</v>
      </c>
      <c r="L150" t="n">
        <v>6</v>
      </c>
      <c r="M150" t="n">
        <v>43</v>
      </c>
      <c r="N150" t="n">
        <v>38.89</v>
      </c>
      <c r="O150" t="n">
        <v>24076.95</v>
      </c>
      <c r="P150" t="n">
        <v>368.36</v>
      </c>
      <c r="Q150" t="n">
        <v>1310.48</v>
      </c>
      <c r="R150" t="n">
        <v>95.38</v>
      </c>
      <c r="S150" t="n">
        <v>50.02</v>
      </c>
      <c r="T150" t="n">
        <v>20202.35</v>
      </c>
      <c r="U150" t="n">
        <v>0.52</v>
      </c>
      <c r="V150" t="n">
        <v>0.85</v>
      </c>
      <c r="W150" t="n">
        <v>2.31</v>
      </c>
      <c r="X150" t="n">
        <v>1.24</v>
      </c>
      <c r="Y150" t="n">
        <v>0.5</v>
      </c>
      <c r="Z150" t="n">
        <v>10</v>
      </c>
    </row>
    <row r="151">
      <c r="A151" t="n">
        <v>6</v>
      </c>
      <c r="B151" t="n">
        <v>95</v>
      </c>
      <c r="C151" t="inlineStr">
        <is>
          <t xml:space="preserve">CONCLUIDO	</t>
        </is>
      </c>
      <c r="D151" t="n">
        <v>3.0317</v>
      </c>
      <c r="E151" t="n">
        <v>32.99</v>
      </c>
      <c r="F151" t="n">
        <v>29.1</v>
      </c>
      <c r="G151" t="n">
        <v>45.95</v>
      </c>
      <c r="H151" t="n">
        <v>0.64</v>
      </c>
      <c r="I151" t="n">
        <v>38</v>
      </c>
      <c r="J151" t="n">
        <v>194.86</v>
      </c>
      <c r="K151" t="n">
        <v>53.44</v>
      </c>
      <c r="L151" t="n">
        <v>7</v>
      </c>
      <c r="M151" t="n">
        <v>36</v>
      </c>
      <c r="N151" t="n">
        <v>39.43</v>
      </c>
      <c r="O151" t="n">
        <v>24267.28</v>
      </c>
      <c r="P151" t="n">
        <v>360.25</v>
      </c>
      <c r="Q151" t="n">
        <v>1310.51</v>
      </c>
      <c r="R151" t="n">
        <v>89.27</v>
      </c>
      <c r="S151" t="n">
        <v>50.02</v>
      </c>
      <c r="T151" t="n">
        <v>17180.2</v>
      </c>
      <c r="U151" t="n">
        <v>0.5600000000000001</v>
      </c>
      <c r="V151" t="n">
        <v>0.86</v>
      </c>
      <c r="W151" t="n">
        <v>2.31</v>
      </c>
      <c r="X151" t="n">
        <v>1.05</v>
      </c>
      <c r="Y151" t="n">
        <v>0.5</v>
      </c>
      <c r="Z151" t="n">
        <v>10</v>
      </c>
    </row>
    <row r="152">
      <c r="A152" t="n">
        <v>7</v>
      </c>
      <c r="B152" t="n">
        <v>95</v>
      </c>
      <c r="C152" t="inlineStr">
        <is>
          <t xml:space="preserve">CONCLUIDO	</t>
        </is>
      </c>
      <c r="D152" t="n">
        <v>3.062</v>
      </c>
      <c r="E152" t="n">
        <v>32.66</v>
      </c>
      <c r="F152" t="n">
        <v>28.96</v>
      </c>
      <c r="G152" t="n">
        <v>52.66</v>
      </c>
      <c r="H152" t="n">
        <v>0.72</v>
      </c>
      <c r="I152" t="n">
        <v>33</v>
      </c>
      <c r="J152" t="n">
        <v>196.41</v>
      </c>
      <c r="K152" t="n">
        <v>53.44</v>
      </c>
      <c r="L152" t="n">
        <v>8</v>
      </c>
      <c r="M152" t="n">
        <v>31</v>
      </c>
      <c r="N152" t="n">
        <v>39.98</v>
      </c>
      <c r="O152" t="n">
        <v>24458.36</v>
      </c>
      <c r="P152" t="n">
        <v>353.64</v>
      </c>
      <c r="Q152" t="n">
        <v>1310.48</v>
      </c>
      <c r="R152" t="n">
        <v>85.01000000000001</v>
      </c>
      <c r="S152" t="n">
        <v>50.02</v>
      </c>
      <c r="T152" t="n">
        <v>15077.78</v>
      </c>
      <c r="U152" t="n">
        <v>0.59</v>
      </c>
      <c r="V152" t="n">
        <v>0.86</v>
      </c>
      <c r="W152" t="n">
        <v>2.29</v>
      </c>
      <c r="X152" t="n">
        <v>0.92</v>
      </c>
      <c r="Y152" t="n">
        <v>0.5</v>
      </c>
      <c r="Z152" t="n">
        <v>10</v>
      </c>
    </row>
    <row r="153">
      <c r="A153" t="n">
        <v>8</v>
      </c>
      <c r="B153" t="n">
        <v>95</v>
      </c>
      <c r="C153" t="inlineStr">
        <is>
          <t xml:space="preserve">CONCLUIDO	</t>
        </is>
      </c>
      <c r="D153" t="n">
        <v>3.086</v>
      </c>
      <c r="E153" t="n">
        <v>32.4</v>
      </c>
      <c r="F153" t="n">
        <v>28.86</v>
      </c>
      <c r="G153" t="n">
        <v>59.7</v>
      </c>
      <c r="H153" t="n">
        <v>0.8100000000000001</v>
      </c>
      <c r="I153" t="n">
        <v>29</v>
      </c>
      <c r="J153" t="n">
        <v>197.97</v>
      </c>
      <c r="K153" t="n">
        <v>53.44</v>
      </c>
      <c r="L153" t="n">
        <v>9</v>
      </c>
      <c r="M153" t="n">
        <v>27</v>
      </c>
      <c r="N153" t="n">
        <v>40.53</v>
      </c>
      <c r="O153" t="n">
        <v>24650.18</v>
      </c>
      <c r="P153" t="n">
        <v>345.04</v>
      </c>
      <c r="Q153" t="n">
        <v>1310.53</v>
      </c>
      <c r="R153" t="n">
        <v>81.56999999999999</v>
      </c>
      <c r="S153" t="n">
        <v>50.02</v>
      </c>
      <c r="T153" t="n">
        <v>13378.75</v>
      </c>
      <c r="U153" t="n">
        <v>0.61</v>
      </c>
      <c r="V153" t="n">
        <v>0.87</v>
      </c>
      <c r="W153" t="n">
        <v>2.28</v>
      </c>
      <c r="X153" t="n">
        <v>0.8100000000000001</v>
      </c>
      <c r="Y153" t="n">
        <v>0.5</v>
      </c>
      <c r="Z153" t="n">
        <v>10</v>
      </c>
    </row>
    <row r="154">
      <c r="A154" t="n">
        <v>9</v>
      </c>
      <c r="B154" t="n">
        <v>95</v>
      </c>
      <c r="C154" t="inlineStr">
        <is>
          <t xml:space="preserve">CONCLUIDO	</t>
        </is>
      </c>
      <c r="D154" t="n">
        <v>3.1049</v>
      </c>
      <c r="E154" t="n">
        <v>32.21</v>
      </c>
      <c r="F154" t="n">
        <v>28.77</v>
      </c>
      <c r="G154" t="n">
        <v>66.39</v>
      </c>
      <c r="H154" t="n">
        <v>0.89</v>
      </c>
      <c r="I154" t="n">
        <v>26</v>
      </c>
      <c r="J154" t="n">
        <v>199.53</v>
      </c>
      <c r="K154" t="n">
        <v>53.44</v>
      </c>
      <c r="L154" t="n">
        <v>10</v>
      </c>
      <c r="M154" t="n">
        <v>24</v>
      </c>
      <c r="N154" t="n">
        <v>41.1</v>
      </c>
      <c r="O154" t="n">
        <v>24842.77</v>
      </c>
      <c r="P154" t="n">
        <v>341.02</v>
      </c>
      <c r="Q154" t="n">
        <v>1310.49</v>
      </c>
      <c r="R154" t="n">
        <v>78.73999999999999</v>
      </c>
      <c r="S154" t="n">
        <v>50.02</v>
      </c>
      <c r="T154" t="n">
        <v>11977.55</v>
      </c>
      <c r="U154" t="n">
        <v>0.64</v>
      </c>
      <c r="V154" t="n">
        <v>0.87</v>
      </c>
      <c r="W154" t="n">
        <v>2.28</v>
      </c>
      <c r="X154" t="n">
        <v>0.72</v>
      </c>
      <c r="Y154" t="n">
        <v>0.5</v>
      </c>
      <c r="Z154" t="n">
        <v>10</v>
      </c>
    </row>
    <row r="155">
      <c r="A155" t="n">
        <v>10</v>
      </c>
      <c r="B155" t="n">
        <v>95</v>
      </c>
      <c r="C155" t="inlineStr">
        <is>
          <t xml:space="preserve">CONCLUIDO	</t>
        </is>
      </c>
      <c r="D155" t="n">
        <v>3.126</v>
      </c>
      <c r="E155" t="n">
        <v>31.99</v>
      </c>
      <c r="F155" t="n">
        <v>28.67</v>
      </c>
      <c r="G155" t="n">
        <v>74.78</v>
      </c>
      <c r="H155" t="n">
        <v>0.97</v>
      </c>
      <c r="I155" t="n">
        <v>23</v>
      </c>
      <c r="J155" t="n">
        <v>201.1</v>
      </c>
      <c r="K155" t="n">
        <v>53.44</v>
      </c>
      <c r="L155" t="n">
        <v>11</v>
      </c>
      <c r="M155" t="n">
        <v>21</v>
      </c>
      <c r="N155" t="n">
        <v>41.66</v>
      </c>
      <c r="O155" t="n">
        <v>25036.12</v>
      </c>
      <c r="P155" t="n">
        <v>332.38</v>
      </c>
      <c r="Q155" t="n">
        <v>1310.51</v>
      </c>
      <c r="R155" t="n">
        <v>75.08</v>
      </c>
      <c r="S155" t="n">
        <v>50.02</v>
      </c>
      <c r="T155" t="n">
        <v>10163.7</v>
      </c>
      <c r="U155" t="n">
        <v>0.67</v>
      </c>
      <c r="V155" t="n">
        <v>0.87</v>
      </c>
      <c r="W155" t="n">
        <v>2.28</v>
      </c>
      <c r="X155" t="n">
        <v>0.62</v>
      </c>
      <c r="Y155" t="n">
        <v>0.5</v>
      </c>
      <c r="Z155" t="n">
        <v>10</v>
      </c>
    </row>
    <row r="156">
      <c r="A156" t="n">
        <v>11</v>
      </c>
      <c r="B156" t="n">
        <v>95</v>
      </c>
      <c r="C156" t="inlineStr">
        <is>
          <t xml:space="preserve">CONCLUIDO	</t>
        </is>
      </c>
      <c r="D156" t="n">
        <v>3.1389</v>
      </c>
      <c r="E156" t="n">
        <v>31.86</v>
      </c>
      <c r="F156" t="n">
        <v>28.61</v>
      </c>
      <c r="G156" t="n">
        <v>81.73999999999999</v>
      </c>
      <c r="H156" t="n">
        <v>1.05</v>
      </c>
      <c r="I156" t="n">
        <v>21</v>
      </c>
      <c r="J156" t="n">
        <v>202.67</v>
      </c>
      <c r="K156" t="n">
        <v>53.44</v>
      </c>
      <c r="L156" t="n">
        <v>12</v>
      </c>
      <c r="M156" t="n">
        <v>19</v>
      </c>
      <c r="N156" t="n">
        <v>42.24</v>
      </c>
      <c r="O156" t="n">
        <v>25230.25</v>
      </c>
      <c r="P156" t="n">
        <v>325.37</v>
      </c>
      <c r="Q156" t="n">
        <v>1310.48</v>
      </c>
      <c r="R156" t="n">
        <v>73.45999999999999</v>
      </c>
      <c r="S156" t="n">
        <v>50.02</v>
      </c>
      <c r="T156" t="n">
        <v>9364.01</v>
      </c>
      <c r="U156" t="n">
        <v>0.68</v>
      </c>
      <c r="V156" t="n">
        <v>0.87</v>
      </c>
      <c r="W156" t="n">
        <v>2.27</v>
      </c>
      <c r="X156" t="n">
        <v>0.5600000000000001</v>
      </c>
      <c r="Y156" t="n">
        <v>0.5</v>
      </c>
      <c r="Z156" t="n">
        <v>10</v>
      </c>
    </row>
    <row r="157">
      <c r="A157" t="n">
        <v>12</v>
      </c>
      <c r="B157" t="n">
        <v>95</v>
      </c>
      <c r="C157" t="inlineStr">
        <is>
          <t xml:space="preserve">CONCLUIDO	</t>
        </is>
      </c>
      <c r="D157" t="n">
        <v>3.151</v>
      </c>
      <c r="E157" t="n">
        <v>31.74</v>
      </c>
      <c r="F157" t="n">
        <v>28.56</v>
      </c>
      <c r="G157" t="n">
        <v>90.19</v>
      </c>
      <c r="H157" t="n">
        <v>1.13</v>
      </c>
      <c r="I157" t="n">
        <v>19</v>
      </c>
      <c r="J157" t="n">
        <v>204.25</v>
      </c>
      <c r="K157" t="n">
        <v>53.44</v>
      </c>
      <c r="L157" t="n">
        <v>13</v>
      </c>
      <c r="M157" t="n">
        <v>17</v>
      </c>
      <c r="N157" t="n">
        <v>42.82</v>
      </c>
      <c r="O157" t="n">
        <v>25425.3</v>
      </c>
      <c r="P157" t="n">
        <v>317.68</v>
      </c>
      <c r="Q157" t="n">
        <v>1310.51</v>
      </c>
      <c r="R157" t="n">
        <v>71.7</v>
      </c>
      <c r="S157" t="n">
        <v>50.02</v>
      </c>
      <c r="T157" t="n">
        <v>8490.34</v>
      </c>
      <c r="U157" t="n">
        <v>0.7</v>
      </c>
      <c r="V157" t="n">
        <v>0.88</v>
      </c>
      <c r="W157" t="n">
        <v>2.27</v>
      </c>
      <c r="X157" t="n">
        <v>0.51</v>
      </c>
      <c r="Y157" t="n">
        <v>0.5</v>
      </c>
      <c r="Z157" t="n">
        <v>10</v>
      </c>
    </row>
    <row r="158">
      <c r="A158" t="n">
        <v>13</v>
      </c>
      <c r="B158" t="n">
        <v>95</v>
      </c>
      <c r="C158" t="inlineStr">
        <is>
          <t xml:space="preserve">CONCLUIDO	</t>
        </is>
      </c>
      <c r="D158" t="n">
        <v>3.1632</v>
      </c>
      <c r="E158" t="n">
        <v>31.61</v>
      </c>
      <c r="F158" t="n">
        <v>28.51</v>
      </c>
      <c r="G158" t="n">
        <v>100.63</v>
      </c>
      <c r="H158" t="n">
        <v>1.21</v>
      </c>
      <c r="I158" t="n">
        <v>17</v>
      </c>
      <c r="J158" t="n">
        <v>205.84</v>
      </c>
      <c r="K158" t="n">
        <v>53.44</v>
      </c>
      <c r="L158" t="n">
        <v>14</v>
      </c>
      <c r="M158" t="n">
        <v>14</v>
      </c>
      <c r="N158" t="n">
        <v>43.4</v>
      </c>
      <c r="O158" t="n">
        <v>25621.03</v>
      </c>
      <c r="P158" t="n">
        <v>309.41</v>
      </c>
      <c r="Q158" t="n">
        <v>1310.53</v>
      </c>
      <c r="R158" t="n">
        <v>70.19</v>
      </c>
      <c r="S158" t="n">
        <v>50.02</v>
      </c>
      <c r="T158" t="n">
        <v>7745.43</v>
      </c>
      <c r="U158" t="n">
        <v>0.71</v>
      </c>
      <c r="V158" t="n">
        <v>0.88</v>
      </c>
      <c r="W158" t="n">
        <v>2.27</v>
      </c>
      <c r="X158" t="n">
        <v>0.46</v>
      </c>
      <c r="Y158" t="n">
        <v>0.5</v>
      </c>
      <c r="Z158" t="n">
        <v>10</v>
      </c>
    </row>
    <row r="159">
      <c r="A159" t="n">
        <v>14</v>
      </c>
      <c r="B159" t="n">
        <v>95</v>
      </c>
      <c r="C159" t="inlineStr">
        <is>
          <t xml:space="preserve">CONCLUIDO	</t>
        </is>
      </c>
      <c r="D159" t="n">
        <v>3.1695</v>
      </c>
      <c r="E159" t="n">
        <v>31.55</v>
      </c>
      <c r="F159" t="n">
        <v>28.49</v>
      </c>
      <c r="G159" t="n">
        <v>106.83</v>
      </c>
      <c r="H159" t="n">
        <v>1.28</v>
      </c>
      <c r="I159" t="n">
        <v>16</v>
      </c>
      <c r="J159" t="n">
        <v>207.43</v>
      </c>
      <c r="K159" t="n">
        <v>53.44</v>
      </c>
      <c r="L159" t="n">
        <v>15</v>
      </c>
      <c r="M159" t="n">
        <v>7</v>
      </c>
      <c r="N159" t="n">
        <v>44</v>
      </c>
      <c r="O159" t="n">
        <v>25817.56</v>
      </c>
      <c r="P159" t="n">
        <v>307.09</v>
      </c>
      <c r="Q159" t="n">
        <v>1310.48</v>
      </c>
      <c r="R159" t="n">
        <v>69.08</v>
      </c>
      <c r="S159" t="n">
        <v>50.02</v>
      </c>
      <c r="T159" t="n">
        <v>7198.05</v>
      </c>
      <c r="U159" t="n">
        <v>0.72</v>
      </c>
      <c r="V159" t="n">
        <v>0.88</v>
      </c>
      <c r="W159" t="n">
        <v>2.28</v>
      </c>
      <c r="X159" t="n">
        <v>0.44</v>
      </c>
      <c r="Y159" t="n">
        <v>0.5</v>
      </c>
      <c r="Z159" t="n">
        <v>10</v>
      </c>
    </row>
    <row r="160">
      <c r="A160" t="n">
        <v>15</v>
      </c>
      <c r="B160" t="n">
        <v>95</v>
      </c>
      <c r="C160" t="inlineStr">
        <is>
          <t xml:space="preserve">CONCLUIDO	</t>
        </is>
      </c>
      <c r="D160" t="n">
        <v>3.169</v>
      </c>
      <c r="E160" t="n">
        <v>31.56</v>
      </c>
      <c r="F160" t="n">
        <v>28.49</v>
      </c>
      <c r="G160" t="n">
        <v>106.84</v>
      </c>
      <c r="H160" t="n">
        <v>1.36</v>
      </c>
      <c r="I160" t="n">
        <v>16</v>
      </c>
      <c r="J160" t="n">
        <v>209.03</v>
      </c>
      <c r="K160" t="n">
        <v>53.44</v>
      </c>
      <c r="L160" t="n">
        <v>16</v>
      </c>
      <c r="M160" t="n">
        <v>5</v>
      </c>
      <c r="N160" t="n">
        <v>44.6</v>
      </c>
      <c r="O160" t="n">
        <v>26014.91</v>
      </c>
      <c r="P160" t="n">
        <v>302.35</v>
      </c>
      <c r="Q160" t="n">
        <v>1310.48</v>
      </c>
      <c r="R160" t="n">
        <v>69.41</v>
      </c>
      <c r="S160" t="n">
        <v>50.02</v>
      </c>
      <c r="T160" t="n">
        <v>7363.21</v>
      </c>
      <c r="U160" t="n">
        <v>0.72</v>
      </c>
      <c r="V160" t="n">
        <v>0.88</v>
      </c>
      <c r="W160" t="n">
        <v>2.27</v>
      </c>
      <c r="X160" t="n">
        <v>0.45</v>
      </c>
      <c r="Y160" t="n">
        <v>0.5</v>
      </c>
      <c r="Z160" t="n">
        <v>10</v>
      </c>
    </row>
    <row r="161">
      <c r="A161" t="n">
        <v>16</v>
      </c>
      <c r="B161" t="n">
        <v>95</v>
      </c>
      <c r="C161" t="inlineStr">
        <is>
          <t xml:space="preserve">CONCLUIDO	</t>
        </is>
      </c>
      <c r="D161" t="n">
        <v>3.1759</v>
      </c>
      <c r="E161" t="n">
        <v>31.49</v>
      </c>
      <c r="F161" t="n">
        <v>28.46</v>
      </c>
      <c r="G161" t="n">
        <v>113.84</v>
      </c>
      <c r="H161" t="n">
        <v>1.43</v>
      </c>
      <c r="I161" t="n">
        <v>15</v>
      </c>
      <c r="J161" t="n">
        <v>210.64</v>
      </c>
      <c r="K161" t="n">
        <v>53.44</v>
      </c>
      <c r="L161" t="n">
        <v>17</v>
      </c>
      <c r="M161" t="n">
        <v>1</v>
      </c>
      <c r="N161" t="n">
        <v>45.21</v>
      </c>
      <c r="O161" t="n">
        <v>26213.09</v>
      </c>
      <c r="P161" t="n">
        <v>303.37</v>
      </c>
      <c r="Q161" t="n">
        <v>1310.48</v>
      </c>
      <c r="R161" t="n">
        <v>68.13</v>
      </c>
      <c r="S161" t="n">
        <v>50.02</v>
      </c>
      <c r="T161" t="n">
        <v>6729.3</v>
      </c>
      <c r="U161" t="n">
        <v>0.73</v>
      </c>
      <c r="V161" t="n">
        <v>0.88</v>
      </c>
      <c r="W161" t="n">
        <v>2.28</v>
      </c>
      <c r="X161" t="n">
        <v>0.41</v>
      </c>
      <c r="Y161" t="n">
        <v>0.5</v>
      </c>
      <c r="Z161" t="n">
        <v>10</v>
      </c>
    </row>
    <row r="162">
      <c r="A162" t="n">
        <v>17</v>
      </c>
      <c r="B162" t="n">
        <v>95</v>
      </c>
      <c r="C162" t="inlineStr">
        <is>
          <t xml:space="preserve">CONCLUIDO	</t>
        </is>
      </c>
      <c r="D162" t="n">
        <v>3.1754</v>
      </c>
      <c r="E162" t="n">
        <v>31.49</v>
      </c>
      <c r="F162" t="n">
        <v>28.46</v>
      </c>
      <c r="G162" t="n">
        <v>113.86</v>
      </c>
      <c r="H162" t="n">
        <v>1.51</v>
      </c>
      <c r="I162" t="n">
        <v>15</v>
      </c>
      <c r="J162" t="n">
        <v>212.25</v>
      </c>
      <c r="K162" t="n">
        <v>53.44</v>
      </c>
      <c r="L162" t="n">
        <v>18</v>
      </c>
      <c r="M162" t="n">
        <v>0</v>
      </c>
      <c r="N162" t="n">
        <v>45.82</v>
      </c>
      <c r="O162" t="n">
        <v>26412.11</v>
      </c>
      <c r="P162" t="n">
        <v>305.58</v>
      </c>
      <c r="Q162" t="n">
        <v>1310.52</v>
      </c>
      <c r="R162" t="n">
        <v>68.18000000000001</v>
      </c>
      <c r="S162" t="n">
        <v>50.02</v>
      </c>
      <c r="T162" t="n">
        <v>6752.12</v>
      </c>
      <c r="U162" t="n">
        <v>0.73</v>
      </c>
      <c r="V162" t="n">
        <v>0.88</v>
      </c>
      <c r="W162" t="n">
        <v>2.28</v>
      </c>
      <c r="X162" t="n">
        <v>0.42</v>
      </c>
      <c r="Y162" t="n">
        <v>0.5</v>
      </c>
      <c r="Z162" t="n">
        <v>10</v>
      </c>
    </row>
    <row r="163">
      <c r="A163" t="n">
        <v>0</v>
      </c>
      <c r="B163" t="n">
        <v>55</v>
      </c>
      <c r="C163" t="inlineStr">
        <is>
          <t xml:space="preserve">CONCLUIDO	</t>
        </is>
      </c>
      <c r="D163" t="n">
        <v>2.2999</v>
      </c>
      <c r="E163" t="n">
        <v>43.48</v>
      </c>
      <c r="F163" t="n">
        <v>35.4</v>
      </c>
      <c r="G163" t="n">
        <v>8.460000000000001</v>
      </c>
      <c r="H163" t="n">
        <v>0.15</v>
      </c>
      <c r="I163" t="n">
        <v>251</v>
      </c>
      <c r="J163" t="n">
        <v>116.05</v>
      </c>
      <c r="K163" t="n">
        <v>43.4</v>
      </c>
      <c r="L163" t="n">
        <v>1</v>
      </c>
      <c r="M163" t="n">
        <v>249</v>
      </c>
      <c r="N163" t="n">
        <v>16.65</v>
      </c>
      <c r="O163" t="n">
        <v>14546.17</v>
      </c>
      <c r="P163" t="n">
        <v>346.83</v>
      </c>
      <c r="Q163" t="n">
        <v>1310.66</v>
      </c>
      <c r="R163" t="n">
        <v>294.49</v>
      </c>
      <c r="S163" t="n">
        <v>50.02</v>
      </c>
      <c r="T163" t="n">
        <v>118725.34</v>
      </c>
      <c r="U163" t="n">
        <v>0.17</v>
      </c>
      <c r="V163" t="n">
        <v>0.71</v>
      </c>
      <c r="W163" t="n">
        <v>2.67</v>
      </c>
      <c r="X163" t="n">
        <v>7.35</v>
      </c>
      <c r="Y163" t="n">
        <v>0.5</v>
      </c>
      <c r="Z163" t="n">
        <v>10</v>
      </c>
    </row>
    <row r="164">
      <c r="A164" t="n">
        <v>1</v>
      </c>
      <c r="B164" t="n">
        <v>55</v>
      </c>
      <c r="C164" t="inlineStr">
        <is>
          <t xml:space="preserve">CONCLUIDO	</t>
        </is>
      </c>
      <c r="D164" t="n">
        <v>2.7981</v>
      </c>
      <c r="E164" t="n">
        <v>35.74</v>
      </c>
      <c r="F164" t="n">
        <v>31.1</v>
      </c>
      <c r="G164" t="n">
        <v>17.44</v>
      </c>
      <c r="H164" t="n">
        <v>0.3</v>
      </c>
      <c r="I164" t="n">
        <v>107</v>
      </c>
      <c r="J164" t="n">
        <v>117.34</v>
      </c>
      <c r="K164" t="n">
        <v>43.4</v>
      </c>
      <c r="L164" t="n">
        <v>2</v>
      </c>
      <c r="M164" t="n">
        <v>105</v>
      </c>
      <c r="N164" t="n">
        <v>16.94</v>
      </c>
      <c r="O164" t="n">
        <v>14705.49</v>
      </c>
      <c r="P164" t="n">
        <v>295.14</v>
      </c>
      <c r="Q164" t="n">
        <v>1310.57</v>
      </c>
      <c r="R164" t="n">
        <v>154.44</v>
      </c>
      <c r="S164" t="n">
        <v>50.02</v>
      </c>
      <c r="T164" t="n">
        <v>49420.28</v>
      </c>
      <c r="U164" t="n">
        <v>0.32</v>
      </c>
      <c r="V164" t="n">
        <v>0.8</v>
      </c>
      <c r="W164" t="n">
        <v>2.41</v>
      </c>
      <c r="X164" t="n">
        <v>3.05</v>
      </c>
      <c r="Y164" t="n">
        <v>0.5</v>
      </c>
      <c r="Z164" t="n">
        <v>10</v>
      </c>
    </row>
    <row r="165">
      <c r="A165" t="n">
        <v>2</v>
      </c>
      <c r="B165" t="n">
        <v>55</v>
      </c>
      <c r="C165" t="inlineStr">
        <is>
          <t xml:space="preserve">CONCLUIDO	</t>
        </is>
      </c>
      <c r="D165" t="n">
        <v>2.9741</v>
      </c>
      <c r="E165" t="n">
        <v>33.62</v>
      </c>
      <c r="F165" t="n">
        <v>29.94</v>
      </c>
      <c r="G165" t="n">
        <v>26.81</v>
      </c>
      <c r="H165" t="n">
        <v>0.45</v>
      </c>
      <c r="I165" t="n">
        <v>67</v>
      </c>
      <c r="J165" t="n">
        <v>118.63</v>
      </c>
      <c r="K165" t="n">
        <v>43.4</v>
      </c>
      <c r="L165" t="n">
        <v>3</v>
      </c>
      <c r="M165" t="n">
        <v>65</v>
      </c>
      <c r="N165" t="n">
        <v>17.23</v>
      </c>
      <c r="O165" t="n">
        <v>14865.24</v>
      </c>
      <c r="P165" t="n">
        <v>274.34</v>
      </c>
      <c r="Q165" t="n">
        <v>1310.51</v>
      </c>
      <c r="R165" t="n">
        <v>116.73</v>
      </c>
      <c r="S165" t="n">
        <v>50.02</v>
      </c>
      <c r="T165" t="n">
        <v>30767.12</v>
      </c>
      <c r="U165" t="n">
        <v>0.43</v>
      </c>
      <c r="V165" t="n">
        <v>0.83</v>
      </c>
      <c r="W165" t="n">
        <v>2.35</v>
      </c>
      <c r="X165" t="n">
        <v>1.89</v>
      </c>
      <c r="Y165" t="n">
        <v>0.5</v>
      </c>
      <c r="Z165" t="n">
        <v>10</v>
      </c>
    </row>
    <row r="166">
      <c r="A166" t="n">
        <v>3</v>
      </c>
      <c r="B166" t="n">
        <v>55</v>
      </c>
      <c r="C166" t="inlineStr">
        <is>
          <t xml:space="preserve">CONCLUIDO	</t>
        </is>
      </c>
      <c r="D166" t="n">
        <v>3.0633</v>
      </c>
      <c r="E166" t="n">
        <v>32.64</v>
      </c>
      <c r="F166" t="n">
        <v>29.41</v>
      </c>
      <c r="G166" t="n">
        <v>36.77</v>
      </c>
      <c r="H166" t="n">
        <v>0.59</v>
      </c>
      <c r="I166" t="n">
        <v>48</v>
      </c>
      <c r="J166" t="n">
        <v>119.93</v>
      </c>
      <c r="K166" t="n">
        <v>43.4</v>
      </c>
      <c r="L166" t="n">
        <v>4</v>
      </c>
      <c r="M166" t="n">
        <v>46</v>
      </c>
      <c r="N166" t="n">
        <v>17.53</v>
      </c>
      <c r="O166" t="n">
        <v>15025.44</v>
      </c>
      <c r="P166" t="n">
        <v>259.59</v>
      </c>
      <c r="Q166" t="n">
        <v>1310.5</v>
      </c>
      <c r="R166" t="n">
        <v>99.40000000000001</v>
      </c>
      <c r="S166" t="n">
        <v>50.02</v>
      </c>
      <c r="T166" t="n">
        <v>22195.69</v>
      </c>
      <c r="U166" t="n">
        <v>0.5</v>
      </c>
      <c r="V166" t="n">
        <v>0.85</v>
      </c>
      <c r="W166" t="n">
        <v>2.33</v>
      </c>
      <c r="X166" t="n">
        <v>1.37</v>
      </c>
      <c r="Y166" t="n">
        <v>0.5</v>
      </c>
      <c r="Z166" t="n">
        <v>10</v>
      </c>
    </row>
    <row r="167">
      <c r="A167" t="n">
        <v>4</v>
      </c>
      <c r="B167" t="n">
        <v>55</v>
      </c>
      <c r="C167" t="inlineStr">
        <is>
          <t xml:space="preserve">CONCLUIDO	</t>
        </is>
      </c>
      <c r="D167" t="n">
        <v>3.1218</v>
      </c>
      <c r="E167" t="n">
        <v>32.03</v>
      </c>
      <c r="F167" t="n">
        <v>29.06</v>
      </c>
      <c r="G167" t="n">
        <v>47.13</v>
      </c>
      <c r="H167" t="n">
        <v>0.73</v>
      </c>
      <c r="I167" t="n">
        <v>37</v>
      </c>
      <c r="J167" t="n">
        <v>121.23</v>
      </c>
      <c r="K167" t="n">
        <v>43.4</v>
      </c>
      <c r="L167" t="n">
        <v>5</v>
      </c>
      <c r="M167" t="n">
        <v>35</v>
      </c>
      <c r="N167" t="n">
        <v>17.83</v>
      </c>
      <c r="O167" t="n">
        <v>15186.08</v>
      </c>
      <c r="P167" t="n">
        <v>246.69</v>
      </c>
      <c r="Q167" t="n">
        <v>1310.51</v>
      </c>
      <c r="R167" t="n">
        <v>88.39</v>
      </c>
      <c r="S167" t="n">
        <v>50.02</v>
      </c>
      <c r="T167" t="n">
        <v>16747.21</v>
      </c>
      <c r="U167" t="n">
        <v>0.57</v>
      </c>
      <c r="V167" t="n">
        <v>0.86</v>
      </c>
      <c r="W167" t="n">
        <v>2.29</v>
      </c>
      <c r="X167" t="n">
        <v>1.02</v>
      </c>
      <c r="Y167" t="n">
        <v>0.5</v>
      </c>
      <c r="Z167" t="n">
        <v>10</v>
      </c>
    </row>
    <row r="168">
      <c r="A168" t="n">
        <v>5</v>
      </c>
      <c r="B168" t="n">
        <v>55</v>
      </c>
      <c r="C168" t="inlineStr">
        <is>
          <t xml:space="preserve">CONCLUIDO	</t>
        </is>
      </c>
      <c r="D168" t="n">
        <v>3.1613</v>
      </c>
      <c r="E168" t="n">
        <v>31.63</v>
      </c>
      <c r="F168" t="n">
        <v>28.86</v>
      </c>
      <c r="G168" t="n">
        <v>59.7</v>
      </c>
      <c r="H168" t="n">
        <v>0.86</v>
      </c>
      <c r="I168" t="n">
        <v>29</v>
      </c>
      <c r="J168" t="n">
        <v>122.54</v>
      </c>
      <c r="K168" t="n">
        <v>43.4</v>
      </c>
      <c r="L168" t="n">
        <v>6</v>
      </c>
      <c r="M168" t="n">
        <v>25</v>
      </c>
      <c r="N168" t="n">
        <v>18.14</v>
      </c>
      <c r="O168" t="n">
        <v>15347.16</v>
      </c>
      <c r="P168" t="n">
        <v>230.33</v>
      </c>
      <c r="Q168" t="n">
        <v>1310.5</v>
      </c>
      <c r="R168" t="n">
        <v>81.44</v>
      </c>
      <c r="S168" t="n">
        <v>50.02</v>
      </c>
      <c r="T168" t="n">
        <v>13311.1</v>
      </c>
      <c r="U168" t="n">
        <v>0.61</v>
      </c>
      <c r="V168" t="n">
        <v>0.87</v>
      </c>
      <c r="W168" t="n">
        <v>2.29</v>
      </c>
      <c r="X168" t="n">
        <v>0.8100000000000001</v>
      </c>
      <c r="Y168" t="n">
        <v>0.5</v>
      </c>
      <c r="Z168" t="n">
        <v>10</v>
      </c>
    </row>
    <row r="169">
      <c r="A169" t="n">
        <v>6</v>
      </c>
      <c r="B169" t="n">
        <v>55</v>
      </c>
      <c r="C169" t="inlineStr">
        <is>
          <t xml:space="preserve">CONCLUIDO	</t>
        </is>
      </c>
      <c r="D169" t="n">
        <v>3.176</v>
      </c>
      <c r="E169" t="n">
        <v>31.49</v>
      </c>
      <c r="F169" t="n">
        <v>28.78</v>
      </c>
      <c r="G169" t="n">
        <v>66.42</v>
      </c>
      <c r="H169" t="n">
        <v>1</v>
      </c>
      <c r="I169" t="n">
        <v>26</v>
      </c>
      <c r="J169" t="n">
        <v>123.85</v>
      </c>
      <c r="K169" t="n">
        <v>43.4</v>
      </c>
      <c r="L169" t="n">
        <v>7</v>
      </c>
      <c r="M169" t="n">
        <v>8</v>
      </c>
      <c r="N169" t="n">
        <v>18.45</v>
      </c>
      <c r="O169" t="n">
        <v>15508.69</v>
      </c>
      <c r="P169" t="n">
        <v>224.66</v>
      </c>
      <c r="Q169" t="n">
        <v>1310.52</v>
      </c>
      <c r="R169" t="n">
        <v>78.43000000000001</v>
      </c>
      <c r="S169" t="n">
        <v>50.02</v>
      </c>
      <c r="T169" t="n">
        <v>11819.74</v>
      </c>
      <c r="U169" t="n">
        <v>0.64</v>
      </c>
      <c r="V169" t="n">
        <v>0.87</v>
      </c>
      <c r="W169" t="n">
        <v>2.3</v>
      </c>
      <c r="X169" t="n">
        <v>0.73</v>
      </c>
      <c r="Y169" t="n">
        <v>0.5</v>
      </c>
      <c r="Z169" t="n">
        <v>10</v>
      </c>
    </row>
    <row r="170">
      <c r="A170" t="n">
        <v>7</v>
      </c>
      <c r="B170" t="n">
        <v>55</v>
      </c>
      <c r="C170" t="inlineStr">
        <is>
          <t xml:space="preserve">CONCLUIDO	</t>
        </is>
      </c>
      <c r="D170" t="n">
        <v>3.1806</v>
      </c>
      <c r="E170" t="n">
        <v>31.44</v>
      </c>
      <c r="F170" t="n">
        <v>28.76</v>
      </c>
      <c r="G170" t="n">
        <v>69.02</v>
      </c>
      <c r="H170" t="n">
        <v>1.13</v>
      </c>
      <c r="I170" t="n">
        <v>25</v>
      </c>
      <c r="J170" t="n">
        <v>125.16</v>
      </c>
      <c r="K170" t="n">
        <v>43.4</v>
      </c>
      <c r="L170" t="n">
        <v>8</v>
      </c>
      <c r="M170" t="n">
        <v>0</v>
      </c>
      <c r="N170" t="n">
        <v>18.76</v>
      </c>
      <c r="O170" t="n">
        <v>15670.68</v>
      </c>
      <c r="P170" t="n">
        <v>226.12</v>
      </c>
      <c r="Q170" t="n">
        <v>1310.56</v>
      </c>
      <c r="R170" t="n">
        <v>77.51000000000001</v>
      </c>
      <c r="S170" t="n">
        <v>50.02</v>
      </c>
      <c r="T170" t="n">
        <v>11364.67</v>
      </c>
      <c r="U170" t="n">
        <v>0.65</v>
      </c>
      <c r="V170" t="n">
        <v>0.87</v>
      </c>
      <c r="W170" t="n">
        <v>2.31</v>
      </c>
      <c r="X170" t="n">
        <v>0.71</v>
      </c>
      <c r="Y170" t="n">
        <v>0.5</v>
      </c>
      <c r="Z1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INDEX(resultados!$A$2:$ZZ$170, 1, MATCH($B$1, resultados!$A$1:$ZZ$1, 0))</f>
        <v/>
      </c>
      <c r="B7">
        <f>INDEX(resultados!$A$2:$ZZ$170, 1, MATCH($B$2, resultados!$A$1:$ZZ$1, 0))</f>
        <v/>
      </c>
      <c r="C7">
        <f>INDEX(resultados!$A$2:$ZZ$170, 1, MATCH($B$3, resultados!$A$1:$ZZ$1, 0))</f>
        <v/>
      </c>
    </row>
    <row r="8">
      <c r="A8">
        <f>INDEX(resultados!$A$2:$ZZ$170, 2, MATCH($B$1, resultados!$A$1:$ZZ$1, 0))</f>
        <v/>
      </c>
      <c r="B8">
        <f>INDEX(resultados!$A$2:$ZZ$170, 2, MATCH($B$2, resultados!$A$1:$ZZ$1, 0))</f>
        <v/>
      </c>
      <c r="C8">
        <f>INDEX(resultados!$A$2:$ZZ$170, 2, MATCH($B$3, resultados!$A$1:$ZZ$1, 0))</f>
        <v/>
      </c>
    </row>
    <row r="9">
      <c r="A9">
        <f>INDEX(resultados!$A$2:$ZZ$170, 3, MATCH($B$1, resultados!$A$1:$ZZ$1, 0))</f>
        <v/>
      </c>
      <c r="B9">
        <f>INDEX(resultados!$A$2:$ZZ$170, 3, MATCH($B$2, resultados!$A$1:$ZZ$1, 0))</f>
        <v/>
      </c>
      <c r="C9">
        <f>INDEX(resultados!$A$2:$ZZ$170, 3, MATCH($B$3, resultados!$A$1:$ZZ$1, 0))</f>
        <v/>
      </c>
    </row>
    <row r="10">
      <c r="A10">
        <f>INDEX(resultados!$A$2:$ZZ$170, 4, MATCH($B$1, resultados!$A$1:$ZZ$1, 0))</f>
        <v/>
      </c>
      <c r="B10">
        <f>INDEX(resultados!$A$2:$ZZ$170, 4, MATCH($B$2, resultados!$A$1:$ZZ$1, 0))</f>
        <v/>
      </c>
      <c r="C10">
        <f>INDEX(resultados!$A$2:$ZZ$170, 4, MATCH($B$3, resultados!$A$1:$ZZ$1, 0))</f>
        <v/>
      </c>
    </row>
    <row r="11">
      <c r="A11">
        <f>INDEX(resultados!$A$2:$ZZ$170, 5, MATCH($B$1, resultados!$A$1:$ZZ$1, 0))</f>
        <v/>
      </c>
      <c r="B11">
        <f>INDEX(resultados!$A$2:$ZZ$170, 5, MATCH($B$2, resultados!$A$1:$ZZ$1, 0))</f>
        <v/>
      </c>
      <c r="C11">
        <f>INDEX(resultados!$A$2:$ZZ$170, 5, MATCH($B$3, resultados!$A$1:$ZZ$1, 0))</f>
        <v/>
      </c>
    </row>
    <row r="12">
      <c r="A12">
        <f>INDEX(resultados!$A$2:$ZZ$170, 6, MATCH($B$1, resultados!$A$1:$ZZ$1, 0))</f>
        <v/>
      </c>
      <c r="B12">
        <f>INDEX(resultados!$A$2:$ZZ$170, 6, MATCH($B$2, resultados!$A$1:$ZZ$1, 0))</f>
        <v/>
      </c>
      <c r="C12">
        <f>INDEX(resultados!$A$2:$ZZ$170, 6, MATCH($B$3, resultados!$A$1:$ZZ$1, 0))</f>
        <v/>
      </c>
    </row>
    <row r="13">
      <c r="A13">
        <f>INDEX(resultados!$A$2:$ZZ$170, 7, MATCH($B$1, resultados!$A$1:$ZZ$1, 0))</f>
        <v/>
      </c>
      <c r="B13">
        <f>INDEX(resultados!$A$2:$ZZ$170, 7, MATCH($B$2, resultados!$A$1:$ZZ$1, 0))</f>
        <v/>
      </c>
      <c r="C13">
        <f>INDEX(resultados!$A$2:$ZZ$170, 7, MATCH($B$3, resultados!$A$1:$ZZ$1, 0))</f>
        <v/>
      </c>
    </row>
    <row r="14">
      <c r="A14">
        <f>INDEX(resultados!$A$2:$ZZ$170, 8, MATCH($B$1, resultados!$A$1:$ZZ$1, 0))</f>
        <v/>
      </c>
      <c r="B14">
        <f>INDEX(resultados!$A$2:$ZZ$170, 8, MATCH($B$2, resultados!$A$1:$ZZ$1, 0))</f>
        <v/>
      </c>
      <c r="C14">
        <f>INDEX(resultados!$A$2:$ZZ$170, 8, MATCH($B$3, resultados!$A$1:$ZZ$1, 0))</f>
        <v/>
      </c>
    </row>
    <row r="15">
      <c r="A15">
        <f>INDEX(resultados!$A$2:$ZZ$170, 9, MATCH($B$1, resultados!$A$1:$ZZ$1, 0))</f>
        <v/>
      </c>
      <c r="B15">
        <f>INDEX(resultados!$A$2:$ZZ$170, 9, MATCH($B$2, resultados!$A$1:$ZZ$1, 0))</f>
        <v/>
      </c>
      <c r="C15">
        <f>INDEX(resultados!$A$2:$ZZ$170, 9, MATCH($B$3, resultados!$A$1:$ZZ$1, 0))</f>
        <v/>
      </c>
    </row>
    <row r="16">
      <c r="A16">
        <f>INDEX(resultados!$A$2:$ZZ$170, 10, MATCH($B$1, resultados!$A$1:$ZZ$1, 0))</f>
        <v/>
      </c>
      <c r="B16">
        <f>INDEX(resultados!$A$2:$ZZ$170, 10, MATCH($B$2, resultados!$A$1:$ZZ$1, 0))</f>
        <v/>
      </c>
      <c r="C16">
        <f>INDEX(resultados!$A$2:$ZZ$170, 10, MATCH($B$3, resultados!$A$1:$ZZ$1, 0))</f>
        <v/>
      </c>
    </row>
    <row r="17">
      <c r="A17">
        <f>INDEX(resultados!$A$2:$ZZ$170, 11, MATCH($B$1, resultados!$A$1:$ZZ$1, 0))</f>
        <v/>
      </c>
      <c r="B17">
        <f>INDEX(resultados!$A$2:$ZZ$170, 11, MATCH($B$2, resultados!$A$1:$ZZ$1, 0))</f>
        <v/>
      </c>
      <c r="C17">
        <f>INDEX(resultados!$A$2:$ZZ$170, 11, MATCH($B$3, resultados!$A$1:$ZZ$1, 0))</f>
        <v/>
      </c>
    </row>
    <row r="18">
      <c r="A18">
        <f>INDEX(resultados!$A$2:$ZZ$170, 12, MATCH($B$1, resultados!$A$1:$ZZ$1, 0))</f>
        <v/>
      </c>
      <c r="B18">
        <f>INDEX(resultados!$A$2:$ZZ$170, 12, MATCH($B$2, resultados!$A$1:$ZZ$1, 0))</f>
        <v/>
      </c>
      <c r="C18">
        <f>INDEX(resultados!$A$2:$ZZ$170, 12, MATCH($B$3, resultados!$A$1:$ZZ$1, 0))</f>
        <v/>
      </c>
    </row>
    <row r="19">
      <c r="A19">
        <f>INDEX(resultados!$A$2:$ZZ$170, 13, MATCH($B$1, resultados!$A$1:$ZZ$1, 0))</f>
        <v/>
      </c>
      <c r="B19">
        <f>INDEX(resultados!$A$2:$ZZ$170, 13, MATCH($B$2, resultados!$A$1:$ZZ$1, 0))</f>
        <v/>
      </c>
      <c r="C19">
        <f>INDEX(resultados!$A$2:$ZZ$170, 13, MATCH($B$3, resultados!$A$1:$ZZ$1, 0))</f>
        <v/>
      </c>
    </row>
    <row r="20">
      <c r="A20">
        <f>INDEX(resultados!$A$2:$ZZ$170, 14, MATCH($B$1, resultados!$A$1:$ZZ$1, 0))</f>
        <v/>
      </c>
      <c r="B20">
        <f>INDEX(resultados!$A$2:$ZZ$170, 14, MATCH($B$2, resultados!$A$1:$ZZ$1, 0))</f>
        <v/>
      </c>
      <c r="C20">
        <f>INDEX(resultados!$A$2:$ZZ$170, 14, MATCH($B$3, resultados!$A$1:$ZZ$1, 0))</f>
        <v/>
      </c>
    </row>
    <row r="21">
      <c r="A21">
        <f>INDEX(resultados!$A$2:$ZZ$170, 15, MATCH($B$1, resultados!$A$1:$ZZ$1, 0))</f>
        <v/>
      </c>
      <c r="B21">
        <f>INDEX(resultados!$A$2:$ZZ$170, 15, MATCH($B$2, resultados!$A$1:$ZZ$1, 0))</f>
        <v/>
      </c>
      <c r="C21">
        <f>INDEX(resultados!$A$2:$ZZ$170, 15, MATCH($B$3, resultados!$A$1:$ZZ$1, 0))</f>
        <v/>
      </c>
    </row>
    <row r="22">
      <c r="A22">
        <f>INDEX(resultados!$A$2:$ZZ$170, 16, MATCH($B$1, resultados!$A$1:$ZZ$1, 0))</f>
        <v/>
      </c>
      <c r="B22">
        <f>INDEX(resultados!$A$2:$ZZ$170, 16, MATCH($B$2, resultados!$A$1:$ZZ$1, 0))</f>
        <v/>
      </c>
      <c r="C22">
        <f>INDEX(resultados!$A$2:$ZZ$170, 16, MATCH($B$3, resultados!$A$1:$ZZ$1, 0))</f>
        <v/>
      </c>
    </row>
    <row r="23">
      <c r="A23">
        <f>INDEX(resultados!$A$2:$ZZ$170, 17, MATCH($B$1, resultados!$A$1:$ZZ$1, 0))</f>
        <v/>
      </c>
      <c r="B23">
        <f>INDEX(resultados!$A$2:$ZZ$170, 17, MATCH($B$2, resultados!$A$1:$ZZ$1, 0))</f>
        <v/>
      </c>
      <c r="C23">
        <f>INDEX(resultados!$A$2:$ZZ$170, 17, MATCH($B$3, resultados!$A$1:$ZZ$1, 0))</f>
        <v/>
      </c>
    </row>
    <row r="24">
      <c r="A24">
        <f>INDEX(resultados!$A$2:$ZZ$170, 18, MATCH($B$1, resultados!$A$1:$ZZ$1, 0))</f>
        <v/>
      </c>
      <c r="B24">
        <f>INDEX(resultados!$A$2:$ZZ$170, 18, MATCH($B$2, resultados!$A$1:$ZZ$1, 0))</f>
        <v/>
      </c>
      <c r="C24">
        <f>INDEX(resultados!$A$2:$ZZ$170, 18, MATCH($B$3, resultados!$A$1:$ZZ$1, 0))</f>
        <v/>
      </c>
    </row>
    <row r="25">
      <c r="A25">
        <f>INDEX(resultados!$A$2:$ZZ$170, 19, MATCH($B$1, resultados!$A$1:$ZZ$1, 0))</f>
        <v/>
      </c>
      <c r="B25">
        <f>INDEX(resultados!$A$2:$ZZ$170, 19, MATCH($B$2, resultados!$A$1:$ZZ$1, 0))</f>
        <v/>
      </c>
      <c r="C25">
        <f>INDEX(resultados!$A$2:$ZZ$170, 19, MATCH($B$3, resultados!$A$1:$ZZ$1, 0))</f>
        <v/>
      </c>
    </row>
    <row r="26">
      <c r="A26">
        <f>INDEX(resultados!$A$2:$ZZ$170, 20, MATCH($B$1, resultados!$A$1:$ZZ$1, 0))</f>
        <v/>
      </c>
      <c r="B26">
        <f>INDEX(resultados!$A$2:$ZZ$170, 20, MATCH($B$2, resultados!$A$1:$ZZ$1, 0))</f>
        <v/>
      </c>
      <c r="C26">
        <f>INDEX(resultados!$A$2:$ZZ$170, 20, MATCH($B$3, resultados!$A$1:$ZZ$1, 0))</f>
        <v/>
      </c>
    </row>
    <row r="27">
      <c r="A27">
        <f>INDEX(resultados!$A$2:$ZZ$170, 21, MATCH($B$1, resultados!$A$1:$ZZ$1, 0))</f>
        <v/>
      </c>
      <c r="B27">
        <f>INDEX(resultados!$A$2:$ZZ$170, 21, MATCH($B$2, resultados!$A$1:$ZZ$1, 0))</f>
        <v/>
      </c>
      <c r="C27">
        <f>INDEX(resultados!$A$2:$ZZ$170, 21, MATCH($B$3, resultados!$A$1:$ZZ$1, 0))</f>
        <v/>
      </c>
    </row>
    <row r="28">
      <c r="A28">
        <f>INDEX(resultados!$A$2:$ZZ$170, 22, MATCH($B$1, resultados!$A$1:$ZZ$1, 0))</f>
        <v/>
      </c>
      <c r="B28">
        <f>INDEX(resultados!$A$2:$ZZ$170, 22, MATCH($B$2, resultados!$A$1:$ZZ$1, 0))</f>
        <v/>
      </c>
      <c r="C28">
        <f>INDEX(resultados!$A$2:$ZZ$170, 22, MATCH($B$3, resultados!$A$1:$ZZ$1, 0))</f>
        <v/>
      </c>
    </row>
    <row r="29">
      <c r="A29">
        <f>INDEX(resultados!$A$2:$ZZ$170, 23, MATCH($B$1, resultados!$A$1:$ZZ$1, 0))</f>
        <v/>
      </c>
      <c r="B29">
        <f>INDEX(resultados!$A$2:$ZZ$170, 23, MATCH($B$2, resultados!$A$1:$ZZ$1, 0))</f>
        <v/>
      </c>
      <c r="C29">
        <f>INDEX(resultados!$A$2:$ZZ$170, 23, MATCH($B$3, resultados!$A$1:$ZZ$1, 0))</f>
        <v/>
      </c>
    </row>
    <row r="30">
      <c r="A30">
        <f>INDEX(resultados!$A$2:$ZZ$170, 24, MATCH($B$1, resultados!$A$1:$ZZ$1, 0))</f>
        <v/>
      </c>
      <c r="B30">
        <f>INDEX(resultados!$A$2:$ZZ$170, 24, MATCH($B$2, resultados!$A$1:$ZZ$1, 0))</f>
        <v/>
      </c>
      <c r="C30">
        <f>INDEX(resultados!$A$2:$ZZ$170, 24, MATCH($B$3, resultados!$A$1:$ZZ$1, 0))</f>
        <v/>
      </c>
    </row>
    <row r="31">
      <c r="A31">
        <f>INDEX(resultados!$A$2:$ZZ$170, 25, MATCH($B$1, resultados!$A$1:$ZZ$1, 0))</f>
        <v/>
      </c>
      <c r="B31">
        <f>INDEX(resultados!$A$2:$ZZ$170, 25, MATCH($B$2, resultados!$A$1:$ZZ$1, 0))</f>
        <v/>
      </c>
      <c r="C31">
        <f>INDEX(resultados!$A$2:$ZZ$170, 25, MATCH($B$3, resultados!$A$1:$ZZ$1, 0))</f>
        <v/>
      </c>
    </row>
    <row r="32">
      <c r="A32">
        <f>INDEX(resultados!$A$2:$ZZ$170, 26, MATCH($B$1, resultados!$A$1:$ZZ$1, 0))</f>
        <v/>
      </c>
      <c r="B32">
        <f>INDEX(resultados!$A$2:$ZZ$170, 26, MATCH($B$2, resultados!$A$1:$ZZ$1, 0))</f>
        <v/>
      </c>
      <c r="C32">
        <f>INDEX(resultados!$A$2:$ZZ$170, 26, MATCH($B$3, resultados!$A$1:$ZZ$1, 0))</f>
        <v/>
      </c>
    </row>
    <row r="33">
      <c r="A33">
        <f>INDEX(resultados!$A$2:$ZZ$170, 27, MATCH($B$1, resultados!$A$1:$ZZ$1, 0))</f>
        <v/>
      </c>
      <c r="B33">
        <f>INDEX(resultados!$A$2:$ZZ$170, 27, MATCH($B$2, resultados!$A$1:$ZZ$1, 0))</f>
        <v/>
      </c>
      <c r="C33">
        <f>INDEX(resultados!$A$2:$ZZ$170, 27, MATCH($B$3, resultados!$A$1:$ZZ$1, 0))</f>
        <v/>
      </c>
    </row>
    <row r="34">
      <c r="A34">
        <f>INDEX(resultados!$A$2:$ZZ$170, 28, MATCH($B$1, resultados!$A$1:$ZZ$1, 0))</f>
        <v/>
      </c>
      <c r="B34">
        <f>INDEX(resultados!$A$2:$ZZ$170, 28, MATCH($B$2, resultados!$A$1:$ZZ$1, 0))</f>
        <v/>
      </c>
      <c r="C34">
        <f>INDEX(resultados!$A$2:$ZZ$170, 28, MATCH($B$3, resultados!$A$1:$ZZ$1, 0))</f>
        <v/>
      </c>
    </row>
    <row r="35">
      <c r="A35">
        <f>INDEX(resultados!$A$2:$ZZ$170, 29, MATCH($B$1, resultados!$A$1:$ZZ$1, 0))</f>
        <v/>
      </c>
      <c r="B35">
        <f>INDEX(resultados!$A$2:$ZZ$170, 29, MATCH($B$2, resultados!$A$1:$ZZ$1, 0))</f>
        <v/>
      </c>
      <c r="C35">
        <f>INDEX(resultados!$A$2:$ZZ$170, 29, MATCH($B$3, resultados!$A$1:$ZZ$1, 0))</f>
        <v/>
      </c>
    </row>
    <row r="36">
      <c r="A36">
        <f>INDEX(resultados!$A$2:$ZZ$170, 30, MATCH($B$1, resultados!$A$1:$ZZ$1, 0))</f>
        <v/>
      </c>
      <c r="B36">
        <f>INDEX(resultados!$A$2:$ZZ$170, 30, MATCH($B$2, resultados!$A$1:$ZZ$1, 0))</f>
        <v/>
      </c>
      <c r="C36">
        <f>INDEX(resultados!$A$2:$ZZ$170, 30, MATCH($B$3, resultados!$A$1:$ZZ$1, 0))</f>
        <v/>
      </c>
    </row>
    <row r="37">
      <c r="A37">
        <f>INDEX(resultados!$A$2:$ZZ$170, 31, MATCH($B$1, resultados!$A$1:$ZZ$1, 0))</f>
        <v/>
      </c>
      <c r="B37">
        <f>INDEX(resultados!$A$2:$ZZ$170, 31, MATCH($B$2, resultados!$A$1:$ZZ$1, 0))</f>
        <v/>
      </c>
      <c r="C37">
        <f>INDEX(resultados!$A$2:$ZZ$170, 31, MATCH($B$3, resultados!$A$1:$ZZ$1, 0))</f>
        <v/>
      </c>
    </row>
    <row r="38">
      <c r="A38">
        <f>INDEX(resultados!$A$2:$ZZ$170, 32, MATCH($B$1, resultados!$A$1:$ZZ$1, 0))</f>
        <v/>
      </c>
      <c r="B38">
        <f>INDEX(resultados!$A$2:$ZZ$170, 32, MATCH($B$2, resultados!$A$1:$ZZ$1, 0))</f>
        <v/>
      </c>
      <c r="C38">
        <f>INDEX(resultados!$A$2:$ZZ$170, 32, MATCH($B$3, resultados!$A$1:$ZZ$1, 0))</f>
        <v/>
      </c>
    </row>
    <row r="39">
      <c r="A39">
        <f>INDEX(resultados!$A$2:$ZZ$170, 33, MATCH($B$1, resultados!$A$1:$ZZ$1, 0))</f>
        <v/>
      </c>
      <c r="B39">
        <f>INDEX(resultados!$A$2:$ZZ$170, 33, MATCH($B$2, resultados!$A$1:$ZZ$1, 0))</f>
        <v/>
      </c>
      <c r="C39">
        <f>INDEX(resultados!$A$2:$ZZ$170, 33, MATCH($B$3, resultados!$A$1:$ZZ$1, 0))</f>
        <v/>
      </c>
    </row>
    <row r="40">
      <c r="A40">
        <f>INDEX(resultados!$A$2:$ZZ$170, 34, MATCH($B$1, resultados!$A$1:$ZZ$1, 0))</f>
        <v/>
      </c>
      <c r="B40">
        <f>INDEX(resultados!$A$2:$ZZ$170, 34, MATCH($B$2, resultados!$A$1:$ZZ$1, 0))</f>
        <v/>
      </c>
      <c r="C40">
        <f>INDEX(resultados!$A$2:$ZZ$170, 34, MATCH($B$3, resultados!$A$1:$ZZ$1, 0))</f>
        <v/>
      </c>
    </row>
    <row r="41">
      <c r="A41">
        <f>INDEX(resultados!$A$2:$ZZ$170, 35, MATCH($B$1, resultados!$A$1:$ZZ$1, 0))</f>
        <v/>
      </c>
      <c r="B41">
        <f>INDEX(resultados!$A$2:$ZZ$170, 35, MATCH($B$2, resultados!$A$1:$ZZ$1, 0))</f>
        <v/>
      </c>
      <c r="C41">
        <f>INDEX(resultados!$A$2:$ZZ$170, 35, MATCH($B$3, resultados!$A$1:$ZZ$1, 0))</f>
        <v/>
      </c>
    </row>
    <row r="42">
      <c r="A42">
        <f>INDEX(resultados!$A$2:$ZZ$170, 36, MATCH($B$1, resultados!$A$1:$ZZ$1, 0))</f>
        <v/>
      </c>
      <c r="B42">
        <f>INDEX(resultados!$A$2:$ZZ$170, 36, MATCH($B$2, resultados!$A$1:$ZZ$1, 0))</f>
        <v/>
      </c>
      <c r="C42">
        <f>INDEX(resultados!$A$2:$ZZ$170, 36, MATCH($B$3, resultados!$A$1:$ZZ$1, 0))</f>
        <v/>
      </c>
    </row>
    <row r="43">
      <c r="A43">
        <f>INDEX(resultados!$A$2:$ZZ$170, 37, MATCH($B$1, resultados!$A$1:$ZZ$1, 0))</f>
        <v/>
      </c>
      <c r="B43">
        <f>INDEX(resultados!$A$2:$ZZ$170, 37, MATCH($B$2, resultados!$A$1:$ZZ$1, 0))</f>
        <v/>
      </c>
      <c r="C43">
        <f>INDEX(resultados!$A$2:$ZZ$170, 37, MATCH($B$3, resultados!$A$1:$ZZ$1, 0))</f>
        <v/>
      </c>
    </row>
    <row r="44">
      <c r="A44">
        <f>INDEX(resultados!$A$2:$ZZ$170, 38, MATCH($B$1, resultados!$A$1:$ZZ$1, 0))</f>
        <v/>
      </c>
      <c r="B44">
        <f>INDEX(resultados!$A$2:$ZZ$170, 38, MATCH($B$2, resultados!$A$1:$ZZ$1, 0))</f>
        <v/>
      </c>
      <c r="C44">
        <f>INDEX(resultados!$A$2:$ZZ$170, 38, MATCH($B$3, resultados!$A$1:$ZZ$1, 0))</f>
        <v/>
      </c>
    </row>
    <row r="45">
      <c r="A45">
        <f>INDEX(resultados!$A$2:$ZZ$170, 39, MATCH($B$1, resultados!$A$1:$ZZ$1, 0))</f>
        <v/>
      </c>
      <c r="B45">
        <f>INDEX(resultados!$A$2:$ZZ$170, 39, MATCH($B$2, resultados!$A$1:$ZZ$1, 0))</f>
        <v/>
      </c>
      <c r="C45">
        <f>INDEX(resultados!$A$2:$ZZ$170, 39, MATCH($B$3, resultados!$A$1:$ZZ$1, 0))</f>
        <v/>
      </c>
    </row>
    <row r="46">
      <c r="A46">
        <f>INDEX(resultados!$A$2:$ZZ$170, 40, MATCH($B$1, resultados!$A$1:$ZZ$1, 0))</f>
        <v/>
      </c>
      <c r="B46">
        <f>INDEX(resultados!$A$2:$ZZ$170, 40, MATCH($B$2, resultados!$A$1:$ZZ$1, 0))</f>
        <v/>
      </c>
      <c r="C46">
        <f>INDEX(resultados!$A$2:$ZZ$170, 40, MATCH($B$3, resultados!$A$1:$ZZ$1, 0))</f>
        <v/>
      </c>
    </row>
    <row r="47">
      <c r="A47">
        <f>INDEX(resultados!$A$2:$ZZ$170, 41, MATCH($B$1, resultados!$A$1:$ZZ$1, 0))</f>
        <v/>
      </c>
      <c r="B47">
        <f>INDEX(resultados!$A$2:$ZZ$170, 41, MATCH($B$2, resultados!$A$1:$ZZ$1, 0))</f>
        <v/>
      </c>
      <c r="C47">
        <f>INDEX(resultados!$A$2:$ZZ$170, 41, MATCH($B$3, resultados!$A$1:$ZZ$1, 0))</f>
        <v/>
      </c>
    </row>
    <row r="48">
      <c r="A48">
        <f>INDEX(resultados!$A$2:$ZZ$170, 42, MATCH($B$1, resultados!$A$1:$ZZ$1, 0))</f>
        <v/>
      </c>
      <c r="B48">
        <f>INDEX(resultados!$A$2:$ZZ$170, 42, MATCH($B$2, resultados!$A$1:$ZZ$1, 0))</f>
        <v/>
      </c>
      <c r="C48">
        <f>INDEX(resultados!$A$2:$ZZ$170, 42, MATCH($B$3, resultados!$A$1:$ZZ$1, 0))</f>
        <v/>
      </c>
    </row>
    <row r="49">
      <c r="A49">
        <f>INDEX(resultados!$A$2:$ZZ$170, 43, MATCH($B$1, resultados!$A$1:$ZZ$1, 0))</f>
        <v/>
      </c>
      <c r="B49">
        <f>INDEX(resultados!$A$2:$ZZ$170, 43, MATCH($B$2, resultados!$A$1:$ZZ$1, 0))</f>
        <v/>
      </c>
      <c r="C49">
        <f>INDEX(resultados!$A$2:$ZZ$170, 43, MATCH($B$3, resultados!$A$1:$ZZ$1, 0))</f>
        <v/>
      </c>
    </row>
    <row r="50">
      <c r="A50">
        <f>INDEX(resultados!$A$2:$ZZ$170, 44, MATCH($B$1, resultados!$A$1:$ZZ$1, 0))</f>
        <v/>
      </c>
      <c r="B50">
        <f>INDEX(resultados!$A$2:$ZZ$170, 44, MATCH($B$2, resultados!$A$1:$ZZ$1, 0))</f>
        <v/>
      </c>
      <c r="C50">
        <f>INDEX(resultados!$A$2:$ZZ$170, 44, MATCH($B$3, resultados!$A$1:$ZZ$1, 0))</f>
        <v/>
      </c>
    </row>
    <row r="51">
      <c r="A51">
        <f>INDEX(resultados!$A$2:$ZZ$170, 45, MATCH($B$1, resultados!$A$1:$ZZ$1, 0))</f>
        <v/>
      </c>
      <c r="B51">
        <f>INDEX(resultados!$A$2:$ZZ$170, 45, MATCH($B$2, resultados!$A$1:$ZZ$1, 0))</f>
        <v/>
      </c>
      <c r="C51">
        <f>INDEX(resultados!$A$2:$ZZ$170, 45, MATCH($B$3, resultados!$A$1:$ZZ$1, 0))</f>
        <v/>
      </c>
    </row>
    <row r="52">
      <c r="A52">
        <f>INDEX(resultados!$A$2:$ZZ$170, 46, MATCH($B$1, resultados!$A$1:$ZZ$1, 0))</f>
        <v/>
      </c>
      <c r="B52">
        <f>INDEX(resultados!$A$2:$ZZ$170, 46, MATCH($B$2, resultados!$A$1:$ZZ$1, 0))</f>
        <v/>
      </c>
      <c r="C52">
        <f>INDEX(resultados!$A$2:$ZZ$170, 46, MATCH($B$3, resultados!$A$1:$ZZ$1, 0))</f>
        <v/>
      </c>
    </row>
    <row r="53">
      <c r="A53">
        <f>INDEX(resultados!$A$2:$ZZ$170, 47, MATCH($B$1, resultados!$A$1:$ZZ$1, 0))</f>
        <v/>
      </c>
      <c r="B53">
        <f>INDEX(resultados!$A$2:$ZZ$170, 47, MATCH($B$2, resultados!$A$1:$ZZ$1, 0))</f>
        <v/>
      </c>
      <c r="C53">
        <f>INDEX(resultados!$A$2:$ZZ$170, 47, MATCH($B$3, resultados!$A$1:$ZZ$1, 0))</f>
        <v/>
      </c>
    </row>
    <row r="54">
      <c r="A54">
        <f>INDEX(resultados!$A$2:$ZZ$170, 48, MATCH($B$1, resultados!$A$1:$ZZ$1, 0))</f>
        <v/>
      </c>
      <c r="B54">
        <f>INDEX(resultados!$A$2:$ZZ$170, 48, MATCH($B$2, resultados!$A$1:$ZZ$1, 0))</f>
        <v/>
      </c>
      <c r="C54">
        <f>INDEX(resultados!$A$2:$ZZ$170, 48, MATCH($B$3, resultados!$A$1:$ZZ$1, 0))</f>
        <v/>
      </c>
    </row>
    <row r="55">
      <c r="A55">
        <f>INDEX(resultados!$A$2:$ZZ$170, 49, MATCH($B$1, resultados!$A$1:$ZZ$1, 0))</f>
        <v/>
      </c>
      <c r="B55">
        <f>INDEX(resultados!$A$2:$ZZ$170, 49, MATCH($B$2, resultados!$A$1:$ZZ$1, 0))</f>
        <v/>
      </c>
      <c r="C55">
        <f>INDEX(resultados!$A$2:$ZZ$170, 49, MATCH($B$3, resultados!$A$1:$ZZ$1, 0))</f>
        <v/>
      </c>
    </row>
    <row r="56">
      <c r="A56">
        <f>INDEX(resultados!$A$2:$ZZ$170, 50, MATCH($B$1, resultados!$A$1:$ZZ$1, 0))</f>
        <v/>
      </c>
      <c r="B56">
        <f>INDEX(resultados!$A$2:$ZZ$170, 50, MATCH($B$2, resultados!$A$1:$ZZ$1, 0))</f>
        <v/>
      </c>
      <c r="C56">
        <f>INDEX(resultados!$A$2:$ZZ$170, 50, MATCH($B$3, resultados!$A$1:$ZZ$1, 0))</f>
        <v/>
      </c>
    </row>
    <row r="57">
      <c r="A57">
        <f>INDEX(resultados!$A$2:$ZZ$170, 51, MATCH($B$1, resultados!$A$1:$ZZ$1, 0))</f>
        <v/>
      </c>
      <c r="B57">
        <f>INDEX(resultados!$A$2:$ZZ$170, 51, MATCH($B$2, resultados!$A$1:$ZZ$1, 0))</f>
        <v/>
      </c>
      <c r="C57">
        <f>INDEX(resultados!$A$2:$ZZ$170, 51, MATCH($B$3, resultados!$A$1:$ZZ$1, 0))</f>
        <v/>
      </c>
    </row>
    <row r="58">
      <c r="A58">
        <f>INDEX(resultados!$A$2:$ZZ$170, 52, MATCH($B$1, resultados!$A$1:$ZZ$1, 0))</f>
        <v/>
      </c>
      <c r="B58">
        <f>INDEX(resultados!$A$2:$ZZ$170, 52, MATCH($B$2, resultados!$A$1:$ZZ$1, 0))</f>
        <v/>
      </c>
      <c r="C58">
        <f>INDEX(resultados!$A$2:$ZZ$170, 52, MATCH($B$3, resultados!$A$1:$ZZ$1, 0))</f>
        <v/>
      </c>
    </row>
    <row r="59">
      <c r="A59">
        <f>INDEX(resultados!$A$2:$ZZ$170, 53, MATCH($B$1, resultados!$A$1:$ZZ$1, 0))</f>
        <v/>
      </c>
      <c r="B59">
        <f>INDEX(resultados!$A$2:$ZZ$170, 53, MATCH($B$2, resultados!$A$1:$ZZ$1, 0))</f>
        <v/>
      </c>
      <c r="C59">
        <f>INDEX(resultados!$A$2:$ZZ$170, 53, MATCH($B$3, resultados!$A$1:$ZZ$1, 0))</f>
        <v/>
      </c>
    </row>
    <row r="60">
      <c r="A60">
        <f>INDEX(resultados!$A$2:$ZZ$170, 54, MATCH($B$1, resultados!$A$1:$ZZ$1, 0))</f>
        <v/>
      </c>
      <c r="B60">
        <f>INDEX(resultados!$A$2:$ZZ$170, 54, MATCH($B$2, resultados!$A$1:$ZZ$1, 0))</f>
        <v/>
      </c>
      <c r="C60">
        <f>INDEX(resultados!$A$2:$ZZ$170, 54, MATCH($B$3, resultados!$A$1:$ZZ$1, 0))</f>
        <v/>
      </c>
    </row>
    <row r="61">
      <c r="A61">
        <f>INDEX(resultados!$A$2:$ZZ$170, 55, MATCH($B$1, resultados!$A$1:$ZZ$1, 0))</f>
        <v/>
      </c>
      <c r="B61">
        <f>INDEX(resultados!$A$2:$ZZ$170, 55, MATCH($B$2, resultados!$A$1:$ZZ$1, 0))</f>
        <v/>
      </c>
      <c r="C61">
        <f>INDEX(resultados!$A$2:$ZZ$170, 55, MATCH($B$3, resultados!$A$1:$ZZ$1, 0))</f>
        <v/>
      </c>
    </row>
    <row r="62">
      <c r="A62">
        <f>INDEX(resultados!$A$2:$ZZ$170, 56, MATCH($B$1, resultados!$A$1:$ZZ$1, 0))</f>
        <v/>
      </c>
      <c r="B62">
        <f>INDEX(resultados!$A$2:$ZZ$170, 56, MATCH($B$2, resultados!$A$1:$ZZ$1, 0))</f>
        <v/>
      </c>
      <c r="C62">
        <f>INDEX(resultados!$A$2:$ZZ$170, 56, MATCH($B$3, resultados!$A$1:$ZZ$1, 0))</f>
        <v/>
      </c>
    </row>
    <row r="63">
      <c r="A63">
        <f>INDEX(resultados!$A$2:$ZZ$170, 57, MATCH($B$1, resultados!$A$1:$ZZ$1, 0))</f>
        <v/>
      </c>
      <c r="B63">
        <f>INDEX(resultados!$A$2:$ZZ$170, 57, MATCH($B$2, resultados!$A$1:$ZZ$1, 0))</f>
        <v/>
      </c>
      <c r="C63">
        <f>INDEX(resultados!$A$2:$ZZ$170, 57, MATCH($B$3, resultados!$A$1:$ZZ$1, 0))</f>
        <v/>
      </c>
    </row>
    <row r="64">
      <c r="A64">
        <f>INDEX(resultados!$A$2:$ZZ$170, 58, MATCH($B$1, resultados!$A$1:$ZZ$1, 0))</f>
        <v/>
      </c>
      <c r="B64">
        <f>INDEX(resultados!$A$2:$ZZ$170, 58, MATCH($B$2, resultados!$A$1:$ZZ$1, 0))</f>
        <v/>
      </c>
      <c r="C64">
        <f>INDEX(resultados!$A$2:$ZZ$170, 58, MATCH($B$3, resultados!$A$1:$ZZ$1, 0))</f>
        <v/>
      </c>
    </row>
    <row r="65">
      <c r="A65">
        <f>INDEX(resultados!$A$2:$ZZ$170, 59, MATCH($B$1, resultados!$A$1:$ZZ$1, 0))</f>
        <v/>
      </c>
      <c r="B65">
        <f>INDEX(resultados!$A$2:$ZZ$170, 59, MATCH($B$2, resultados!$A$1:$ZZ$1, 0))</f>
        <v/>
      </c>
      <c r="C65">
        <f>INDEX(resultados!$A$2:$ZZ$170, 59, MATCH($B$3, resultados!$A$1:$ZZ$1, 0))</f>
        <v/>
      </c>
    </row>
    <row r="66">
      <c r="A66">
        <f>INDEX(resultados!$A$2:$ZZ$170, 60, MATCH($B$1, resultados!$A$1:$ZZ$1, 0))</f>
        <v/>
      </c>
      <c r="B66">
        <f>INDEX(resultados!$A$2:$ZZ$170, 60, MATCH($B$2, resultados!$A$1:$ZZ$1, 0))</f>
        <v/>
      </c>
      <c r="C66">
        <f>INDEX(resultados!$A$2:$ZZ$170, 60, MATCH($B$3, resultados!$A$1:$ZZ$1, 0))</f>
        <v/>
      </c>
    </row>
    <row r="67">
      <c r="A67">
        <f>INDEX(resultados!$A$2:$ZZ$170, 61, MATCH($B$1, resultados!$A$1:$ZZ$1, 0))</f>
        <v/>
      </c>
      <c r="B67">
        <f>INDEX(resultados!$A$2:$ZZ$170, 61, MATCH($B$2, resultados!$A$1:$ZZ$1, 0))</f>
        <v/>
      </c>
      <c r="C67">
        <f>INDEX(resultados!$A$2:$ZZ$170, 61, MATCH($B$3, resultados!$A$1:$ZZ$1, 0))</f>
        <v/>
      </c>
    </row>
    <row r="68">
      <c r="A68">
        <f>INDEX(resultados!$A$2:$ZZ$170, 62, MATCH($B$1, resultados!$A$1:$ZZ$1, 0))</f>
        <v/>
      </c>
      <c r="B68">
        <f>INDEX(resultados!$A$2:$ZZ$170, 62, MATCH($B$2, resultados!$A$1:$ZZ$1, 0))</f>
        <v/>
      </c>
      <c r="C68">
        <f>INDEX(resultados!$A$2:$ZZ$170, 62, MATCH($B$3, resultados!$A$1:$ZZ$1, 0))</f>
        <v/>
      </c>
    </row>
    <row r="69">
      <c r="A69">
        <f>INDEX(resultados!$A$2:$ZZ$170, 63, MATCH($B$1, resultados!$A$1:$ZZ$1, 0))</f>
        <v/>
      </c>
      <c r="B69">
        <f>INDEX(resultados!$A$2:$ZZ$170, 63, MATCH($B$2, resultados!$A$1:$ZZ$1, 0))</f>
        <v/>
      </c>
      <c r="C69">
        <f>INDEX(resultados!$A$2:$ZZ$170, 63, MATCH($B$3, resultados!$A$1:$ZZ$1, 0))</f>
        <v/>
      </c>
    </row>
    <row r="70">
      <c r="A70">
        <f>INDEX(resultados!$A$2:$ZZ$170, 64, MATCH($B$1, resultados!$A$1:$ZZ$1, 0))</f>
        <v/>
      </c>
      <c r="B70">
        <f>INDEX(resultados!$A$2:$ZZ$170, 64, MATCH($B$2, resultados!$A$1:$ZZ$1, 0))</f>
        <v/>
      </c>
      <c r="C70">
        <f>INDEX(resultados!$A$2:$ZZ$170, 64, MATCH($B$3, resultados!$A$1:$ZZ$1, 0))</f>
        <v/>
      </c>
    </row>
    <row r="71">
      <c r="A71">
        <f>INDEX(resultados!$A$2:$ZZ$170, 65, MATCH($B$1, resultados!$A$1:$ZZ$1, 0))</f>
        <v/>
      </c>
      <c r="B71">
        <f>INDEX(resultados!$A$2:$ZZ$170, 65, MATCH($B$2, resultados!$A$1:$ZZ$1, 0))</f>
        <v/>
      </c>
      <c r="C71">
        <f>INDEX(resultados!$A$2:$ZZ$170, 65, MATCH($B$3, resultados!$A$1:$ZZ$1, 0))</f>
        <v/>
      </c>
    </row>
    <row r="72">
      <c r="A72">
        <f>INDEX(resultados!$A$2:$ZZ$170, 66, MATCH($B$1, resultados!$A$1:$ZZ$1, 0))</f>
        <v/>
      </c>
      <c r="B72">
        <f>INDEX(resultados!$A$2:$ZZ$170, 66, MATCH($B$2, resultados!$A$1:$ZZ$1, 0))</f>
        <v/>
      </c>
      <c r="C72">
        <f>INDEX(resultados!$A$2:$ZZ$170, 66, MATCH($B$3, resultados!$A$1:$ZZ$1, 0))</f>
        <v/>
      </c>
    </row>
    <row r="73">
      <c r="A73">
        <f>INDEX(resultados!$A$2:$ZZ$170, 67, MATCH($B$1, resultados!$A$1:$ZZ$1, 0))</f>
        <v/>
      </c>
      <c r="B73">
        <f>INDEX(resultados!$A$2:$ZZ$170, 67, MATCH($B$2, resultados!$A$1:$ZZ$1, 0))</f>
        <v/>
      </c>
      <c r="C73">
        <f>INDEX(resultados!$A$2:$ZZ$170, 67, MATCH($B$3, resultados!$A$1:$ZZ$1, 0))</f>
        <v/>
      </c>
    </row>
    <row r="74">
      <c r="A74">
        <f>INDEX(resultados!$A$2:$ZZ$170, 68, MATCH($B$1, resultados!$A$1:$ZZ$1, 0))</f>
        <v/>
      </c>
      <c r="B74">
        <f>INDEX(resultados!$A$2:$ZZ$170, 68, MATCH($B$2, resultados!$A$1:$ZZ$1, 0))</f>
        <v/>
      </c>
      <c r="C74">
        <f>INDEX(resultados!$A$2:$ZZ$170, 68, MATCH($B$3, resultados!$A$1:$ZZ$1, 0))</f>
        <v/>
      </c>
    </row>
    <row r="75">
      <c r="A75">
        <f>INDEX(resultados!$A$2:$ZZ$170, 69, MATCH($B$1, resultados!$A$1:$ZZ$1, 0))</f>
        <v/>
      </c>
      <c r="B75">
        <f>INDEX(resultados!$A$2:$ZZ$170, 69, MATCH($B$2, resultados!$A$1:$ZZ$1, 0))</f>
        <v/>
      </c>
      <c r="C75">
        <f>INDEX(resultados!$A$2:$ZZ$170, 69, MATCH($B$3, resultados!$A$1:$ZZ$1, 0))</f>
        <v/>
      </c>
    </row>
    <row r="76">
      <c r="A76">
        <f>INDEX(resultados!$A$2:$ZZ$170, 70, MATCH($B$1, resultados!$A$1:$ZZ$1, 0))</f>
        <v/>
      </c>
      <c r="B76">
        <f>INDEX(resultados!$A$2:$ZZ$170, 70, MATCH($B$2, resultados!$A$1:$ZZ$1, 0))</f>
        <v/>
      </c>
      <c r="C76">
        <f>INDEX(resultados!$A$2:$ZZ$170, 70, MATCH($B$3, resultados!$A$1:$ZZ$1, 0))</f>
        <v/>
      </c>
    </row>
    <row r="77">
      <c r="A77">
        <f>INDEX(resultados!$A$2:$ZZ$170, 71, MATCH($B$1, resultados!$A$1:$ZZ$1, 0))</f>
        <v/>
      </c>
      <c r="B77">
        <f>INDEX(resultados!$A$2:$ZZ$170, 71, MATCH($B$2, resultados!$A$1:$ZZ$1, 0))</f>
        <v/>
      </c>
      <c r="C77">
        <f>INDEX(resultados!$A$2:$ZZ$170, 71, MATCH($B$3, resultados!$A$1:$ZZ$1, 0))</f>
        <v/>
      </c>
    </row>
    <row r="78">
      <c r="A78">
        <f>INDEX(resultados!$A$2:$ZZ$170, 72, MATCH($B$1, resultados!$A$1:$ZZ$1, 0))</f>
        <v/>
      </c>
      <c r="B78">
        <f>INDEX(resultados!$A$2:$ZZ$170, 72, MATCH($B$2, resultados!$A$1:$ZZ$1, 0))</f>
        <v/>
      </c>
      <c r="C78">
        <f>INDEX(resultados!$A$2:$ZZ$170, 72, MATCH($B$3, resultados!$A$1:$ZZ$1, 0))</f>
        <v/>
      </c>
    </row>
    <row r="79">
      <c r="A79">
        <f>INDEX(resultados!$A$2:$ZZ$170, 73, MATCH($B$1, resultados!$A$1:$ZZ$1, 0))</f>
        <v/>
      </c>
      <c r="B79">
        <f>INDEX(resultados!$A$2:$ZZ$170, 73, MATCH($B$2, resultados!$A$1:$ZZ$1, 0))</f>
        <v/>
      </c>
      <c r="C79">
        <f>INDEX(resultados!$A$2:$ZZ$170, 73, MATCH($B$3, resultados!$A$1:$ZZ$1, 0))</f>
        <v/>
      </c>
    </row>
    <row r="80">
      <c r="A80">
        <f>INDEX(resultados!$A$2:$ZZ$170, 74, MATCH($B$1, resultados!$A$1:$ZZ$1, 0))</f>
        <v/>
      </c>
      <c r="B80">
        <f>INDEX(resultados!$A$2:$ZZ$170, 74, MATCH($B$2, resultados!$A$1:$ZZ$1, 0))</f>
        <v/>
      </c>
      <c r="C80">
        <f>INDEX(resultados!$A$2:$ZZ$170, 74, MATCH($B$3, resultados!$A$1:$ZZ$1, 0))</f>
        <v/>
      </c>
    </row>
    <row r="81">
      <c r="A81">
        <f>INDEX(resultados!$A$2:$ZZ$170, 75, MATCH($B$1, resultados!$A$1:$ZZ$1, 0))</f>
        <v/>
      </c>
      <c r="B81">
        <f>INDEX(resultados!$A$2:$ZZ$170, 75, MATCH($B$2, resultados!$A$1:$ZZ$1, 0))</f>
        <v/>
      </c>
      <c r="C81">
        <f>INDEX(resultados!$A$2:$ZZ$170, 75, MATCH($B$3, resultados!$A$1:$ZZ$1, 0))</f>
        <v/>
      </c>
    </row>
    <row r="82">
      <c r="A82">
        <f>INDEX(resultados!$A$2:$ZZ$170, 76, MATCH($B$1, resultados!$A$1:$ZZ$1, 0))</f>
        <v/>
      </c>
      <c r="B82">
        <f>INDEX(resultados!$A$2:$ZZ$170, 76, MATCH($B$2, resultados!$A$1:$ZZ$1, 0))</f>
        <v/>
      </c>
      <c r="C82">
        <f>INDEX(resultados!$A$2:$ZZ$170, 76, MATCH($B$3, resultados!$A$1:$ZZ$1, 0))</f>
        <v/>
      </c>
    </row>
    <row r="83">
      <c r="A83">
        <f>INDEX(resultados!$A$2:$ZZ$170, 77, MATCH($B$1, resultados!$A$1:$ZZ$1, 0))</f>
        <v/>
      </c>
      <c r="B83">
        <f>INDEX(resultados!$A$2:$ZZ$170, 77, MATCH($B$2, resultados!$A$1:$ZZ$1, 0))</f>
        <v/>
      </c>
      <c r="C83">
        <f>INDEX(resultados!$A$2:$ZZ$170, 77, MATCH($B$3, resultados!$A$1:$ZZ$1, 0))</f>
        <v/>
      </c>
    </row>
    <row r="84">
      <c r="A84">
        <f>INDEX(resultados!$A$2:$ZZ$170, 78, MATCH($B$1, resultados!$A$1:$ZZ$1, 0))</f>
        <v/>
      </c>
      <c r="B84">
        <f>INDEX(resultados!$A$2:$ZZ$170, 78, MATCH($B$2, resultados!$A$1:$ZZ$1, 0))</f>
        <v/>
      </c>
      <c r="C84">
        <f>INDEX(resultados!$A$2:$ZZ$170, 78, MATCH($B$3, resultados!$A$1:$ZZ$1, 0))</f>
        <v/>
      </c>
    </row>
    <row r="85">
      <c r="A85">
        <f>INDEX(resultados!$A$2:$ZZ$170, 79, MATCH($B$1, resultados!$A$1:$ZZ$1, 0))</f>
        <v/>
      </c>
      <c r="B85">
        <f>INDEX(resultados!$A$2:$ZZ$170, 79, MATCH($B$2, resultados!$A$1:$ZZ$1, 0))</f>
        <v/>
      </c>
      <c r="C85">
        <f>INDEX(resultados!$A$2:$ZZ$170, 79, MATCH($B$3, resultados!$A$1:$ZZ$1, 0))</f>
        <v/>
      </c>
    </row>
    <row r="86">
      <c r="A86">
        <f>INDEX(resultados!$A$2:$ZZ$170, 80, MATCH($B$1, resultados!$A$1:$ZZ$1, 0))</f>
        <v/>
      </c>
      <c r="B86">
        <f>INDEX(resultados!$A$2:$ZZ$170, 80, MATCH($B$2, resultados!$A$1:$ZZ$1, 0))</f>
        <v/>
      </c>
      <c r="C86">
        <f>INDEX(resultados!$A$2:$ZZ$170, 80, MATCH($B$3, resultados!$A$1:$ZZ$1, 0))</f>
        <v/>
      </c>
    </row>
    <row r="87">
      <c r="A87">
        <f>INDEX(resultados!$A$2:$ZZ$170, 81, MATCH($B$1, resultados!$A$1:$ZZ$1, 0))</f>
        <v/>
      </c>
      <c r="B87">
        <f>INDEX(resultados!$A$2:$ZZ$170, 81, MATCH($B$2, resultados!$A$1:$ZZ$1, 0))</f>
        <v/>
      </c>
      <c r="C87">
        <f>INDEX(resultados!$A$2:$ZZ$170, 81, MATCH($B$3, resultados!$A$1:$ZZ$1, 0))</f>
        <v/>
      </c>
    </row>
    <row r="88">
      <c r="A88">
        <f>INDEX(resultados!$A$2:$ZZ$170, 82, MATCH($B$1, resultados!$A$1:$ZZ$1, 0))</f>
        <v/>
      </c>
      <c r="B88">
        <f>INDEX(resultados!$A$2:$ZZ$170, 82, MATCH($B$2, resultados!$A$1:$ZZ$1, 0))</f>
        <v/>
      </c>
      <c r="C88">
        <f>INDEX(resultados!$A$2:$ZZ$170, 82, MATCH($B$3, resultados!$A$1:$ZZ$1, 0))</f>
        <v/>
      </c>
    </row>
    <row r="89">
      <c r="A89">
        <f>INDEX(resultados!$A$2:$ZZ$170, 83, MATCH($B$1, resultados!$A$1:$ZZ$1, 0))</f>
        <v/>
      </c>
      <c r="B89">
        <f>INDEX(resultados!$A$2:$ZZ$170, 83, MATCH($B$2, resultados!$A$1:$ZZ$1, 0))</f>
        <v/>
      </c>
      <c r="C89">
        <f>INDEX(resultados!$A$2:$ZZ$170, 83, MATCH($B$3, resultados!$A$1:$ZZ$1, 0))</f>
        <v/>
      </c>
    </row>
    <row r="90">
      <c r="A90">
        <f>INDEX(resultados!$A$2:$ZZ$170, 84, MATCH($B$1, resultados!$A$1:$ZZ$1, 0))</f>
        <v/>
      </c>
      <c r="B90">
        <f>INDEX(resultados!$A$2:$ZZ$170, 84, MATCH($B$2, resultados!$A$1:$ZZ$1, 0))</f>
        <v/>
      </c>
      <c r="C90">
        <f>INDEX(resultados!$A$2:$ZZ$170, 84, MATCH($B$3, resultados!$A$1:$ZZ$1, 0))</f>
        <v/>
      </c>
    </row>
    <row r="91">
      <c r="A91">
        <f>INDEX(resultados!$A$2:$ZZ$170, 85, MATCH($B$1, resultados!$A$1:$ZZ$1, 0))</f>
        <v/>
      </c>
      <c r="B91">
        <f>INDEX(resultados!$A$2:$ZZ$170, 85, MATCH($B$2, resultados!$A$1:$ZZ$1, 0))</f>
        <v/>
      </c>
      <c r="C91">
        <f>INDEX(resultados!$A$2:$ZZ$170, 85, MATCH($B$3, resultados!$A$1:$ZZ$1, 0))</f>
        <v/>
      </c>
    </row>
    <row r="92">
      <c r="A92">
        <f>INDEX(resultados!$A$2:$ZZ$170, 86, MATCH($B$1, resultados!$A$1:$ZZ$1, 0))</f>
        <v/>
      </c>
      <c r="B92">
        <f>INDEX(resultados!$A$2:$ZZ$170, 86, MATCH($B$2, resultados!$A$1:$ZZ$1, 0))</f>
        <v/>
      </c>
      <c r="C92">
        <f>INDEX(resultados!$A$2:$ZZ$170, 86, MATCH($B$3, resultados!$A$1:$ZZ$1, 0))</f>
        <v/>
      </c>
    </row>
    <row r="93">
      <c r="A93">
        <f>INDEX(resultados!$A$2:$ZZ$170, 87, MATCH($B$1, resultados!$A$1:$ZZ$1, 0))</f>
        <v/>
      </c>
      <c r="B93">
        <f>INDEX(resultados!$A$2:$ZZ$170, 87, MATCH($B$2, resultados!$A$1:$ZZ$1, 0))</f>
        <v/>
      </c>
      <c r="C93">
        <f>INDEX(resultados!$A$2:$ZZ$170, 87, MATCH($B$3, resultados!$A$1:$ZZ$1, 0))</f>
        <v/>
      </c>
    </row>
    <row r="94">
      <c r="A94">
        <f>INDEX(resultados!$A$2:$ZZ$170, 88, MATCH($B$1, resultados!$A$1:$ZZ$1, 0))</f>
        <v/>
      </c>
      <c r="B94">
        <f>INDEX(resultados!$A$2:$ZZ$170, 88, MATCH($B$2, resultados!$A$1:$ZZ$1, 0))</f>
        <v/>
      </c>
      <c r="C94">
        <f>INDEX(resultados!$A$2:$ZZ$170, 88, MATCH($B$3, resultados!$A$1:$ZZ$1, 0))</f>
        <v/>
      </c>
    </row>
    <row r="95">
      <c r="A95">
        <f>INDEX(resultados!$A$2:$ZZ$170, 89, MATCH($B$1, resultados!$A$1:$ZZ$1, 0))</f>
        <v/>
      </c>
      <c r="B95">
        <f>INDEX(resultados!$A$2:$ZZ$170, 89, MATCH($B$2, resultados!$A$1:$ZZ$1, 0))</f>
        <v/>
      </c>
      <c r="C95">
        <f>INDEX(resultados!$A$2:$ZZ$170, 89, MATCH($B$3, resultados!$A$1:$ZZ$1, 0))</f>
        <v/>
      </c>
    </row>
    <row r="96">
      <c r="A96">
        <f>INDEX(resultados!$A$2:$ZZ$170, 90, MATCH($B$1, resultados!$A$1:$ZZ$1, 0))</f>
        <v/>
      </c>
      <c r="B96">
        <f>INDEX(resultados!$A$2:$ZZ$170, 90, MATCH($B$2, resultados!$A$1:$ZZ$1, 0))</f>
        <v/>
      </c>
      <c r="C96">
        <f>INDEX(resultados!$A$2:$ZZ$170, 90, MATCH($B$3, resultados!$A$1:$ZZ$1, 0))</f>
        <v/>
      </c>
    </row>
    <row r="97">
      <c r="A97">
        <f>INDEX(resultados!$A$2:$ZZ$170, 91, MATCH($B$1, resultados!$A$1:$ZZ$1, 0))</f>
        <v/>
      </c>
      <c r="B97">
        <f>INDEX(resultados!$A$2:$ZZ$170, 91, MATCH($B$2, resultados!$A$1:$ZZ$1, 0))</f>
        <v/>
      </c>
      <c r="C97">
        <f>INDEX(resultados!$A$2:$ZZ$170, 91, MATCH($B$3, resultados!$A$1:$ZZ$1, 0))</f>
        <v/>
      </c>
    </row>
    <row r="98">
      <c r="A98">
        <f>INDEX(resultados!$A$2:$ZZ$170, 92, MATCH($B$1, resultados!$A$1:$ZZ$1, 0))</f>
        <v/>
      </c>
      <c r="B98">
        <f>INDEX(resultados!$A$2:$ZZ$170, 92, MATCH($B$2, resultados!$A$1:$ZZ$1, 0))</f>
        <v/>
      </c>
      <c r="C98">
        <f>INDEX(resultados!$A$2:$ZZ$170, 92, MATCH($B$3, resultados!$A$1:$ZZ$1, 0))</f>
        <v/>
      </c>
    </row>
    <row r="99">
      <c r="A99">
        <f>INDEX(resultados!$A$2:$ZZ$170, 93, MATCH($B$1, resultados!$A$1:$ZZ$1, 0))</f>
        <v/>
      </c>
      <c r="B99">
        <f>INDEX(resultados!$A$2:$ZZ$170, 93, MATCH($B$2, resultados!$A$1:$ZZ$1, 0))</f>
        <v/>
      </c>
      <c r="C99">
        <f>INDEX(resultados!$A$2:$ZZ$170, 93, MATCH($B$3, resultados!$A$1:$ZZ$1, 0))</f>
        <v/>
      </c>
    </row>
    <row r="100">
      <c r="A100">
        <f>INDEX(resultados!$A$2:$ZZ$170, 94, MATCH($B$1, resultados!$A$1:$ZZ$1, 0))</f>
        <v/>
      </c>
      <c r="B100">
        <f>INDEX(resultados!$A$2:$ZZ$170, 94, MATCH($B$2, resultados!$A$1:$ZZ$1, 0))</f>
        <v/>
      </c>
      <c r="C100">
        <f>INDEX(resultados!$A$2:$ZZ$170, 94, MATCH($B$3, resultados!$A$1:$ZZ$1, 0))</f>
        <v/>
      </c>
    </row>
    <row r="101">
      <c r="A101">
        <f>INDEX(resultados!$A$2:$ZZ$170, 95, MATCH($B$1, resultados!$A$1:$ZZ$1, 0))</f>
        <v/>
      </c>
      <c r="B101">
        <f>INDEX(resultados!$A$2:$ZZ$170, 95, MATCH($B$2, resultados!$A$1:$ZZ$1, 0))</f>
        <v/>
      </c>
      <c r="C101">
        <f>INDEX(resultados!$A$2:$ZZ$170, 95, MATCH($B$3, resultados!$A$1:$ZZ$1, 0))</f>
        <v/>
      </c>
    </row>
    <row r="102">
      <c r="A102">
        <f>INDEX(resultados!$A$2:$ZZ$170, 96, MATCH($B$1, resultados!$A$1:$ZZ$1, 0))</f>
        <v/>
      </c>
      <c r="B102">
        <f>INDEX(resultados!$A$2:$ZZ$170, 96, MATCH($B$2, resultados!$A$1:$ZZ$1, 0))</f>
        <v/>
      </c>
      <c r="C102">
        <f>INDEX(resultados!$A$2:$ZZ$170, 96, MATCH($B$3, resultados!$A$1:$ZZ$1, 0))</f>
        <v/>
      </c>
    </row>
    <row r="103">
      <c r="A103">
        <f>INDEX(resultados!$A$2:$ZZ$170, 97, MATCH($B$1, resultados!$A$1:$ZZ$1, 0))</f>
        <v/>
      </c>
      <c r="B103">
        <f>INDEX(resultados!$A$2:$ZZ$170, 97, MATCH($B$2, resultados!$A$1:$ZZ$1, 0))</f>
        <v/>
      </c>
      <c r="C103">
        <f>INDEX(resultados!$A$2:$ZZ$170, 97, MATCH($B$3, resultados!$A$1:$ZZ$1, 0))</f>
        <v/>
      </c>
    </row>
    <row r="104">
      <c r="A104">
        <f>INDEX(resultados!$A$2:$ZZ$170, 98, MATCH($B$1, resultados!$A$1:$ZZ$1, 0))</f>
        <v/>
      </c>
      <c r="B104">
        <f>INDEX(resultados!$A$2:$ZZ$170, 98, MATCH($B$2, resultados!$A$1:$ZZ$1, 0))</f>
        <v/>
      </c>
      <c r="C104">
        <f>INDEX(resultados!$A$2:$ZZ$170, 98, MATCH($B$3, resultados!$A$1:$ZZ$1, 0))</f>
        <v/>
      </c>
    </row>
    <row r="105">
      <c r="A105">
        <f>INDEX(resultados!$A$2:$ZZ$170, 99, MATCH($B$1, resultados!$A$1:$ZZ$1, 0))</f>
        <v/>
      </c>
      <c r="B105">
        <f>INDEX(resultados!$A$2:$ZZ$170, 99, MATCH($B$2, resultados!$A$1:$ZZ$1, 0))</f>
        <v/>
      </c>
      <c r="C105">
        <f>INDEX(resultados!$A$2:$ZZ$170, 99, MATCH($B$3, resultados!$A$1:$ZZ$1, 0))</f>
        <v/>
      </c>
    </row>
    <row r="106">
      <c r="A106">
        <f>INDEX(resultados!$A$2:$ZZ$170, 100, MATCH($B$1, resultados!$A$1:$ZZ$1, 0))</f>
        <v/>
      </c>
      <c r="B106">
        <f>INDEX(resultados!$A$2:$ZZ$170, 100, MATCH($B$2, resultados!$A$1:$ZZ$1, 0))</f>
        <v/>
      </c>
      <c r="C106">
        <f>INDEX(resultados!$A$2:$ZZ$170, 100, MATCH($B$3, resultados!$A$1:$ZZ$1, 0))</f>
        <v/>
      </c>
    </row>
    <row r="107">
      <c r="A107">
        <f>INDEX(resultados!$A$2:$ZZ$170, 101, MATCH($B$1, resultados!$A$1:$ZZ$1, 0))</f>
        <v/>
      </c>
      <c r="B107">
        <f>INDEX(resultados!$A$2:$ZZ$170, 101, MATCH($B$2, resultados!$A$1:$ZZ$1, 0))</f>
        <v/>
      </c>
      <c r="C107">
        <f>INDEX(resultados!$A$2:$ZZ$170, 101, MATCH($B$3, resultados!$A$1:$ZZ$1, 0))</f>
        <v/>
      </c>
    </row>
    <row r="108">
      <c r="A108">
        <f>INDEX(resultados!$A$2:$ZZ$170, 102, MATCH($B$1, resultados!$A$1:$ZZ$1, 0))</f>
        <v/>
      </c>
      <c r="B108">
        <f>INDEX(resultados!$A$2:$ZZ$170, 102, MATCH($B$2, resultados!$A$1:$ZZ$1, 0))</f>
        <v/>
      </c>
      <c r="C108">
        <f>INDEX(resultados!$A$2:$ZZ$170, 102, MATCH($B$3, resultados!$A$1:$ZZ$1, 0))</f>
        <v/>
      </c>
    </row>
    <row r="109">
      <c r="A109">
        <f>INDEX(resultados!$A$2:$ZZ$170, 103, MATCH($B$1, resultados!$A$1:$ZZ$1, 0))</f>
        <v/>
      </c>
      <c r="B109">
        <f>INDEX(resultados!$A$2:$ZZ$170, 103, MATCH($B$2, resultados!$A$1:$ZZ$1, 0))</f>
        <v/>
      </c>
      <c r="C109">
        <f>INDEX(resultados!$A$2:$ZZ$170, 103, MATCH($B$3, resultados!$A$1:$ZZ$1, 0))</f>
        <v/>
      </c>
    </row>
    <row r="110">
      <c r="A110">
        <f>INDEX(resultados!$A$2:$ZZ$170, 104, MATCH($B$1, resultados!$A$1:$ZZ$1, 0))</f>
        <v/>
      </c>
      <c r="B110">
        <f>INDEX(resultados!$A$2:$ZZ$170, 104, MATCH($B$2, resultados!$A$1:$ZZ$1, 0))</f>
        <v/>
      </c>
      <c r="C110">
        <f>INDEX(resultados!$A$2:$ZZ$170, 104, MATCH($B$3, resultados!$A$1:$ZZ$1, 0))</f>
        <v/>
      </c>
    </row>
    <row r="111">
      <c r="A111">
        <f>INDEX(resultados!$A$2:$ZZ$170, 105, MATCH($B$1, resultados!$A$1:$ZZ$1, 0))</f>
        <v/>
      </c>
      <c r="B111">
        <f>INDEX(resultados!$A$2:$ZZ$170, 105, MATCH($B$2, resultados!$A$1:$ZZ$1, 0))</f>
        <v/>
      </c>
      <c r="C111">
        <f>INDEX(resultados!$A$2:$ZZ$170, 105, MATCH($B$3, resultados!$A$1:$ZZ$1, 0))</f>
        <v/>
      </c>
    </row>
    <row r="112">
      <c r="A112">
        <f>INDEX(resultados!$A$2:$ZZ$170, 106, MATCH($B$1, resultados!$A$1:$ZZ$1, 0))</f>
        <v/>
      </c>
      <c r="B112">
        <f>INDEX(resultados!$A$2:$ZZ$170, 106, MATCH($B$2, resultados!$A$1:$ZZ$1, 0))</f>
        <v/>
      </c>
      <c r="C112">
        <f>INDEX(resultados!$A$2:$ZZ$170, 106, MATCH($B$3, resultados!$A$1:$ZZ$1, 0))</f>
        <v/>
      </c>
    </row>
    <row r="113">
      <c r="A113">
        <f>INDEX(resultados!$A$2:$ZZ$170, 107, MATCH($B$1, resultados!$A$1:$ZZ$1, 0))</f>
        <v/>
      </c>
      <c r="B113">
        <f>INDEX(resultados!$A$2:$ZZ$170, 107, MATCH($B$2, resultados!$A$1:$ZZ$1, 0))</f>
        <v/>
      </c>
      <c r="C113">
        <f>INDEX(resultados!$A$2:$ZZ$170, 107, MATCH($B$3, resultados!$A$1:$ZZ$1, 0))</f>
        <v/>
      </c>
    </row>
    <row r="114">
      <c r="A114">
        <f>INDEX(resultados!$A$2:$ZZ$170, 108, MATCH($B$1, resultados!$A$1:$ZZ$1, 0))</f>
        <v/>
      </c>
      <c r="B114">
        <f>INDEX(resultados!$A$2:$ZZ$170, 108, MATCH($B$2, resultados!$A$1:$ZZ$1, 0))</f>
        <v/>
      </c>
      <c r="C114">
        <f>INDEX(resultados!$A$2:$ZZ$170, 108, MATCH($B$3, resultados!$A$1:$ZZ$1, 0))</f>
        <v/>
      </c>
    </row>
    <row r="115">
      <c r="A115">
        <f>INDEX(resultados!$A$2:$ZZ$170, 109, MATCH($B$1, resultados!$A$1:$ZZ$1, 0))</f>
        <v/>
      </c>
      <c r="B115">
        <f>INDEX(resultados!$A$2:$ZZ$170, 109, MATCH($B$2, resultados!$A$1:$ZZ$1, 0))</f>
        <v/>
      </c>
      <c r="C115">
        <f>INDEX(resultados!$A$2:$ZZ$170, 109, MATCH($B$3, resultados!$A$1:$ZZ$1, 0))</f>
        <v/>
      </c>
    </row>
    <row r="116">
      <c r="A116">
        <f>INDEX(resultados!$A$2:$ZZ$170, 110, MATCH($B$1, resultados!$A$1:$ZZ$1, 0))</f>
        <v/>
      </c>
      <c r="B116">
        <f>INDEX(resultados!$A$2:$ZZ$170, 110, MATCH($B$2, resultados!$A$1:$ZZ$1, 0))</f>
        <v/>
      </c>
      <c r="C116">
        <f>INDEX(resultados!$A$2:$ZZ$170, 110, MATCH($B$3, resultados!$A$1:$ZZ$1, 0))</f>
        <v/>
      </c>
    </row>
    <row r="117">
      <c r="A117">
        <f>INDEX(resultados!$A$2:$ZZ$170, 111, MATCH($B$1, resultados!$A$1:$ZZ$1, 0))</f>
        <v/>
      </c>
      <c r="B117">
        <f>INDEX(resultados!$A$2:$ZZ$170, 111, MATCH($B$2, resultados!$A$1:$ZZ$1, 0))</f>
        <v/>
      </c>
      <c r="C117">
        <f>INDEX(resultados!$A$2:$ZZ$170, 111, MATCH($B$3, resultados!$A$1:$ZZ$1, 0))</f>
        <v/>
      </c>
    </row>
    <row r="118">
      <c r="A118">
        <f>INDEX(resultados!$A$2:$ZZ$170, 112, MATCH($B$1, resultados!$A$1:$ZZ$1, 0))</f>
        <v/>
      </c>
      <c r="B118">
        <f>INDEX(resultados!$A$2:$ZZ$170, 112, MATCH($B$2, resultados!$A$1:$ZZ$1, 0))</f>
        <v/>
      </c>
      <c r="C118">
        <f>INDEX(resultados!$A$2:$ZZ$170, 112, MATCH($B$3, resultados!$A$1:$ZZ$1, 0))</f>
        <v/>
      </c>
    </row>
    <row r="119">
      <c r="A119">
        <f>INDEX(resultados!$A$2:$ZZ$170, 113, MATCH($B$1, resultados!$A$1:$ZZ$1, 0))</f>
        <v/>
      </c>
      <c r="B119">
        <f>INDEX(resultados!$A$2:$ZZ$170, 113, MATCH($B$2, resultados!$A$1:$ZZ$1, 0))</f>
        <v/>
      </c>
      <c r="C119">
        <f>INDEX(resultados!$A$2:$ZZ$170, 113, MATCH($B$3, resultados!$A$1:$ZZ$1, 0))</f>
        <v/>
      </c>
    </row>
    <row r="120">
      <c r="A120">
        <f>INDEX(resultados!$A$2:$ZZ$170, 114, MATCH($B$1, resultados!$A$1:$ZZ$1, 0))</f>
        <v/>
      </c>
      <c r="B120">
        <f>INDEX(resultados!$A$2:$ZZ$170, 114, MATCH($B$2, resultados!$A$1:$ZZ$1, 0))</f>
        <v/>
      </c>
      <c r="C120">
        <f>INDEX(resultados!$A$2:$ZZ$170, 114, MATCH($B$3, resultados!$A$1:$ZZ$1, 0))</f>
        <v/>
      </c>
    </row>
    <row r="121">
      <c r="A121">
        <f>INDEX(resultados!$A$2:$ZZ$170, 115, MATCH($B$1, resultados!$A$1:$ZZ$1, 0))</f>
        <v/>
      </c>
      <c r="B121">
        <f>INDEX(resultados!$A$2:$ZZ$170, 115, MATCH($B$2, resultados!$A$1:$ZZ$1, 0))</f>
        <v/>
      </c>
      <c r="C121">
        <f>INDEX(resultados!$A$2:$ZZ$170, 115, MATCH($B$3, resultados!$A$1:$ZZ$1, 0))</f>
        <v/>
      </c>
    </row>
    <row r="122">
      <c r="A122">
        <f>INDEX(resultados!$A$2:$ZZ$170, 116, MATCH($B$1, resultados!$A$1:$ZZ$1, 0))</f>
        <v/>
      </c>
      <c r="B122">
        <f>INDEX(resultados!$A$2:$ZZ$170, 116, MATCH($B$2, resultados!$A$1:$ZZ$1, 0))</f>
        <v/>
      </c>
      <c r="C122">
        <f>INDEX(resultados!$A$2:$ZZ$170, 116, MATCH($B$3, resultados!$A$1:$ZZ$1, 0))</f>
        <v/>
      </c>
    </row>
    <row r="123">
      <c r="A123">
        <f>INDEX(resultados!$A$2:$ZZ$170, 117, MATCH($B$1, resultados!$A$1:$ZZ$1, 0))</f>
        <v/>
      </c>
      <c r="B123">
        <f>INDEX(resultados!$A$2:$ZZ$170, 117, MATCH($B$2, resultados!$A$1:$ZZ$1, 0))</f>
        <v/>
      </c>
      <c r="C123">
        <f>INDEX(resultados!$A$2:$ZZ$170, 117, MATCH($B$3, resultados!$A$1:$ZZ$1, 0))</f>
        <v/>
      </c>
    </row>
    <row r="124">
      <c r="A124">
        <f>INDEX(resultados!$A$2:$ZZ$170, 118, MATCH($B$1, resultados!$A$1:$ZZ$1, 0))</f>
        <v/>
      </c>
      <c r="B124">
        <f>INDEX(resultados!$A$2:$ZZ$170, 118, MATCH($B$2, resultados!$A$1:$ZZ$1, 0))</f>
        <v/>
      </c>
      <c r="C124">
        <f>INDEX(resultados!$A$2:$ZZ$170, 118, MATCH($B$3, resultados!$A$1:$ZZ$1, 0))</f>
        <v/>
      </c>
    </row>
    <row r="125">
      <c r="A125">
        <f>INDEX(resultados!$A$2:$ZZ$170, 119, MATCH($B$1, resultados!$A$1:$ZZ$1, 0))</f>
        <v/>
      </c>
      <c r="B125">
        <f>INDEX(resultados!$A$2:$ZZ$170, 119, MATCH($B$2, resultados!$A$1:$ZZ$1, 0))</f>
        <v/>
      </c>
      <c r="C125">
        <f>INDEX(resultados!$A$2:$ZZ$170, 119, MATCH($B$3, resultados!$A$1:$ZZ$1, 0))</f>
        <v/>
      </c>
    </row>
    <row r="126">
      <c r="A126">
        <f>INDEX(resultados!$A$2:$ZZ$170, 120, MATCH($B$1, resultados!$A$1:$ZZ$1, 0))</f>
        <v/>
      </c>
      <c r="B126">
        <f>INDEX(resultados!$A$2:$ZZ$170, 120, MATCH($B$2, resultados!$A$1:$ZZ$1, 0))</f>
        <v/>
      </c>
      <c r="C126">
        <f>INDEX(resultados!$A$2:$ZZ$170, 120, MATCH($B$3, resultados!$A$1:$ZZ$1, 0))</f>
        <v/>
      </c>
    </row>
    <row r="127">
      <c r="A127">
        <f>INDEX(resultados!$A$2:$ZZ$170, 121, MATCH($B$1, resultados!$A$1:$ZZ$1, 0))</f>
        <v/>
      </c>
      <c r="B127">
        <f>INDEX(resultados!$A$2:$ZZ$170, 121, MATCH($B$2, resultados!$A$1:$ZZ$1, 0))</f>
        <v/>
      </c>
      <c r="C127">
        <f>INDEX(resultados!$A$2:$ZZ$170, 121, MATCH($B$3, resultados!$A$1:$ZZ$1, 0))</f>
        <v/>
      </c>
    </row>
    <row r="128">
      <c r="A128">
        <f>INDEX(resultados!$A$2:$ZZ$170, 122, MATCH($B$1, resultados!$A$1:$ZZ$1, 0))</f>
        <v/>
      </c>
      <c r="B128">
        <f>INDEX(resultados!$A$2:$ZZ$170, 122, MATCH($B$2, resultados!$A$1:$ZZ$1, 0))</f>
        <v/>
      </c>
      <c r="C128">
        <f>INDEX(resultados!$A$2:$ZZ$170, 122, MATCH($B$3, resultados!$A$1:$ZZ$1, 0))</f>
        <v/>
      </c>
    </row>
    <row r="129">
      <c r="A129">
        <f>INDEX(resultados!$A$2:$ZZ$170, 123, MATCH($B$1, resultados!$A$1:$ZZ$1, 0))</f>
        <v/>
      </c>
      <c r="B129">
        <f>INDEX(resultados!$A$2:$ZZ$170, 123, MATCH($B$2, resultados!$A$1:$ZZ$1, 0))</f>
        <v/>
      </c>
      <c r="C129">
        <f>INDEX(resultados!$A$2:$ZZ$170, 123, MATCH($B$3, resultados!$A$1:$ZZ$1, 0))</f>
        <v/>
      </c>
    </row>
    <row r="130">
      <c r="A130">
        <f>INDEX(resultados!$A$2:$ZZ$170, 124, MATCH($B$1, resultados!$A$1:$ZZ$1, 0))</f>
        <v/>
      </c>
      <c r="B130">
        <f>INDEX(resultados!$A$2:$ZZ$170, 124, MATCH($B$2, resultados!$A$1:$ZZ$1, 0))</f>
        <v/>
      </c>
      <c r="C130">
        <f>INDEX(resultados!$A$2:$ZZ$170, 124, MATCH($B$3, resultados!$A$1:$ZZ$1, 0))</f>
        <v/>
      </c>
    </row>
    <row r="131">
      <c r="A131">
        <f>INDEX(resultados!$A$2:$ZZ$170, 125, MATCH($B$1, resultados!$A$1:$ZZ$1, 0))</f>
        <v/>
      </c>
      <c r="B131">
        <f>INDEX(resultados!$A$2:$ZZ$170, 125, MATCH($B$2, resultados!$A$1:$ZZ$1, 0))</f>
        <v/>
      </c>
      <c r="C131">
        <f>INDEX(resultados!$A$2:$ZZ$170, 125, MATCH($B$3, resultados!$A$1:$ZZ$1, 0))</f>
        <v/>
      </c>
    </row>
    <row r="132">
      <c r="A132">
        <f>INDEX(resultados!$A$2:$ZZ$170, 126, MATCH($B$1, resultados!$A$1:$ZZ$1, 0))</f>
        <v/>
      </c>
      <c r="B132">
        <f>INDEX(resultados!$A$2:$ZZ$170, 126, MATCH($B$2, resultados!$A$1:$ZZ$1, 0))</f>
        <v/>
      </c>
      <c r="C132">
        <f>INDEX(resultados!$A$2:$ZZ$170, 126, MATCH($B$3, resultados!$A$1:$ZZ$1, 0))</f>
        <v/>
      </c>
    </row>
    <row r="133">
      <c r="A133">
        <f>INDEX(resultados!$A$2:$ZZ$170, 127, MATCH($B$1, resultados!$A$1:$ZZ$1, 0))</f>
        <v/>
      </c>
      <c r="B133">
        <f>INDEX(resultados!$A$2:$ZZ$170, 127, MATCH($B$2, resultados!$A$1:$ZZ$1, 0))</f>
        <v/>
      </c>
      <c r="C133">
        <f>INDEX(resultados!$A$2:$ZZ$170, 127, MATCH($B$3, resultados!$A$1:$ZZ$1, 0))</f>
        <v/>
      </c>
    </row>
    <row r="134">
      <c r="A134">
        <f>INDEX(resultados!$A$2:$ZZ$170, 128, MATCH($B$1, resultados!$A$1:$ZZ$1, 0))</f>
        <v/>
      </c>
      <c r="B134">
        <f>INDEX(resultados!$A$2:$ZZ$170, 128, MATCH($B$2, resultados!$A$1:$ZZ$1, 0))</f>
        <v/>
      </c>
      <c r="C134">
        <f>INDEX(resultados!$A$2:$ZZ$170, 128, MATCH($B$3, resultados!$A$1:$ZZ$1, 0))</f>
        <v/>
      </c>
    </row>
    <row r="135">
      <c r="A135">
        <f>INDEX(resultados!$A$2:$ZZ$170, 129, MATCH($B$1, resultados!$A$1:$ZZ$1, 0))</f>
        <v/>
      </c>
      <c r="B135">
        <f>INDEX(resultados!$A$2:$ZZ$170, 129, MATCH($B$2, resultados!$A$1:$ZZ$1, 0))</f>
        <v/>
      </c>
      <c r="C135">
        <f>INDEX(resultados!$A$2:$ZZ$170, 129, MATCH($B$3, resultados!$A$1:$ZZ$1, 0))</f>
        <v/>
      </c>
    </row>
    <row r="136">
      <c r="A136">
        <f>INDEX(resultados!$A$2:$ZZ$170, 130, MATCH($B$1, resultados!$A$1:$ZZ$1, 0))</f>
        <v/>
      </c>
      <c r="B136">
        <f>INDEX(resultados!$A$2:$ZZ$170, 130, MATCH($B$2, resultados!$A$1:$ZZ$1, 0))</f>
        <v/>
      </c>
      <c r="C136">
        <f>INDEX(resultados!$A$2:$ZZ$170, 130, MATCH($B$3, resultados!$A$1:$ZZ$1, 0))</f>
        <v/>
      </c>
    </row>
    <row r="137">
      <c r="A137">
        <f>INDEX(resultados!$A$2:$ZZ$170, 131, MATCH($B$1, resultados!$A$1:$ZZ$1, 0))</f>
        <v/>
      </c>
      <c r="B137">
        <f>INDEX(resultados!$A$2:$ZZ$170, 131, MATCH($B$2, resultados!$A$1:$ZZ$1, 0))</f>
        <v/>
      </c>
      <c r="C137">
        <f>INDEX(resultados!$A$2:$ZZ$170, 131, MATCH($B$3, resultados!$A$1:$ZZ$1, 0))</f>
        <v/>
      </c>
    </row>
    <row r="138">
      <c r="A138">
        <f>INDEX(resultados!$A$2:$ZZ$170, 132, MATCH($B$1, resultados!$A$1:$ZZ$1, 0))</f>
        <v/>
      </c>
      <c r="B138">
        <f>INDEX(resultados!$A$2:$ZZ$170, 132, MATCH($B$2, resultados!$A$1:$ZZ$1, 0))</f>
        <v/>
      </c>
      <c r="C138">
        <f>INDEX(resultados!$A$2:$ZZ$170, 132, MATCH($B$3, resultados!$A$1:$ZZ$1, 0))</f>
        <v/>
      </c>
    </row>
    <row r="139">
      <c r="A139">
        <f>INDEX(resultados!$A$2:$ZZ$170, 133, MATCH($B$1, resultados!$A$1:$ZZ$1, 0))</f>
        <v/>
      </c>
      <c r="B139">
        <f>INDEX(resultados!$A$2:$ZZ$170, 133, MATCH($B$2, resultados!$A$1:$ZZ$1, 0))</f>
        <v/>
      </c>
      <c r="C139">
        <f>INDEX(resultados!$A$2:$ZZ$170, 133, MATCH($B$3, resultados!$A$1:$ZZ$1, 0))</f>
        <v/>
      </c>
    </row>
    <row r="140">
      <c r="A140">
        <f>INDEX(resultados!$A$2:$ZZ$170, 134, MATCH($B$1, resultados!$A$1:$ZZ$1, 0))</f>
        <v/>
      </c>
      <c r="B140">
        <f>INDEX(resultados!$A$2:$ZZ$170, 134, MATCH($B$2, resultados!$A$1:$ZZ$1, 0))</f>
        <v/>
      </c>
      <c r="C140">
        <f>INDEX(resultados!$A$2:$ZZ$170, 134, MATCH($B$3, resultados!$A$1:$ZZ$1, 0))</f>
        <v/>
      </c>
    </row>
    <row r="141">
      <c r="A141">
        <f>INDEX(resultados!$A$2:$ZZ$170, 135, MATCH($B$1, resultados!$A$1:$ZZ$1, 0))</f>
        <v/>
      </c>
      <c r="B141">
        <f>INDEX(resultados!$A$2:$ZZ$170, 135, MATCH($B$2, resultados!$A$1:$ZZ$1, 0))</f>
        <v/>
      </c>
      <c r="C141">
        <f>INDEX(resultados!$A$2:$ZZ$170, 135, MATCH($B$3, resultados!$A$1:$ZZ$1, 0))</f>
        <v/>
      </c>
    </row>
    <row r="142">
      <c r="A142">
        <f>INDEX(resultados!$A$2:$ZZ$170, 136, MATCH($B$1, resultados!$A$1:$ZZ$1, 0))</f>
        <v/>
      </c>
      <c r="B142">
        <f>INDEX(resultados!$A$2:$ZZ$170, 136, MATCH($B$2, resultados!$A$1:$ZZ$1, 0))</f>
        <v/>
      </c>
      <c r="C142">
        <f>INDEX(resultados!$A$2:$ZZ$170, 136, MATCH($B$3, resultados!$A$1:$ZZ$1, 0))</f>
        <v/>
      </c>
    </row>
    <row r="143">
      <c r="A143">
        <f>INDEX(resultados!$A$2:$ZZ$170, 137, MATCH($B$1, resultados!$A$1:$ZZ$1, 0))</f>
        <v/>
      </c>
      <c r="B143">
        <f>INDEX(resultados!$A$2:$ZZ$170, 137, MATCH($B$2, resultados!$A$1:$ZZ$1, 0))</f>
        <v/>
      </c>
      <c r="C143">
        <f>INDEX(resultados!$A$2:$ZZ$170, 137, MATCH($B$3, resultados!$A$1:$ZZ$1, 0))</f>
        <v/>
      </c>
    </row>
    <row r="144">
      <c r="A144">
        <f>INDEX(resultados!$A$2:$ZZ$170, 138, MATCH($B$1, resultados!$A$1:$ZZ$1, 0))</f>
        <v/>
      </c>
      <c r="B144">
        <f>INDEX(resultados!$A$2:$ZZ$170, 138, MATCH($B$2, resultados!$A$1:$ZZ$1, 0))</f>
        <v/>
      </c>
      <c r="C144">
        <f>INDEX(resultados!$A$2:$ZZ$170, 138, MATCH($B$3, resultados!$A$1:$ZZ$1, 0))</f>
        <v/>
      </c>
    </row>
    <row r="145">
      <c r="A145">
        <f>INDEX(resultados!$A$2:$ZZ$170, 139, MATCH($B$1, resultados!$A$1:$ZZ$1, 0))</f>
        <v/>
      </c>
      <c r="B145">
        <f>INDEX(resultados!$A$2:$ZZ$170, 139, MATCH($B$2, resultados!$A$1:$ZZ$1, 0))</f>
        <v/>
      </c>
      <c r="C145">
        <f>INDEX(resultados!$A$2:$ZZ$170, 139, MATCH($B$3, resultados!$A$1:$ZZ$1, 0))</f>
        <v/>
      </c>
    </row>
    <row r="146">
      <c r="A146">
        <f>INDEX(resultados!$A$2:$ZZ$170, 140, MATCH($B$1, resultados!$A$1:$ZZ$1, 0))</f>
        <v/>
      </c>
      <c r="B146">
        <f>INDEX(resultados!$A$2:$ZZ$170, 140, MATCH($B$2, resultados!$A$1:$ZZ$1, 0))</f>
        <v/>
      </c>
      <c r="C146">
        <f>INDEX(resultados!$A$2:$ZZ$170, 140, MATCH($B$3, resultados!$A$1:$ZZ$1, 0))</f>
        <v/>
      </c>
    </row>
    <row r="147">
      <c r="A147">
        <f>INDEX(resultados!$A$2:$ZZ$170, 141, MATCH($B$1, resultados!$A$1:$ZZ$1, 0))</f>
        <v/>
      </c>
      <c r="B147">
        <f>INDEX(resultados!$A$2:$ZZ$170, 141, MATCH($B$2, resultados!$A$1:$ZZ$1, 0))</f>
        <v/>
      </c>
      <c r="C147">
        <f>INDEX(resultados!$A$2:$ZZ$170, 141, MATCH($B$3, resultados!$A$1:$ZZ$1, 0))</f>
        <v/>
      </c>
    </row>
    <row r="148">
      <c r="A148">
        <f>INDEX(resultados!$A$2:$ZZ$170, 142, MATCH($B$1, resultados!$A$1:$ZZ$1, 0))</f>
        <v/>
      </c>
      <c r="B148">
        <f>INDEX(resultados!$A$2:$ZZ$170, 142, MATCH($B$2, resultados!$A$1:$ZZ$1, 0))</f>
        <v/>
      </c>
      <c r="C148">
        <f>INDEX(resultados!$A$2:$ZZ$170, 142, MATCH($B$3, resultados!$A$1:$ZZ$1, 0))</f>
        <v/>
      </c>
    </row>
    <row r="149">
      <c r="A149">
        <f>INDEX(resultados!$A$2:$ZZ$170, 143, MATCH($B$1, resultados!$A$1:$ZZ$1, 0))</f>
        <v/>
      </c>
      <c r="B149">
        <f>INDEX(resultados!$A$2:$ZZ$170, 143, MATCH($B$2, resultados!$A$1:$ZZ$1, 0))</f>
        <v/>
      </c>
      <c r="C149">
        <f>INDEX(resultados!$A$2:$ZZ$170, 143, MATCH($B$3, resultados!$A$1:$ZZ$1, 0))</f>
        <v/>
      </c>
    </row>
    <row r="150">
      <c r="A150">
        <f>INDEX(resultados!$A$2:$ZZ$170, 144, MATCH($B$1, resultados!$A$1:$ZZ$1, 0))</f>
        <v/>
      </c>
      <c r="B150">
        <f>INDEX(resultados!$A$2:$ZZ$170, 144, MATCH($B$2, resultados!$A$1:$ZZ$1, 0))</f>
        <v/>
      </c>
      <c r="C150">
        <f>INDEX(resultados!$A$2:$ZZ$170, 144, MATCH($B$3, resultados!$A$1:$ZZ$1, 0))</f>
        <v/>
      </c>
    </row>
    <row r="151">
      <c r="A151">
        <f>INDEX(resultados!$A$2:$ZZ$170, 145, MATCH($B$1, resultados!$A$1:$ZZ$1, 0))</f>
        <v/>
      </c>
      <c r="B151">
        <f>INDEX(resultados!$A$2:$ZZ$170, 145, MATCH($B$2, resultados!$A$1:$ZZ$1, 0))</f>
        <v/>
      </c>
      <c r="C151">
        <f>INDEX(resultados!$A$2:$ZZ$170, 145, MATCH($B$3, resultados!$A$1:$ZZ$1, 0))</f>
        <v/>
      </c>
    </row>
    <row r="152">
      <c r="A152">
        <f>INDEX(resultados!$A$2:$ZZ$170, 146, MATCH($B$1, resultados!$A$1:$ZZ$1, 0))</f>
        <v/>
      </c>
      <c r="B152">
        <f>INDEX(resultados!$A$2:$ZZ$170, 146, MATCH($B$2, resultados!$A$1:$ZZ$1, 0))</f>
        <v/>
      </c>
      <c r="C152">
        <f>INDEX(resultados!$A$2:$ZZ$170, 146, MATCH($B$3, resultados!$A$1:$ZZ$1, 0))</f>
        <v/>
      </c>
    </row>
    <row r="153">
      <c r="A153">
        <f>INDEX(resultados!$A$2:$ZZ$170, 147, MATCH($B$1, resultados!$A$1:$ZZ$1, 0))</f>
        <v/>
      </c>
      <c r="B153">
        <f>INDEX(resultados!$A$2:$ZZ$170, 147, MATCH($B$2, resultados!$A$1:$ZZ$1, 0))</f>
        <v/>
      </c>
      <c r="C153">
        <f>INDEX(resultados!$A$2:$ZZ$170, 147, MATCH($B$3, resultados!$A$1:$ZZ$1, 0))</f>
        <v/>
      </c>
    </row>
    <row r="154">
      <c r="A154">
        <f>INDEX(resultados!$A$2:$ZZ$170, 148, MATCH($B$1, resultados!$A$1:$ZZ$1, 0))</f>
        <v/>
      </c>
      <c r="B154">
        <f>INDEX(resultados!$A$2:$ZZ$170, 148, MATCH($B$2, resultados!$A$1:$ZZ$1, 0))</f>
        <v/>
      </c>
      <c r="C154">
        <f>INDEX(resultados!$A$2:$ZZ$170, 148, MATCH($B$3, resultados!$A$1:$ZZ$1, 0))</f>
        <v/>
      </c>
    </row>
    <row r="155">
      <c r="A155">
        <f>INDEX(resultados!$A$2:$ZZ$170, 149, MATCH($B$1, resultados!$A$1:$ZZ$1, 0))</f>
        <v/>
      </c>
      <c r="B155">
        <f>INDEX(resultados!$A$2:$ZZ$170, 149, MATCH($B$2, resultados!$A$1:$ZZ$1, 0))</f>
        <v/>
      </c>
      <c r="C155">
        <f>INDEX(resultados!$A$2:$ZZ$170, 149, MATCH($B$3, resultados!$A$1:$ZZ$1, 0))</f>
        <v/>
      </c>
    </row>
    <row r="156">
      <c r="A156">
        <f>INDEX(resultados!$A$2:$ZZ$170, 150, MATCH($B$1, resultados!$A$1:$ZZ$1, 0))</f>
        <v/>
      </c>
      <c r="B156">
        <f>INDEX(resultados!$A$2:$ZZ$170, 150, MATCH($B$2, resultados!$A$1:$ZZ$1, 0))</f>
        <v/>
      </c>
      <c r="C156">
        <f>INDEX(resultados!$A$2:$ZZ$170, 150, MATCH($B$3, resultados!$A$1:$ZZ$1, 0))</f>
        <v/>
      </c>
    </row>
    <row r="157">
      <c r="A157">
        <f>INDEX(resultados!$A$2:$ZZ$170, 151, MATCH($B$1, resultados!$A$1:$ZZ$1, 0))</f>
        <v/>
      </c>
      <c r="B157">
        <f>INDEX(resultados!$A$2:$ZZ$170, 151, MATCH($B$2, resultados!$A$1:$ZZ$1, 0))</f>
        <v/>
      </c>
      <c r="C157">
        <f>INDEX(resultados!$A$2:$ZZ$170, 151, MATCH($B$3, resultados!$A$1:$ZZ$1, 0))</f>
        <v/>
      </c>
    </row>
    <row r="158">
      <c r="A158">
        <f>INDEX(resultados!$A$2:$ZZ$170, 152, MATCH($B$1, resultados!$A$1:$ZZ$1, 0))</f>
        <v/>
      </c>
      <c r="B158">
        <f>INDEX(resultados!$A$2:$ZZ$170, 152, MATCH($B$2, resultados!$A$1:$ZZ$1, 0))</f>
        <v/>
      </c>
      <c r="C158">
        <f>INDEX(resultados!$A$2:$ZZ$170, 152, MATCH($B$3, resultados!$A$1:$ZZ$1, 0))</f>
        <v/>
      </c>
    </row>
    <row r="159">
      <c r="A159">
        <f>INDEX(resultados!$A$2:$ZZ$170, 153, MATCH($B$1, resultados!$A$1:$ZZ$1, 0))</f>
        <v/>
      </c>
      <c r="B159">
        <f>INDEX(resultados!$A$2:$ZZ$170, 153, MATCH($B$2, resultados!$A$1:$ZZ$1, 0))</f>
        <v/>
      </c>
      <c r="C159">
        <f>INDEX(resultados!$A$2:$ZZ$170, 153, MATCH($B$3, resultados!$A$1:$ZZ$1, 0))</f>
        <v/>
      </c>
    </row>
    <row r="160">
      <c r="A160">
        <f>INDEX(resultados!$A$2:$ZZ$170, 154, MATCH($B$1, resultados!$A$1:$ZZ$1, 0))</f>
        <v/>
      </c>
      <c r="B160">
        <f>INDEX(resultados!$A$2:$ZZ$170, 154, MATCH($B$2, resultados!$A$1:$ZZ$1, 0))</f>
        <v/>
      </c>
      <c r="C160">
        <f>INDEX(resultados!$A$2:$ZZ$170, 154, MATCH($B$3, resultados!$A$1:$ZZ$1, 0))</f>
        <v/>
      </c>
    </row>
    <row r="161">
      <c r="A161">
        <f>INDEX(resultados!$A$2:$ZZ$170, 155, MATCH($B$1, resultados!$A$1:$ZZ$1, 0))</f>
        <v/>
      </c>
      <c r="B161">
        <f>INDEX(resultados!$A$2:$ZZ$170, 155, MATCH($B$2, resultados!$A$1:$ZZ$1, 0))</f>
        <v/>
      </c>
      <c r="C161">
        <f>INDEX(resultados!$A$2:$ZZ$170, 155, MATCH($B$3, resultados!$A$1:$ZZ$1, 0))</f>
        <v/>
      </c>
    </row>
    <row r="162">
      <c r="A162">
        <f>INDEX(resultados!$A$2:$ZZ$170, 156, MATCH($B$1, resultados!$A$1:$ZZ$1, 0))</f>
        <v/>
      </c>
      <c r="B162">
        <f>INDEX(resultados!$A$2:$ZZ$170, 156, MATCH($B$2, resultados!$A$1:$ZZ$1, 0))</f>
        <v/>
      </c>
      <c r="C162">
        <f>INDEX(resultados!$A$2:$ZZ$170, 156, MATCH($B$3, resultados!$A$1:$ZZ$1, 0))</f>
        <v/>
      </c>
    </row>
    <row r="163">
      <c r="A163">
        <f>INDEX(resultados!$A$2:$ZZ$170, 157, MATCH($B$1, resultados!$A$1:$ZZ$1, 0))</f>
        <v/>
      </c>
      <c r="B163">
        <f>INDEX(resultados!$A$2:$ZZ$170, 157, MATCH($B$2, resultados!$A$1:$ZZ$1, 0))</f>
        <v/>
      </c>
      <c r="C163">
        <f>INDEX(resultados!$A$2:$ZZ$170, 157, MATCH($B$3, resultados!$A$1:$ZZ$1, 0))</f>
        <v/>
      </c>
    </row>
    <row r="164">
      <c r="A164">
        <f>INDEX(resultados!$A$2:$ZZ$170, 158, MATCH($B$1, resultados!$A$1:$ZZ$1, 0))</f>
        <v/>
      </c>
      <c r="B164">
        <f>INDEX(resultados!$A$2:$ZZ$170, 158, MATCH($B$2, resultados!$A$1:$ZZ$1, 0))</f>
        <v/>
      </c>
      <c r="C164">
        <f>INDEX(resultados!$A$2:$ZZ$170, 158, MATCH($B$3, resultados!$A$1:$ZZ$1, 0))</f>
        <v/>
      </c>
    </row>
    <row r="165">
      <c r="A165">
        <f>INDEX(resultados!$A$2:$ZZ$170, 159, MATCH($B$1, resultados!$A$1:$ZZ$1, 0))</f>
        <v/>
      </c>
      <c r="B165">
        <f>INDEX(resultados!$A$2:$ZZ$170, 159, MATCH($B$2, resultados!$A$1:$ZZ$1, 0))</f>
        <v/>
      </c>
      <c r="C165">
        <f>INDEX(resultados!$A$2:$ZZ$170, 159, MATCH($B$3, resultados!$A$1:$ZZ$1, 0))</f>
        <v/>
      </c>
    </row>
    <row r="166">
      <c r="A166">
        <f>INDEX(resultados!$A$2:$ZZ$170, 160, MATCH($B$1, resultados!$A$1:$ZZ$1, 0))</f>
        <v/>
      </c>
      <c r="B166">
        <f>INDEX(resultados!$A$2:$ZZ$170, 160, MATCH($B$2, resultados!$A$1:$ZZ$1, 0))</f>
        <v/>
      </c>
      <c r="C166">
        <f>INDEX(resultados!$A$2:$ZZ$170, 160, MATCH($B$3, resultados!$A$1:$ZZ$1, 0))</f>
        <v/>
      </c>
    </row>
    <row r="167">
      <c r="A167">
        <f>INDEX(resultados!$A$2:$ZZ$170, 161, MATCH($B$1, resultados!$A$1:$ZZ$1, 0))</f>
        <v/>
      </c>
      <c r="B167">
        <f>INDEX(resultados!$A$2:$ZZ$170, 161, MATCH($B$2, resultados!$A$1:$ZZ$1, 0))</f>
        <v/>
      </c>
      <c r="C167">
        <f>INDEX(resultados!$A$2:$ZZ$170, 161, MATCH($B$3, resultados!$A$1:$ZZ$1, 0))</f>
        <v/>
      </c>
    </row>
    <row r="168">
      <c r="A168">
        <f>INDEX(resultados!$A$2:$ZZ$170, 162, MATCH($B$1, resultados!$A$1:$ZZ$1, 0))</f>
        <v/>
      </c>
      <c r="B168">
        <f>INDEX(resultados!$A$2:$ZZ$170, 162, MATCH($B$2, resultados!$A$1:$ZZ$1, 0))</f>
        <v/>
      </c>
      <c r="C168">
        <f>INDEX(resultados!$A$2:$ZZ$170, 162, MATCH($B$3, resultados!$A$1:$ZZ$1, 0))</f>
        <v/>
      </c>
    </row>
    <row r="169">
      <c r="A169">
        <f>INDEX(resultados!$A$2:$ZZ$170, 163, MATCH($B$1, resultados!$A$1:$ZZ$1, 0))</f>
        <v/>
      </c>
      <c r="B169">
        <f>INDEX(resultados!$A$2:$ZZ$170, 163, MATCH($B$2, resultados!$A$1:$ZZ$1, 0))</f>
        <v/>
      </c>
      <c r="C169">
        <f>INDEX(resultados!$A$2:$ZZ$170, 163, MATCH($B$3, resultados!$A$1:$ZZ$1, 0))</f>
        <v/>
      </c>
    </row>
    <row r="170">
      <c r="A170">
        <f>INDEX(resultados!$A$2:$ZZ$170, 164, MATCH($B$1, resultados!$A$1:$ZZ$1, 0))</f>
        <v/>
      </c>
      <c r="B170">
        <f>INDEX(resultados!$A$2:$ZZ$170, 164, MATCH($B$2, resultados!$A$1:$ZZ$1, 0))</f>
        <v/>
      </c>
      <c r="C170">
        <f>INDEX(resultados!$A$2:$ZZ$170, 164, MATCH($B$3, resultados!$A$1:$ZZ$1, 0))</f>
        <v/>
      </c>
    </row>
    <row r="171">
      <c r="A171">
        <f>INDEX(resultados!$A$2:$ZZ$170, 165, MATCH($B$1, resultados!$A$1:$ZZ$1, 0))</f>
        <v/>
      </c>
      <c r="B171">
        <f>INDEX(resultados!$A$2:$ZZ$170, 165, MATCH($B$2, resultados!$A$1:$ZZ$1, 0))</f>
        <v/>
      </c>
      <c r="C171">
        <f>INDEX(resultados!$A$2:$ZZ$170, 165, MATCH($B$3, resultados!$A$1:$ZZ$1, 0))</f>
        <v/>
      </c>
    </row>
    <row r="172">
      <c r="A172">
        <f>INDEX(resultados!$A$2:$ZZ$170, 166, MATCH($B$1, resultados!$A$1:$ZZ$1, 0))</f>
        <v/>
      </c>
      <c r="B172">
        <f>INDEX(resultados!$A$2:$ZZ$170, 166, MATCH($B$2, resultados!$A$1:$ZZ$1, 0))</f>
        <v/>
      </c>
      <c r="C172">
        <f>INDEX(resultados!$A$2:$ZZ$170, 166, MATCH($B$3, resultados!$A$1:$ZZ$1, 0))</f>
        <v/>
      </c>
    </row>
    <row r="173">
      <c r="A173">
        <f>INDEX(resultados!$A$2:$ZZ$170, 167, MATCH($B$1, resultados!$A$1:$ZZ$1, 0))</f>
        <v/>
      </c>
      <c r="B173">
        <f>INDEX(resultados!$A$2:$ZZ$170, 167, MATCH($B$2, resultados!$A$1:$ZZ$1, 0))</f>
        <v/>
      </c>
      <c r="C173">
        <f>INDEX(resultados!$A$2:$ZZ$170, 167, MATCH($B$3, resultados!$A$1:$ZZ$1, 0))</f>
        <v/>
      </c>
    </row>
    <row r="174">
      <c r="A174">
        <f>INDEX(resultados!$A$2:$ZZ$170, 168, MATCH($B$1, resultados!$A$1:$ZZ$1, 0))</f>
        <v/>
      </c>
      <c r="B174">
        <f>INDEX(resultados!$A$2:$ZZ$170, 168, MATCH($B$2, resultados!$A$1:$ZZ$1, 0))</f>
        <v/>
      </c>
      <c r="C174">
        <f>INDEX(resultados!$A$2:$ZZ$170, 168, MATCH($B$3, resultados!$A$1:$ZZ$1, 0))</f>
        <v/>
      </c>
    </row>
    <row r="175">
      <c r="A175">
        <f>INDEX(resultados!$A$2:$ZZ$170, 169, MATCH($B$1, resultados!$A$1:$ZZ$1, 0))</f>
        <v/>
      </c>
      <c r="B175">
        <f>INDEX(resultados!$A$2:$ZZ$170, 169, MATCH($B$2, resultados!$A$1:$ZZ$1, 0))</f>
        <v/>
      </c>
      <c r="C175">
        <f>INDEX(resultados!$A$2:$ZZ$170, 169,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2.6941</v>
      </c>
      <c r="E2" t="n">
        <v>37.12</v>
      </c>
      <c r="F2" t="n">
        <v>32.75</v>
      </c>
      <c r="G2" t="n">
        <v>12.13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160</v>
      </c>
      <c r="N2" t="n">
        <v>8.25</v>
      </c>
      <c r="O2" t="n">
        <v>9054.6</v>
      </c>
      <c r="P2" t="n">
        <v>223.44</v>
      </c>
      <c r="Q2" t="n">
        <v>1310.71</v>
      </c>
      <c r="R2" t="n">
        <v>208.44</v>
      </c>
      <c r="S2" t="n">
        <v>50.02</v>
      </c>
      <c r="T2" t="n">
        <v>76149.07000000001</v>
      </c>
      <c r="U2" t="n">
        <v>0.24</v>
      </c>
      <c r="V2" t="n">
        <v>0.76</v>
      </c>
      <c r="W2" t="n">
        <v>2.51</v>
      </c>
      <c r="X2" t="n">
        <v>4.7</v>
      </c>
      <c r="Y2" t="n">
        <v>0.5</v>
      </c>
      <c r="Z2" t="n">
        <v>10</v>
      </c>
      <c r="AA2" t="n">
        <v>304.4348832538548</v>
      </c>
      <c r="AB2" t="n">
        <v>416.5412379870816</v>
      </c>
      <c r="AC2" t="n">
        <v>376.7871268528932</v>
      </c>
      <c r="AD2" t="n">
        <v>304434.8832538548</v>
      </c>
      <c r="AE2" t="n">
        <v>416541.2379870816</v>
      </c>
      <c r="AF2" t="n">
        <v>1.662607256088073e-06</v>
      </c>
      <c r="AG2" t="n">
        <v>0.7733333333333333</v>
      </c>
      <c r="AH2" t="n">
        <v>376787.1268528932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3.0376</v>
      </c>
      <c r="E3" t="n">
        <v>32.92</v>
      </c>
      <c r="F3" t="n">
        <v>30</v>
      </c>
      <c r="G3" t="n">
        <v>26.09</v>
      </c>
      <c r="H3" t="n">
        <v>0.48</v>
      </c>
      <c r="I3" t="n">
        <v>69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187.82</v>
      </c>
      <c r="Q3" t="n">
        <v>1310.5</v>
      </c>
      <c r="R3" t="n">
        <v>118.72</v>
      </c>
      <c r="S3" t="n">
        <v>50.02</v>
      </c>
      <c r="T3" t="n">
        <v>31751.05</v>
      </c>
      <c r="U3" t="n">
        <v>0.42</v>
      </c>
      <c r="V3" t="n">
        <v>0.83</v>
      </c>
      <c r="W3" t="n">
        <v>2.35</v>
      </c>
      <c r="X3" t="n">
        <v>1.96</v>
      </c>
      <c r="Y3" t="n">
        <v>0.5</v>
      </c>
      <c r="Z3" t="n">
        <v>10</v>
      </c>
      <c r="AA3" t="n">
        <v>234.4327525568087</v>
      </c>
      <c r="AB3" t="n">
        <v>320.7612344911858</v>
      </c>
      <c r="AC3" t="n">
        <v>290.1482324626623</v>
      </c>
      <c r="AD3" t="n">
        <v>234432.7525568087</v>
      </c>
      <c r="AE3" t="n">
        <v>320761.2344911858</v>
      </c>
      <c r="AF3" t="n">
        <v>1.874591069779566e-06</v>
      </c>
      <c r="AG3" t="n">
        <v>0.6858333333333334</v>
      </c>
      <c r="AH3" t="n">
        <v>290148.2324626623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3.1314</v>
      </c>
      <c r="E4" t="n">
        <v>31.93</v>
      </c>
      <c r="F4" t="n">
        <v>29.37</v>
      </c>
      <c r="G4" t="n">
        <v>38.31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170.19</v>
      </c>
      <c r="Q4" t="n">
        <v>1310.5</v>
      </c>
      <c r="R4" t="n">
        <v>97.23</v>
      </c>
      <c r="S4" t="n">
        <v>50.02</v>
      </c>
      <c r="T4" t="n">
        <v>21122.12</v>
      </c>
      <c r="U4" t="n">
        <v>0.51</v>
      </c>
      <c r="V4" t="n">
        <v>0.85</v>
      </c>
      <c r="W4" t="n">
        <v>2.35</v>
      </c>
      <c r="X4" t="n">
        <v>1.33</v>
      </c>
      <c r="Y4" t="n">
        <v>0.5</v>
      </c>
      <c r="Z4" t="n">
        <v>10</v>
      </c>
      <c r="AA4" t="n">
        <v>212.1977331986839</v>
      </c>
      <c r="AB4" t="n">
        <v>290.3383000655917</v>
      </c>
      <c r="AC4" t="n">
        <v>262.6288201997807</v>
      </c>
      <c r="AD4" t="n">
        <v>212197.7331986839</v>
      </c>
      <c r="AE4" t="n">
        <v>290338.3000655918</v>
      </c>
      <c r="AF4" t="n">
        <v>1.932477770578001e-06</v>
      </c>
      <c r="AG4" t="n">
        <v>0.6652083333333333</v>
      </c>
      <c r="AH4" t="n">
        <v>262628.8201997807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3.1335</v>
      </c>
      <c r="E5" t="n">
        <v>31.91</v>
      </c>
      <c r="F5" t="n">
        <v>29.37</v>
      </c>
      <c r="G5" t="n">
        <v>39.16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171.46</v>
      </c>
      <c r="Q5" t="n">
        <v>1310.48</v>
      </c>
      <c r="R5" t="n">
        <v>96.56</v>
      </c>
      <c r="S5" t="n">
        <v>50.02</v>
      </c>
      <c r="T5" t="n">
        <v>20790.09</v>
      </c>
      <c r="U5" t="n">
        <v>0.52</v>
      </c>
      <c r="V5" t="n">
        <v>0.85</v>
      </c>
      <c r="W5" t="n">
        <v>2.37</v>
      </c>
      <c r="X5" t="n">
        <v>1.32</v>
      </c>
      <c r="Y5" t="n">
        <v>0.5</v>
      </c>
      <c r="Z5" t="n">
        <v>10</v>
      </c>
      <c r="AA5" t="n">
        <v>213.0369977139227</v>
      </c>
      <c r="AB5" t="n">
        <v>291.4866188010783</v>
      </c>
      <c r="AC5" t="n">
        <v>263.6675450068282</v>
      </c>
      <c r="AD5" t="n">
        <v>213036.9977139227</v>
      </c>
      <c r="AE5" t="n">
        <v>291486.6188010783</v>
      </c>
      <c r="AF5" t="n">
        <v>1.933773741491398e-06</v>
      </c>
      <c r="AG5" t="n">
        <v>0.6647916666666667</v>
      </c>
      <c r="AH5" t="n">
        <v>263667.5450068282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2.9761</v>
      </c>
      <c r="E2" t="n">
        <v>33.6</v>
      </c>
      <c r="F2" t="n">
        <v>30.84</v>
      </c>
      <c r="G2" t="n">
        <v>19.27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46</v>
      </c>
      <c r="N2" t="n">
        <v>4.24</v>
      </c>
      <c r="O2" t="n">
        <v>5140</v>
      </c>
      <c r="P2" t="n">
        <v>122.43</v>
      </c>
      <c r="Q2" t="n">
        <v>1310.5</v>
      </c>
      <c r="R2" t="n">
        <v>143.68</v>
      </c>
      <c r="S2" t="n">
        <v>50.02</v>
      </c>
      <c r="T2" t="n">
        <v>44097.06</v>
      </c>
      <c r="U2" t="n">
        <v>0.35</v>
      </c>
      <c r="V2" t="n">
        <v>0.8100000000000001</v>
      </c>
      <c r="W2" t="n">
        <v>2.46</v>
      </c>
      <c r="X2" t="n">
        <v>2.79</v>
      </c>
      <c r="Y2" t="n">
        <v>0.5</v>
      </c>
      <c r="Z2" t="n">
        <v>10</v>
      </c>
      <c r="AA2" t="n">
        <v>167.6213677124204</v>
      </c>
      <c r="AB2" t="n">
        <v>229.346950236865</v>
      </c>
      <c r="AC2" t="n">
        <v>207.458399196791</v>
      </c>
      <c r="AD2" t="n">
        <v>167621.3677124204</v>
      </c>
      <c r="AE2" t="n">
        <v>229346.950236865</v>
      </c>
      <c r="AF2" t="n">
        <v>1.971272452744902e-06</v>
      </c>
      <c r="AG2" t="n">
        <v>0.7000000000000001</v>
      </c>
      <c r="AH2" t="n">
        <v>207458.3991967911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2.9955</v>
      </c>
      <c r="E3" t="n">
        <v>33.38</v>
      </c>
      <c r="F3" t="n">
        <v>30.7</v>
      </c>
      <c r="G3" t="n">
        <v>20.69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122.73</v>
      </c>
      <c r="Q3" t="n">
        <v>1310.57</v>
      </c>
      <c r="R3" t="n">
        <v>137.61</v>
      </c>
      <c r="S3" t="n">
        <v>50.02</v>
      </c>
      <c r="T3" t="n">
        <v>41098.91</v>
      </c>
      <c r="U3" t="n">
        <v>0.36</v>
      </c>
      <c r="V3" t="n">
        <v>0.8100000000000001</v>
      </c>
      <c r="W3" t="n">
        <v>2.5</v>
      </c>
      <c r="X3" t="n">
        <v>2.65</v>
      </c>
      <c r="Y3" t="n">
        <v>0.5</v>
      </c>
      <c r="Z3" t="n">
        <v>10</v>
      </c>
      <c r="AA3" t="n">
        <v>166.4996372380926</v>
      </c>
      <c r="AB3" t="n">
        <v>227.8121491146346</v>
      </c>
      <c r="AC3" t="n">
        <v>206.0700773395589</v>
      </c>
      <c r="AD3" t="n">
        <v>166499.6372380926</v>
      </c>
      <c r="AE3" t="n">
        <v>227812.1491146346</v>
      </c>
      <c r="AF3" t="n">
        <v>1.984122385738837e-06</v>
      </c>
      <c r="AG3" t="n">
        <v>0.6954166666666667</v>
      </c>
      <c r="AH3" t="n">
        <v>206070.0773395589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2.0906</v>
      </c>
      <c r="E2" t="n">
        <v>47.83</v>
      </c>
      <c r="F2" t="n">
        <v>36.91</v>
      </c>
      <c r="G2" t="n">
        <v>7.36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415.2</v>
      </c>
      <c r="Q2" t="n">
        <v>1310.7</v>
      </c>
      <c r="R2" t="n">
        <v>344.47</v>
      </c>
      <c r="S2" t="n">
        <v>50.02</v>
      </c>
      <c r="T2" t="n">
        <v>143465.44</v>
      </c>
      <c r="U2" t="n">
        <v>0.15</v>
      </c>
      <c r="V2" t="n">
        <v>0.68</v>
      </c>
      <c r="W2" t="n">
        <v>2.72</v>
      </c>
      <c r="X2" t="n">
        <v>8.859999999999999</v>
      </c>
      <c r="Y2" t="n">
        <v>0.5</v>
      </c>
      <c r="Z2" t="n">
        <v>10</v>
      </c>
      <c r="AA2" t="n">
        <v>689.0553414558152</v>
      </c>
      <c r="AB2" t="n">
        <v>942.7959171560601</v>
      </c>
      <c r="AC2" t="n">
        <v>852.8167980450653</v>
      </c>
      <c r="AD2" t="n">
        <v>689055.3414558152</v>
      </c>
      <c r="AE2" t="n">
        <v>942795.9171560601</v>
      </c>
      <c r="AF2" t="n">
        <v>1.158048243866364e-06</v>
      </c>
      <c r="AG2" t="n">
        <v>0.9964583333333333</v>
      </c>
      <c r="AH2" t="n">
        <v>852816.7980450653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2.659</v>
      </c>
      <c r="E3" t="n">
        <v>37.61</v>
      </c>
      <c r="F3" t="n">
        <v>31.71</v>
      </c>
      <c r="G3" t="n">
        <v>14.98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349.21</v>
      </c>
      <c r="Q3" t="n">
        <v>1310.53</v>
      </c>
      <c r="R3" t="n">
        <v>174.17</v>
      </c>
      <c r="S3" t="n">
        <v>50.02</v>
      </c>
      <c r="T3" t="n">
        <v>59188.5</v>
      </c>
      <c r="U3" t="n">
        <v>0.29</v>
      </c>
      <c r="V3" t="n">
        <v>0.79</v>
      </c>
      <c r="W3" t="n">
        <v>2.46</v>
      </c>
      <c r="X3" t="n">
        <v>3.66</v>
      </c>
      <c r="Y3" t="n">
        <v>0.5</v>
      </c>
      <c r="Z3" t="n">
        <v>10</v>
      </c>
      <c r="AA3" t="n">
        <v>459.591127481463</v>
      </c>
      <c r="AB3" t="n">
        <v>628.8328563496942</v>
      </c>
      <c r="AC3" t="n">
        <v>568.8179311121355</v>
      </c>
      <c r="AD3" t="n">
        <v>459591.1274814631</v>
      </c>
      <c r="AE3" t="n">
        <v>628832.8563496942</v>
      </c>
      <c r="AF3" t="n">
        <v>1.472902650167733e-06</v>
      </c>
      <c r="AG3" t="n">
        <v>0.7835416666666667</v>
      </c>
      <c r="AH3" t="n">
        <v>568817.9311121355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2.8735</v>
      </c>
      <c r="E4" t="n">
        <v>34.8</v>
      </c>
      <c r="F4" t="n">
        <v>30.29</v>
      </c>
      <c r="G4" t="n">
        <v>23.01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326.12</v>
      </c>
      <c r="Q4" t="n">
        <v>1310.56</v>
      </c>
      <c r="R4" t="n">
        <v>128.23</v>
      </c>
      <c r="S4" t="n">
        <v>50.02</v>
      </c>
      <c r="T4" t="n">
        <v>36456.75</v>
      </c>
      <c r="U4" t="n">
        <v>0.39</v>
      </c>
      <c r="V4" t="n">
        <v>0.83</v>
      </c>
      <c r="W4" t="n">
        <v>2.37</v>
      </c>
      <c r="X4" t="n">
        <v>2.24</v>
      </c>
      <c r="Y4" t="n">
        <v>0.5</v>
      </c>
      <c r="Z4" t="n">
        <v>10</v>
      </c>
      <c r="AA4" t="n">
        <v>400.2865723762984</v>
      </c>
      <c r="AB4" t="n">
        <v>547.6897477224881</v>
      </c>
      <c r="AC4" t="n">
        <v>495.4190068872417</v>
      </c>
      <c r="AD4" t="n">
        <v>400286.5723762984</v>
      </c>
      <c r="AE4" t="n">
        <v>547689.747722488</v>
      </c>
      <c r="AF4" t="n">
        <v>1.591720859442264e-06</v>
      </c>
      <c r="AG4" t="n">
        <v>0.725</v>
      </c>
      <c r="AH4" t="n">
        <v>495419.0068872417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2.9803</v>
      </c>
      <c r="E5" t="n">
        <v>33.55</v>
      </c>
      <c r="F5" t="n">
        <v>29.68</v>
      </c>
      <c r="G5" t="n">
        <v>31.24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55</v>
      </c>
      <c r="N5" t="n">
        <v>24.09</v>
      </c>
      <c r="O5" t="n">
        <v>18230.35</v>
      </c>
      <c r="P5" t="n">
        <v>311.83</v>
      </c>
      <c r="Q5" t="n">
        <v>1310.52</v>
      </c>
      <c r="R5" t="n">
        <v>107.95</v>
      </c>
      <c r="S5" t="n">
        <v>50.02</v>
      </c>
      <c r="T5" t="n">
        <v>26425.61</v>
      </c>
      <c r="U5" t="n">
        <v>0.46</v>
      </c>
      <c r="V5" t="n">
        <v>0.84</v>
      </c>
      <c r="W5" t="n">
        <v>2.34</v>
      </c>
      <c r="X5" t="n">
        <v>1.63</v>
      </c>
      <c r="Y5" t="n">
        <v>0.5</v>
      </c>
      <c r="Z5" t="n">
        <v>10</v>
      </c>
      <c r="AA5" t="n">
        <v>372.0493266255233</v>
      </c>
      <c r="AB5" t="n">
        <v>509.0543023469148</v>
      </c>
      <c r="AC5" t="n">
        <v>460.470874193125</v>
      </c>
      <c r="AD5" t="n">
        <v>372049.3266255233</v>
      </c>
      <c r="AE5" t="n">
        <v>509054.3023469148</v>
      </c>
      <c r="AF5" t="n">
        <v>1.650880695109024e-06</v>
      </c>
      <c r="AG5" t="n">
        <v>0.6989583333333332</v>
      </c>
      <c r="AH5" t="n">
        <v>460470.8741931251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3.0512</v>
      </c>
      <c r="E6" t="n">
        <v>32.77</v>
      </c>
      <c r="F6" t="n">
        <v>29.27</v>
      </c>
      <c r="G6" t="n">
        <v>39.92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300.08</v>
      </c>
      <c r="Q6" t="n">
        <v>1310.5</v>
      </c>
      <c r="R6" t="n">
        <v>94.88</v>
      </c>
      <c r="S6" t="n">
        <v>50.02</v>
      </c>
      <c r="T6" t="n">
        <v>19956.41</v>
      </c>
      <c r="U6" t="n">
        <v>0.53</v>
      </c>
      <c r="V6" t="n">
        <v>0.85</v>
      </c>
      <c r="W6" t="n">
        <v>2.32</v>
      </c>
      <c r="X6" t="n">
        <v>1.23</v>
      </c>
      <c r="Y6" t="n">
        <v>0.5</v>
      </c>
      <c r="Z6" t="n">
        <v>10</v>
      </c>
      <c r="AA6" t="n">
        <v>352.5824146283852</v>
      </c>
      <c r="AB6" t="n">
        <v>482.4188145328857</v>
      </c>
      <c r="AC6" t="n">
        <v>436.377439952925</v>
      </c>
      <c r="AD6" t="n">
        <v>352582.4146283852</v>
      </c>
      <c r="AE6" t="n">
        <v>482418.8145328857</v>
      </c>
      <c r="AF6" t="n">
        <v>1.69015440623986e-06</v>
      </c>
      <c r="AG6" t="n">
        <v>0.6827083333333334</v>
      </c>
      <c r="AH6" t="n">
        <v>436377.439952925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3.0938</v>
      </c>
      <c r="E7" t="n">
        <v>32.32</v>
      </c>
      <c r="F7" t="n">
        <v>29.05</v>
      </c>
      <c r="G7" t="n">
        <v>48.42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34</v>
      </c>
      <c r="N7" t="n">
        <v>24.85</v>
      </c>
      <c r="O7" t="n">
        <v>18570.94</v>
      </c>
      <c r="P7" t="n">
        <v>290.32</v>
      </c>
      <c r="Q7" t="n">
        <v>1310.52</v>
      </c>
      <c r="R7" t="n">
        <v>88.06999999999999</v>
      </c>
      <c r="S7" t="n">
        <v>50.02</v>
      </c>
      <c r="T7" t="n">
        <v>16589.82</v>
      </c>
      <c r="U7" t="n">
        <v>0.57</v>
      </c>
      <c r="V7" t="n">
        <v>0.86</v>
      </c>
      <c r="W7" t="n">
        <v>2.3</v>
      </c>
      <c r="X7" t="n">
        <v>1.01</v>
      </c>
      <c r="Y7" t="n">
        <v>0.5</v>
      </c>
      <c r="Z7" t="n">
        <v>10</v>
      </c>
      <c r="AA7" t="n">
        <v>339.3021403117159</v>
      </c>
      <c r="AB7" t="n">
        <v>464.2481573284655</v>
      </c>
      <c r="AC7" t="n">
        <v>419.9409647694171</v>
      </c>
      <c r="AD7" t="n">
        <v>339302.1403117159</v>
      </c>
      <c r="AE7" t="n">
        <v>464248.1573284655</v>
      </c>
      <c r="AF7" t="n">
        <v>1.713751868781095e-06</v>
      </c>
      <c r="AG7" t="n">
        <v>0.6733333333333333</v>
      </c>
      <c r="AH7" t="n">
        <v>419940.9647694171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3.1259</v>
      </c>
      <c r="E8" t="n">
        <v>31.99</v>
      </c>
      <c r="F8" t="n">
        <v>28.9</v>
      </c>
      <c r="G8" t="n">
        <v>57.79</v>
      </c>
      <c r="H8" t="n">
        <v>0.83</v>
      </c>
      <c r="I8" t="n">
        <v>30</v>
      </c>
      <c r="J8" t="n">
        <v>150.07</v>
      </c>
      <c r="K8" t="n">
        <v>47.83</v>
      </c>
      <c r="L8" t="n">
        <v>7</v>
      </c>
      <c r="M8" t="n">
        <v>28</v>
      </c>
      <c r="N8" t="n">
        <v>25.24</v>
      </c>
      <c r="O8" t="n">
        <v>18742.03</v>
      </c>
      <c r="P8" t="n">
        <v>278.83</v>
      </c>
      <c r="Q8" t="n">
        <v>1310.48</v>
      </c>
      <c r="R8" t="n">
        <v>82.69</v>
      </c>
      <c r="S8" t="n">
        <v>50.02</v>
      </c>
      <c r="T8" t="n">
        <v>13931.77</v>
      </c>
      <c r="U8" t="n">
        <v>0.6</v>
      </c>
      <c r="V8" t="n">
        <v>0.86</v>
      </c>
      <c r="W8" t="n">
        <v>2.29</v>
      </c>
      <c r="X8" t="n">
        <v>0.85</v>
      </c>
      <c r="Y8" t="n">
        <v>0.5</v>
      </c>
      <c r="Z8" t="n">
        <v>10</v>
      </c>
      <c r="AA8" t="n">
        <v>326.392511072044</v>
      </c>
      <c r="AB8" t="n">
        <v>446.5846330701</v>
      </c>
      <c r="AC8" t="n">
        <v>403.963222475358</v>
      </c>
      <c r="AD8" t="n">
        <v>326392.511072044</v>
      </c>
      <c r="AE8" t="n">
        <v>446584.6330701</v>
      </c>
      <c r="AF8" t="n">
        <v>1.731533055343857e-06</v>
      </c>
      <c r="AG8" t="n">
        <v>0.6664583333333333</v>
      </c>
      <c r="AH8" t="n">
        <v>403963.222475358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3.1561</v>
      </c>
      <c r="E9" t="n">
        <v>31.68</v>
      </c>
      <c r="F9" t="n">
        <v>28.73</v>
      </c>
      <c r="G9" t="n">
        <v>68.95999999999999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267.99</v>
      </c>
      <c r="Q9" t="n">
        <v>1310.52</v>
      </c>
      <c r="R9" t="n">
        <v>77.56999999999999</v>
      </c>
      <c r="S9" t="n">
        <v>50.02</v>
      </c>
      <c r="T9" t="n">
        <v>11396.38</v>
      </c>
      <c r="U9" t="n">
        <v>0.64</v>
      </c>
      <c r="V9" t="n">
        <v>0.87</v>
      </c>
      <c r="W9" t="n">
        <v>2.28</v>
      </c>
      <c r="X9" t="n">
        <v>0.6899999999999999</v>
      </c>
      <c r="Y9" t="n">
        <v>0.5</v>
      </c>
      <c r="Z9" t="n">
        <v>10</v>
      </c>
      <c r="AA9" t="n">
        <v>314.3579729434536</v>
      </c>
      <c r="AB9" t="n">
        <v>430.1184470762112</v>
      </c>
      <c r="AC9" t="n">
        <v>389.0685461622887</v>
      </c>
      <c r="AD9" t="n">
        <v>314357.9729434536</v>
      </c>
      <c r="AE9" t="n">
        <v>430118.4470762112</v>
      </c>
      <c r="AF9" t="n">
        <v>1.748261772920038e-06</v>
      </c>
      <c r="AG9" t="n">
        <v>0.66</v>
      </c>
      <c r="AH9" t="n">
        <v>389068.5461622887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3.174</v>
      </c>
      <c r="E10" t="n">
        <v>31.51</v>
      </c>
      <c r="F10" t="n">
        <v>28.64</v>
      </c>
      <c r="G10" t="n">
        <v>78.11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258.87</v>
      </c>
      <c r="Q10" t="n">
        <v>1310.53</v>
      </c>
      <c r="R10" t="n">
        <v>74.45</v>
      </c>
      <c r="S10" t="n">
        <v>50.02</v>
      </c>
      <c r="T10" t="n">
        <v>9853.110000000001</v>
      </c>
      <c r="U10" t="n">
        <v>0.67</v>
      </c>
      <c r="V10" t="n">
        <v>0.87</v>
      </c>
      <c r="W10" t="n">
        <v>2.28</v>
      </c>
      <c r="X10" t="n">
        <v>0.59</v>
      </c>
      <c r="Y10" t="n">
        <v>0.5</v>
      </c>
      <c r="Z10" t="n">
        <v>10</v>
      </c>
      <c r="AA10" t="n">
        <v>305.319314741448</v>
      </c>
      <c r="AB10" t="n">
        <v>417.7513561667702</v>
      </c>
      <c r="AC10" t="n">
        <v>377.8817530519237</v>
      </c>
      <c r="AD10" t="n">
        <v>305319.314741448</v>
      </c>
      <c r="AE10" t="n">
        <v>417751.3561667702</v>
      </c>
      <c r="AF10" t="n">
        <v>1.758177138635722e-06</v>
      </c>
      <c r="AG10" t="n">
        <v>0.6564583333333334</v>
      </c>
      <c r="AH10" t="n">
        <v>377881.7530519237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3.1761</v>
      </c>
      <c r="E11" t="n">
        <v>31.49</v>
      </c>
      <c r="F11" t="n">
        <v>28.65</v>
      </c>
      <c r="G11" t="n">
        <v>81.86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253.56</v>
      </c>
      <c r="Q11" t="n">
        <v>1310.5</v>
      </c>
      <c r="R11" t="n">
        <v>74.14</v>
      </c>
      <c r="S11" t="n">
        <v>50.02</v>
      </c>
      <c r="T11" t="n">
        <v>9704.299999999999</v>
      </c>
      <c r="U11" t="n">
        <v>0.67</v>
      </c>
      <c r="V11" t="n">
        <v>0.87</v>
      </c>
      <c r="W11" t="n">
        <v>2.29</v>
      </c>
      <c r="X11" t="n">
        <v>0.6</v>
      </c>
      <c r="Y11" t="n">
        <v>0.5</v>
      </c>
      <c r="Z11" t="n">
        <v>10</v>
      </c>
      <c r="AA11" t="n">
        <v>301.1111584617941</v>
      </c>
      <c r="AB11" t="n">
        <v>411.9935710941953</v>
      </c>
      <c r="AC11" t="n">
        <v>372.6734829055732</v>
      </c>
      <c r="AD11" t="n">
        <v>301111.1584617941</v>
      </c>
      <c r="AE11" t="n">
        <v>411993.5710941952</v>
      </c>
      <c r="AF11" t="n">
        <v>1.759340393831416e-06</v>
      </c>
      <c r="AG11" t="n">
        <v>0.6560416666666666</v>
      </c>
      <c r="AH11" t="n">
        <v>372673.4829055732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3.1845</v>
      </c>
      <c r="E12" t="n">
        <v>31.4</v>
      </c>
      <c r="F12" t="n">
        <v>28.6</v>
      </c>
      <c r="G12" t="n">
        <v>85.79000000000001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255.17</v>
      </c>
      <c r="Q12" t="n">
        <v>1310.52</v>
      </c>
      <c r="R12" t="n">
        <v>72.05</v>
      </c>
      <c r="S12" t="n">
        <v>50.02</v>
      </c>
      <c r="T12" t="n">
        <v>8664.629999999999</v>
      </c>
      <c r="U12" t="n">
        <v>0.6899999999999999</v>
      </c>
      <c r="V12" t="n">
        <v>0.87</v>
      </c>
      <c r="W12" t="n">
        <v>2.3</v>
      </c>
      <c r="X12" t="n">
        <v>0.55</v>
      </c>
      <c r="Y12" t="n">
        <v>0.5</v>
      </c>
      <c r="Z12" t="n">
        <v>10</v>
      </c>
      <c r="AA12" t="n">
        <v>301.3628372794348</v>
      </c>
      <c r="AB12" t="n">
        <v>412.3379291557771</v>
      </c>
      <c r="AC12" t="n">
        <v>372.9849759170673</v>
      </c>
      <c r="AD12" t="n">
        <v>301362.8372794348</v>
      </c>
      <c r="AE12" t="n">
        <v>412337.9291557771</v>
      </c>
      <c r="AF12" t="n">
        <v>1.763993414614195e-06</v>
      </c>
      <c r="AG12" t="n">
        <v>0.6541666666666667</v>
      </c>
      <c r="AH12" t="n">
        <v>372984.9759170673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3.1844</v>
      </c>
      <c r="E13" t="n">
        <v>31.4</v>
      </c>
      <c r="F13" t="n">
        <v>28.6</v>
      </c>
      <c r="G13" t="n">
        <v>85.79000000000001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257.15</v>
      </c>
      <c r="Q13" t="n">
        <v>1310.48</v>
      </c>
      <c r="R13" t="n">
        <v>72.23</v>
      </c>
      <c r="S13" t="n">
        <v>50.02</v>
      </c>
      <c r="T13" t="n">
        <v>8752.549999999999</v>
      </c>
      <c r="U13" t="n">
        <v>0.6899999999999999</v>
      </c>
      <c r="V13" t="n">
        <v>0.87</v>
      </c>
      <c r="W13" t="n">
        <v>2.3</v>
      </c>
      <c r="X13" t="n">
        <v>0.55</v>
      </c>
      <c r="Y13" t="n">
        <v>0.5</v>
      </c>
      <c r="Z13" t="n">
        <v>10</v>
      </c>
      <c r="AA13" t="n">
        <v>302.8760371061451</v>
      </c>
      <c r="AB13" t="n">
        <v>414.4083559163467</v>
      </c>
      <c r="AC13" t="n">
        <v>374.8578040534704</v>
      </c>
      <c r="AD13" t="n">
        <v>302876.0371061451</v>
      </c>
      <c r="AE13" t="n">
        <v>414408.3559163468</v>
      </c>
      <c r="AF13" t="n">
        <v>1.763938021509638e-06</v>
      </c>
      <c r="AG13" t="n">
        <v>0.6541666666666667</v>
      </c>
      <c r="AH13" t="n">
        <v>374857.8040534704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1.8346</v>
      </c>
      <c r="E2" t="n">
        <v>54.51</v>
      </c>
      <c r="F2" t="n">
        <v>39</v>
      </c>
      <c r="G2" t="n">
        <v>6.36</v>
      </c>
      <c r="H2" t="n">
        <v>0.1</v>
      </c>
      <c r="I2" t="n">
        <v>368</v>
      </c>
      <c r="J2" t="n">
        <v>176.73</v>
      </c>
      <c r="K2" t="n">
        <v>52.44</v>
      </c>
      <c r="L2" t="n">
        <v>1</v>
      </c>
      <c r="M2" t="n">
        <v>366</v>
      </c>
      <c r="N2" t="n">
        <v>33.29</v>
      </c>
      <c r="O2" t="n">
        <v>22031.19</v>
      </c>
      <c r="P2" t="n">
        <v>508.08</v>
      </c>
      <c r="Q2" t="n">
        <v>1310.75</v>
      </c>
      <c r="R2" t="n">
        <v>412.17</v>
      </c>
      <c r="S2" t="n">
        <v>50.02</v>
      </c>
      <c r="T2" t="n">
        <v>176983.33</v>
      </c>
      <c r="U2" t="n">
        <v>0.12</v>
      </c>
      <c r="V2" t="n">
        <v>0.64</v>
      </c>
      <c r="W2" t="n">
        <v>2.86</v>
      </c>
      <c r="X2" t="n">
        <v>10.95</v>
      </c>
      <c r="Y2" t="n">
        <v>0.5</v>
      </c>
      <c r="Z2" t="n">
        <v>10</v>
      </c>
      <c r="AA2" t="n">
        <v>946.9180003063575</v>
      </c>
      <c r="AB2" t="n">
        <v>1295.614983092996</v>
      </c>
      <c r="AC2" t="n">
        <v>1171.963307513649</v>
      </c>
      <c r="AD2" t="n">
        <v>946918.0003063575</v>
      </c>
      <c r="AE2" t="n">
        <v>1295614.983092996</v>
      </c>
      <c r="AF2" t="n">
        <v>9.792830297040642e-07</v>
      </c>
      <c r="AG2" t="n">
        <v>1.135625</v>
      </c>
      <c r="AH2" t="n">
        <v>1171963.307513649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2.486</v>
      </c>
      <c r="E3" t="n">
        <v>40.23</v>
      </c>
      <c r="F3" t="n">
        <v>32.44</v>
      </c>
      <c r="G3" t="n">
        <v>12.89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416.62</v>
      </c>
      <c r="Q3" t="n">
        <v>1310.67</v>
      </c>
      <c r="R3" t="n">
        <v>197.55</v>
      </c>
      <c r="S3" t="n">
        <v>50.02</v>
      </c>
      <c r="T3" t="n">
        <v>70755.66</v>
      </c>
      <c r="U3" t="n">
        <v>0.25</v>
      </c>
      <c r="V3" t="n">
        <v>0.77</v>
      </c>
      <c r="W3" t="n">
        <v>2.51</v>
      </c>
      <c r="X3" t="n">
        <v>4.39</v>
      </c>
      <c r="Y3" t="n">
        <v>0.5</v>
      </c>
      <c r="Z3" t="n">
        <v>10</v>
      </c>
      <c r="AA3" t="n">
        <v>576.5312584716575</v>
      </c>
      <c r="AB3" t="n">
        <v>788.8355026049505</v>
      </c>
      <c r="AC3" t="n">
        <v>713.5501493739148</v>
      </c>
      <c r="AD3" t="n">
        <v>576531.2584716574</v>
      </c>
      <c r="AE3" t="n">
        <v>788835.5026049506</v>
      </c>
      <c r="AF3" t="n">
        <v>1.326990958162163e-06</v>
      </c>
      <c r="AG3" t="n">
        <v>0.8381249999999999</v>
      </c>
      <c r="AH3" t="n">
        <v>713550.1493739148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30.72</v>
      </c>
      <c r="G4" t="n">
        <v>19.61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388.9</v>
      </c>
      <c r="Q4" t="n">
        <v>1310.56</v>
      </c>
      <c r="R4" t="n">
        <v>142.22</v>
      </c>
      <c r="S4" t="n">
        <v>50.02</v>
      </c>
      <c r="T4" t="n">
        <v>43378.29</v>
      </c>
      <c r="U4" t="n">
        <v>0.35</v>
      </c>
      <c r="V4" t="n">
        <v>0.8100000000000001</v>
      </c>
      <c r="W4" t="n">
        <v>2.39</v>
      </c>
      <c r="X4" t="n">
        <v>2.67</v>
      </c>
      <c r="Y4" t="n">
        <v>0.5</v>
      </c>
      <c r="Z4" t="n">
        <v>10</v>
      </c>
      <c r="AA4" t="n">
        <v>490.6356971314409</v>
      </c>
      <c r="AB4" t="n">
        <v>671.309406134546</v>
      </c>
      <c r="AC4" t="n">
        <v>607.2405786017331</v>
      </c>
      <c r="AD4" t="n">
        <v>490635.6971314409</v>
      </c>
      <c r="AE4" t="n">
        <v>671309.4061345459</v>
      </c>
      <c r="AF4" t="n">
        <v>1.462999524590047e-06</v>
      </c>
      <c r="AG4" t="n">
        <v>0.7602083333333334</v>
      </c>
      <c r="AH4" t="n">
        <v>607240.5786017331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2.8726</v>
      </c>
      <c r="E5" t="n">
        <v>34.81</v>
      </c>
      <c r="F5" t="n">
        <v>29.97</v>
      </c>
      <c r="G5" t="n">
        <v>26.45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373.85</v>
      </c>
      <c r="Q5" t="n">
        <v>1310.53</v>
      </c>
      <c r="R5" t="n">
        <v>118</v>
      </c>
      <c r="S5" t="n">
        <v>50.02</v>
      </c>
      <c r="T5" t="n">
        <v>31398</v>
      </c>
      <c r="U5" t="n">
        <v>0.42</v>
      </c>
      <c r="V5" t="n">
        <v>0.83</v>
      </c>
      <c r="W5" t="n">
        <v>2.35</v>
      </c>
      <c r="X5" t="n">
        <v>1.93</v>
      </c>
      <c r="Y5" t="n">
        <v>0.5</v>
      </c>
      <c r="Z5" t="n">
        <v>10</v>
      </c>
      <c r="AA5" t="n">
        <v>452.2038754691605</v>
      </c>
      <c r="AB5" t="n">
        <v>618.7252922439038</v>
      </c>
      <c r="AC5" t="n">
        <v>559.6750187385467</v>
      </c>
      <c r="AD5" t="n">
        <v>452203.8754691605</v>
      </c>
      <c r="AE5" t="n">
        <v>618725.2922439039</v>
      </c>
      <c r="AF5" t="n">
        <v>1.533352464367107e-06</v>
      </c>
      <c r="AG5" t="n">
        <v>0.7252083333333333</v>
      </c>
      <c r="AH5" t="n">
        <v>559675.0187385466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2.9556</v>
      </c>
      <c r="E6" t="n">
        <v>33.83</v>
      </c>
      <c r="F6" t="n">
        <v>29.53</v>
      </c>
      <c r="G6" t="n">
        <v>33.43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51</v>
      </c>
      <c r="N6" t="n">
        <v>35.25</v>
      </c>
      <c r="O6" t="n">
        <v>22766.06</v>
      </c>
      <c r="P6" t="n">
        <v>362.94</v>
      </c>
      <c r="Q6" t="n">
        <v>1310.49</v>
      </c>
      <c r="R6" t="n">
        <v>103.19</v>
      </c>
      <c r="S6" t="n">
        <v>50.02</v>
      </c>
      <c r="T6" t="n">
        <v>24067.83</v>
      </c>
      <c r="U6" t="n">
        <v>0.48</v>
      </c>
      <c r="V6" t="n">
        <v>0.85</v>
      </c>
      <c r="W6" t="n">
        <v>2.33</v>
      </c>
      <c r="X6" t="n">
        <v>1.48</v>
      </c>
      <c r="Y6" t="n">
        <v>0.5</v>
      </c>
      <c r="Z6" t="n">
        <v>10</v>
      </c>
      <c r="AA6" t="n">
        <v>428.727715147112</v>
      </c>
      <c r="AB6" t="n">
        <v>586.6041739961794</v>
      </c>
      <c r="AC6" t="n">
        <v>530.6194949341123</v>
      </c>
      <c r="AD6" t="n">
        <v>428727.715147112</v>
      </c>
      <c r="AE6" t="n">
        <v>586604.1739961794</v>
      </c>
      <c r="AF6" t="n">
        <v>1.57765666771685e-06</v>
      </c>
      <c r="AG6" t="n">
        <v>0.7047916666666666</v>
      </c>
      <c r="AH6" t="n">
        <v>530619.4949341123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3.0063</v>
      </c>
      <c r="E7" t="n">
        <v>33.26</v>
      </c>
      <c r="F7" t="n">
        <v>29.28</v>
      </c>
      <c r="G7" t="n">
        <v>39.92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353.91</v>
      </c>
      <c r="Q7" t="n">
        <v>1310.51</v>
      </c>
      <c r="R7" t="n">
        <v>95.27</v>
      </c>
      <c r="S7" t="n">
        <v>50.02</v>
      </c>
      <c r="T7" t="n">
        <v>20154.22</v>
      </c>
      <c r="U7" t="n">
        <v>0.53</v>
      </c>
      <c r="V7" t="n">
        <v>0.85</v>
      </c>
      <c r="W7" t="n">
        <v>2.31</v>
      </c>
      <c r="X7" t="n">
        <v>1.23</v>
      </c>
      <c r="Y7" t="n">
        <v>0.5</v>
      </c>
      <c r="Z7" t="n">
        <v>10</v>
      </c>
      <c r="AA7" t="n">
        <v>413.201598880234</v>
      </c>
      <c r="AB7" t="n">
        <v>565.3606567559295</v>
      </c>
      <c r="AC7" t="n">
        <v>511.4034291638083</v>
      </c>
      <c r="AD7" t="n">
        <v>413201.598880234</v>
      </c>
      <c r="AE7" t="n">
        <v>565360.6567559296</v>
      </c>
      <c r="AF7" t="n">
        <v>1.604719596750969e-06</v>
      </c>
      <c r="AG7" t="n">
        <v>0.6929166666666666</v>
      </c>
      <c r="AH7" t="n">
        <v>511403.4291638083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3.0459</v>
      </c>
      <c r="E8" t="n">
        <v>32.83</v>
      </c>
      <c r="F8" t="n">
        <v>29.09</v>
      </c>
      <c r="G8" t="n">
        <v>47.18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347.16</v>
      </c>
      <c r="Q8" t="n">
        <v>1310.49</v>
      </c>
      <c r="R8" t="n">
        <v>89.09999999999999</v>
      </c>
      <c r="S8" t="n">
        <v>50.02</v>
      </c>
      <c r="T8" t="n">
        <v>17103.62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401.6970078806889</v>
      </c>
      <c r="AB8" t="n">
        <v>549.619567803618</v>
      </c>
      <c r="AC8" t="n">
        <v>497.1646476483482</v>
      </c>
      <c r="AD8" t="n">
        <v>401697.0078806889</v>
      </c>
      <c r="AE8" t="n">
        <v>549619.567803618</v>
      </c>
      <c r="AF8" t="n">
        <v>1.625857505819039e-06</v>
      </c>
      <c r="AG8" t="n">
        <v>0.6839583333333333</v>
      </c>
      <c r="AH8" t="n">
        <v>497164.6476483482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3.0775</v>
      </c>
      <c r="E9" t="n">
        <v>32.49</v>
      </c>
      <c r="F9" t="n">
        <v>28.94</v>
      </c>
      <c r="G9" t="n">
        <v>54.25</v>
      </c>
      <c r="H9" t="n">
        <v>0.76</v>
      </c>
      <c r="I9" t="n">
        <v>32</v>
      </c>
      <c r="J9" t="n">
        <v>187.22</v>
      </c>
      <c r="K9" t="n">
        <v>52.44</v>
      </c>
      <c r="L9" t="n">
        <v>8</v>
      </c>
      <c r="M9" t="n">
        <v>30</v>
      </c>
      <c r="N9" t="n">
        <v>36.78</v>
      </c>
      <c r="O9" t="n">
        <v>23324.24</v>
      </c>
      <c r="P9" t="n">
        <v>337.32</v>
      </c>
      <c r="Q9" t="n">
        <v>1310.49</v>
      </c>
      <c r="R9" t="n">
        <v>84.06</v>
      </c>
      <c r="S9" t="n">
        <v>50.02</v>
      </c>
      <c r="T9" t="n">
        <v>14608.96</v>
      </c>
      <c r="U9" t="n">
        <v>0.6</v>
      </c>
      <c r="V9" t="n">
        <v>0.86</v>
      </c>
      <c r="W9" t="n">
        <v>2.29</v>
      </c>
      <c r="X9" t="n">
        <v>0.89</v>
      </c>
      <c r="Y9" t="n">
        <v>0.5</v>
      </c>
      <c r="Z9" t="n">
        <v>10</v>
      </c>
      <c r="AA9" t="n">
        <v>389.2350701753693</v>
      </c>
      <c r="AB9" t="n">
        <v>532.5685948533098</v>
      </c>
      <c r="AC9" t="n">
        <v>481.7409956252265</v>
      </c>
      <c r="AD9" t="n">
        <v>389235.0701753693</v>
      </c>
      <c r="AE9" t="n">
        <v>532568.5948533098</v>
      </c>
      <c r="AF9" t="n">
        <v>1.642725130226893e-06</v>
      </c>
      <c r="AG9" t="n">
        <v>0.676875</v>
      </c>
      <c r="AH9" t="n">
        <v>481740.9956252265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3.1026</v>
      </c>
      <c r="E10" t="n">
        <v>32.23</v>
      </c>
      <c r="F10" t="n">
        <v>28.82</v>
      </c>
      <c r="G10" t="n">
        <v>61.75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26</v>
      </c>
      <c r="N10" t="n">
        <v>37.3</v>
      </c>
      <c r="O10" t="n">
        <v>23511.69</v>
      </c>
      <c r="P10" t="n">
        <v>330.91</v>
      </c>
      <c r="Q10" t="n">
        <v>1310.54</v>
      </c>
      <c r="R10" t="n">
        <v>80.12</v>
      </c>
      <c r="S10" t="n">
        <v>50.02</v>
      </c>
      <c r="T10" t="n">
        <v>12658.98</v>
      </c>
      <c r="U10" t="n">
        <v>0.62</v>
      </c>
      <c r="V10" t="n">
        <v>0.87</v>
      </c>
      <c r="W10" t="n">
        <v>2.29</v>
      </c>
      <c r="X10" t="n">
        <v>0.77</v>
      </c>
      <c r="Y10" t="n">
        <v>0.5</v>
      </c>
      <c r="Z10" t="n">
        <v>10</v>
      </c>
      <c r="AA10" t="n">
        <v>380.6103537237105</v>
      </c>
      <c r="AB10" t="n">
        <v>520.7678773085144</v>
      </c>
      <c r="AC10" t="n">
        <v>471.0665220004953</v>
      </c>
      <c r="AD10" t="n">
        <v>380610.3537237105</v>
      </c>
      <c r="AE10" t="n">
        <v>520767.8773085144</v>
      </c>
      <c r="AF10" t="n">
        <v>1.656123148348321e-06</v>
      </c>
      <c r="AG10" t="n">
        <v>0.6714583333333333</v>
      </c>
      <c r="AH10" t="n">
        <v>471066.5220004953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3.1196</v>
      </c>
      <c r="E11" t="n">
        <v>32.06</v>
      </c>
      <c r="F11" t="n">
        <v>28.75</v>
      </c>
      <c r="G11" t="n">
        <v>68.98999999999999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23</v>
      </c>
      <c r="N11" t="n">
        <v>37.82</v>
      </c>
      <c r="O11" t="n">
        <v>23699.85</v>
      </c>
      <c r="P11" t="n">
        <v>323.41</v>
      </c>
      <c r="Q11" t="n">
        <v>1310.49</v>
      </c>
      <c r="R11" t="n">
        <v>77.76000000000001</v>
      </c>
      <c r="S11" t="n">
        <v>50.02</v>
      </c>
      <c r="T11" t="n">
        <v>11490.5</v>
      </c>
      <c r="U11" t="n">
        <v>0.64</v>
      </c>
      <c r="V11" t="n">
        <v>0.87</v>
      </c>
      <c r="W11" t="n">
        <v>2.28</v>
      </c>
      <c r="X11" t="n">
        <v>0.7</v>
      </c>
      <c r="Y11" t="n">
        <v>0.5</v>
      </c>
      <c r="Z11" t="n">
        <v>10</v>
      </c>
      <c r="AA11" t="n">
        <v>372.4452107880666</v>
      </c>
      <c r="AB11" t="n">
        <v>509.5959685232833</v>
      </c>
      <c r="AC11" t="n">
        <v>460.9608445098542</v>
      </c>
      <c r="AD11" t="n">
        <v>372445.2107880666</v>
      </c>
      <c r="AE11" t="n">
        <v>509595.9685232833</v>
      </c>
      <c r="AF11" t="n">
        <v>1.66519750325128e-06</v>
      </c>
      <c r="AG11" t="n">
        <v>0.6679166666666667</v>
      </c>
      <c r="AH11" t="n">
        <v>460960.8445098542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3.1408</v>
      </c>
      <c r="E12" t="n">
        <v>31.84</v>
      </c>
      <c r="F12" t="n">
        <v>28.64</v>
      </c>
      <c r="G12" t="n">
        <v>78.09999999999999</v>
      </c>
      <c r="H12" t="n">
        <v>1.02</v>
      </c>
      <c r="I12" t="n">
        <v>22</v>
      </c>
      <c r="J12" t="n">
        <v>191.79</v>
      </c>
      <c r="K12" t="n">
        <v>52.44</v>
      </c>
      <c r="L12" t="n">
        <v>11</v>
      </c>
      <c r="M12" t="n">
        <v>20</v>
      </c>
      <c r="N12" t="n">
        <v>38.35</v>
      </c>
      <c r="O12" t="n">
        <v>23888.73</v>
      </c>
      <c r="P12" t="n">
        <v>314.41</v>
      </c>
      <c r="Q12" t="n">
        <v>1310.48</v>
      </c>
      <c r="R12" t="n">
        <v>74.55</v>
      </c>
      <c r="S12" t="n">
        <v>50.02</v>
      </c>
      <c r="T12" t="n">
        <v>9903.629999999999</v>
      </c>
      <c r="U12" t="n">
        <v>0.67</v>
      </c>
      <c r="V12" t="n">
        <v>0.87</v>
      </c>
      <c r="W12" t="n">
        <v>2.27</v>
      </c>
      <c r="X12" t="n">
        <v>0.59</v>
      </c>
      <c r="Y12" t="n">
        <v>0.5</v>
      </c>
      <c r="Z12" t="n">
        <v>10</v>
      </c>
      <c r="AA12" t="n">
        <v>362.5654995413253</v>
      </c>
      <c r="AB12" t="n">
        <v>496.0781117333932</v>
      </c>
      <c r="AC12" t="n">
        <v>448.7331129995601</v>
      </c>
      <c r="AD12" t="n">
        <v>362565.4995413253</v>
      </c>
      <c r="AE12" t="n">
        <v>496078.1117333932</v>
      </c>
      <c r="AF12" t="n">
        <v>1.676513757600853e-06</v>
      </c>
      <c r="AG12" t="n">
        <v>0.6633333333333333</v>
      </c>
      <c r="AH12" t="n">
        <v>448733.1129995601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3.1526</v>
      </c>
      <c r="E13" t="n">
        <v>31.72</v>
      </c>
      <c r="F13" t="n">
        <v>28.59</v>
      </c>
      <c r="G13" t="n">
        <v>85.77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307.9</v>
      </c>
      <c r="Q13" t="n">
        <v>1310.51</v>
      </c>
      <c r="R13" t="n">
        <v>72.77</v>
      </c>
      <c r="S13" t="n">
        <v>50.02</v>
      </c>
      <c r="T13" t="n">
        <v>9024.129999999999</v>
      </c>
      <c r="U13" t="n">
        <v>0.6899999999999999</v>
      </c>
      <c r="V13" t="n">
        <v>0.87</v>
      </c>
      <c r="W13" t="n">
        <v>2.27</v>
      </c>
      <c r="X13" t="n">
        <v>0.54</v>
      </c>
      <c r="Y13" t="n">
        <v>0.5</v>
      </c>
      <c r="Z13" t="n">
        <v>10</v>
      </c>
      <c r="AA13" t="n">
        <v>356.0181833882775</v>
      </c>
      <c r="AB13" t="n">
        <v>487.1197849255905</v>
      </c>
      <c r="AC13" t="n">
        <v>440.6297563292034</v>
      </c>
      <c r="AD13" t="n">
        <v>356018.1833882775</v>
      </c>
      <c r="AE13" t="n">
        <v>487119.7849255904</v>
      </c>
      <c r="AF13" t="n">
        <v>1.682812427474672e-06</v>
      </c>
      <c r="AG13" t="n">
        <v>0.6608333333333333</v>
      </c>
      <c r="AH13" t="n">
        <v>440629.7563292034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3.1652</v>
      </c>
      <c r="E14" t="n">
        <v>31.59</v>
      </c>
      <c r="F14" t="n">
        <v>28.53</v>
      </c>
      <c r="G14" t="n">
        <v>95.11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300.56</v>
      </c>
      <c r="Q14" t="n">
        <v>1310.48</v>
      </c>
      <c r="R14" t="n">
        <v>70.81999999999999</v>
      </c>
      <c r="S14" t="n">
        <v>50.02</v>
      </c>
      <c r="T14" t="n">
        <v>8056.06</v>
      </c>
      <c r="U14" t="n">
        <v>0.71</v>
      </c>
      <c r="V14" t="n">
        <v>0.88</v>
      </c>
      <c r="W14" t="n">
        <v>2.27</v>
      </c>
      <c r="X14" t="n">
        <v>0.49</v>
      </c>
      <c r="Y14" t="n">
        <v>0.5</v>
      </c>
      <c r="Z14" t="n">
        <v>10</v>
      </c>
      <c r="AA14" t="n">
        <v>348.7570694331956</v>
      </c>
      <c r="AB14" t="n">
        <v>477.1848084745078</v>
      </c>
      <c r="AC14" t="n">
        <v>431.642960086785</v>
      </c>
      <c r="AD14" t="n">
        <v>348757.0694331956</v>
      </c>
      <c r="AE14" t="n">
        <v>477184.8084745078</v>
      </c>
      <c r="AF14" t="n">
        <v>1.689538125814512e-06</v>
      </c>
      <c r="AG14" t="n">
        <v>0.658125</v>
      </c>
      <c r="AH14" t="n">
        <v>431642.960086785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3.1705</v>
      </c>
      <c r="E15" t="n">
        <v>31.54</v>
      </c>
      <c r="F15" t="n">
        <v>28.52</v>
      </c>
      <c r="G15" t="n">
        <v>100.64</v>
      </c>
      <c r="H15" t="n">
        <v>1.27</v>
      </c>
      <c r="I15" t="n">
        <v>17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293.99</v>
      </c>
      <c r="Q15" t="n">
        <v>1310.5</v>
      </c>
      <c r="R15" t="n">
        <v>70.01000000000001</v>
      </c>
      <c r="S15" t="n">
        <v>50.02</v>
      </c>
      <c r="T15" t="n">
        <v>7656.46</v>
      </c>
      <c r="U15" t="n">
        <v>0.71</v>
      </c>
      <c r="V15" t="n">
        <v>0.88</v>
      </c>
      <c r="W15" t="n">
        <v>2.28</v>
      </c>
      <c r="X15" t="n">
        <v>0.47</v>
      </c>
      <c r="Y15" t="n">
        <v>0.5</v>
      </c>
      <c r="Z15" t="n">
        <v>10</v>
      </c>
      <c r="AA15" t="n">
        <v>343.1248984064704</v>
      </c>
      <c r="AB15" t="n">
        <v>469.4786236018932</v>
      </c>
      <c r="AC15" t="n">
        <v>424.6722426827143</v>
      </c>
      <c r="AD15" t="n">
        <v>343124.8984064704</v>
      </c>
      <c r="AE15" t="n">
        <v>469478.6236018932</v>
      </c>
      <c r="AF15" t="n">
        <v>1.692367189401905e-06</v>
      </c>
      <c r="AG15" t="n">
        <v>0.6570833333333334</v>
      </c>
      <c r="AH15" t="n">
        <v>424672.2426827143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3.177</v>
      </c>
      <c r="E16" t="n">
        <v>31.48</v>
      </c>
      <c r="F16" t="n">
        <v>28.49</v>
      </c>
      <c r="G16" t="n">
        <v>106.83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292.66</v>
      </c>
      <c r="Q16" t="n">
        <v>1310.48</v>
      </c>
      <c r="R16" t="n">
        <v>69.23999999999999</v>
      </c>
      <c r="S16" t="n">
        <v>50.02</v>
      </c>
      <c r="T16" t="n">
        <v>7275.24</v>
      </c>
      <c r="U16" t="n">
        <v>0.72</v>
      </c>
      <c r="V16" t="n">
        <v>0.88</v>
      </c>
      <c r="W16" t="n">
        <v>2.27</v>
      </c>
      <c r="X16" t="n">
        <v>0.44</v>
      </c>
      <c r="Y16" t="n">
        <v>0.5</v>
      </c>
      <c r="Z16" t="n">
        <v>10</v>
      </c>
      <c r="AA16" t="n">
        <v>341.2938867411319</v>
      </c>
      <c r="AB16" t="n">
        <v>466.9733526628434</v>
      </c>
      <c r="AC16" t="n">
        <v>422.4060712859177</v>
      </c>
      <c r="AD16" t="n">
        <v>341293.886741132</v>
      </c>
      <c r="AE16" t="n">
        <v>466973.3526628434</v>
      </c>
      <c r="AF16" t="n">
        <v>1.695836795688331e-06</v>
      </c>
      <c r="AG16" t="n">
        <v>0.6558333333333334</v>
      </c>
      <c r="AH16" t="n">
        <v>422406.0712859177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3.176</v>
      </c>
      <c r="E17" t="n">
        <v>31.49</v>
      </c>
      <c r="F17" t="n">
        <v>28.5</v>
      </c>
      <c r="G17" t="n">
        <v>106.86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295.73</v>
      </c>
      <c r="Q17" t="n">
        <v>1310.53</v>
      </c>
      <c r="R17" t="n">
        <v>69.19</v>
      </c>
      <c r="S17" t="n">
        <v>50.02</v>
      </c>
      <c r="T17" t="n">
        <v>7251.27</v>
      </c>
      <c r="U17" t="n">
        <v>0.72</v>
      </c>
      <c r="V17" t="n">
        <v>0.88</v>
      </c>
      <c r="W17" t="n">
        <v>2.28</v>
      </c>
      <c r="X17" t="n">
        <v>0.45</v>
      </c>
      <c r="Y17" t="n">
        <v>0.5</v>
      </c>
      <c r="Z17" t="n">
        <v>10</v>
      </c>
      <c r="AA17" t="n">
        <v>343.7788436488117</v>
      </c>
      <c r="AB17" t="n">
        <v>470.3733803324925</v>
      </c>
      <c r="AC17" t="n">
        <v>425.4816050867443</v>
      </c>
      <c r="AD17" t="n">
        <v>343778.8436488117</v>
      </c>
      <c r="AE17" t="n">
        <v>470373.3803324925</v>
      </c>
      <c r="AF17" t="n">
        <v>1.695303010105804e-06</v>
      </c>
      <c r="AG17" t="n">
        <v>0.6560416666666666</v>
      </c>
      <c r="AH17" t="n">
        <v>425481.6050867443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2.8494</v>
      </c>
      <c r="E2" t="n">
        <v>35.09</v>
      </c>
      <c r="F2" t="n">
        <v>31.98</v>
      </c>
      <c r="G2" t="n">
        <v>14.54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92.06</v>
      </c>
      <c r="Q2" t="n">
        <v>1310.67</v>
      </c>
      <c r="R2" t="n">
        <v>177.76</v>
      </c>
      <c r="S2" t="n">
        <v>50.02</v>
      </c>
      <c r="T2" t="n">
        <v>60954.84</v>
      </c>
      <c r="U2" t="n">
        <v>0.28</v>
      </c>
      <c r="V2" t="n">
        <v>0.78</v>
      </c>
      <c r="W2" t="n">
        <v>2.62</v>
      </c>
      <c r="X2" t="n">
        <v>3.93</v>
      </c>
      <c r="Y2" t="n">
        <v>0.5</v>
      </c>
      <c r="Z2" t="n">
        <v>10</v>
      </c>
      <c r="AA2" t="n">
        <v>141.1676757803148</v>
      </c>
      <c r="AB2" t="n">
        <v>193.1518418808548</v>
      </c>
      <c r="AC2" t="n">
        <v>174.7177011821133</v>
      </c>
      <c r="AD2" t="n">
        <v>141167.6757803148</v>
      </c>
      <c r="AE2" t="n">
        <v>193151.8418808548</v>
      </c>
      <c r="AF2" t="n">
        <v>1.954355599980928e-06</v>
      </c>
      <c r="AG2" t="n">
        <v>0.7310416666666667</v>
      </c>
      <c r="AH2" t="n">
        <v>174717.7011821133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2.4492</v>
      </c>
      <c r="E2" t="n">
        <v>40.83</v>
      </c>
      <c r="F2" t="n">
        <v>34.38</v>
      </c>
      <c r="G2" t="n">
        <v>9.51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300.09</v>
      </c>
      <c r="Q2" t="n">
        <v>1310.66</v>
      </c>
      <c r="R2" t="n">
        <v>261.69</v>
      </c>
      <c r="S2" t="n">
        <v>50.02</v>
      </c>
      <c r="T2" t="n">
        <v>102498.9</v>
      </c>
      <c r="U2" t="n">
        <v>0.19</v>
      </c>
      <c r="V2" t="n">
        <v>0.73</v>
      </c>
      <c r="W2" t="n">
        <v>2.59</v>
      </c>
      <c r="X2" t="n">
        <v>6.33</v>
      </c>
      <c r="Y2" t="n">
        <v>0.5</v>
      </c>
      <c r="Z2" t="n">
        <v>10</v>
      </c>
      <c r="AA2" t="n">
        <v>436.344621274799</v>
      </c>
      <c r="AB2" t="n">
        <v>597.025960994263</v>
      </c>
      <c r="AC2" t="n">
        <v>540.0466412081687</v>
      </c>
      <c r="AD2" t="n">
        <v>436344.6212747989</v>
      </c>
      <c r="AE2" t="n">
        <v>597025.9609942629</v>
      </c>
      <c r="AF2" t="n">
        <v>1.439833444643223e-06</v>
      </c>
      <c r="AG2" t="n">
        <v>0.850625</v>
      </c>
      <c r="AH2" t="n">
        <v>540046.6412081687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2.8911</v>
      </c>
      <c r="E3" t="n">
        <v>34.59</v>
      </c>
      <c r="F3" t="n">
        <v>30.69</v>
      </c>
      <c r="G3" t="n">
        <v>19.8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256.43</v>
      </c>
      <c r="Q3" t="n">
        <v>1310.61</v>
      </c>
      <c r="R3" t="n">
        <v>140.9</v>
      </c>
      <c r="S3" t="n">
        <v>50.02</v>
      </c>
      <c r="T3" t="n">
        <v>42722.56</v>
      </c>
      <c r="U3" t="n">
        <v>0.35</v>
      </c>
      <c r="V3" t="n">
        <v>0.8100000000000001</v>
      </c>
      <c r="W3" t="n">
        <v>2.4</v>
      </c>
      <c r="X3" t="n">
        <v>2.64</v>
      </c>
      <c r="Y3" t="n">
        <v>0.5</v>
      </c>
      <c r="Z3" t="n">
        <v>10</v>
      </c>
      <c r="AA3" t="n">
        <v>321.0908633766935</v>
      </c>
      <c r="AB3" t="n">
        <v>439.3306848011323</v>
      </c>
      <c r="AC3" t="n">
        <v>397.4015808482002</v>
      </c>
      <c r="AD3" t="n">
        <v>321090.8633766935</v>
      </c>
      <c r="AE3" t="n">
        <v>439330.6848011323</v>
      </c>
      <c r="AF3" t="n">
        <v>1.699617210439336e-06</v>
      </c>
      <c r="AG3" t="n">
        <v>0.7206250000000001</v>
      </c>
      <c r="AH3" t="n">
        <v>397401.5808482002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3.0431</v>
      </c>
      <c r="E4" t="n">
        <v>32.86</v>
      </c>
      <c r="F4" t="n">
        <v>29.68</v>
      </c>
      <c r="G4" t="n">
        <v>30.7</v>
      </c>
      <c r="H4" t="n">
        <v>0.52</v>
      </c>
      <c r="I4" t="n">
        <v>58</v>
      </c>
      <c r="J4" t="n">
        <v>101.2</v>
      </c>
      <c r="K4" t="n">
        <v>39.72</v>
      </c>
      <c r="L4" t="n">
        <v>3</v>
      </c>
      <c r="M4" t="n">
        <v>56</v>
      </c>
      <c r="N4" t="n">
        <v>13.49</v>
      </c>
      <c r="O4" t="n">
        <v>12715.54</v>
      </c>
      <c r="P4" t="n">
        <v>236.68</v>
      </c>
      <c r="Q4" t="n">
        <v>1310.54</v>
      </c>
      <c r="R4" t="n">
        <v>108.5</v>
      </c>
      <c r="S4" t="n">
        <v>50.02</v>
      </c>
      <c r="T4" t="n">
        <v>26696.15</v>
      </c>
      <c r="U4" t="n">
        <v>0.46</v>
      </c>
      <c r="V4" t="n">
        <v>0.84</v>
      </c>
      <c r="W4" t="n">
        <v>2.33</v>
      </c>
      <c r="X4" t="n">
        <v>1.63</v>
      </c>
      <c r="Y4" t="n">
        <v>0.5</v>
      </c>
      <c r="Z4" t="n">
        <v>10</v>
      </c>
      <c r="AA4" t="n">
        <v>286.2425716462757</v>
      </c>
      <c r="AB4" t="n">
        <v>391.6497146574478</v>
      </c>
      <c r="AC4" t="n">
        <v>354.2712155743671</v>
      </c>
      <c r="AD4" t="n">
        <v>286242.5716462758</v>
      </c>
      <c r="AE4" t="n">
        <v>391649.7146574478</v>
      </c>
      <c r="AF4" t="n">
        <v>1.788974830717701e-06</v>
      </c>
      <c r="AG4" t="n">
        <v>0.6845833333333333</v>
      </c>
      <c r="AH4" t="n">
        <v>354271.2155743671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3.1265</v>
      </c>
      <c r="E5" t="n">
        <v>31.98</v>
      </c>
      <c r="F5" t="n">
        <v>29.17</v>
      </c>
      <c r="G5" t="n">
        <v>43.76</v>
      </c>
      <c r="H5" t="n">
        <v>0.6899999999999999</v>
      </c>
      <c r="I5" t="n">
        <v>40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217.92</v>
      </c>
      <c r="Q5" t="n">
        <v>1310.5</v>
      </c>
      <c r="R5" t="n">
        <v>91.73</v>
      </c>
      <c r="S5" t="n">
        <v>50.02</v>
      </c>
      <c r="T5" t="n">
        <v>18400.36</v>
      </c>
      <c r="U5" t="n">
        <v>0.55</v>
      </c>
      <c r="V5" t="n">
        <v>0.86</v>
      </c>
      <c r="W5" t="n">
        <v>2.31</v>
      </c>
      <c r="X5" t="n">
        <v>1.13</v>
      </c>
      <c r="Y5" t="n">
        <v>0.5</v>
      </c>
      <c r="Z5" t="n">
        <v>10</v>
      </c>
      <c r="AA5" t="n">
        <v>262.567708539214</v>
      </c>
      <c r="AB5" t="n">
        <v>359.2567224931199</v>
      </c>
      <c r="AC5" t="n">
        <v>324.9697651183527</v>
      </c>
      <c r="AD5" t="n">
        <v>262567.708539214</v>
      </c>
      <c r="AE5" t="n">
        <v>359256.7224931199</v>
      </c>
      <c r="AF5" t="n">
        <v>1.838003946054645e-06</v>
      </c>
      <c r="AG5" t="n">
        <v>0.66625</v>
      </c>
      <c r="AH5" t="n">
        <v>324969.7651183527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3.1651</v>
      </c>
      <c r="E6" t="n">
        <v>31.59</v>
      </c>
      <c r="F6" t="n">
        <v>28.95</v>
      </c>
      <c r="G6" t="n">
        <v>54.28</v>
      </c>
      <c r="H6" t="n">
        <v>0.85</v>
      </c>
      <c r="I6" t="n">
        <v>32</v>
      </c>
      <c r="J6" t="n">
        <v>103.71</v>
      </c>
      <c r="K6" t="n">
        <v>39.72</v>
      </c>
      <c r="L6" t="n">
        <v>5</v>
      </c>
      <c r="M6" t="n">
        <v>17</v>
      </c>
      <c r="N6" t="n">
        <v>14</v>
      </c>
      <c r="O6" t="n">
        <v>13024.91</v>
      </c>
      <c r="P6" t="n">
        <v>205.66</v>
      </c>
      <c r="Q6" t="n">
        <v>1310.52</v>
      </c>
      <c r="R6" t="n">
        <v>83.97</v>
      </c>
      <c r="S6" t="n">
        <v>50.02</v>
      </c>
      <c r="T6" t="n">
        <v>14562.24</v>
      </c>
      <c r="U6" t="n">
        <v>0.6</v>
      </c>
      <c r="V6" t="n">
        <v>0.86</v>
      </c>
      <c r="W6" t="n">
        <v>2.31</v>
      </c>
      <c r="X6" t="n">
        <v>0.9</v>
      </c>
      <c r="Y6" t="n">
        <v>0.5</v>
      </c>
      <c r="Z6" t="n">
        <v>10</v>
      </c>
      <c r="AA6" t="n">
        <v>249.3478995892688</v>
      </c>
      <c r="AB6" t="n">
        <v>341.1687966708345</v>
      </c>
      <c r="AC6" t="n">
        <v>308.6081255500852</v>
      </c>
      <c r="AD6" t="n">
        <v>249347.8995892688</v>
      </c>
      <c r="AE6" t="n">
        <v>341168.7966708345</v>
      </c>
      <c r="AF6" t="n">
        <v>1.860696078572704e-06</v>
      </c>
      <c r="AG6" t="n">
        <v>0.658125</v>
      </c>
      <c r="AH6" t="n">
        <v>308608.1255500852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3.167</v>
      </c>
      <c r="E7" t="n">
        <v>31.58</v>
      </c>
      <c r="F7" t="n">
        <v>28.95</v>
      </c>
      <c r="G7" t="n">
        <v>56.03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206.54</v>
      </c>
      <c r="Q7" t="n">
        <v>1310.64</v>
      </c>
      <c r="R7" t="n">
        <v>83.23</v>
      </c>
      <c r="S7" t="n">
        <v>50.02</v>
      </c>
      <c r="T7" t="n">
        <v>14198.64</v>
      </c>
      <c r="U7" t="n">
        <v>0.6</v>
      </c>
      <c r="V7" t="n">
        <v>0.86</v>
      </c>
      <c r="W7" t="n">
        <v>2.33</v>
      </c>
      <c r="X7" t="n">
        <v>0.9</v>
      </c>
      <c r="Y7" t="n">
        <v>0.5</v>
      </c>
      <c r="Z7" t="n">
        <v>10</v>
      </c>
      <c r="AA7" t="n">
        <v>249.8720618243745</v>
      </c>
      <c r="AB7" t="n">
        <v>341.8859785653116</v>
      </c>
      <c r="AC7" t="n">
        <v>309.2568606111248</v>
      </c>
      <c r="AD7" t="n">
        <v>249872.0618243745</v>
      </c>
      <c r="AE7" t="n">
        <v>341885.9785653116</v>
      </c>
      <c r="AF7" t="n">
        <v>1.861813048826183e-06</v>
      </c>
      <c r="AG7" t="n">
        <v>0.6579166666666666</v>
      </c>
      <c r="AH7" t="n">
        <v>309256.8606111248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2.2271</v>
      </c>
      <c r="E2" t="n">
        <v>44.9</v>
      </c>
      <c r="F2" t="n">
        <v>35.92</v>
      </c>
      <c r="G2" t="n">
        <v>8.039999999999999</v>
      </c>
      <c r="H2" t="n">
        <v>0.14</v>
      </c>
      <c r="I2" t="n">
        <v>268</v>
      </c>
      <c r="J2" t="n">
        <v>124.63</v>
      </c>
      <c r="K2" t="n">
        <v>45</v>
      </c>
      <c r="L2" t="n">
        <v>1</v>
      </c>
      <c r="M2" t="n">
        <v>266</v>
      </c>
      <c r="N2" t="n">
        <v>18.64</v>
      </c>
      <c r="O2" t="n">
        <v>15605.44</v>
      </c>
      <c r="P2" t="n">
        <v>369.81</v>
      </c>
      <c r="Q2" t="n">
        <v>1310.65</v>
      </c>
      <c r="R2" t="n">
        <v>311.88</v>
      </c>
      <c r="S2" t="n">
        <v>50.02</v>
      </c>
      <c r="T2" t="n">
        <v>127339.11</v>
      </c>
      <c r="U2" t="n">
        <v>0.16</v>
      </c>
      <c r="V2" t="n">
        <v>0.7</v>
      </c>
      <c r="W2" t="n">
        <v>2.68</v>
      </c>
      <c r="X2" t="n">
        <v>7.87</v>
      </c>
      <c r="Y2" t="n">
        <v>0.5</v>
      </c>
      <c r="Z2" t="n">
        <v>10</v>
      </c>
      <c r="AA2" t="n">
        <v>581.2717141615859</v>
      </c>
      <c r="AB2" t="n">
        <v>795.3216032140559</v>
      </c>
      <c r="AC2" t="n">
        <v>719.4172256441864</v>
      </c>
      <c r="AD2" t="n">
        <v>581271.7141615859</v>
      </c>
      <c r="AE2" t="n">
        <v>795321.6032140559</v>
      </c>
      <c r="AF2" t="n">
        <v>1.260542043579107e-06</v>
      </c>
      <c r="AG2" t="n">
        <v>0.9354166666666667</v>
      </c>
      <c r="AH2" t="n">
        <v>719417.2256441864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2.7503</v>
      </c>
      <c r="E3" t="n">
        <v>36.36</v>
      </c>
      <c r="F3" t="n">
        <v>31.31</v>
      </c>
      <c r="G3" t="n">
        <v>16.48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313.88</v>
      </c>
      <c r="Q3" t="n">
        <v>1310.57</v>
      </c>
      <c r="R3" t="n">
        <v>161.52</v>
      </c>
      <c r="S3" t="n">
        <v>50.02</v>
      </c>
      <c r="T3" t="n">
        <v>52928.8</v>
      </c>
      <c r="U3" t="n">
        <v>0.31</v>
      </c>
      <c r="V3" t="n">
        <v>0.8</v>
      </c>
      <c r="W3" t="n">
        <v>2.43</v>
      </c>
      <c r="X3" t="n">
        <v>3.27</v>
      </c>
      <c r="Y3" t="n">
        <v>0.5</v>
      </c>
      <c r="Z3" t="n">
        <v>10</v>
      </c>
      <c r="AA3" t="n">
        <v>403.7027316449069</v>
      </c>
      <c r="AB3" t="n">
        <v>552.3638875441084</v>
      </c>
      <c r="AC3" t="n">
        <v>499.647053364483</v>
      </c>
      <c r="AD3" t="n">
        <v>403702.7316449069</v>
      </c>
      <c r="AE3" t="n">
        <v>552363.8875441083</v>
      </c>
      <c r="AF3" t="n">
        <v>1.556674052559659e-06</v>
      </c>
      <c r="AG3" t="n">
        <v>0.7575</v>
      </c>
      <c r="AH3" t="n">
        <v>499647.053364483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2.9409</v>
      </c>
      <c r="E4" t="n">
        <v>34</v>
      </c>
      <c r="F4" t="n">
        <v>30.06</v>
      </c>
      <c r="G4" t="n">
        <v>25.4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69</v>
      </c>
      <c r="N4" t="n">
        <v>19.27</v>
      </c>
      <c r="O4" t="n">
        <v>15930.42</v>
      </c>
      <c r="P4" t="n">
        <v>292.56</v>
      </c>
      <c r="Q4" t="n">
        <v>1310.62</v>
      </c>
      <c r="R4" t="n">
        <v>120.4</v>
      </c>
      <c r="S4" t="n">
        <v>50.02</v>
      </c>
      <c r="T4" t="n">
        <v>32582.45</v>
      </c>
      <c r="U4" t="n">
        <v>0.42</v>
      </c>
      <c r="V4" t="n">
        <v>0.83</v>
      </c>
      <c r="W4" t="n">
        <v>2.36</v>
      </c>
      <c r="X4" t="n">
        <v>2.01</v>
      </c>
      <c r="Y4" t="n">
        <v>0.5</v>
      </c>
      <c r="Z4" t="n">
        <v>10</v>
      </c>
      <c r="AA4" t="n">
        <v>355.5163512805999</v>
      </c>
      <c r="AB4" t="n">
        <v>486.4331560965957</v>
      </c>
      <c r="AC4" t="n">
        <v>440.0086583919582</v>
      </c>
      <c r="AD4" t="n">
        <v>355516.3512805999</v>
      </c>
      <c r="AE4" t="n">
        <v>486433.1560965957</v>
      </c>
      <c r="AF4" t="n">
        <v>1.664553947268553e-06</v>
      </c>
      <c r="AG4" t="n">
        <v>0.7083333333333334</v>
      </c>
      <c r="AH4" t="n">
        <v>440008.6583919582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3.0375</v>
      </c>
      <c r="E5" t="n">
        <v>32.92</v>
      </c>
      <c r="F5" t="n">
        <v>29.49</v>
      </c>
      <c r="G5" t="n">
        <v>34.69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49</v>
      </c>
      <c r="N5" t="n">
        <v>19.59</v>
      </c>
      <c r="O5" t="n">
        <v>16093.6</v>
      </c>
      <c r="P5" t="n">
        <v>277.79</v>
      </c>
      <c r="Q5" t="n">
        <v>1310.55</v>
      </c>
      <c r="R5" t="n">
        <v>101.86</v>
      </c>
      <c r="S5" t="n">
        <v>50.02</v>
      </c>
      <c r="T5" t="n">
        <v>23410.45</v>
      </c>
      <c r="U5" t="n">
        <v>0.49</v>
      </c>
      <c r="V5" t="n">
        <v>0.85</v>
      </c>
      <c r="W5" t="n">
        <v>2.33</v>
      </c>
      <c r="X5" t="n">
        <v>1.44</v>
      </c>
      <c r="Y5" t="n">
        <v>0.5</v>
      </c>
      <c r="Z5" t="n">
        <v>10</v>
      </c>
      <c r="AA5" t="n">
        <v>330.4730618627785</v>
      </c>
      <c r="AB5" t="n">
        <v>452.1678226831786</v>
      </c>
      <c r="AC5" t="n">
        <v>409.0135603078202</v>
      </c>
      <c r="AD5" t="n">
        <v>330473.0618627786</v>
      </c>
      <c r="AE5" t="n">
        <v>452167.8226831786</v>
      </c>
      <c r="AF5" t="n">
        <v>1.719229696633082e-06</v>
      </c>
      <c r="AG5" t="n">
        <v>0.6858333333333334</v>
      </c>
      <c r="AH5" t="n">
        <v>409013.5603078202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3.0993</v>
      </c>
      <c r="E6" t="n">
        <v>32.27</v>
      </c>
      <c r="F6" t="n">
        <v>29.14</v>
      </c>
      <c r="G6" t="n">
        <v>44.83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37</v>
      </c>
      <c r="N6" t="n">
        <v>19.92</v>
      </c>
      <c r="O6" t="n">
        <v>16257.24</v>
      </c>
      <c r="P6" t="n">
        <v>264.36</v>
      </c>
      <c r="Q6" t="n">
        <v>1310.49</v>
      </c>
      <c r="R6" t="n">
        <v>90.55</v>
      </c>
      <c r="S6" t="n">
        <v>50.02</v>
      </c>
      <c r="T6" t="n">
        <v>17816.98</v>
      </c>
      <c r="U6" t="n">
        <v>0.55</v>
      </c>
      <c r="V6" t="n">
        <v>0.86</v>
      </c>
      <c r="W6" t="n">
        <v>2.31</v>
      </c>
      <c r="X6" t="n">
        <v>1.09</v>
      </c>
      <c r="Y6" t="n">
        <v>0.5</v>
      </c>
      <c r="Z6" t="n">
        <v>10</v>
      </c>
      <c r="AA6" t="n">
        <v>312.2153790841194</v>
      </c>
      <c r="AB6" t="n">
        <v>427.1868556333002</v>
      </c>
      <c r="AC6" t="n">
        <v>386.4167416921748</v>
      </c>
      <c r="AD6" t="n">
        <v>312215.3790841194</v>
      </c>
      <c r="AE6" t="n">
        <v>427186.8556333003</v>
      </c>
      <c r="AF6" t="n">
        <v>1.754208592189271e-06</v>
      </c>
      <c r="AG6" t="n">
        <v>0.6722916666666667</v>
      </c>
      <c r="AH6" t="n">
        <v>386416.7416921748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3.1422</v>
      </c>
      <c r="E7" t="n">
        <v>31.82</v>
      </c>
      <c r="F7" t="n">
        <v>28.9</v>
      </c>
      <c r="G7" t="n">
        <v>55.94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251.45</v>
      </c>
      <c r="Q7" t="n">
        <v>1310.5</v>
      </c>
      <c r="R7" t="n">
        <v>82.81999999999999</v>
      </c>
      <c r="S7" t="n">
        <v>50.02</v>
      </c>
      <c r="T7" t="n">
        <v>13989.74</v>
      </c>
      <c r="U7" t="n">
        <v>0.6</v>
      </c>
      <c r="V7" t="n">
        <v>0.86</v>
      </c>
      <c r="W7" t="n">
        <v>2.29</v>
      </c>
      <c r="X7" t="n">
        <v>0.85</v>
      </c>
      <c r="Y7" t="n">
        <v>0.5</v>
      </c>
      <c r="Z7" t="n">
        <v>10</v>
      </c>
      <c r="AA7" t="n">
        <v>297.2115055192542</v>
      </c>
      <c r="AB7" t="n">
        <v>406.6578938976663</v>
      </c>
      <c r="AC7" t="n">
        <v>367.8470352520109</v>
      </c>
      <c r="AD7" t="n">
        <v>297211.5055192541</v>
      </c>
      <c r="AE7" t="n">
        <v>406657.8938976662</v>
      </c>
      <c r="AF7" t="n">
        <v>1.778490058521965e-06</v>
      </c>
      <c r="AG7" t="n">
        <v>0.6629166666666667</v>
      </c>
      <c r="AH7" t="n">
        <v>367847.0352520109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3.1683</v>
      </c>
      <c r="E8" t="n">
        <v>31.56</v>
      </c>
      <c r="F8" t="n">
        <v>28.77</v>
      </c>
      <c r="G8" t="n">
        <v>66.38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242.29</v>
      </c>
      <c r="Q8" t="n">
        <v>1310.49</v>
      </c>
      <c r="R8" t="n">
        <v>78.26000000000001</v>
      </c>
      <c r="S8" t="n">
        <v>50.02</v>
      </c>
      <c r="T8" t="n">
        <v>11739.17</v>
      </c>
      <c r="U8" t="n">
        <v>0.64</v>
      </c>
      <c r="V8" t="n">
        <v>0.87</v>
      </c>
      <c r="W8" t="n">
        <v>2.29</v>
      </c>
      <c r="X8" t="n">
        <v>0.72</v>
      </c>
      <c r="Y8" t="n">
        <v>0.5</v>
      </c>
      <c r="Z8" t="n">
        <v>10</v>
      </c>
      <c r="AA8" t="n">
        <v>287.3406143144067</v>
      </c>
      <c r="AB8" t="n">
        <v>393.1521050782081</v>
      </c>
      <c r="AC8" t="n">
        <v>355.6302199619882</v>
      </c>
      <c r="AD8" t="n">
        <v>287340.6143144066</v>
      </c>
      <c r="AE8" t="n">
        <v>393152.1050782081</v>
      </c>
      <c r="AF8" t="n">
        <v>1.79326269887822e-06</v>
      </c>
      <c r="AG8" t="n">
        <v>0.6575</v>
      </c>
      <c r="AH8" t="n">
        <v>355630.2199619882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3.1768</v>
      </c>
      <c r="E9" t="n">
        <v>31.48</v>
      </c>
      <c r="F9" t="n">
        <v>28.73</v>
      </c>
      <c r="G9" t="n">
        <v>71.83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235.97</v>
      </c>
      <c r="Q9" t="n">
        <v>1310.48</v>
      </c>
      <c r="R9" t="n">
        <v>76.66</v>
      </c>
      <c r="S9" t="n">
        <v>50.02</v>
      </c>
      <c r="T9" t="n">
        <v>10944.78</v>
      </c>
      <c r="U9" t="n">
        <v>0.65</v>
      </c>
      <c r="V9" t="n">
        <v>0.87</v>
      </c>
      <c r="W9" t="n">
        <v>2.3</v>
      </c>
      <c r="X9" t="n">
        <v>0.6899999999999999</v>
      </c>
      <c r="Y9" t="n">
        <v>0.5</v>
      </c>
      <c r="Z9" t="n">
        <v>10</v>
      </c>
      <c r="AA9" t="n">
        <v>281.6287212266083</v>
      </c>
      <c r="AB9" t="n">
        <v>385.336840964544</v>
      </c>
      <c r="AC9" t="n">
        <v>348.5608336865401</v>
      </c>
      <c r="AD9" t="n">
        <v>281628.7212266083</v>
      </c>
      <c r="AE9" t="n">
        <v>385336.840964544</v>
      </c>
      <c r="AF9" t="n">
        <v>1.798073712021062e-06</v>
      </c>
      <c r="AG9" t="n">
        <v>0.6558333333333334</v>
      </c>
      <c r="AH9" t="n">
        <v>348560.8336865401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3.1821</v>
      </c>
      <c r="E10" t="n">
        <v>31.43</v>
      </c>
      <c r="F10" t="n">
        <v>28.71</v>
      </c>
      <c r="G10" t="n">
        <v>74.88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236.13</v>
      </c>
      <c r="Q10" t="n">
        <v>1310.49</v>
      </c>
      <c r="R10" t="n">
        <v>75.69</v>
      </c>
      <c r="S10" t="n">
        <v>50.02</v>
      </c>
      <c r="T10" t="n">
        <v>10469.4</v>
      </c>
      <c r="U10" t="n">
        <v>0.66</v>
      </c>
      <c r="V10" t="n">
        <v>0.87</v>
      </c>
      <c r="W10" t="n">
        <v>2.3</v>
      </c>
      <c r="X10" t="n">
        <v>0.66</v>
      </c>
      <c r="Y10" t="n">
        <v>0.5</v>
      </c>
      <c r="Z10" t="n">
        <v>10</v>
      </c>
      <c r="AA10" t="n">
        <v>281.2162505842156</v>
      </c>
      <c r="AB10" t="n">
        <v>384.7724804347019</v>
      </c>
      <c r="AC10" t="n">
        <v>348.0503349335812</v>
      </c>
      <c r="AD10" t="n">
        <v>281216.2505842156</v>
      </c>
      <c r="AE10" t="n">
        <v>384772.4804347019</v>
      </c>
      <c r="AF10" t="n">
        <v>1.80107352021601e-06</v>
      </c>
      <c r="AG10" t="n">
        <v>0.6547916666666667</v>
      </c>
      <c r="AH10" t="n">
        <v>348050.3349335812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2024-09-25T21:13:09Z</dcterms:created>
  <dcterms:modified xmlns:dcterms="http://purl.org/dc/terms/" xmlns:xsi="http://www.w3.org/2001/XMLSchema-instance" xsi:type="dcterms:W3CDTF">2024-09-25T21:13:09Z</dcterms:modified>
</cp:coreProperties>
</file>