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xVal>
          <yVal>
            <numRef>
              <f>gráficos!$B$7:$B$176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  <c r="AA2" t="n">
        <v>2655.442291566872</v>
      </c>
      <c r="AB2" t="n">
        <v>3633.293293167884</v>
      </c>
      <c r="AC2" t="n">
        <v>3286.536880626968</v>
      </c>
      <c r="AD2" t="n">
        <v>2655442.291566872</v>
      </c>
      <c r="AE2" t="n">
        <v>3633293.293167884</v>
      </c>
      <c r="AF2" t="n">
        <v>7.814737012608933e-07</v>
      </c>
      <c r="AG2" t="n">
        <v>2.489166666666667</v>
      </c>
      <c r="AH2" t="n">
        <v>3286536.880626969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  <c r="AA3" t="n">
        <v>1227.086470856175</v>
      </c>
      <c r="AB3" t="n">
        <v>1678.953844659841</v>
      </c>
      <c r="AC3" t="n">
        <v>1518.716846152025</v>
      </c>
      <c r="AD3" t="n">
        <v>1227086.470856175</v>
      </c>
      <c r="AE3" t="n">
        <v>1678953.844659841</v>
      </c>
      <c r="AF3" t="n">
        <v>1.231217885128722e-06</v>
      </c>
      <c r="AG3" t="n">
        <v>1.579791666666667</v>
      </c>
      <c r="AH3" t="n">
        <v>1518716.846152025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  <c r="AA4" t="n">
        <v>988.2307322594165</v>
      </c>
      <c r="AB4" t="n">
        <v>1352.140885540273</v>
      </c>
      <c r="AC4" t="n">
        <v>1223.09445716596</v>
      </c>
      <c r="AD4" t="n">
        <v>988230.7322594165</v>
      </c>
      <c r="AE4" t="n">
        <v>1352140.885540273</v>
      </c>
      <c r="AF4" t="n">
        <v>1.40319811902628e-06</v>
      </c>
      <c r="AG4" t="n">
        <v>1.38625</v>
      </c>
      <c r="AH4" t="n">
        <v>1223094.45716596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  <c r="AA5" t="n">
        <v>887.0608750469783</v>
      </c>
      <c r="AB5" t="n">
        <v>1213.715823603118</v>
      </c>
      <c r="AC5" t="n">
        <v>1097.880488859293</v>
      </c>
      <c r="AD5" t="n">
        <v>887060.8750469782</v>
      </c>
      <c r="AE5" t="n">
        <v>1213715.823603118</v>
      </c>
      <c r="AF5" t="n">
        <v>1.495443760226491e-06</v>
      </c>
      <c r="AG5" t="n">
        <v>1.300833333333333</v>
      </c>
      <c r="AH5" t="n">
        <v>1097880.488859293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  <c r="AA6" t="n">
        <v>829.7996958929518</v>
      </c>
      <c r="AB6" t="n">
        <v>1135.368552099645</v>
      </c>
      <c r="AC6" t="n">
        <v>1027.010570987025</v>
      </c>
      <c r="AD6" t="n">
        <v>829799.6958929518</v>
      </c>
      <c r="AE6" t="n">
        <v>1135368.552099645</v>
      </c>
      <c r="AF6" t="n">
        <v>1.552116942623786e-06</v>
      </c>
      <c r="AG6" t="n">
        <v>1.253125</v>
      </c>
      <c r="AH6" t="n">
        <v>1027010.570987025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  <c r="AA7" t="n">
        <v>791.2877829039372</v>
      </c>
      <c r="AB7" t="n">
        <v>1082.674853722385</v>
      </c>
      <c r="AC7" t="n">
        <v>979.3458852268207</v>
      </c>
      <c r="AD7" t="n">
        <v>791287.7829039373</v>
      </c>
      <c r="AE7" t="n">
        <v>1082674.853722385</v>
      </c>
      <c r="AF7" t="n">
        <v>1.591424042770839e-06</v>
      </c>
      <c r="AG7" t="n">
        <v>1.222291666666667</v>
      </c>
      <c r="AH7" t="n">
        <v>979345.8852268207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  <c r="AA8" t="n">
        <v>764.3266680886431</v>
      </c>
      <c r="AB8" t="n">
        <v>1045.78546699166</v>
      </c>
      <c r="AC8" t="n">
        <v>945.9771697910969</v>
      </c>
      <c r="AD8" t="n">
        <v>764326.6680886431</v>
      </c>
      <c r="AE8" t="n">
        <v>1045785.46699166</v>
      </c>
      <c r="AF8" t="n">
        <v>1.61793999631422e-06</v>
      </c>
      <c r="AG8" t="n">
        <v>1.202291666666667</v>
      </c>
      <c r="AH8" t="n">
        <v>945977.1697910969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  <c r="AA9" t="n">
        <v>742.2941546269528</v>
      </c>
      <c r="AB9" t="n">
        <v>1015.639610067483</v>
      </c>
      <c r="AC9" t="n">
        <v>918.7083911417868</v>
      </c>
      <c r="AD9" t="n">
        <v>742294.1546269528</v>
      </c>
      <c r="AE9" t="n">
        <v>1015639.610067483</v>
      </c>
      <c r="AF9" t="n">
        <v>1.640441210412651e-06</v>
      </c>
      <c r="AG9" t="n">
        <v>1.185833333333333</v>
      </c>
      <c r="AH9" t="n">
        <v>918708.3911417868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  <c r="AA10" t="n">
        <v>723.0893217452035</v>
      </c>
      <c r="AB10" t="n">
        <v>989.3627104612428</v>
      </c>
      <c r="AC10" t="n">
        <v>894.9393219541063</v>
      </c>
      <c r="AD10" t="n">
        <v>723089.3217452035</v>
      </c>
      <c r="AE10" t="n">
        <v>989362.7104612428</v>
      </c>
      <c r="AF10" t="n">
        <v>1.658367488864514e-06</v>
      </c>
      <c r="AG10" t="n">
        <v>1.172916666666667</v>
      </c>
      <c r="AH10" t="n">
        <v>894939.3219541063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  <c r="AA11" t="n">
        <v>707.2626980267221</v>
      </c>
      <c r="AB11" t="n">
        <v>967.708025668256</v>
      </c>
      <c r="AC11" t="n">
        <v>875.351329885221</v>
      </c>
      <c r="AD11" t="n">
        <v>707262.6980267221</v>
      </c>
      <c r="AE11" t="n">
        <v>967708.025668256</v>
      </c>
      <c r="AF11" t="n">
        <v>1.671438733568998e-06</v>
      </c>
      <c r="AG11" t="n">
        <v>1.16375</v>
      </c>
      <c r="AH11" t="n">
        <v>875351.3298852211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  <c r="AA12" t="n">
        <v>690.9341752715171</v>
      </c>
      <c r="AB12" t="n">
        <v>945.3666204710015</v>
      </c>
      <c r="AC12" t="n">
        <v>855.1421570436337</v>
      </c>
      <c r="AD12" t="n">
        <v>690934.1752715171</v>
      </c>
      <c r="AE12" t="n">
        <v>945366.6204710015</v>
      </c>
      <c r="AF12" t="n">
        <v>1.683296219836636e-06</v>
      </c>
      <c r="AG12" t="n">
        <v>1.155625</v>
      </c>
      <c r="AH12" t="n">
        <v>855142.1570436336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  <c r="AA13" t="n">
        <v>678.7903538579893</v>
      </c>
      <c r="AB13" t="n">
        <v>928.7509082654233</v>
      </c>
      <c r="AC13" t="n">
        <v>840.1122250906571</v>
      </c>
      <c r="AD13" t="n">
        <v>678790.3538579893</v>
      </c>
      <c r="AE13" t="n">
        <v>928750.9082654233</v>
      </c>
      <c r="AF13" t="n">
        <v>1.691885894928154e-06</v>
      </c>
      <c r="AG13" t="n">
        <v>1.149583333333333</v>
      </c>
      <c r="AH13" t="n">
        <v>840112.2250906571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  <c r="AA14" t="n">
        <v>664.8459125501134</v>
      </c>
      <c r="AB14" t="n">
        <v>909.6715084826543</v>
      </c>
      <c r="AC14" t="n">
        <v>822.85373644505</v>
      </c>
      <c r="AD14" t="n">
        <v>664845.9125501134</v>
      </c>
      <c r="AE14" t="n">
        <v>909671.5084826543</v>
      </c>
      <c r="AF14" t="n">
        <v>1.700008739851654e-06</v>
      </c>
      <c r="AG14" t="n">
        <v>1.144166666666667</v>
      </c>
      <c r="AH14" t="n">
        <v>822853.73644505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  <c r="AA15" t="n">
        <v>655.8719473812996</v>
      </c>
      <c r="AB15" t="n">
        <v>897.3929334352815</v>
      </c>
      <c r="AC15" t="n">
        <v>811.74701136711</v>
      </c>
      <c r="AD15" t="n">
        <v>655871.9473812996</v>
      </c>
      <c r="AE15" t="n">
        <v>897392.9334352815</v>
      </c>
      <c r="AF15" t="n">
        <v>1.706264264103085e-06</v>
      </c>
      <c r="AG15" t="n">
        <v>1.14</v>
      </c>
      <c r="AH15" t="n">
        <v>811747.01136711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  <c r="AA16" t="n">
        <v>641.6072232807584</v>
      </c>
      <c r="AB16" t="n">
        <v>877.8753086057085</v>
      </c>
      <c r="AC16" t="n">
        <v>794.0921212581129</v>
      </c>
      <c r="AD16" t="n">
        <v>641607.2232807584</v>
      </c>
      <c r="AE16" t="n">
        <v>877875.3086057085</v>
      </c>
      <c r="AF16" t="n">
        <v>1.713733546791361e-06</v>
      </c>
      <c r="AG16" t="n">
        <v>1.135</v>
      </c>
      <c r="AH16" t="n">
        <v>794092.121258113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  <c r="AA17" t="n">
        <v>631.1727396721489</v>
      </c>
      <c r="AB17" t="n">
        <v>863.5983877954811</v>
      </c>
      <c r="AC17" t="n">
        <v>781.1777697322294</v>
      </c>
      <c r="AD17" t="n">
        <v>631172.7396721488</v>
      </c>
      <c r="AE17" t="n">
        <v>863598.3877954811</v>
      </c>
      <c r="AF17" t="n">
        <v>1.718401848471534e-06</v>
      </c>
      <c r="AG17" t="n">
        <v>1.131875</v>
      </c>
      <c r="AH17" t="n">
        <v>781177.7697322294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  <c r="AA18" t="n">
        <v>620.2060152968791</v>
      </c>
      <c r="AB18" t="n">
        <v>848.5932316875037</v>
      </c>
      <c r="AC18" t="n">
        <v>767.6046846633286</v>
      </c>
      <c r="AD18" t="n">
        <v>620206.0152968791</v>
      </c>
      <c r="AE18" t="n">
        <v>848593.2316875038</v>
      </c>
      <c r="AF18" t="n">
        <v>1.722790052050896e-06</v>
      </c>
      <c r="AG18" t="n">
        <v>1.128958333333333</v>
      </c>
      <c r="AH18" t="n">
        <v>767604.6846633286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  <c r="AA19" t="n">
        <v>620.9896608660906</v>
      </c>
      <c r="AB19" t="n">
        <v>849.6654501273015</v>
      </c>
      <c r="AC19" t="n">
        <v>768.5745720801002</v>
      </c>
      <c r="AD19" t="n">
        <v>620989.6608660906</v>
      </c>
      <c r="AE19" t="n">
        <v>849665.4501273015</v>
      </c>
      <c r="AF19" t="n">
        <v>1.72344361428612e-06</v>
      </c>
      <c r="AG19" t="n">
        <v>1.12875</v>
      </c>
      <c r="AH19" t="n">
        <v>768574.5720801002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  <c r="AA20" t="n">
        <v>622.84396452634</v>
      </c>
      <c r="AB20" t="n">
        <v>852.2025902013588</v>
      </c>
      <c r="AC20" t="n">
        <v>770.8695710663878</v>
      </c>
      <c r="AD20" t="n">
        <v>622843.96452634</v>
      </c>
      <c r="AE20" t="n">
        <v>852202.5902013588</v>
      </c>
      <c r="AF20" t="n">
        <v>1.72316351618531e-06</v>
      </c>
      <c r="AG20" t="n">
        <v>1.12875</v>
      </c>
      <c r="AH20" t="n">
        <v>770869.5710663878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  <c r="AA21" t="n">
        <v>625.6758154380938</v>
      </c>
      <c r="AB21" t="n">
        <v>856.0772535512651</v>
      </c>
      <c r="AC21" t="n">
        <v>774.3744419843032</v>
      </c>
      <c r="AD21" t="n">
        <v>625675.8154380937</v>
      </c>
      <c r="AE21" t="n">
        <v>856077.2535512651</v>
      </c>
      <c r="AF21" t="n">
        <v>1.723070150151707e-06</v>
      </c>
      <c r="AG21" t="n">
        <v>1.128958333333333</v>
      </c>
      <c r="AH21" t="n">
        <v>774374.4419843032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0.9933</v>
      </c>
      <c r="E2" t="n">
        <v>100.68</v>
      </c>
      <c r="F2" t="n">
        <v>76.48</v>
      </c>
      <c r="G2" t="n">
        <v>6.76</v>
      </c>
      <c r="H2" t="n">
        <v>0.11</v>
      </c>
      <c r="I2" t="n">
        <v>679</v>
      </c>
      <c r="J2" t="n">
        <v>159.12</v>
      </c>
      <c r="K2" t="n">
        <v>50.28</v>
      </c>
      <c r="L2" t="n">
        <v>1</v>
      </c>
      <c r="M2" t="n">
        <v>677</v>
      </c>
      <c r="N2" t="n">
        <v>27.84</v>
      </c>
      <c r="O2" t="n">
        <v>19859.16</v>
      </c>
      <c r="P2" t="n">
        <v>931.0700000000001</v>
      </c>
      <c r="Q2" t="n">
        <v>2304.97</v>
      </c>
      <c r="R2" t="n">
        <v>990.9299999999999</v>
      </c>
      <c r="S2" t="n">
        <v>88.64</v>
      </c>
      <c r="T2" t="n">
        <v>443513.94</v>
      </c>
      <c r="U2" t="n">
        <v>0.09</v>
      </c>
      <c r="V2" t="n">
        <v>0.58</v>
      </c>
      <c r="W2" t="n">
        <v>5.09</v>
      </c>
      <c r="X2" t="n">
        <v>26.67</v>
      </c>
      <c r="Y2" t="n">
        <v>0.5</v>
      </c>
      <c r="Z2" t="n">
        <v>10</v>
      </c>
      <c r="AA2" t="n">
        <v>1811.495202942468</v>
      </c>
      <c r="AB2" t="n">
        <v>2478.567654193943</v>
      </c>
      <c r="AC2" t="n">
        <v>2242.016635969223</v>
      </c>
      <c r="AD2" t="n">
        <v>1811495.202942468</v>
      </c>
      <c r="AE2" t="n">
        <v>2478567.654193943</v>
      </c>
      <c r="AF2" t="n">
        <v>9.593873026308784e-07</v>
      </c>
      <c r="AG2" t="n">
        <v>2.0975</v>
      </c>
      <c r="AH2" t="n">
        <v>2242016.635969223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59.55</v>
      </c>
      <c r="G3" t="n">
        <v>13.85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712.71</v>
      </c>
      <c r="Q3" t="n">
        <v>2304.58</v>
      </c>
      <c r="R3" t="n">
        <v>423.19</v>
      </c>
      <c r="S3" t="n">
        <v>88.64</v>
      </c>
      <c r="T3" t="n">
        <v>161752.56</v>
      </c>
      <c r="U3" t="n">
        <v>0.21</v>
      </c>
      <c r="V3" t="n">
        <v>0.74</v>
      </c>
      <c r="W3" t="n">
        <v>4.41</v>
      </c>
      <c r="X3" t="n">
        <v>9.75</v>
      </c>
      <c r="Y3" t="n">
        <v>0.5</v>
      </c>
      <c r="Z3" t="n">
        <v>10</v>
      </c>
      <c r="AA3" t="n">
        <v>973.746286167635</v>
      </c>
      <c r="AB3" t="n">
        <v>1332.322627388835</v>
      </c>
      <c r="AC3" t="n">
        <v>1205.167625757396</v>
      </c>
      <c r="AD3" t="n">
        <v>973746.286167635</v>
      </c>
      <c r="AE3" t="n">
        <v>1332322.627388835</v>
      </c>
      <c r="AF3" t="n">
        <v>1.376058683235893e-06</v>
      </c>
      <c r="AG3" t="n">
        <v>1.462291666666667</v>
      </c>
      <c r="AH3" t="n">
        <v>1205167.625757396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1.5847</v>
      </c>
      <c r="E4" t="n">
        <v>63.1</v>
      </c>
      <c r="F4" t="n">
        <v>55.69</v>
      </c>
      <c r="G4" t="n">
        <v>21.15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654.77</v>
      </c>
      <c r="Q4" t="n">
        <v>2304.62</v>
      </c>
      <c r="R4" t="n">
        <v>294.38</v>
      </c>
      <c r="S4" t="n">
        <v>88.64</v>
      </c>
      <c r="T4" t="n">
        <v>97844.67999999999</v>
      </c>
      <c r="U4" t="n">
        <v>0.3</v>
      </c>
      <c r="V4" t="n">
        <v>0.8</v>
      </c>
      <c r="W4" t="n">
        <v>4.24</v>
      </c>
      <c r="X4" t="n">
        <v>5.89</v>
      </c>
      <c r="Y4" t="n">
        <v>0.5</v>
      </c>
      <c r="Z4" t="n">
        <v>10</v>
      </c>
      <c r="AA4" t="n">
        <v>809.2400169320356</v>
      </c>
      <c r="AB4" t="n">
        <v>1107.237892316298</v>
      </c>
      <c r="AC4" t="n">
        <v>1001.564661891772</v>
      </c>
      <c r="AD4" t="n">
        <v>809240.0169320356</v>
      </c>
      <c r="AE4" t="n">
        <v>1107237.892316298</v>
      </c>
      <c r="AF4" t="n">
        <v>1.530596052027739e-06</v>
      </c>
      <c r="AG4" t="n">
        <v>1.314583333333333</v>
      </c>
      <c r="AH4" t="n">
        <v>1001564.661891772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1.668</v>
      </c>
      <c r="E5" t="n">
        <v>59.95</v>
      </c>
      <c r="F5" t="n">
        <v>53.99</v>
      </c>
      <c r="G5" t="n">
        <v>28.66</v>
      </c>
      <c r="H5" t="n">
        <v>0.43</v>
      </c>
      <c r="I5" t="n">
        <v>113</v>
      </c>
      <c r="J5" t="n">
        <v>163.4</v>
      </c>
      <c r="K5" t="n">
        <v>50.28</v>
      </c>
      <c r="L5" t="n">
        <v>4</v>
      </c>
      <c r="M5" t="n">
        <v>111</v>
      </c>
      <c r="N5" t="n">
        <v>29.12</v>
      </c>
      <c r="O5" t="n">
        <v>20386.62</v>
      </c>
      <c r="P5" t="n">
        <v>623.04</v>
      </c>
      <c r="Q5" t="n">
        <v>2304.56</v>
      </c>
      <c r="R5" t="n">
        <v>237.61</v>
      </c>
      <c r="S5" t="n">
        <v>88.64</v>
      </c>
      <c r="T5" t="n">
        <v>69687.61</v>
      </c>
      <c r="U5" t="n">
        <v>0.37</v>
      </c>
      <c r="V5" t="n">
        <v>0.82</v>
      </c>
      <c r="W5" t="n">
        <v>4.16</v>
      </c>
      <c r="X5" t="n">
        <v>4.19</v>
      </c>
      <c r="Y5" t="n">
        <v>0.5</v>
      </c>
      <c r="Z5" t="n">
        <v>10</v>
      </c>
      <c r="AA5" t="n">
        <v>736.0776871667982</v>
      </c>
      <c r="AB5" t="n">
        <v>1007.133965037311</v>
      </c>
      <c r="AC5" t="n">
        <v>911.0145129355465</v>
      </c>
      <c r="AD5" t="n">
        <v>736077.6871667983</v>
      </c>
      <c r="AE5" t="n">
        <v>1007133.96503731</v>
      </c>
      <c r="AF5" t="n">
        <v>1.611052069654994e-06</v>
      </c>
      <c r="AG5" t="n">
        <v>1.248958333333333</v>
      </c>
      <c r="AH5" t="n">
        <v>911014.5129355465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1.7171</v>
      </c>
      <c r="E6" t="n">
        <v>58.24</v>
      </c>
      <c r="F6" t="n">
        <v>53.08</v>
      </c>
      <c r="G6" t="n">
        <v>36.19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86</v>
      </c>
      <c r="N6" t="n">
        <v>29.55</v>
      </c>
      <c r="O6" t="n">
        <v>20563.61</v>
      </c>
      <c r="P6" t="n">
        <v>601.0599999999999</v>
      </c>
      <c r="Q6" t="n">
        <v>2304.54</v>
      </c>
      <c r="R6" t="n">
        <v>206.63</v>
      </c>
      <c r="S6" t="n">
        <v>88.64</v>
      </c>
      <c r="T6" t="n">
        <v>54318.58</v>
      </c>
      <c r="U6" t="n">
        <v>0.43</v>
      </c>
      <c r="V6" t="n">
        <v>0.83</v>
      </c>
      <c r="W6" t="n">
        <v>4.15</v>
      </c>
      <c r="X6" t="n">
        <v>3.28</v>
      </c>
      <c r="Y6" t="n">
        <v>0.5</v>
      </c>
      <c r="Z6" t="n">
        <v>10</v>
      </c>
      <c r="AA6" t="n">
        <v>694.048080036937</v>
      </c>
      <c r="AB6" t="n">
        <v>949.6272023468315</v>
      </c>
      <c r="AC6" t="n">
        <v>858.9961149649985</v>
      </c>
      <c r="AD6" t="n">
        <v>694048.080036937</v>
      </c>
      <c r="AE6" t="n">
        <v>949627.2023468314</v>
      </c>
      <c r="AF6" t="n">
        <v>1.658475724702992e-06</v>
      </c>
      <c r="AG6" t="n">
        <v>1.213333333333333</v>
      </c>
      <c r="AH6" t="n">
        <v>858996.1149649984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1.7526</v>
      </c>
      <c r="E7" t="n">
        <v>57.06</v>
      </c>
      <c r="F7" t="n">
        <v>52.45</v>
      </c>
      <c r="G7" t="n">
        <v>44.32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581.46</v>
      </c>
      <c r="Q7" t="n">
        <v>2304.47</v>
      </c>
      <c r="R7" t="n">
        <v>186</v>
      </c>
      <c r="S7" t="n">
        <v>88.64</v>
      </c>
      <c r="T7" t="n">
        <v>44089.98</v>
      </c>
      <c r="U7" t="n">
        <v>0.48</v>
      </c>
      <c r="V7" t="n">
        <v>0.84</v>
      </c>
      <c r="W7" t="n">
        <v>4.11</v>
      </c>
      <c r="X7" t="n">
        <v>2.65</v>
      </c>
      <c r="Y7" t="n">
        <v>0.5</v>
      </c>
      <c r="Z7" t="n">
        <v>10</v>
      </c>
      <c r="AA7" t="n">
        <v>662.3569946232722</v>
      </c>
      <c r="AB7" t="n">
        <v>906.2660611718408</v>
      </c>
      <c r="AC7" t="n">
        <v>819.7733002460051</v>
      </c>
      <c r="AD7" t="n">
        <v>662356.9946232722</v>
      </c>
      <c r="AE7" t="n">
        <v>906266.0611718408</v>
      </c>
      <c r="AF7" t="n">
        <v>1.692763703403682e-06</v>
      </c>
      <c r="AG7" t="n">
        <v>1.18875</v>
      </c>
      <c r="AH7" t="n">
        <v>819773.3002460051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1.7801</v>
      </c>
      <c r="E8" t="n">
        <v>56.18</v>
      </c>
      <c r="F8" t="n">
        <v>51.95</v>
      </c>
      <c r="G8" t="n">
        <v>52.83</v>
      </c>
      <c r="H8" t="n">
        <v>0.74</v>
      </c>
      <c r="I8" t="n">
        <v>59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565.0599999999999</v>
      </c>
      <c r="Q8" t="n">
        <v>2304.47</v>
      </c>
      <c r="R8" t="n">
        <v>169.57</v>
      </c>
      <c r="S8" t="n">
        <v>88.64</v>
      </c>
      <c r="T8" t="n">
        <v>35933.92</v>
      </c>
      <c r="U8" t="n">
        <v>0.52</v>
      </c>
      <c r="V8" t="n">
        <v>0.85</v>
      </c>
      <c r="W8" t="n">
        <v>4.08</v>
      </c>
      <c r="X8" t="n">
        <v>2.16</v>
      </c>
      <c r="Y8" t="n">
        <v>0.5</v>
      </c>
      <c r="Z8" t="n">
        <v>10</v>
      </c>
      <c r="AA8" t="n">
        <v>637.7005764209716</v>
      </c>
      <c r="AB8" t="n">
        <v>872.5300620230528</v>
      </c>
      <c r="AC8" t="n">
        <v>789.2570175072052</v>
      </c>
      <c r="AD8" t="n">
        <v>637700.5764209717</v>
      </c>
      <c r="AE8" t="n">
        <v>872530.0620230528</v>
      </c>
      <c r="AF8" t="n">
        <v>1.719324813664781e-06</v>
      </c>
      <c r="AG8" t="n">
        <v>1.170416666666667</v>
      </c>
      <c r="AH8" t="n">
        <v>789257.0175072053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1.7991</v>
      </c>
      <c r="E9" t="n">
        <v>55.58</v>
      </c>
      <c r="F9" t="n">
        <v>51.65</v>
      </c>
      <c r="G9" t="n">
        <v>61.98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48</v>
      </c>
      <c r="N9" t="n">
        <v>30.89</v>
      </c>
      <c r="O9" t="n">
        <v>21098.19</v>
      </c>
      <c r="P9" t="n">
        <v>546.22</v>
      </c>
      <c r="Q9" t="n">
        <v>2304.48</v>
      </c>
      <c r="R9" t="n">
        <v>159.71</v>
      </c>
      <c r="S9" t="n">
        <v>88.64</v>
      </c>
      <c r="T9" t="n">
        <v>31051.02</v>
      </c>
      <c r="U9" t="n">
        <v>0.5600000000000001</v>
      </c>
      <c r="V9" t="n">
        <v>0.86</v>
      </c>
      <c r="W9" t="n">
        <v>4.06</v>
      </c>
      <c r="X9" t="n">
        <v>1.85</v>
      </c>
      <c r="Y9" t="n">
        <v>0.5</v>
      </c>
      <c r="Z9" t="n">
        <v>10</v>
      </c>
      <c r="AA9" t="n">
        <v>615.5989632841934</v>
      </c>
      <c r="AB9" t="n">
        <v>842.2896598749567</v>
      </c>
      <c r="AC9" t="n">
        <v>761.9027168974525</v>
      </c>
      <c r="AD9" t="n">
        <v>615598.9632841933</v>
      </c>
      <c r="AE9" t="n">
        <v>842289.6598749567</v>
      </c>
      <c r="AF9" t="n">
        <v>1.737676126208813e-06</v>
      </c>
      <c r="AG9" t="n">
        <v>1.157916666666667</v>
      </c>
      <c r="AH9" t="n">
        <v>761902.7168974525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1.8136</v>
      </c>
      <c r="E10" t="n">
        <v>55.14</v>
      </c>
      <c r="F10" t="n">
        <v>51.4</v>
      </c>
      <c r="G10" t="n">
        <v>70.09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42</v>
      </c>
      <c r="N10" t="n">
        <v>31.34</v>
      </c>
      <c r="O10" t="n">
        <v>21277.6</v>
      </c>
      <c r="P10" t="n">
        <v>531.4400000000001</v>
      </c>
      <c r="Q10" t="n">
        <v>2304.47</v>
      </c>
      <c r="R10" t="n">
        <v>151.23</v>
      </c>
      <c r="S10" t="n">
        <v>88.64</v>
      </c>
      <c r="T10" t="n">
        <v>26840.86</v>
      </c>
      <c r="U10" t="n">
        <v>0.59</v>
      </c>
      <c r="V10" t="n">
        <v>0.86</v>
      </c>
      <c r="W10" t="n">
        <v>4.06</v>
      </c>
      <c r="X10" t="n">
        <v>1.6</v>
      </c>
      <c r="Y10" t="n">
        <v>0.5</v>
      </c>
      <c r="Z10" t="n">
        <v>10</v>
      </c>
      <c r="AA10" t="n">
        <v>598.6634042130296</v>
      </c>
      <c r="AB10" t="n">
        <v>819.1176808096552</v>
      </c>
      <c r="AC10" t="n">
        <v>740.9422389920663</v>
      </c>
      <c r="AD10" t="n">
        <v>598663.4042130295</v>
      </c>
      <c r="AE10" t="n">
        <v>819117.6808096552</v>
      </c>
      <c r="AF10" t="n">
        <v>1.751681075255574e-06</v>
      </c>
      <c r="AG10" t="n">
        <v>1.14875</v>
      </c>
      <c r="AH10" t="n">
        <v>740942.2389920664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1.8281</v>
      </c>
      <c r="E11" t="n">
        <v>54.7</v>
      </c>
      <c r="F11" t="n">
        <v>51.15</v>
      </c>
      <c r="G11" t="n">
        <v>80.77</v>
      </c>
      <c r="H11" t="n">
        <v>1.03</v>
      </c>
      <c r="I11" t="n">
        <v>38</v>
      </c>
      <c r="J11" t="n">
        <v>172.08</v>
      </c>
      <c r="K11" t="n">
        <v>50.28</v>
      </c>
      <c r="L11" t="n">
        <v>10</v>
      </c>
      <c r="M11" t="n">
        <v>36</v>
      </c>
      <c r="N11" t="n">
        <v>31.8</v>
      </c>
      <c r="O11" t="n">
        <v>21457.64</v>
      </c>
      <c r="P11" t="n">
        <v>513.12</v>
      </c>
      <c r="Q11" t="n">
        <v>2304.47</v>
      </c>
      <c r="R11" t="n">
        <v>143.11</v>
      </c>
      <c r="S11" t="n">
        <v>88.64</v>
      </c>
      <c r="T11" t="n">
        <v>22811.88</v>
      </c>
      <c r="U11" t="n">
        <v>0.62</v>
      </c>
      <c r="V11" t="n">
        <v>0.87</v>
      </c>
      <c r="W11" t="n">
        <v>4.04</v>
      </c>
      <c r="X11" t="n">
        <v>1.36</v>
      </c>
      <c r="Y11" t="n">
        <v>0.5</v>
      </c>
      <c r="Z11" t="n">
        <v>10</v>
      </c>
      <c r="AA11" t="n">
        <v>579.3614062682215</v>
      </c>
      <c r="AB11" t="n">
        <v>792.7078356775183</v>
      </c>
      <c r="AC11" t="n">
        <v>717.0529124128902</v>
      </c>
      <c r="AD11" t="n">
        <v>579361.4062682214</v>
      </c>
      <c r="AE11" t="n">
        <v>792707.8356775184</v>
      </c>
      <c r="AF11" t="n">
        <v>1.765686024302335e-06</v>
      </c>
      <c r="AG11" t="n">
        <v>1.139583333333333</v>
      </c>
      <c r="AH11" t="n">
        <v>717052.9124128902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1.8367</v>
      </c>
      <c r="E12" t="n">
        <v>54.45</v>
      </c>
      <c r="F12" t="n">
        <v>51.03</v>
      </c>
      <c r="G12" t="n">
        <v>90.04000000000001</v>
      </c>
      <c r="H12" t="n">
        <v>1.12</v>
      </c>
      <c r="I12" t="n">
        <v>34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496.9</v>
      </c>
      <c r="Q12" t="n">
        <v>2304.47</v>
      </c>
      <c r="R12" t="n">
        <v>138.8</v>
      </c>
      <c r="S12" t="n">
        <v>88.64</v>
      </c>
      <c r="T12" t="n">
        <v>20677.76</v>
      </c>
      <c r="U12" t="n">
        <v>0.64</v>
      </c>
      <c r="V12" t="n">
        <v>0.87</v>
      </c>
      <c r="W12" t="n">
        <v>4.04</v>
      </c>
      <c r="X12" t="n">
        <v>1.23</v>
      </c>
      <c r="Y12" t="n">
        <v>0.5</v>
      </c>
      <c r="Z12" t="n">
        <v>10</v>
      </c>
      <c r="AA12" t="n">
        <v>564.1969745063258</v>
      </c>
      <c r="AB12" t="n">
        <v>771.9591911333797</v>
      </c>
      <c r="AC12" t="n">
        <v>698.2844893831387</v>
      </c>
      <c r="AD12" t="n">
        <v>564196.9745063258</v>
      </c>
      <c r="AE12" t="n">
        <v>771959.1911333797</v>
      </c>
      <c r="AF12" t="n">
        <v>1.773992407874896e-06</v>
      </c>
      <c r="AG12" t="n">
        <v>1.134375</v>
      </c>
      <c r="AH12" t="n">
        <v>698284.4893831387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1.8429</v>
      </c>
      <c r="E13" t="n">
        <v>54.26</v>
      </c>
      <c r="F13" t="n">
        <v>50.94</v>
      </c>
      <c r="G13" t="n">
        <v>98.59</v>
      </c>
      <c r="H13" t="n">
        <v>1.22</v>
      </c>
      <c r="I13" t="n">
        <v>31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488.2</v>
      </c>
      <c r="Q13" t="n">
        <v>2304.47</v>
      </c>
      <c r="R13" t="n">
        <v>135.17</v>
      </c>
      <c r="S13" t="n">
        <v>88.64</v>
      </c>
      <c r="T13" t="n">
        <v>18878.09</v>
      </c>
      <c r="U13" t="n">
        <v>0.66</v>
      </c>
      <c r="V13" t="n">
        <v>0.87</v>
      </c>
      <c r="W13" t="n">
        <v>4.06</v>
      </c>
      <c r="X13" t="n">
        <v>1.14</v>
      </c>
      <c r="Y13" t="n">
        <v>0.5</v>
      </c>
      <c r="Z13" t="n">
        <v>10</v>
      </c>
      <c r="AA13" t="n">
        <v>555.5482886651829</v>
      </c>
      <c r="AB13" t="n">
        <v>760.1256776124372</v>
      </c>
      <c r="AC13" t="n">
        <v>687.5803497841944</v>
      </c>
      <c r="AD13" t="n">
        <v>555548.2886651829</v>
      </c>
      <c r="AE13" t="n">
        <v>760125.6776124373</v>
      </c>
      <c r="AF13" t="n">
        <v>1.77998073091558e-06</v>
      </c>
      <c r="AG13" t="n">
        <v>1.130416666666667</v>
      </c>
      <c r="AH13" t="n">
        <v>687580.3497841944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1.8454</v>
      </c>
      <c r="E14" t="n">
        <v>54.19</v>
      </c>
      <c r="F14" t="n">
        <v>50.9</v>
      </c>
      <c r="G14" t="n">
        <v>101.8</v>
      </c>
      <c r="H14" t="n">
        <v>1.31</v>
      </c>
      <c r="I14" t="n">
        <v>30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484.7</v>
      </c>
      <c r="Q14" t="n">
        <v>2304.52</v>
      </c>
      <c r="R14" t="n">
        <v>133.6</v>
      </c>
      <c r="S14" t="n">
        <v>88.64</v>
      </c>
      <c r="T14" t="n">
        <v>18097.91</v>
      </c>
      <c r="U14" t="n">
        <v>0.66</v>
      </c>
      <c r="V14" t="n">
        <v>0.87</v>
      </c>
      <c r="W14" t="n">
        <v>4.06</v>
      </c>
      <c r="X14" t="n">
        <v>1.1</v>
      </c>
      <c r="Y14" t="n">
        <v>0.5</v>
      </c>
      <c r="Z14" t="n">
        <v>10</v>
      </c>
      <c r="AA14" t="n">
        <v>552.0701079226609</v>
      </c>
      <c r="AB14" t="n">
        <v>755.366677274014</v>
      </c>
      <c r="AC14" t="n">
        <v>683.2755417587714</v>
      </c>
      <c r="AD14" t="n">
        <v>552070.1079226609</v>
      </c>
      <c r="AE14" t="n">
        <v>755366.677274014</v>
      </c>
      <c r="AF14" t="n">
        <v>1.782395377302953e-06</v>
      </c>
      <c r="AG14" t="n">
        <v>1.128958333333333</v>
      </c>
      <c r="AH14" t="n">
        <v>683275.5417587714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1.8455</v>
      </c>
      <c r="E15" t="n">
        <v>54.19</v>
      </c>
      <c r="F15" t="n">
        <v>50.9</v>
      </c>
      <c r="G15" t="n">
        <v>101.79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488.53</v>
      </c>
      <c r="Q15" t="n">
        <v>2304.54</v>
      </c>
      <c r="R15" t="n">
        <v>133.44</v>
      </c>
      <c r="S15" t="n">
        <v>88.64</v>
      </c>
      <c r="T15" t="n">
        <v>18016.79</v>
      </c>
      <c r="U15" t="n">
        <v>0.66</v>
      </c>
      <c r="V15" t="n">
        <v>0.87</v>
      </c>
      <c r="W15" t="n">
        <v>4.06</v>
      </c>
      <c r="X15" t="n">
        <v>1.1</v>
      </c>
      <c r="Y15" t="n">
        <v>0.5</v>
      </c>
      <c r="Z15" t="n">
        <v>10</v>
      </c>
      <c r="AA15" t="n">
        <v>554.8639899879439</v>
      </c>
      <c r="AB15" t="n">
        <v>759.1893899731119</v>
      </c>
      <c r="AC15" t="n">
        <v>686.7334201230784</v>
      </c>
      <c r="AD15" t="n">
        <v>554863.9899879439</v>
      </c>
      <c r="AE15" t="n">
        <v>759189.3899731119</v>
      </c>
      <c r="AF15" t="n">
        <v>1.782491963158448e-06</v>
      </c>
      <c r="AG15" t="n">
        <v>1.128958333333333</v>
      </c>
      <c r="AH15" t="n">
        <v>686733.4201230784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1.4133</v>
      </c>
      <c r="E2" t="n">
        <v>70.76000000000001</v>
      </c>
      <c r="F2" t="n">
        <v>62.94</v>
      </c>
      <c r="G2" t="n">
        <v>10.98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342</v>
      </c>
      <c r="N2" t="n">
        <v>9.74</v>
      </c>
      <c r="O2" t="n">
        <v>10204.21</v>
      </c>
      <c r="P2" t="n">
        <v>474.75</v>
      </c>
      <c r="Q2" t="n">
        <v>2304.95</v>
      </c>
      <c r="R2" t="n">
        <v>536.77</v>
      </c>
      <c r="S2" t="n">
        <v>88.64</v>
      </c>
      <c r="T2" t="n">
        <v>218108.89</v>
      </c>
      <c r="U2" t="n">
        <v>0.17</v>
      </c>
      <c r="V2" t="n">
        <v>0.7</v>
      </c>
      <c r="W2" t="n">
        <v>4.55</v>
      </c>
      <c r="X2" t="n">
        <v>13.14</v>
      </c>
      <c r="Y2" t="n">
        <v>0.5</v>
      </c>
      <c r="Z2" t="n">
        <v>10</v>
      </c>
      <c r="AA2" t="n">
        <v>682.196412017769</v>
      </c>
      <c r="AB2" t="n">
        <v>933.4112273043148</v>
      </c>
      <c r="AC2" t="n">
        <v>844.3277698212756</v>
      </c>
      <c r="AD2" t="n">
        <v>682196.4120177691</v>
      </c>
      <c r="AE2" t="n">
        <v>933411.2273043148</v>
      </c>
      <c r="AF2" t="n">
        <v>1.523194594636568e-06</v>
      </c>
      <c r="AG2" t="n">
        <v>1.474166666666667</v>
      </c>
      <c r="AH2" t="n">
        <v>844327.7698212756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1.6838</v>
      </c>
      <c r="E3" t="n">
        <v>59.39</v>
      </c>
      <c r="F3" t="n">
        <v>55.07</v>
      </c>
      <c r="G3" t="n">
        <v>23.43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139</v>
      </c>
      <c r="N3" t="n">
        <v>9.94</v>
      </c>
      <c r="O3" t="n">
        <v>10352.53</v>
      </c>
      <c r="P3" t="n">
        <v>389.65</v>
      </c>
      <c r="Q3" t="n">
        <v>2304.52</v>
      </c>
      <c r="R3" t="n">
        <v>273.8</v>
      </c>
      <c r="S3" t="n">
        <v>88.64</v>
      </c>
      <c r="T3" t="n">
        <v>87639.95</v>
      </c>
      <c r="U3" t="n">
        <v>0.32</v>
      </c>
      <c r="V3" t="n">
        <v>0.8</v>
      </c>
      <c r="W3" t="n">
        <v>4.21</v>
      </c>
      <c r="X3" t="n">
        <v>5.27</v>
      </c>
      <c r="Y3" t="n">
        <v>0.5</v>
      </c>
      <c r="Z3" t="n">
        <v>10</v>
      </c>
      <c r="AA3" t="n">
        <v>481.2688490306926</v>
      </c>
      <c r="AB3" t="n">
        <v>658.4932713269285</v>
      </c>
      <c r="AC3" t="n">
        <v>595.6475977125964</v>
      </c>
      <c r="AD3" t="n">
        <v>481268.8490306927</v>
      </c>
      <c r="AE3" t="n">
        <v>658493.2713269285</v>
      </c>
      <c r="AF3" t="n">
        <v>1.814727983053176e-06</v>
      </c>
      <c r="AG3" t="n">
        <v>1.237291666666667</v>
      </c>
      <c r="AH3" t="n">
        <v>595647.5977125964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1.7789</v>
      </c>
      <c r="E4" t="n">
        <v>56.21</v>
      </c>
      <c r="F4" t="n">
        <v>52.88</v>
      </c>
      <c r="G4" t="n">
        <v>37.77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77</v>
      </c>
      <c r="N4" t="n">
        <v>10.15</v>
      </c>
      <c r="O4" t="n">
        <v>10501.19</v>
      </c>
      <c r="P4" t="n">
        <v>344.79</v>
      </c>
      <c r="Q4" t="n">
        <v>2304.51</v>
      </c>
      <c r="R4" t="n">
        <v>200.39</v>
      </c>
      <c r="S4" t="n">
        <v>88.64</v>
      </c>
      <c r="T4" t="n">
        <v>51220.41</v>
      </c>
      <c r="U4" t="n">
        <v>0.44</v>
      </c>
      <c r="V4" t="n">
        <v>0.84</v>
      </c>
      <c r="W4" t="n">
        <v>4.12</v>
      </c>
      <c r="X4" t="n">
        <v>3.08</v>
      </c>
      <c r="Y4" t="n">
        <v>0.5</v>
      </c>
      <c r="Z4" t="n">
        <v>10</v>
      </c>
      <c r="AA4" t="n">
        <v>415.3054974918061</v>
      </c>
      <c r="AB4" t="n">
        <v>568.2393036537387</v>
      </c>
      <c r="AC4" t="n">
        <v>514.0073420418967</v>
      </c>
      <c r="AD4" t="n">
        <v>415305.4974918062</v>
      </c>
      <c r="AE4" t="n">
        <v>568239.3036537387</v>
      </c>
      <c r="AF4" t="n">
        <v>1.917222715912397e-06</v>
      </c>
      <c r="AG4" t="n">
        <v>1.171041666666667</v>
      </c>
      <c r="AH4" t="n">
        <v>514007.3420418967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1.8043</v>
      </c>
      <c r="E5" t="n">
        <v>55.42</v>
      </c>
      <c r="F5" t="n">
        <v>52.36</v>
      </c>
      <c r="G5" t="n">
        <v>46.2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5</v>
      </c>
      <c r="N5" t="n">
        <v>10.36</v>
      </c>
      <c r="O5" t="n">
        <v>10650.22</v>
      </c>
      <c r="P5" t="n">
        <v>327.85</v>
      </c>
      <c r="Q5" t="n">
        <v>2304.6</v>
      </c>
      <c r="R5" t="n">
        <v>180.87</v>
      </c>
      <c r="S5" t="n">
        <v>88.64</v>
      </c>
      <c r="T5" t="n">
        <v>41542.65</v>
      </c>
      <c r="U5" t="n">
        <v>0.49</v>
      </c>
      <c r="V5" t="n">
        <v>0.85</v>
      </c>
      <c r="W5" t="n">
        <v>4.17</v>
      </c>
      <c r="X5" t="n">
        <v>2.57</v>
      </c>
      <c r="Y5" t="n">
        <v>0.5</v>
      </c>
      <c r="Z5" t="n">
        <v>10</v>
      </c>
      <c r="AA5" t="n">
        <v>395.3015410914149</v>
      </c>
      <c r="AB5" t="n">
        <v>540.8690079944514</v>
      </c>
      <c r="AC5" t="n">
        <v>489.2492289858807</v>
      </c>
      <c r="AD5" t="n">
        <v>395301.5410914149</v>
      </c>
      <c r="AE5" t="n">
        <v>540869.0079944514</v>
      </c>
      <c r="AF5" t="n">
        <v>1.944597754972589e-06</v>
      </c>
      <c r="AG5" t="n">
        <v>1.154583333333333</v>
      </c>
      <c r="AH5" t="n">
        <v>489249.2289858807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1.8067</v>
      </c>
      <c r="E6" t="n">
        <v>55.35</v>
      </c>
      <c r="F6" t="n">
        <v>52.3</v>
      </c>
      <c r="G6" t="n">
        <v>46.84</v>
      </c>
      <c r="H6" t="n">
        <v>1.02</v>
      </c>
      <c r="I6" t="n">
        <v>67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331.24</v>
      </c>
      <c r="Q6" t="n">
        <v>2304.55</v>
      </c>
      <c r="R6" t="n">
        <v>178.76</v>
      </c>
      <c r="S6" t="n">
        <v>88.64</v>
      </c>
      <c r="T6" t="n">
        <v>40493.27</v>
      </c>
      <c r="U6" t="n">
        <v>0.5</v>
      </c>
      <c r="V6" t="n">
        <v>0.85</v>
      </c>
      <c r="W6" t="n">
        <v>4.17</v>
      </c>
      <c r="X6" t="n">
        <v>2.51</v>
      </c>
      <c r="Y6" t="n">
        <v>0.5</v>
      </c>
      <c r="Z6" t="n">
        <v>10</v>
      </c>
      <c r="AA6" t="n">
        <v>397.1694080169813</v>
      </c>
      <c r="AB6" t="n">
        <v>543.4247059264844</v>
      </c>
      <c r="AC6" t="n">
        <v>491.561014694225</v>
      </c>
      <c r="AD6" t="n">
        <v>397169.4080169813</v>
      </c>
      <c r="AE6" t="n">
        <v>543424.7059264844</v>
      </c>
      <c r="AF6" t="n">
        <v>1.947184372836544e-06</v>
      </c>
      <c r="AG6" t="n">
        <v>1.153125</v>
      </c>
      <c r="AH6" t="n">
        <v>491561.014694225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1.2582</v>
      </c>
      <c r="E2" t="n">
        <v>79.48</v>
      </c>
      <c r="F2" t="n">
        <v>67.33</v>
      </c>
      <c r="G2" t="n">
        <v>8.880000000000001</v>
      </c>
      <c r="H2" t="n">
        <v>0.16</v>
      </c>
      <c r="I2" t="n">
        <v>455</v>
      </c>
      <c r="J2" t="n">
        <v>107.41</v>
      </c>
      <c r="K2" t="n">
        <v>41.65</v>
      </c>
      <c r="L2" t="n">
        <v>1</v>
      </c>
      <c r="M2" t="n">
        <v>453</v>
      </c>
      <c r="N2" t="n">
        <v>14.77</v>
      </c>
      <c r="O2" t="n">
        <v>13481.73</v>
      </c>
      <c r="P2" t="n">
        <v>626.1900000000001</v>
      </c>
      <c r="Q2" t="n">
        <v>2304.65</v>
      </c>
      <c r="R2" t="n">
        <v>683.9299999999999</v>
      </c>
      <c r="S2" t="n">
        <v>88.64</v>
      </c>
      <c r="T2" t="n">
        <v>291134</v>
      </c>
      <c r="U2" t="n">
        <v>0.13</v>
      </c>
      <c r="V2" t="n">
        <v>0.66</v>
      </c>
      <c r="W2" t="n">
        <v>4.73</v>
      </c>
      <c r="X2" t="n">
        <v>17.53</v>
      </c>
      <c r="Y2" t="n">
        <v>0.5</v>
      </c>
      <c r="Z2" t="n">
        <v>10</v>
      </c>
      <c r="AA2" t="n">
        <v>987.603870438342</v>
      </c>
      <c r="AB2" t="n">
        <v>1351.283185541487</v>
      </c>
      <c r="AC2" t="n">
        <v>1222.318614851269</v>
      </c>
      <c r="AD2" t="n">
        <v>987603.870438342</v>
      </c>
      <c r="AE2" t="n">
        <v>1351283.185541487</v>
      </c>
      <c r="AF2" t="n">
        <v>1.297275094801728e-06</v>
      </c>
      <c r="AG2" t="n">
        <v>1.655833333333333</v>
      </c>
      <c r="AH2" t="n">
        <v>1222318.614851269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1.5919</v>
      </c>
      <c r="E3" t="n">
        <v>62.82</v>
      </c>
      <c r="F3" t="n">
        <v>56.69</v>
      </c>
      <c r="G3" t="n">
        <v>18.49</v>
      </c>
      <c r="H3" t="n">
        <v>0.32</v>
      </c>
      <c r="I3" t="n">
        <v>184</v>
      </c>
      <c r="J3" t="n">
        <v>108.68</v>
      </c>
      <c r="K3" t="n">
        <v>41.65</v>
      </c>
      <c r="L3" t="n">
        <v>2</v>
      </c>
      <c r="M3" t="n">
        <v>182</v>
      </c>
      <c r="N3" t="n">
        <v>15.03</v>
      </c>
      <c r="O3" t="n">
        <v>13638.32</v>
      </c>
      <c r="P3" t="n">
        <v>508.62</v>
      </c>
      <c r="Q3" t="n">
        <v>2304.64</v>
      </c>
      <c r="R3" t="n">
        <v>327.56</v>
      </c>
      <c r="S3" t="n">
        <v>88.64</v>
      </c>
      <c r="T3" t="n">
        <v>114304.89</v>
      </c>
      <c r="U3" t="n">
        <v>0.27</v>
      </c>
      <c r="V3" t="n">
        <v>0.78</v>
      </c>
      <c r="W3" t="n">
        <v>4.29</v>
      </c>
      <c r="X3" t="n">
        <v>6.89</v>
      </c>
      <c r="Y3" t="n">
        <v>0.5</v>
      </c>
      <c r="Z3" t="n">
        <v>10</v>
      </c>
      <c r="AA3" t="n">
        <v>642.7233291134996</v>
      </c>
      <c r="AB3" t="n">
        <v>879.4024138451791</v>
      </c>
      <c r="AC3" t="n">
        <v>795.4734817168343</v>
      </c>
      <c r="AD3" t="n">
        <v>642723.3291134996</v>
      </c>
      <c r="AE3" t="n">
        <v>879402.4138451791</v>
      </c>
      <c r="AF3" t="n">
        <v>1.641338597532087e-06</v>
      </c>
      <c r="AG3" t="n">
        <v>1.30875</v>
      </c>
      <c r="AH3" t="n">
        <v>795473.4817168342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1.7078</v>
      </c>
      <c r="E4" t="n">
        <v>58.55</v>
      </c>
      <c r="F4" t="n">
        <v>54.01</v>
      </c>
      <c r="G4" t="n">
        <v>28.68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465.84</v>
      </c>
      <c r="Q4" t="n">
        <v>2304.55</v>
      </c>
      <c r="R4" t="n">
        <v>238.1</v>
      </c>
      <c r="S4" t="n">
        <v>88.64</v>
      </c>
      <c r="T4" t="n">
        <v>69931.11</v>
      </c>
      <c r="U4" t="n">
        <v>0.37</v>
      </c>
      <c r="V4" t="n">
        <v>0.82</v>
      </c>
      <c r="W4" t="n">
        <v>4.17</v>
      </c>
      <c r="X4" t="n">
        <v>4.21</v>
      </c>
      <c r="Y4" t="n">
        <v>0.5</v>
      </c>
      <c r="Z4" t="n">
        <v>10</v>
      </c>
      <c r="AA4" t="n">
        <v>556.2825677387731</v>
      </c>
      <c r="AB4" t="n">
        <v>761.1303506350297</v>
      </c>
      <c r="AC4" t="n">
        <v>688.4891382235783</v>
      </c>
      <c r="AD4" t="n">
        <v>556282.5677387731</v>
      </c>
      <c r="AE4" t="n">
        <v>761130.3506350297</v>
      </c>
      <c r="AF4" t="n">
        <v>1.760838028057853e-06</v>
      </c>
      <c r="AG4" t="n">
        <v>1.219791666666667</v>
      </c>
      <c r="AH4" t="n">
        <v>688489.1382235782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1.7702</v>
      </c>
      <c r="E5" t="n">
        <v>56.49</v>
      </c>
      <c r="F5" t="n">
        <v>52.7</v>
      </c>
      <c r="G5" t="n">
        <v>40.03</v>
      </c>
      <c r="H5" t="n">
        <v>0.63</v>
      </c>
      <c r="I5" t="n">
        <v>79</v>
      </c>
      <c r="J5" t="n">
        <v>111.23</v>
      </c>
      <c r="K5" t="n">
        <v>41.65</v>
      </c>
      <c r="L5" t="n">
        <v>4</v>
      </c>
      <c r="M5" t="n">
        <v>77</v>
      </c>
      <c r="N5" t="n">
        <v>15.58</v>
      </c>
      <c r="O5" t="n">
        <v>13952.52</v>
      </c>
      <c r="P5" t="n">
        <v>434.35</v>
      </c>
      <c r="Q5" t="n">
        <v>2304.51</v>
      </c>
      <c r="R5" t="n">
        <v>194.82</v>
      </c>
      <c r="S5" t="n">
        <v>88.64</v>
      </c>
      <c r="T5" t="n">
        <v>48458.8</v>
      </c>
      <c r="U5" t="n">
        <v>0.46</v>
      </c>
      <c r="V5" t="n">
        <v>0.84</v>
      </c>
      <c r="W5" t="n">
        <v>4.1</v>
      </c>
      <c r="X5" t="n">
        <v>2.9</v>
      </c>
      <c r="Y5" t="n">
        <v>0.5</v>
      </c>
      <c r="Z5" t="n">
        <v>10</v>
      </c>
      <c r="AA5" t="n">
        <v>508.3555418795696</v>
      </c>
      <c r="AB5" t="n">
        <v>695.554479463313</v>
      </c>
      <c r="AC5" t="n">
        <v>629.1717361601768</v>
      </c>
      <c r="AD5" t="n">
        <v>508355.5418795696</v>
      </c>
      <c r="AE5" t="n">
        <v>695554.479463313</v>
      </c>
      <c r="AF5" t="n">
        <v>1.825175944061373e-06</v>
      </c>
      <c r="AG5" t="n">
        <v>1.176875</v>
      </c>
      <c r="AH5" t="n">
        <v>629171.7361601768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1.8058</v>
      </c>
      <c r="E6" t="n">
        <v>55.38</v>
      </c>
      <c r="F6" t="n">
        <v>52.01</v>
      </c>
      <c r="G6" t="n">
        <v>52.01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406.49</v>
      </c>
      <c r="Q6" t="n">
        <v>2304.54</v>
      </c>
      <c r="R6" t="n">
        <v>171.74</v>
      </c>
      <c r="S6" t="n">
        <v>88.64</v>
      </c>
      <c r="T6" t="n">
        <v>37016.74</v>
      </c>
      <c r="U6" t="n">
        <v>0.52</v>
      </c>
      <c r="V6" t="n">
        <v>0.85</v>
      </c>
      <c r="W6" t="n">
        <v>4.08</v>
      </c>
      <c r="X6" t="n">
        <v>2.21</v>
      </c>
      <c r="Y6" t="n">
        <v>0.5</v>
      </c>
      <c r="Z6" t="n">
        <v>10</v>
      </c>
      <c r="AA6" t="n">
        <v>475.2214768062793</v>
      </c>
      <c r="AB6" t="n">
        <v>650.2189898582527</v>
      </c>
      <c r="AC6" t="n">
        <v>588.1630020542641</v>
      </c>
      <c r="AD6" t="n">
        <v>475221.4768062793</v>
      </c>
      <c r="AE6" t="n">
        <v>650218.9898582527</v>
      </c>
      <c r="AF6" t="n">
        <v>1.861881549986458e-06</v>
      </c>
      <c r="AG6" t="n">
        <v>1.15375</v>
      </c>
      <c r="AH6" t="n">
        <v>588163.0020542641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1.8266</v>
      </c>
      <c r="E7" t="n">
        <v>54.75</v>
      </c>
      <c r="F7" t="n">
        <v>51.62</v>
      </c>
      <c r="G7" t="n">
        <v>63.21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385.02</v>
      </c>
      <c r="Q7" t="n">
        <v>2304.5</v>
      </c>
      <c r="R7" t="n">
        <v>157.66</v>
      </c>
      <c r="S7" t="n">
        <v>88.64</v>
      </c>
      <c r="T7" t="n">
        <v>30030.64</v>
      </c>
      <c r="U7" t="n">
        <v>0.5600000000000001</v>
      </c>
      <c r="V7" t="n">
        <v>0.86</v>
      </c>
      <c r="W7" t="n">
        <v>4.09</v>
      </c>
      <c r="X7" t="n">
        <v>1.83</v>
      </c>
      <c r="Y7" t="n">
        <v>0.5</v>
      </c>
      <c r="Z7" t="n">
        <v>10</v>
      </c>
      <c r="AA7" t="n">
        <v>452.6332426918235</v>
      </c>
      <c r="AB7" t="n">
        <v>619.3127714202961</v>
      </c>
      <c r="AC7" t="n">
        <v>560.2064297268762</v>
      </c>
      <c r="AD7" t="n">
        <v>452633.2426918235</v>
      </c>
      <c r="AE7" t="n">
        <v>619312.7714202962</v>
      </c>
      <c r="AF7" t="n">
        <v>1.88332752198763e-06</v>
      </c>
      <c r="AG7" t="n">
        <v>1.140625</v>
      </c>
      <c r="AH7" t="n">
        <v>560206.4297268762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51.59</v>
      </c>
      <c r="G8" t="n">
        <v>64.48</v>
      </c>
      <c r="H8" t="n">
        <v>1.07</v>
      </c>
      <c r="I8" t="n">
        <v>48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384.51</v>
      </c>
      <c r="Q8" t="n">
        <v>2304.49</v>
      </c>
      <c r="R8" t="n">
        <v>155.89</v>
      </c>
      <c r="S8" t="n">
        <v>88.64</v>
      </c>
      <c r="T8" t="n">
        <v>29149.71</v>
      </c>
      <c r="U8" t="n">
        <v>0.57</v>
      </c>
      <c r="V8" t="n">
        <v>0.86</v>
      </c>
      <c r="W8" t="n">
        <v>4.11</v>
      </c>
      <c r="X8" t="n">
        <v>1.79</v>
      </c>
      <c r="Y8" t="n">
        <v>0.5</v>
      </c>
      <c r="Z8" t="n">
        <v>10</v>
      </c>
      <c r="AA8" t="n">
        <v>451.6923927251869</v>
      </c>
      <c r="AB8" t="n">
        <v>618.0254589885732</v>
      </c>
      <c r="AC8" t="n">
        <v>559.0419765868826</v>
      </c>
      <c r="AD8" t="n">
        <v>451692.3927251869</v>
      </c>
      <c r="AE8" t="n">
        <v>618025.4589885732</v>
      </c>
      <c r="AF8" t="n">
        <v>1.88528652904543e-06</v>
      </c>
      <c r="AG8" t="n">
        <v>1.139375</v>
      </c>
      <c r="AH8" t="n">
        <v>559041.9765868826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1.533</v>
      </c>
      <c r="E2" t="n">
        <v>65.23</v>
      </c>
      <c r="F2" t="n">
        <v>59.78</v>
      </c>
      <c r="G2" t="n">
        <v>13.64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261</v>
      </c>
      <c r="N2" t="n">
        <v>6.84</v>
      </c>
      <c r="O2" t="n">
        <v>7851.41</v>
      </c>
      <c r="P2" t="n">
        <v>362.77</v>
      </c>
      <c r="Q2" t="n">
        <v>2304.78</v>
      </c>
      <c r="R2" t="n">
        <v>431.29</v>
      </c>
      <c r="S2" t="n">
        <v>88.64</v>
      </c>
      <c r="T2" t="n">
        <v>165777.05</v>
      </c>
      <c r="U2" t="n">
        <v>0.21</v>
      </c>
      <c r="V2" t="n">
        <v>0.74</v>
      </c>
      <c r="W2" t="n">
        <v>4.41</v>
      </c>
      <c r="X2" t="n">
        <v>9.98</v>
      </c>
      <c r="Y2" t="n">
        <v>0.5</v>
      </c>
      <c r="Z2" t="n">
        <v>10</v>
      </c>
      <c r="AA2" t="n">
        <v>495.2563309699764</v>
      </c>
      <c r="AB2" t="n">
        <v>677.6315612004082</v>
      </c>
      <c r="AC2" t="n">
        <v>612.9593560613099</v>
      </c>
      <c r="AD2" t="n">
        <v>495256.3309699764</v>
      </c>
      <c r="AE2" t="n">
        <v>677631.5612004083</v>
      </c>
      <c r="AF2" t="n">
        <v>1.71595096416553e-06</v>
      </c>
      <c r="AG2" t="n">
        <v>1.358958333333333</v>
      </c>
      <c r="AH2" t="n">
        <v>612959.3560613099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1.7507</v>
      </c>
      <c r="E3" t="n">
        <v>57.12</v>
      </c>
      <c r="F3" t="n">
        <v>53.83</v>
      </c>
      <c r="G3" t="n">
        <v>29.9</v>
      </c>
      <c r="H3" t="n">
        <v>0.55</v>
      </c>
      <c r="I3" t="n">
        <v>108</v>
      </c>
      <c r="J3" t="n">
        <v>62.92</v>
      </c>
      <c r="K3" t="n">
        <v>28.92</v>
      </c>
      <c r="L3" t="n">
        <v>2</v>
      </c>
      <c r="M3" t="n">
        <v>76</v>
      </c>
      <c r="N3" t="n">
        <v>7</v>
      </c>
      <c r="O3" t="n">
        <v>7994.37</v>
      </c>
      <c r="P3" t="n">
        <v>291.7</v>
      </c>
      <c r="Q3" t="n">
        <v>2304.54</v>
      </c>
      <c r="R3" t="n">
        <v>231.21</v>
      </c>
      <c r="S3" t="n">
        <v>88.64</v>
      </c>
      <c r="T3" t="n">
        <v>66509.46000000001</v>
      </c>
      <c r="U3" t="n">
        <v>0.38</v>
      </c>
      <c r="V3" t="n">
        <v>0.82</v>
      </c>
      <c r="W3" t="n">
        <v>4.19</v>
      </c>
      <c r="X3" t="n">
        <v>4.03</v>
      </c>
      <c r="Y3" t="n">
        <v>0.5</v>
      </c>
      <c r="Z3" t="n">
        <v>10</v>
      </c>
      <c r="AA3" t="n">
        <v>364.1510031520846</v>
      </c>
      <c r="AB3" t="n">
        <v>498.2474677211168</v>
      </c>
      <c r="AC3" t="n">
        <v>450.6954286965256</v>
      </c>
      <c r="AD3" t="n">
        <v>364151.0031520847</v>
      </c>
      <c r="AE3" t="n">
        <v>498247.4677211168</v>
      </c>
      <c r="AF3" t="n">
        <v>1.959631671862096e-06</v>
      </c>
      <c r="AG3" t="n">
        <v>1.19</v>
      </c>
      <c r="AH3" t="n">
        <v>450695.4286965256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1.7712</v>
      </c>
      <c r="E4" t="n">
        <v>56.46</v>
      </c>
      <c r="F4" t="n">
        <v>53.36</v>
      </c>
      <c r="G4" t="n">
        <v>34.06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283.06</v>
      </c>
      <c r="Q4" t="n">
        <v>2304.54</v>
      </c>
      <c r="R4" t="n">
        <v>212.85</v>
      </c>
      <c r="S4" t="n">
        <v>88.64</v>
      </c>
      <c r="T4" t="n">
        <v>57402.58</v>
      </c>
      <c r="U4" t="n">
        <v>0.42</v>
      </c>
      <c r="V4" t="n">
        <v>0.83</v>
      </c>
      <c r="W4" t="n">
        <v>4.25</v>
      </c>
      <c r="X4" t="n">
        <v>3.56</v>
      </c>
      <c r="Y4" t="n">
        <v>0.5</v>
      </c>
      <c r="Z4" t="n">
        <v>10</v>
      </c>
      <c r="AA4" t="n">
        <v>352.1874147712763</v>
      </c>
      <c r="AB4" t="n">
        <v>481.8783583022254</v>
      </c>
      <c r="AC4" t="n">
        <v>435.8885641063838</v>
      </c>
      <c r="AD4" t="n">
        <v>352187.4147712763</v>
      </c>
      <c r="AE4" t="n">
        <v>481878.3583022254</v>
      </c>
      <c r="AF4" t="n">
        <v>1.982578178558374e-06</v>
      </c>
      <c r="AG4" t="n">
        <v>1.17625</v>
      </c>
      <c r="AH4" t="n">
        <v>435888.5641063838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0.9524</v>
      </c>
      <c r="E2" t="n">
        <v>105</v>
      </c>
      <c r="F2" t="n">
        <v>78.22</v>
      </c>
      <c r="G2" t="n">
        <v>6.52</v>
      </c>
      <c r="H2" t="n">
        <v>0.11</v>
      </c>
      <c r="I2" t="n">
        <v>720</v>
      </c>
      <c r="J2" t="n">
        <v>167.88</v>
      </c>
      <c r="K2" t="n">
        <v>51.39</v>
      </c>
      <c r="L2" t="n">
        <v>1</v>
      </c>
      <c r="M2" t="n">
        <v>718</v>
      </c>
      <c r="N2" t="n">
        <v>30.49</v>
      </c>
      <c r="O2" t="n">
        <v>20939.59</v>
      </c>
      <c r="P2" t="n">
        <v>986.84</v>
      </c>
      <c r="Q2" t="n">
        <v>2305.06</v>
      </c>
      <c r="R2" t="n">
        <v>1048.98</v>
      </c>
      <c r="S2" t="n">
        <v>88.64</v>
      </c>
      <c r="T2" t="n">
        <v>472336.05</v>
      </c>
      <c r="U2" t="n">
        <v>0.08</v>
      </c>
      <c r="V2" t="n">
        <v>0.57</v>
      </c>
      <c r="W2" t="n">
        <v>5.18</v>
      </c>
      <c r="X2" t="n">
        <v>28.41</v>
      </c>
      <c r="Y2" t="n">
        <v>0.5</v>
      </c>
      <c r="Z2" t="n">
        <v>10</v>
      </c>
      <c r="AA2" t="n">
        <v>1995.287756394925</v>
      </c>
      <c r="AB2" t="n">
        <v>2730.040734182793</v>
      </c>
      <c r="AC2" t="n">
        <v>2469.489478148622</v>
      </c>
      <c r="AD2" t="n">
        <v>1995287.756394925</v>
      </c>
      <c r="AE2" t="n">
        <v>2730040.734182793</v>
      </c>
      <c r="AF2" t="n">
        <v>9.116204385678212e-07</v>
      </c>
      <c r="AG2" t="n">
        <v>2.1875</v>
      </c>
      <c r="AH2" t="n">
        <v>2469489.478148622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1.398</v>
      </c>
      <c r="E3" t="n">
        <v>71.53</v>
      </c>
      <c r="F3" t="n">
        <v>60.01</v>
      </c>
      <c r="G3" t="n">
        <v>13.34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745.34</v>
      </c>
      <c r="Q3" t="n">
        <v>2304.75</v>
      </c>
      <c r="R3" t="n">
        <v>438.79</v>
      </c>
      <c r="S3" t="n">
        <v>88.64</v>
      </c>
      <c r="T3" t="n">
        <v>169488.68</v>
      </c>
      <c r="U3" t="n">
        <v>0.2</v>
      </c>
      <c r="V3" t="n">
        <v>0.74</v>
      </c>
      <c r="W3" t="n">
        <v>4.43</v>
      </c>
      <c r="X3" t="n">
        <v>10.21</v>
      </c>
      <c r="Y3" t="n">
        <v>0.5</v>
      </c>
      <c r="Z3" t="n">
        <v>10</v>
      </c>
      <c r="AA3" t="n">
        <v>1033.607926868441</v>
      </c>
      <c r="AB3" t="n">
        <v>1414.227965104879</v>
      </c>
      <c r="AC3" t="n">
        <v>1279.256032996685</v>
      </c>
      <c r="AD3" t="n">
        <v>1033607.926868441</v>
      </c>
      <c r="AE3" t="n">
        <v>1414227.965104879</v>
      </c>
      <c r="AF3" t="n">
        <v>1.338140878956125e-06</v>
      </c>
      <c r="AG3" t="n">
        <v>1.490208333333333</v>
      </c>
      <c r="AH3" t="n">
        <v>1279256.032996685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1.5646</v>
      </c>
      <c r="E4" t="n">
        <v>63.91</v>
      </c>
      <c r="F4" t="n">
        <v>55.95</v>
      </c>
      <c r="G4" t="n">
        <v>20.35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684.3200000000001</v>
      </c>
      <c r="Q4" t="n">
        <v>2304.49</v>
      </c>
      <c r="R4" t="n">
        <v>302.86</v>
      </c>
      <c r="S4" t="n">
        <v>88.64</v>
      </c>
      <c r="T4" t="n">
        <v>102052.65</v>
      </c>
      <c r="U4" t="n">
        <v>0.29</v>
      </c>
      <c r="V4" t="n">
        <v>0.79</v>
      </c>
      <c r="W4" t="n">
        <v>4.26</v>
      </c>
      <c r="X4" t="n">
        <v>6.16</v>
      </c>
      <c r="Y4" t="n">
        <v>0.5</v>
      </c>
      <c r="Z4" t="n">
        <v>10</v>
      </c>
      <c r="AA4" t="n">
        <v>852.5246026301687</v>
      </c>
      <c r="AB4" t="n">
        <v>1166.461772049633</v>
      </c>
      <c r="AC4" t="n">
        <v>1055.136297664595</v>
      </c>
      <c r="AD4" t="n">
        <v>852524.6026301687</v>
      </c>
      <c r="AE4" t="n">
        <v>1166461.772049633</v>
      </c>
      <c r="AF4" t="n">
        <v>1.497607452943315e-06</v>
      </c>
      <c r="AG4" t="n">
        <v>1.331458333333333</v>
      </c>
      <c r="AH4" t="n">
        <v>1055136.297664595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1.6511</v>
      </c>
      <c r="E5" t="n">
        <v>60.57</v>
      </c>
      <c r="F5" t="n">
        <v>54.2</v>
      </c>
      <c r="G5" t="n">
        <v>27.56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651.8200000000001</v>
      </c>
      <c r="Q5" t="n">
        <v>2304.61</v>
      </c>
      <c r="R5" t="n">
        <v>244.75</v>
      </c>
      <c r="S5" t="n">
        <v>88.64</v>
      </c>
      <c r="T5" t="n">
        <v>73232.82000000001</v>
      </c>
      <c r="U5" t="n">
        <v>0.36</v>
      </c>
      <c r="V5" t="n">
        <v>0.82</v>
      </c>
      <c r="W5" t="n">
        <v>4.17</v>
      </c>
      <c r="X5" t="n">
        <v>4.4</v>
      </c>
      <c r="Y5" t="n">
        <v>0.5</v>
      </c>
      <c r="Z5" t="n">
        <v>10</v>
      </c>
      <c r="AA5" t="n">
        <v>773.7610826057577</v>
      </c>
      <c r="AB5" t="n">
        <v>1058.69404915097</v>
      </c>
      <c r="AC5" t="n">
        <v>957.653774986431</v>
      </c>
      <c r="AD5" t="n">
        <v>773761.0826057576</v>
      </c>
      <c r="AE5" t="n">
        <v>1058694.04915097</v>
      </c>
      <c r="AF5" t="n">
        <v>1.580403723350829e-06</v>
      </c>
      <c r="AG5" t="n">
        <v>1.261875</v>
      </c>
      <c r="AH5" t="n">
        <v>957653.774986431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1.7046</v>
      </c>
      <c r="E6" t="n">
        <v>58.66</v>
      </c>
      <c r="F6" t="n">
        <v>53.17</v>
      </c>
      <c r="G6" t="n">
        <v>34.68</v>
      </c>
      <c r="H6" t="n">
        <v>0.51</v>
      </c>
      <c r="I6" t="n">
        <v>92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628.63</v>
      </c>
      <c r="Q6" t="n">
        <v>2304.5</v>
      </c>
      <c r="R6" t="n">
        <v>210.66</v>
      </c>
      <c r="S6" t="n">
        <v>88.64</v>
      </c>
      <c r="T6" t="n">
        <v>56315.45</v>
      </c>
      <c r="U6" t="n">
        <v>0.42</v>
      </c>
      <c r="V6" t="n">
        <v>0.83</v>
      </c>
      <c r="W6" t="n">
        <v>4.13</v>
      </c>
      <c r="X6" t="n">
        <v>3.38</v>
      </c>
      <c r="Y6" t="n">
        <v>0.5</v>
      </c>
      <c r="Z6" t="n">
        <v>10</v>
      </c>
      <c r="AA6" t="n">
        <v>726.7955477802051</v>
      </c>
      <c r="AB6" t="n">
        <v>994.4337324294847</v>
      </c>
      <c r="AC6" t="n">
        <v>899.5263727029234</v>
      </c>
      <c r="AD6" t="n">
        <v>726795.547780205</v>
      </c>
      <c r="AE6" t="n">
        <v>994433.7324294847</v>
      </c>
      <c r="AF6" t="n">
        <v>1.631612977302297e-06</v>
      </c>
      <c r="AG6" t="n">
        <v>1.222083333333333</v>
      </c>
      <c r="AH6" t="n">
        <v>899526.3727029234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1.7425</v>
      </c>
      <c r="E7" t="n">
        <v>57.39</v>
      </c>
      <c r="F7" t="n">
        <v>52.51</v>
      </c>
      <c r="G7" t="n">
        <v>42.58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609.73</v>
      </c>
      <c r="Q7" t="n">
        <v>2304.54</v>
      </c>
      <c r="R7" t="n">
        <v>188.19</v>
      </c>
      <c r="S7" t="n">
        <v>88.64</v>
      </c>
      <c r="T7" t="n">
        <v>45171.52</v>
      </c>
      <c r="U7" t="n">
        <v>0.47</v>
      </c>
      <c r="V7" t="n">
        <v>0.84</v>
      </c>
      <c r="W7" t="n">
        <v>4.11</v>
      </c>
      <c r="X7" t="n">
        <v>2.71</v>
      </c>
      <c r="Y7" t="n">
        <v>0.5</v>
      </c>
      <c r="Z7" t="n">
        <v>10</v>
      </c>
      <c r="AA7" t="n">
        <v>693.6205497631325</v>
      </c>
      <c r="AB7" t="n">
        <v>949.042236564908</v>
      </c>
      <c r="AC7" t="n">
        <v>858.466977496297</v>
      </c>
      <c r="AD7" t="n">
        <v>693620.5497631326</v>
      </c>
      <c r="AE7" t="n">
        <v>949042.2365649079</v>
      </c>
      <c r="AF7" t="n">
        <v>1.667890187110908e-06</v>
      </c>
      <c r="AG7" t="n">
        <v>1.195625</v>
      </c>
      <c r="AH7" t="n">
        <v>858466.977496297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1.7695</v>
      </c>
      <c r="E8" t="n">
        <v>56.51</v>
      </c>
      <c r="F8" t="n">
        <v>52.04</v>
      </c>
      <c r="G8" t="n">
        <v>50.36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593.8200000000001</v>
      </c>
      <c r="Q8" t="n">
        <v>2304.47</v>
      </c>
      <c r="R8" t="n">
        <v>172.87</v>
      </c>
      <c r="S8" t="n">
        <v>88.64</v>
      </c>
      <c r="T8" t="n">
        <v>37573.37</v>
      </c>
      <c r="U8" t="n">
        <v>0.51</v>
      </c>
      <c r="V8" t="n">
        <v>0.85</v>
      </c>
      <c r="W8" t="n">
        <v>4.08</v>
      </c>
      <c r="X8" t="n">
        <v>2.25</v>
      </c>
      <c r="Y8" t="n">
        <v>0.5</v>
      </c>
      <c r="Z8" t="n">
        <v>10</v>
      </c>
      <c r="AA8" t="n">
        <v>668.9731475837444</v>
      </c>
      <c r="AB8" t="n">
        <v>915.3185735364276</v>
      </c>
      <c r="AC8" t="n">
        <v>827.9618535357965</v>
      </c>
      <c r="AD8" t="n">
        <v>668973.1475837445</v>
      </c>
      <c r="AE8" t="n">
        <v>915318.5735364276</v>
      </c>
      <c r="AF8" t="n">
        <v>1.693734109665854e-06</v>
      </c>
      <c r="AG8" t="n">
        <v>1.177291666666667</v>
      </c>
      <c r="AH8" t="n">
        <v>827961.8535357965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1.789</v>
      </c>
      <c r="E9" t="n">
        <v>55.9</v>
      </c>
      <c r="F9" t="n">
        <v>51.73</v>
      </c>
      <c r="G9" t="n">
        <v>58.56</v>
      </c>
      <c r="H9" t="n">
        <v>0.8</v>
      </c>
      <c r="I9" t="n">
        <v>53</v>
      </c>
      <c r="J9" t="n">
        <v>178.14</v>
      </c>
      <c r="K9" t="n">
        <v>51.39</v>
      </c>
      <c r="L9" t="n">
        <v>8</v>
      </c>
      <c r="M9" t="n">
        <v>51</v>
      </c>
      <c r="N9" t="n">
        <v>33.75</v>
      </c>
      <c r="O9" t="n">
        <v>22204.83</v>
      </c>
      <c r="P9" t="n">
        <v>578.6799999999999</v>
      </c>
      <c r="Q9" t="n">
        <v>2304.51</v>
      </c>
      <c r="R9" t="n">
        <v>162.51</v>
      </c>
      <c r="S9" t="n">
        <v>88.64</v>
      </c>
      <c r="T9" t="n">
        <v>32438.34</v>
      </c>
      <c r="U9" t="n">
        <v>0.55</v>
      </c>
      <c r="V9" t="n">
        <v>0.86</v>
      </c>
      <c r="W9" t="n">
        <v>4.06</v>
      </c>
      <c r="X9" t="n">
        <v>1.93</v>
      </c>
      <c r="Y9" t="n">
        <v>0.5</v>
      </c>
      <c r="Z9" t="n">
        <v>10</v>
      </c>
      <c r="AA9" t="n">
        <v>648.9755494188414</v>
      </c>
      <c r="AB9" t="n">
        <v>887.9569774954406</v>
      </c>
      <c r="AC9" t="n">
        <v>803.2116098187204</v>
      </c>
      <c r="AD9" t="n">
        <v>648975.5494188414</v>
      </c>
      <c r="AE9" t="n">
        <v>887956.9774954406</v>
      </c>
      <c r="AF9" t="n">
        <v>1.712399164844427e-06</v>
      </c>
      <c r="AG9" t="n">
        <v>1.164583333333333</v>
      </c>
      <c r="AH9" t="n">
        <v>803211.6098187204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1.8051</v>
      </c>
      <c r="E10" t="n">
        <v>55.4</v>
      </c>
      <c r="F10" t="n">
        <v>51.47</v>
      </c>
      <c r="G10" t="n">
        <v>67.13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44</v>
      </c>
      <c r="N10" t="n">
        <v>34.24</v>
      </c>
      <c r="O10" t="n">
        <v>22388.15</v>
      </c>
      <c r="P10" t="n">
        <v>563.11</v>
      </c>
      <c r="Q10" t="n">
        <v>2304.48</v>
      </c>
      <c r="R10" t="n">
        <v>153.62</v>
      </c>
      <c r="S10" t="n">
        <v>88.64</v>
      </c>
      <c r="T10" t="n">
        <v>28024.82</v>
      </c>
      <c r="U10" t="n">
        <v>0.58</v>
      </c>
      <c r="V10" t="n">
        <v>0.86</v>
      </c>
      <c r="W10" t="n">
        <v>4.06</v>
      </c>
      <c r="X10" t="n">
        <v>1.67</v>
      </c>
      <c r="Y10" t="n">
        <v>0.5</v>
      </c>
      <c r="Z10" t="n">
        <v>10</v>
      </c>
      <c r="AA10" t="n">
        <v>630.4604150471341</v>
      </c>
      <c r="AB10" t="n">
        <v>862.6237538179912</v>
      </c>
      <c r="AC10" t="n">
        <v>780.296153453644</v>
      </c>
      <c r="AD10" t="n">
        <v>630460.4150471342</v>
      </c>
      <c r="AE10" t="n">
        <v>862623.7538179912</v>
      </c>
      <c r="AF10" t="n">
        <v>1.72780980014571e-06</v>
      </c>
      <c r="AG10" t="n">
        <v>1.154166666666667</v>
      </c>
      <c r="AH10" t="n">
        <v>780296.153453644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1.8187</v>
      </c>
      <c r="E11" t="n">
        <v>54.98</v>
      </c>
      <c r="F11" t="n">
        <v>51.26</v>
      </c>
      <c r="G11" t="n">
        <v>76.88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544.5</v>
      </c>
      <c r="Q11" t="n">
        <v>2304.5</v>
      </c>
      <c r="R11" t="n">
        <v>146.72</v>
      </c>
      <c r="S11" t="n">
        <v>88.64</v>
      </c>
      <c r="T11" t="n">
        <v>24603.68</v>
      </c>
      <c r="U11" t="n">
        <v>0.6</v>
      </c>
      <c r="V11" t="n">
        <v>0.86</v>
      </c>
      <c r="W11" t="n">
        <v>4.04</v>
      </c>
      <c r="X11" t="n">
        <v>1.46</v>
      </c>
      <c r="Y11" t="n">
        <v>0.5</v>
      </c>
      <c r="Z11" t="n">
        <v>10</v>
      </c>
      <c r="AA11" t="n">
        <v>611.0296918425987</v>
      </c>
      <c r="AB11" t="n">
        <v>836.0377811065382</v>
      </c>
      <c r="AC11" t="n">
        <v>756.2475086641249</v>
      </c>
      <c r="AD11" t="n">
        <v>611029.6918425987</v>
      </c>
      <c r="AE11" t="n">
        <v>836037.7811065383</v>
      </c>
      <c r="AF11" t="n">
        <v>1.740827479654868e-06</v>
      </c>
      <c r="AG11" t="n">
        <v>1.145416666666667</v>
      </c>
      <c r="AH11" t="n">
        <v>756247.5086641249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1.8282</v>
      </c>
      <c r="E12" t="n">
        <v>54.7</v>
      </c>
      <c r="F12" t="n">
        <v>51.11</v>
      </c>
      <c r="G12" t="n">
        <v>85.18000000000001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529.0700000000001</v>
      </c>
      <c r="Q12" t="n">
        <v>2304.47</v>
      </c>
      <c r="R12" t="n">
        <v>141.58</v>
      </c>
      <c r="S12" t="n">
        <v>88.64</v>
      </c>
      <c r="T12" t="n">
        <v>22054.04</v>
      </c>
      <c r="U12" t="n">
        <v>0.63</v>
      </c>
      <c r="V12" t="n">
        <v>0.87</v>
      </c>
      <c r="W12" t="n">
        <v>4.04</v>
      </c>
      <c r="X12" t="n">
        <v>1.31</v>
      </c>
      <c r="Y12" t="n">
        <v>0.5</v>
      </c>
      <c r="Z12" t="n">
        <v>10</v>
      </c>
      <c r="AA12" t="n">
        <v>595.8078202202227</v>
      </c>
      <c r="AB12" t="n">
        <v>815.2105448112222</v>
      </c>
      <c r="AC12" t="n">
        <v>737.4079945696242</v>
      </c>
      <c r="AD12" t="n">
        <v>595807.8202202227</v>
      </c>
      <c r="AE12" t="n">
        <v>815210.5448112222</v>
      </c>
      <c r="AF12" t="n">
        <v>1.749920711664942e-06</v>
      </c>
      <c r="AG12" t="n">
        <v>1.139583333333333</v>
      </c>
      <c r="AH12" t="n">
        <v>737407.9945696242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1.8377</v>
      </c>
      <c r="E13" t="n">
        <v>54.42</v>
      </c>
      <c r="F13" t="n">
        <v>50.96</v>
      </c>
      <c r="G13" t="n">
        <v>95.55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517.89</v>
      </c>
      <c r="Q13" t="n">
        <v>2304.48</v>
      </c>
      <c r="R13" t="n">
        <v>136.85</v>
      </c>
      <c r="S13" t="n">
        <v>88.64</v>
      </c>
      <c r="T13" t="n">
        <v>19708.94</v>
      </c>
      <c r="U13" t="n">
        <v>0.65</v>
      </c>
      <c r="V13" t="n">
        <v>0.87</v>
      </c>
      <c r="W13" t="n">
        <v>4.03</v>
      </c>
      <c r="X13" t="n">
        <v>1.16</v>
      </c>
      <c r="Y13" t="n">
        <v>0.5</v>
      </c>
      <c r="Z13" t="n">
        <v>10</v>
      </c>
      <c r="AA13" t="n">
        <v>583.8894481435725</v>
      </c>
      <c r="AB13" t="n">
        <v>798.9033023344828</v>
      </c>
      <c r="AC13" t="n">
        <v>722.6570924275061</v>
      </c>
      <c r="AD13" t="n">
        <v>583889.4481435725</v>
      </c>
      <c r="AE13" t="n">
        <v>798903.3023344828</v>
      </c>
      <c r="AF13" t="n">
        <v>1.759013943675016e-06</v>
      </c>
      <c r="AG13" t="n">
        <v>1.13375</v>
      </c>
      <c r="AH13" t="n">
        <v>722657.0924275061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1.843</v>
      </c>
      <c r="E14" t="n">
        <v>54.26</v>
      </c>
      <c r="F14" t="n">
        <v>50.87</v>
      </c>
      <c r="G14" t="n">
        <v>101.74</v>
      </c>
      <c r="H14" t="n">
        <v>1.24</v>
      </c>
      <c r="I14" t="n">
        <v>30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508.23</v>
      </c>
      <c r="Q14" t="n">
        <v>2304.54</v>
      </c>
      <c r="R14" t="n">
        <v>133.37</v>
      </c>
      <c r="S14" t="n">
        <v>88.64</v>
      </c>
      <c r="T14" t="n">
        <v>17982.77</v>
      </c>
      <c r="U14" t="n">
        <v>0.66</v>
      </c>
      <c r="V14" t="n">
        <v>0.87</v>
      </c>
      <c r="W14" t="n">
        <v>4.04</v>
      </c>
      <c r="X14" t="n">
        <v>1.07</v>
      </c>
      <c r="Y14" t="n">
        <v>0.5</v>
      </c>
      <c r="Z14" t="n">
        <v>10</v>
      </c>
      <c r="AA14" t="n">
        <v>574.7425974390101</v>
      </c>
      <c r="AB14" t="n">
        <v>786.388177669927</v>
      </c>
      <c r="AC14" t="n">
        <v>711.3363936958478</v>
      </c>
      <c r="AD14" t="n">
        <v>574742.59743901</v>
      </c>
      <c r="AE14" t="n">
        <v>786388.177669927</v>
      </c>
      <c r="AF14" t="n">
        <v>1.76408700995432e-06</v>
      </c>
      <c r="AG14" t="n">
        <v>1.130416666666667</v>
      </c>
      <c r="AH14" t="n">
        <v>711336.3936958478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1.8443</v>
      </c>
      <c r="E15" t="n">
        <v>54.22</v>
      </c>
      <c r="F15" t="n">
        <v>50.87</v>
      </c>
      <c r="G15" t="n">
        <v>105.24</v>
      </c>
      <c r="H15" t="n">
        <v>1.33</v>
      </c>
      <c r="I15" t="n">
        <v>29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506.68</v>
      </c>
      <c r="Q15" t="n">
        <v>2304.57</v>
      </c>
      <c r="R15" t="n">
        <v>132.51</v>
      </c>
      <c r="S15" t="n">
        <v>88.64</v>
      </c>
      <c r="T15" t="n">
        <v>17556.58</v>
      </c>
      <c r="U15" t="n">
        <v>0.67</v>
      </c>
      <c r="V15" t="n">
        <v>0.87</v>
      </c>
      <c r="W15" t="n">
        <v>4.06</v>
      </c>
      <c r="X15" t="n">
        <v>1.07</v>
      </c>
      <c r="Y15" t="n">
        <v>0.5</v>
      </c>
      <c r="Z15" t="n">
        <v>10</v>
      </c>
      <c r="AA15" t="n">
        <v>573.1952045276655</v>
      </c>
      <c r="AB15" t="n">
        <v>784.2709664224683</v>
      </c>
      <c r="AC15" t="n">
        <v>709.4212461183217</v>
      </c>
      <c r="AD15" t="n">
        <v>573195.2045276655</v>
      </c>
      <c r="AE15" t="n">
        <v>784270.9664224683</v>
      </c>
      <c r="AF15" t="n">
        <v>1.765331346966225e-06</v>
      </c>
      <c r="AG15" t="n">
        <v>1.129583333333333</v>
      </c>
      <c r="AH15" t="n">
        <v>709421.2461183218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1.8442</v>
      </c>
      <c r="E16" t="n">
        <v>54.22</v>
      </c>
      <c r="F16" t="n">
        <v>50.87</v>
      </c>
      <c r="G16" t="n">
        <v>105.25</v>
      </c>
      <c r="H16" t="n">
        <v>1.41</v>
      </c>
      <c r="I16" t="n">
        <v>29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508.12</v>
      </c>
      <c r="Q16" t="n">
        <v>2304.48</v>
      </c>
      <c r="R16" t="n">
        <v>132.52</v>
      </c>
      <c r="S16" t="n">
        <v>88.64</v>
      </c>
      <c r="T16" t="n">
        <v>17561.73</v>
      </c>
      <c r="U16" t="n">
        <v>0.67</v>
      </c>
      <c r="V16" t="n">
        <v>0.87</v>
      </c>
      <c r="W16" t="n">
        <v>4.06</v>
      </c>
      <c r="X16" t="n">
        <v>1.08</v>
      </c>
      <c r="Y16" t="n">
        <v>0.5</v>
      </c>
      <c r="Z16" t="n">
        <v>10</v>
      </c>
      <c r="AA16" t="n">
        <v>574.288242218479</v>
      </c>
      <c r="AB16" t="n">
        <v>785.7665088124589</v>
      </c>
      <c r="AC16" t="n">
        <v>710.7740560416186</v>
      </c>
      <c r="AD16" t="n">
        <v>574288.242218479</v>
      </c>
      <c r="AE16" t="n">
        <v>785766.508812459</v>
      </c>
      <c r="AF16" t="n">
        <v>1.76523562873454e-06</v>
      </c>
      <c r="AG16" t="n">
        <v>1.129583333333333</v>
      </c>
      <c r="AH16" t="n">
        <v>710774.0560416186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1.6045</v>
      </c>
      <c r="E2" t="n">
        <v>62.33</v>
      </c>
      <c r="F2" t="n">
        <v>57.94</v>
      </c>
      <c r="G2" t="n">
        <v>16.09</v>
      </c>
      <c r="H2" t="n">
        <v>0.34</v>
      </c>
      <c r="I2" t="n">
        <v>216</v>
      </c>
      <c r="J2" t="n">
        <v>51.33</v>
      </c>
      <c r="K2" t="n">
        <v>24.83</v>
      </c>
      <c r="L2" t="n">
        <v>1</v>
      </c>
      <c r="M2" t="n">
        <v>214</v>
      </c>
      <c r="N2" t="n">
        <v>5.51</v>
      </c>
      <c r="O2" t="n">
        <v>6564.78</v>
      </c>
      <c r="P2" t="n">
        <v>297.9</v>
      </c>
      <c r="Q2" t="n">
        <v>2304.64</v>
      </c>
      <c r="R2" t="n">
        <v>369.61</v>
      </c>
      <c r="S2" t="n">
        <v>88.64</v>
      </c>
      <c r="T2" t="n">
        <v>135168.55</v>
      </c>
      <c r="U2" t="n">
        <v>0.24</v>
      </c>
      <c r="V2" t="n">
        <v>0.76</v>
      </c>
      <c r="W2" t="n">
        <v>4.34</v>
      </c>
      <c r="X2" t="n">
        <v>8.140000000000001</v>
      </c>
      <c r="Y2" t="n">
        <v>0.5</v>
      </c>
      <c r="Z2" t="n">
        <v>10</v>
      </c>
      <c r="AA2" t="n">
        <v>400.0098179711001</v>
      </c>
      <c r="AB2" t="n">
        <v>547.3110801357529</v>
      </c>
      <c r="AC2" t="n">
        <v>495.0764788035214</v>
      </c>
      <c r="AD2" t="n">
        <v>400009.8179711</v>
      </c>
      <c r="AE2" t="n">
        <v>547311.0801357529</v>
      </c>
      <c r="AF2" t="n">
        <v>1.837977251780358e-06</v>
      </c>
      <c r="AG2" t="n">
        <v>1.298541666666667</v>
      </c>
      <c r="AH2" t="n">
        <v>495076.4788035214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1.7412</v>
      </c>
      <c r="E3" t="n">
        <v>57.43</v>
      </c>
      <c r="F3" t="n">
        <v>54.26</v>
      </c>
      <c r="G3" t="n">
        <v>27.82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253.4</v>
      </c>
      <c r="Q3" t="n">
        <v>2304.66</v>
      </c>
      <c r="R3" t="n">
        <v>241.63</v>
      </c>
      <c r="S3" t="n">
        <v>88.64</v>
      </c>
      <c r="T3" t="n">
        <v>71673.52</v>
      </c>
      <c r="U3" t="n">
        <v>0.37</v>
      </c>
      <c r="V3" t="n">
        <v>0.82</v>
      </c>
      <c r="W3" t="n">
        <v>4.32</v>
      </c>
      <c r="X3" t="n">
        <v>4.46</v>
      </c>
      <c r="Y3" t="n">
        <v>0.5</v>
      </c>
      <c r="Z3" t="n">
        <v>10</v>
      </c>
      <c r="AA3" t="n">
        <v>325.7269401012755</v>
      </c>
      <c r="AB3" t="n">
        <v>445.6739695049757</v>
      </c>
      <c r="AC3" t="n">
        <v>403.1394713627648</v>
      </c>
      <c r="AD3" t="n">
        <v>325726.9401012755</v>
      </c>
      <c r="AE3" t="n">
        <v>445673.9695049757</v>
      </c>
      <c r="AF3" t="n">
        <v>1.994569018884362e-06</v>
      </c>
      <c r="AG3" t="n">
        <v>1.196458333333333</v>
      </c>
      <c r="AH3" t="n">
        <v>403139.4713627648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1.7411</v>
      </c>
      <c r="E4" t="n">
        <v>57.43</v>
      </c>
      <c r="F4" t="n">
        <v>54.26</v>
      </c>
      <c r="G4" t="n">
        <v>27.82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258.36</v>
      </c>
      <c r="Q4" t="n">
        <v>2304.68</v>
      </c>
      <c r="R4" t="n">
        <v>241.74</v>
      </c>
      <c r="S4" t="n">
        <v>88.64</v>
      </c>
      <c r="T4" t="n">
        <v>71733.13</v>
      </c>
      <c r="U4" t="n">
        <v>0.37</v>
      </c>
      <c r="V4" t="n">
        <v>0.82</v>
      </c>
      <c r="W4" t="n">
        <v>4.32</v>
      </c>
      <c r="X4" t="n">
        <v>4.46</v>
      </c>
      <c r="Y4" t="n">
        <v>0.5</v>
      </c>
      <c r="Z4" t="n">
        <v>10</v>
      </c>
      <c r="AA4" t="n">
        <v>329.6210251553727</v>
      </c>
      <c r="AB4" t="n">
        <v>451.0020284708993</v>
      </c>
      <c r="AC4" t="n">
        <v>407.9590278589583</v>
      </c>
      <c r="AD4" t="n">
        <v>329621.0251553727</v>
      </c>
      <c r="AE4" t="n">
        <v>451002.0284708993</v>
      </c>
      <c r="AF4" t="n">
        <v>1.994454467481945e-06</v>
      </c>
      <c r="AG4" t="n">
        <v>1.196458333333333</v>
      </c>
      <c r="AH4" t="n">
        <v>407959.0278589583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</v>
      </c>
      <c r="E2" t="n">
        <v>89.28</v>
      </c>
      <c r="F2" t="n">
        <v>71.75</v>
      </c>
      <c r="G2" t="n">
        <v>7.63</v>
      </c>
      <c r="H2" t="n">
        <v>0.13</v>
      </c>
      <c r="I2" t="n">
        <v>564</v>
      </c>
      <c r="J2" t="n">
        <v>133.21</v>
      </c>
      <c r="K2" t="n">
        <v>46.47</v>
      </c>
      <c r="L2" t="n">
        <v>1</v>
      </c>
      <c r="M2" t="n">
        <v>562</v>
      </c>
      <c r="N2" t="n">
        <v>20.75</v>
      </c>
      <c r="O2" t="n">
        <v>16663.42</v>
      </c>
      <c r="P2" t="n">
        <v>775.0599999999999</v>
      </c>
      <c r="Q2" t="n">
        <v>2305.08</v>
      </c>
      <c r="R2" t="n">
        <v>832.71</v>
      </c>
      <c r="S2" t="n">
        <v>88.64</v>
      </c>
      <c r="T2" t="n">
        <v>364983.36</v>
      </c>
      <c r="U2" t="n">
        <v>0.11</v>
      </c>
      <c r="V2" t="n">
        <v>0.62</v>
      </c>
      <c r="W2" t="n">
        <v>4.89</v>
      </c>
      <c r="X2" t="n">
        <v>21.94</v>
      </c>
      <c r="Y2" t="n">
        <v>0.5</v>
      </c>
      <c r="Z2" t="n">
        <v>10</v>
      </c>
      <c r="AA2" t="n">
        <v>1352.964095617245</v>
      </c>
      <c r="AB2" t="n">
        <v>1851.185164186806</v>
      </c>
      <c r="AC2" t="n">
        <v>1674.510650271512</v>
      </c>
      <c r="AD2" t="n">
        <v>1352964.095617245</v>
      </c>
      <c r="AE2" t="n">
        <v>1851185.164186806</v>
      </c>
      <c r="AF2" t="n">
        <v>1.114549636891813e-06</v>
      </c>
      <c r="AG2" t="n">
        <v>1.86</v>
      </c>
      <c r="AH2" t="n">
        <v>1674510.650271512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1.506</v>
      </c>
      <c r="E3" t="n">
        <v>66.40000000000001</v>
      </c>
      <c r="F3" t="n">
        <v>58.18</v>
      </c>
      <c r="G3" t="n">
        <v>15.72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613.76</v>
      </c>
      <c r="Q3" t="n">
        <v>2304.55</v>
      </c>
      <c r="R3" t="n">
        <v>377.13</v>
      </c>
      <c r="S3" t="n">
        <v>88.64</v>
      </c>
      <c r="T3" t="n">
        <v>138901.32</v>
      </c>
      <c r="U3" t="n">
        <v>0.24</v>
      </c>
      <c r="V3" t="n">
        <v>0.76</v>
      </c>
      <c r="W3" t="n">
        <v>4.36</v>
      </c>
      <c r="X3" t="n">
        <v>8.380000000000001</v>
      </c>
      <c r="Y3" t="n">
        <v>0.5</v>
      </c>
      <c r="Z3" t="n">
        <v>10</v>
      </c>
      <c r="AA3" t="n">
        <v>804.3566400020527</v>
      </c>
      <c r="AB3" t="n">
        <v>1100.55624056131</v>
      </c>
      <c r="AC3" t="n">
        <v>995.5206976025231</v>
      </c>
      <c r="AD3" t="n">
        <v>804356.6400020526</v>
      </c>
      <c r="AE3" t="n">
        <v>1100556.24056131</v>
      </c>
      <c r="AF3" t="n">
        <v>1.498671208177741e-06</v>
      </c>
      <c r="AG3" t="n">
        <v>1.383333333333334</v>
      </c>
      <c r="AH3" t="n">
        <v>995520.6976025231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54.87</v>
      </c>
      <c r="G4" t="n">
        <v>24.21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563.98</v>
      </c>
      <c r="Q4" t="n">
        <v>2304.57</v>
      </c>
      <c r="R4" t="n">
        <v>267.21</v>
      </c>
      <c r="S4" t="n">
        <v>88.64</v>
      </c>
      <c r="T4" t="n">
        <v>84371.23</v>
      </c>
      <c r="U4" t="n">
        <v>0.33</v>
      </c>
      <c r="V4" t="n">
        <v>0.8100000000000001</v>
      </c>
      <c r="W4" t="n">
        <v>4.2</v>
      </c>
      <c r="X4" t="n">
        <v>5.07</v>
      </c>
      <c r="Y4" t="n">
        <v>0.5</v>
      </c>
      <c r="Z4" t="n">
        <v>10</v>
      </c>
      <c r="AA4" t="n">
        <v>682.2822056294752</v>
      </c>
      <c r="AB4" t="n">
        <v>933.5286139087981</v>
      </c>
      <c r="AC4" t="n">
        <v>844.4339532129803</v>
      </c>
      <c r="AD4" t="n">
        <v>682282.2056294753</v>
      </c>
      <c r="AE4" t="n">
        <v>933528.6139087981</v>
      </c>
      <c r="AF4" t="n">
        <v>1.638089426149654e-06</v>
      </c>
      <c r="AG4" t="n">
        <v>1.265625</v>
      </c>
      <c r="AH4" t="n">
        <v>844433.9532129803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53.36</v>
      </c>
      <c r="G5" t="n">
        <v>33.01</v>
      </c>
      <c r="H5" t="n">
        <v>0.52</v>
      </c>
      <c r="I5" t="n">
        <v>97</v>
      </c>
      <c r="J5" t="n">
        <v>137.25</v>
      </c>
      <c r="K5" t="n">
        <v>46.47</v>
      </c>
      <c r="L5" t="n">
        <v>4</v>
      </c>
      <c r="M5" t="n">
        <v>95</v>
      </c>
      <c r="N5" t="n">
        <v>21.78</v>
      </c>
      <c r="O5" t="n">
        <v>17160.92</v>
      </c>
      <c r="P5" t="n">
        <v>533.95</v>
      </c>
      <c r="Q5" t="n">
        <v>2304.59</v>
      </c>
      <c r="R5" t="n">
        <v>216.81</v>
      </c>
      <c r="S5" t="n">
        <v>88.64</v>
      </c>
      <c r="T5" t="n">
        <v>59364.57</v>
      </c>
      <c r="U5" t="n">
        <v>0.41</v>
      </c>
      <c r="V5" t="n">
        <v>0.83</v>
      </c>
      <c r="W5" t="n">
        <v>4.13</v>
      </c>
      <c r="X5" t="n">
        <v>3.56</v>
      </c>
      <c r="Y5" t="n">
        <v>0.5</v>
      </c>
      <c r="Z5" t="n">
        <v>10</v>
      </c>
      <c r="AA5" t="n">
        <v>624.2138367931464</v>
      </c>
      <c r="AB5" t="n">
        <v>854.0769098713022</v>
      </c>
      <c r="AC5" t="n">
        <v>772.565008297656</v>
      </c>
      <c r="AD5" t="n">
        <v>624213.8367931463</v>
      </c>
      <c r="AE5" t="n">
        <v>854076.9098713022</v>
      </c>
      <c r="AF5" t="n">
        <v>1.710435639187186e-06</v>
      </c>
      <c r="AG5" t="n">
        <v>1.212083333333333</v>
      </c>
      <c r="AH5" t="n">
        <v>772565.0082976561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1.7611</v>
      </c>
      <c r="E6" t="n">
        <v>56.78</v>
      </c>
      <c r="F6" t="n">
        <v>52.56</v>
      </c>
      <c r="G6" t="n">
        <v>42.05</v>
      </c>
      <c r="H6" t="n">
        <v>0.64</v>
      </c>
      <c r="I6" t="n">
        <v>75</v>
      </c>
      <c r="J6" t="n">
        <v>138.6</v>
      </c>
      <c r="K6" t="n">
        <v>46.47</v>
      </c>
      <c r="L6" t="n">
        <v>5</v>
      </c>
      <c r="M6" t="n">
        <v>73</v>
      </c>
      <c r="N6" t="n">
        <v>22.13</v>
      </c>
      <c r="O6" t="n">
        <v>17327.69</v>
      </c>
      <c r="P6" t="n">
        <v>510.27</v>
      </c>
      <c r="Q6" t="n">
        <v>2304.5</v>
      </c>
      <c r="R6" t="n">
        <v>189.7</v>
      </c>
      <c r="S6" t="n">
        <v>88.64</v>
      </c>
      <c r="T6" t="n">
        <v>45919.9</v>
      </c>
      <c r="U6" t="n">
        <v>0.47</v>
      </c>
      <c r="V6" t="n">
        <v>0.84</v>
      </c>
      <c r="W6" t="n">
        <v>4.11</v>
      </c>
      <c r="X6" t="n">
        <v>2.76</v>
      </c>
      <c r="Y6" t="n">
        <v>0.5</v>
      </c>
      <c r="Z6" t="n">
        <v>10</v>
      </c>
      <c r="AA6" t="n">
        <v>588.1181799383281</v>
      </c>
      <c r="AB6" t="n">
        <v>804.6892397345474</v>
      </c>
      <c r="AC6" t="n">
        <v>727.8908280827228</v>
      </c>
      <c r="AD6" t="n">
        <v>588118.1799383281</v>
      </c>
      <c r="AE6" t="n">
        <v>804689.2397345474</v>
      </c>
      <c r="AF6" t="n">
        <v>1.752529790651939e-06</v>
      </c>
      <c r="AG6" t="n">
        <v>1.182916666666667</v>
      </c>
      <c r="AH6" t="n">
        <v>727890.8280827228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1.7922</v>
      </c>
      <c r="E7" t="n">
        <v>55.8</v>
      </c>
      <c r="F7" t="n">
        <v>51.98</v>
      </c>
      <c r="G7" t="n">
        <v>51.98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488.2</v>
      </c>
      <c r="Q7" t="n">
        <v>2304.49</v>
      </c>
      <c r="R7" t="n">
        <v>171.1</v>
      </c>
      <c r="S7" t="n">
        <v>88.64</v>
      </c>
      <c r="T7" t="n">
        <v>36697.27</v>
      </c>
      <c r="U7" t="n">
        <v>0.52</v>
      </c>
      <c r="V7" t="n">
        <v>0.85</v>
      </c>
      <c r="W7" t="n">
        <v>4.07</v>
      </c>
      <c r="X7" t="n">
        <v>2.19</v>
      </c>
      <c r="Y7" t="n">
        <v>0.5</v>
      </c>
      <c r="Z7" t="n">
        <v>10</v>
      </c>
      <c r="AA7" t="n">
        <v>559.1585102589452</v>
      </c>
      <c r="AB7" t="n">
        <v>765.0653420687586</v>
      </c>
      <c r="AC7" t="n">
        <v>692.0485795976671</v>
      </c>
      <c r="AD7" t="n">
        <v>559158.5102589452</v>
      </c>
      <c r="AE7" t="n">
        <v>765065.3420687586</v>
      </c>
      <c r="AF7" t="n">
        <v>1.783478445747774e-06</v>
      </c>
      <c r="AG7" t="n">
        <v>1.1625</v>
      </c>
      <c r="AH7" t="n">
        <v>692048.5795976671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1.8144</v>
      </c>
      <c r="E8" t="n">
        <v>55.11</v>
      </c>
      <c r="F8" t="n">
        <v>51.6</v>
      </c>
      <c r="G8" t="n">
        <v>63.18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468.34</v>
      </c>
      <c r="Q8" t="n">
        <v>2304.51</v>
      </c>
      <c r="R8" t="n">
        <v>158.21</v>
      </c>
      <c r="S8" t="n">
        <v>88.64</v>
      </c>
      <c r="T8" t="n">
        <v>30306.32</v>
      </c>
      <c r="U8" t="n">
        <v>0.5600000000000001</v>
      </c>
      <c r="V8" t="n">
        <v>0.86</v>
      </c>
      <c r="W8" t="n">
        <v>4.06</v>
      </c>
      <c r="X8" t="n">
        <v>1.81</v>
      </c>
      <c r="Y8" t="n">
        <v>0.5</v>
      </c>
      <c r="Z8" t="n">
        <v>10</v>
      </c>
      <c r="AA8" t="n">
        <v>536.1317334337662</v>
      </c>
      <c r="AB8" t="n">
        <v>733.5590901468515</v>
      </c>
      <c r="AC8" t="n">
        <v>663.5492401398847</v>
      </c>
      <c r="AD8" t="n">
        <v>536131.7334337662</v>
      </c>
      <c r="AE8" t="n">
        <v>733559.0901468515</v>
      </c>
      <c r="AF8" t="n">
        <v>1.805570411764737e-06</v>
      </c>
      <c r="AG8" t="n">
        <v>1.148125</v>
      </c>
      <c r="AH8" t="n">
        <v>663549.2401398846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1.8295</v>
      </c>
      <c r="E9" t="n">
        <v>54.66</v>
      </c>
      <c r="F9" t="n">
        <v>51.34</v>
      </c>
      <c r="G9" t="n">
        <v>73.34</v>
      </c>
      <c r="H9" t="n">
        <v>0.99</v>
      </c>
      <c r="I9" t="n">
        <v>42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448.67</v>
      </c>
      <c r="Q9" t="n">
        <v>2304.51</v>
      </c>
      <c r="R9" t="n">
        <v>148.94</v>
      </c>
      <c r="S9" t="n">
        <v>88.64</v>
      </c>
      <c r="T9" t="n">
        <v>25705.57</v>
      </c>
      <c r="U9" t="n">
        <v>0.6</v>
      </c>
      <c r="V9" t="n">
        <v>0.86</v>
      </c>
      <c r="W9" t="n">
        <v>4.06</v>
      </c>
      <c r="X9" t="n">
        <v>1.54</v>
      </c>
      <c r="Y9" t="n">
        <v>0.5</v>
      </c>
      <c r="Z9" t="n">
        <v>10</v>
      </c>
      <c r="AA9" t="n">
        <v>516.2022266719437</v>
      </c>
      <c r="AB9" t="n">
        <v>706.2906597675407</v>
      </c>
      <c r="AC9" t="n">
        <v>638.8832704844929</v>
      </c>
      <c r="AD9" t="n">
        <v>516202.2266719437</v>
      </c>
      <c r="AE9" t="n">
        <v>706290.6597675406</v>
      </c>
      <c r="AF9" t="n">
        <v>1.820596929190689e-06</v>
      </c>
      <c r="AG9" t="n">
        <v>1.13875</v>
      </c>
      <c r="AH9" t="n">
        <v>638883.2704844929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1.8375</v>
      </c>
      <c r="E10" t="n">
        <v>54.42</v>
      </c>
      <c r="F10" t="n">
        <v>51.21</v>
      </c>
      <c r="G10" t="n">
        <v>80.84999999999999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436.97</v>
      </c>
      <c r="Q10" t="n">
        <v>2304.59</v>
      </c>
      <c r="R10" t="n">
        <v>143.64</v>
      </c>
      <c r="S10" t="n">
        <v>88.64</v>
      </c>
      <c r="T10" t="n">
        <v>23075.35</v>
      </c>
      <c r="U10" t="n">
        <v>0.62</v>
      </c>
      <c r="V10" t="n">
        <v>0.86</v>
      </c>
      <c r="W10" t="n">
        <v>4.08</v>
      </c>
      <c r="X10" t="n">
        <v>1.41</v>
      </c>
      <c r="Y10" t="n">
        <v>0.5</v>
      </c>
      <c r="Z10" t="n">
        <v>10</v>
      </c>
      <c r="AA10" t="n">
        <v>504.8555493945762</v>
      </c>
      <c r="AB10" t="n">
        <v>690.7656353365741</v>
      </c>
      <c r="AC10" t="n">
        <v>624.8399325957091</v>
      </c>
      <c r="AD10" t="n">
        <v>504855.5493945762</v>
      </c>
      <c r="AE10" t="n">
        <v>690765.6353365741</v>
      </c>
      <c r="AF10" t="n">
        <v>1.82855799802563e-06</v>
      </c>
      <c r="AG10" t="n">
        <v>1.13375</v>
      </c>
      <c r="AH10" t="n">
        <v>624839.9325957091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1.8397</v>
      </c>
      <c r="E11" t="n">
        <v>54.36</v>
      </c>
      <c r="F11" t="n">
        <v>51.17</v>
      </c>
      <c r="G11" t="n">
        <v>82.98</v>
      </c>
      <c r="H11" t="n">
        <v>1.22</v>
      </c>
      <c r="I11" t="n">
        <v>37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438.87</v>
      </c>
      <c r="Q11" t="n">
        <v>2304.55</v>
      </c>
      <c r="R11" t="n">
        <v>142.25</v>
      </c>
      <c r="S11" t="n">
        <v>88.64</v>
      </c>
      <c r="T11" t="n">
        <v>22386.25</v>
      </c>
      <c r="U11" t="n">
        <v>0.62</v>
      </c>
      <c r="V11" t="n">
        <v>0.87</v>
      </c>
      <c r="W11" t="n">
        <v>4.09</v>
      </c>
      <c r="X11" t="n">
        <v>1.38</v>
      </c>
      <c r="Y11" t="n">
        <v>0.5</v>
      </c>
      <c r="Z11" t="n">
        <v>10</v>
      </c>
      <c r="AA11" t="n">
        <v>505.5229546351543</v>
      </c>
      <c r="AB11" t="n">
        <v>691.6788086305744</v>
      </c>
      <c r="AC11" t="n">
        <v>625.6659539121766</v>
      </c>
      <c r="AD11" t="n">
        <v>505522.9546351543</v>
      </c>
      <c r="AE11" t="n">
        <v>691678.8086305744</v>
      </c>
      <c r="AF11" t="n">
        <v>1.830747291955239e-06</v>
      </c>
      <c r="AG11" t="n">
        <v>1.1325</v>
      </c>
      <c r="AH11" t="n">
        <v>625665.9539121767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74.81999999999999</v>
      </c>
      <c r="G2" t="n">
        <v>7.03</v>
      </c>
      <c r="H2" t="n">
        <v>0.12</v>
      </c>
      <c r="I2" t="n">
        <v>639</v>
      </c>
      <c r="J2" t="n">
        <v>150.44</v>
      </c>
      <c r="K2" t="n">
        <v>49.1</v>
      </c>
      <c r="L2" t="n">
        <v>1</v>
      </c>
      <c r="M2" t="n">
        <v>637</v>
      </c>
      <c r="N2" t="n">
        <v>25.34</v>
      </c>
      <c r="O2" t="n">
        <v>18787.76</v>
      </c>
      <c r="P2" t="n">
        <v>877.49</v>
      </c>
      <c r="Q2" t="n">
        <v>2304.86</v>
      </c>
      <c r="R2" t="n">
        <v>935.47</v>
      </c>
      <c r="S2" t="n">
        <v>88.64</v>
      </c>
      <c r="T2" t="n">
        <v>415984.89</v>
      </c>
      <c r="U2" t="n">
        <v>0.09</v>
      </c>
      <c r="V2" t="n">
        <v>0.59</v>
      </c>
      <c r="W2" t="n">
        <v>5.03</v>
      </c>
      <c r="X2" t="n">
        <v>25.02</v>
      </c>
      <c r="Y2" t="n">
        <v>0.5</v>
      </c>
      <c r="Z2" t="n">
        <v>10</v>
      </c>
      <c r="AA2" t="n">
        <v>1644.466191654941</v>
      </c>
      <c r="AB2" t="n">
        <v>2250.031192150434</v>
      </c>
      <c r="AC2" t="n">
        <v>2035.291373110208</v>
      </c>
      <c r="AD2" t="n">
        <v>1644466.191654941</v>
      </c>
      <c r="AE2" t="n">
        <v>2250031.192150434</v>
      </c>
      <c r="AF2" t="n">
        <v>1.009158816070615e-06</v>
      </c>
      <c r="AG2" t="n">
        <v>2.012916666666667</v>
      </c>
      <c r="AH2" t="n">
        <v>2035291.373110208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1.4515</v>
      </c>
      <c r="E3" t="n">
        <v>68.89</v>
      </c>
      <c r="F3" t="n">
        <v>59.1</v>
      </c>
      <c r="G3" t="n">
        <v>14.41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680.03</v>
      </c>
      <c r="Q3" t="n">
        <v>2304.68</v>
      </c>
      <c r="R3" t="n">
        <v>408.44</v>
      </c>
      <c r="S3" t="n">
        <v>88.64</v>
      </c>
      <c r="T3" t="n">
        <v>154436.73</v>
      </c>
      <c r="U3" t="n">
        <v>0.22</v>
      </c>
      <c r="V3" t="n">
        <v>0.75</v>
      </c>
      <c r="W3" t="n">
        <v>4.39</v>
      </c>
      <c r="X3" t="n">
        <v>9.300000000000001</v>
      </c>
      <c r="Y3" t="n">
        <v>0.5</v>
      </c>
      <c r="Z3" t="n">
        <v>10</v>
      </c>
      <c r="AA3" t="n">
        <v>915.8665986617557</v>
      </c>
      <c r="AB3" t="n">
        <v>1253.129085471693</v>
      </c>
      <c r="AC3" t="n">
        <v>1133.532204331991</v>
      </c>
      <c r="AD3" t="n">
        <v>915866.5986617557</v>
      </c>
      <c r="AE3" t="n">
        <v>1253129.085471693</v>
      </c>
      <c r="AF3" t="n">
        <v>1.415259924180191e-06</v>
      </c>
      <c r="AG3" t="n">
        <v>1.435208333333333</v>
      </c>
      <c r="AH3" t="n">
        <v>1133532.204331991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1.6051</v>
      </c>
      <c r="E4" t="n">
        <v>62.3</v>
      </c>
      <c r="F4" t="n">
        <v>55.41</v>
      </c>
      <c r="G4" t="n">
        <v>22.02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625.1</v>
      </c>
      <c r="Q4" t="n">
        <v>2304.55</v>
      </c>
      <c r="R4" t="n">
        <v>285.35</v>
      </c>
      <c r="S4" t="n">
        <v>88.64</v>
      </c>
      <c r="T4" t="n">
        <v>93363.81</v>
      </c>
      <c r="U4" t="n">
        <v>0.31</v>
      </c>
      <c r="V4" t="n">
        <v>0.8</v>
      </c>
      <c r="W4" t="n">
        <v>4.22</v>
      </c>
      <c r="X4" t="n">
        <v>5.61</v>
      </c>
      <c r="Y4" t="n">
        <v>0.5</v>
      </c>
      <c r="Z4" t="n">
        <v>10</v>
      </c>
      <c r="AA4" t="n">
        <v>766.5435876583781</v>
      </c>
      <c r="AB4" t="n">
        <v>1048.81875415056</v>
      </c>
      <c r="AC4" t="n">
        <v>948.7209642807968</v>
      </c>
      <c r="AD4" t="n">
        <v>766543.5876583781</v>
      </c>
      <c r="AE4" t="n">
        <v>1048818.75415056</v>
      </c>
      <c r="AF4" t="n">
        <v>1.565024942681105e-06</v>
      </c>
      <c r="AG4" t="n">
        <v>1.297916666666667</v>
      </c>
      <c r="AH4" t="n">
        <v>948720.9642807968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1.6843</v>
      </c>
      <c r="E5" t="n">
        <v>59.37</v>
      </c>
      <c r="F5" t="n">
        <v>53.79</v>
      </c>
      <c r="G5" t="n">
        <v>29.89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595.1900000000001</v>
      </c>
      <c r="Q5" t="n">
        <v>2304.52</v>
      </c>
      <c r="R5" t="n">
        <v>231.2</v>
      </c>
      <c r="S5" t="n">
        <v>88.64</v>
      </c>
      <c r="T5" t="n">
        <v>66504.92</v>
      </c>
      <c r="U5" t="n">
        <v>0.38</v>
      </c>
      <c r="V5" t="n">
        <v>0.82</v>
      </c>
      <c r="W5" t="n">
        <v>4.16</v>
      </c>
      <c r="X5" t="n">
        <v>4</v>
      </c>
      <c r="Y5" t="n">
        <v>0.5</v>
      </c>
      <c r="Z5" t="n">
        <v>10</v>
      </c>
      <c r="AA5" t="n">
        <v>700.0254956338122</v>
      </c>
      <c r="AB5" t="n">
        <v>957.8057660714411</v>
      </c>
      <c r="AC5" t="n">
        <v>866.3941280464176</v>
      </c>
      <c r="AD5" t="n">
        <v>700025.4956338122</v>
      </c>
      <c r="AE5" t="n">
        <v>957805.7660714411</v>
      </c>
      <c r="AF5" t="n">
        <v>1.642247530345639e-06</v>
      </c>
      <c r="AG5" t="n">
        <v>1.236875</v>
      </c>
      <c r="AH5" t="n">
        <v>866394.1280464176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1.7342</v>
      </c>
      <c r="E6" t="n">
        <v>57.66</v>
      </c>
      <c r="F6" t="n">
        <v>52.85</v>
      </c>
      <c r="G6" t="n">
        <v>38.21</v>
      </c>
      <c r="H6" t="n">
        <v>0.57</v>
      </c>
      <c r="I6" t="n">
        <v>83</v>
      </c>
      <c r="J6" t="n">
        <v>156.03</v>
      </c>
      <c r="K6" t="n">
        <v>49.1</v>
      </c>
      <c r="L6" t="n">
        <v>5</v>
      </c>
      <c r="M6" t="n">
        <v>81</v>
      </c>
      <c r="N6" t="n">
        <v>26.94</v>
      </c>
      <c r="O6" t="n">
        <v>19478.15</v>
      </c>
      <c r="P6" t="n">
        <v>570.9400000000001</v>
      </c>
      <c r="Q6" t="n">
        <v>2304.5</v>
      </c>
      <c r="R6" t="n">
        <v>200.02</v>
      </c>
      <c r="S6" t="n">
        <v>88.64</v>
      </c>
      <c r="T6" t="n">
        <v>51039.91</v>
      </c>
      <c r="U6" t="n">
        <v>0.44</v>
      </c>
      <c r="V6" t="n">
        <v>0.84</v>
      </c>
      <c r="W6" t="n">
        <v>4.11</v>
      </c>
      <c r="X6" t="n">
        <v>3.05</v>
      </c>
      <c r="Y6" t="n">
        <v>0.5</v>
      </c>
      <c r="Z6" t="n">
        <v>10</v>
      </c>
      <c r="AA6" t="n">
        <v>657.304621398461</v>
      </c>
      <c r="AB6" t="n">
        <v>899.3531812306786</v>
      </c>
      <c r="AC6" t="n">
        <v>813.5201758641394</v>
      </c>
      <c r="AD6" t="n">
        <v>657304.6213984611</v>
      </c>
      <c r="AE6" t="n">
        <v>899353.1812306786</v>
      </c>
      <c r="AF6" t="n">
        <v>1.690901660704986e-06</v>
      </c>
      <c r="AG6" t="n">
        <v>1.20125</v>
      </c>
      <c r="AH6" t="n">
        <v>813520.1758641395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1.7685</v>
      </c>
      <c r="E7" t="n">
        <v>56.55</v>
      </c>
      <c r="F7" t="n">
        <v>52.22</v>
      </c>
      <c r="G7" t="n">
        <v>46.77</v>
      </c>
      <c r="H7" t="n">
        <v>0.67</v>
      </c>
      <c r="I7" t="n">
        <v>67</v>
      </c>
      <c r="J7" t="n">
        <v>157.44</v>
      </c>
      <c r="K7" t="n">
        <v>49.1</v>
      </c>
      <c r="L7" t="n">
        <v>6</v>
      </c>
      <c r="M7" t="n">
        <v>65</v>
      </c>
      <c r="N7" t="n">
        <v>27.35</v>
      </c>
      <c r="O7" t="n">
        <v>19652.13</v>
      </c>
      <c r="P7" t="n">
        <v>551.3</v>
      </c>
      <c r="Q7" t="n">
        <v>2304.47</v>
      </c>
      <c r="R7" t="n">
        <v>178.65</v>
      </c>
      <c r="S7" t="n">
        <v>88.64</v>
      </c>
      <c r="T7" t="n">
        <v>40435.36</v>
      </c>
      <c r="U7" t="n">
        <v>0.5</v>
      </c>
      <c r="V7" t="n">
        <v>0.85</v>
      </c>
      <c r="W7" t="n">
        <v>4.09</v>
      </c>
      <c r="X7" t="n">
        <v>2.43</v>
      </c>
      <c r="Y7" t="n">
        <v>0.5</v>
      </c>
      <c r="Z7" t="n">
        <v>10</v>
      </c>
      <c r="AA7" t="n">
        <v>627.1132728051975</v>
      </c>
      <c r="AB7" t="n">
        <v>858.0440461370798</v>
      </c>
      <c r="AC7" t="n">
        <v>776.1535266461385</v>
      </c>
      <c r="AD7" t="n">
        <v>627113.2728051975</v>
      </c>
      <c r="AE7" t="n">
        <v>858044.0461370798</v>
      </c>
      <c r="AF7" t="n">
        <v>1.724345281372833e-06</v>
      </c>
      <c r="AG7" t="n">
        <v>1.178125</v>
      </c>
      <c r="AH7" t="n">
        <v>776153.5266461385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1.7913</v>
      </c>
      <c r="E8" t="n">
        <v>55.82</v>
      </c>
      <c r="F8" t="n">
        <v>51.84</v>
      </c>
      <c r="G8" t="n">
        <v>55.54</v>
      </c>
      <c r="H8" t="n">
        <v>0.78</v>
      </c>
      <c r="I8" t="n">
        <v>56</v>
      </c>
      <c r="J8" t="n">
        <v>158.86</v>
      </c>
      <c r="K8" t="n">
        <v>49.1</v>
      </c>
      <c r="L8" t="n">
        <v>7</v>
      </c>
      <c r="M8" t="n">
        <v>54</v>
      </c>
      <c r="N8" t="n">
        <v>27.77</v>
      </c>
      <c r="O8" t="n">
        <v>19826.68</v>
      </c>
      <c r="P8" t="n">
        <v>534.67</v>
      </c>
      <c r="Q8" t="n">
        <v>2304.51</v>
      </c>
      <c r="R8" t="n">
        <v>166.16</v>
      </c>
      <c r="S8" t="n">
        <v>88.64</v>
      </c>
      <c r="T8" t="n">
        <v>34244.05</v>
      </c>
      <c r="U8" t="n">
        <v>0.53</v>
      </c>
      <c r="V8" t="n">
        <v>0.85</v>
      </c>
      <c r="W8" t="n">
        <v>4.07</v>
      </c>
      <c r="X8" t="n">
        <v>2.04</v>
      </c>
      <c r="Y8" t="n">
        <v>0.5</v>
      </c>
      <c r="Z8" t="n">
        <v>10</v>
      </c>
      <c r="AA8" t="n">
        <v>605.111700112993</v>
      </c>
      <c r="AB8" t="n">
        <v>827.9405237387226</v>
      </c>
      <c r="AC8" t="n">
        <v>748.9230421749215</v>
      </c>
      <c r="AD8" t="n">
        <v>605111.700112993</v>
      </c>
      <c r="AE8" t="n">
        <v>827940.5237387227</v>
      </c>
      <c r="AF8" t="n">
        <v>1.746576026306562e-06</v>
      </c>
      <c r="AG8" t="n">
        <v>1.162916666666667</v>
      </c>
      <c r="AH8" t="n">
        <v>748923.0421749215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1.8081</v>
      </c>
      <c r="E9" t="n">
        <v>55.31</v>
      </c>
      <c r="F9" t="n">
        <v>51.56</v>
      </c>
      <c r="G9" t="n">
        <v>64.45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516.16</v>
      </c>
      <c r="Q9" t="n">
        <v>2304.5</v>
      </c>
      <c r="R9" t="n">
        <v>156.81</v>
      </c>
      <c r="S9" t="n">
        <v>88.64</v>
      </c>
      <c r="T9" t="n">
        <v>29608.57</v>
      </c>
      <c r="U9" t="n">
        <v>0.57</v>
      </c>
      <c r="V9" t="n">
        <v>0.86</v>
      </c>
      <c r="W9" t="n">
        <v>4.06</v>
      </c>
      <c r="X9" t="n">
        <v>1.77</v>
      </c>
      <c r="Y9" t="n">
        <v>0.5</v>
      </c>
      <c r="Z9" t="n">
        <v>10</v>
      </c>
      <c r="AA9" t="n">
        <v>584.5489221087007</v>
      </c>
      <c r="AB9" t="n">
        <v>799.8056237075092</v>
      </c>
      <c r="AC9" t="n">
        <v>723.473297515107</v>
      </c>
      <c r="AD9" t="n">
        <v>584548.9221087007</v>
      </c>
      <c r="AE9" t="n">
        <v>799805.6237075093</v>
      </c>
      <c r="AF9" t="n">
        <v>1.7629565752051e-06</v>
      </c>
      <c r="AG9" t="n">
        <v>1.152291666666667</v>
      </c>
      <c r="AH9" t="n">
        <v>723473.297515107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1.8245</v>
      </c>
      <c r="E10" t="n">
        <v>54.81</v>
      </c>
      <c r="F10" t="n">
        <v>51.28</v>
      </c>
      <c r="G10" t="n">
        <v>75.04000000000001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498.47</v>
      </c>
      <c r="Q10" t="n">
        <v>2304.47</v>
      </c>
      <c r="R10" t="n">
        <v>147.61</v>
      </c>
      <c r="S10" t="n">
        <v>88.64</v>
      </c>
      <c r="T10" t="n">
        <v>25047.28</v>
      </c>
      <c r="U10" t="n">
        <v>0.6</v>
      </c>
      <c r="V10" t="n">
        <v>0.86</v>
      </c>
      <c r="W10" t="n">
        <v>4.04</v>
      </c>
      <c r="X10" t="n">
        <v>1.49</v>
      </c>
      <c r="Y10" t="n">
        <v>0.5</v>
      </c>
      <c r="Z10" t="n">
        <v>10</v>
      </c>
      <c r="AA10" t="n">
        <v>565.0985735245199</v>
      </c>
      <c r="AB10" t="n">
        <v>773.1927986858143</v>
      </c>
      <c r="AC10" t="n">
        <v>699.4003631621481</v>
      </c>
      <c r="AD10" t="n">
        <v>565098.5735245199</v>
      </c>
      <c r="AE10" t="n">
        <v>773192.7986858143</v>
      </c>
      <c r="AF10" t="n">
        <v>1.778947111034625e-06</v>
      </c>
      <c r="AG10" t="n">
        <v>1.141875</v>
      </c>
      <c r="AH10" t="n">
        <v>699400.363162148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1.8354</v>
      </c>
      <c r="E11" t="n">
        <v>54.48</v>
      </c>
      <c r="F11" t="n">
        <v>51.11</v>
      </c>
      <c r="G11" t="n">
        <v>85.18000000000001</v>
      </c>
      <c r="H11" t="n">
        <v>1.09</v>
      </c>
      <c r="I11" t="n">
        <v>36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478.78</v>
      </c>
      <c r="Q11" t="n">
        <v>2304.49</v>
      </c>
      <c r="R11" t="n">
        <v>141.3</v>
      </c>
      <c r="S11" t="n">
        <v>88.64</v>
      </c>
      <c r="T11" t="n">
        <v>21914.49</v>
      </c>
      <c r="U11" t="n">
        <v>0.63</v>
      </c>
      <c r="V11" t="n">
        <v>0.87</v>
      </c>
      <c r="W11" t="n">
        <v>4.05</v>
      </c>
      <c r="X11" t="n">
        <v>1.31</v>
      </c>
      <c r="Y11" t="n">
        <v>0.5</v>
      </c>
      <c r="Z11" t="n">
        <v>10</v>
      </c>
      <c r="AA11" t="n">
        <v>546.5415605936701</v>
      </c>
      <c r="AB11" t="n">
        <v>747.8022749161943</v>
      </c>
      <c r="AC11" t="n">
        <v>676.4330753452765</v>
      </c>
      <c r="AD11" t="n">
        <v>546541.56059367</v>
      </c>
      <c r="AE11" t="n">
        <v>747802.2749161943</v>
      </c>
      <c r="AF11" t="n">
        <v>1.789574967165223e-06</v>
      </c>
      <c r="AG11" t="n">
        <v>1.135</v>
      </c>
      <c r="AH11" t="n">
        <v>676433.0753452765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1.8411</v>
      </c>
      <c r="E12" t="n">
        <v>54.31</v>
      </c>
      <c r="F12" t="n">
        <v>51.03</v>
      </c>
      <c r="G12" t="n">
        <v>92.78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472.31</v>
      </c>
      <c r="Q12" t="n">
        <v>2304.48</v>
      </c>
      <c r="R12" t="n">
        <v>138.34</v>
      </c>
      <c r="S12" t="n">
        <v>88.64</v>
      </c>
      <c r="T12" t="n">
        <v>20453.36</v>
      </c>
      <c r="U12" t="n">
        <v>0.64</v>
      </c>
      <c r="V12" t="n">
        <v>0.87</v>
      </c>
      <c r="W12" t="n">
        <v>4.06</v>
      </c>
      <c r="X12" t="n">
        <v>1.24</v>
      </c>
      <c r="Y12" t="n">
        <v>0.5</v>
      </c>
      <c r="Z12" t="n">
        <v>10</v>
      </c>
      <c r="AA12" t="n">
        <v>539.7848584801346</v>
      </c>
      <c r="AB12" t="n">
        <v>738.5574569997958</v>
      </c>
      <c r="AC12" t="n">
        <v>668.0705698756357</v>
      </c>
      <c r="AD12" t="n">
        <v>539784.8584801346</v>
      </c>
      <c r="AE12" t="n">
        <v>738557.4569997959</v>
      </c>
      <c r="AF12" t="n">
        <v>1.795132653398656e-06</v>
      </c>
      <c r="AG12" t="n">
        <v>1.131458333333333</v>
      </c>
      <c r="AH12" t="n">
        <v>668070.5698756357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1.8437</v>
      </c>
      <c r="E13" t="n">
        <v>54.24</v>
      </c>
      <c r="F13" t="n">
        <v>50.98</v>
      </c>
      <c r="G13" t="n">
        <v>95.59999999999999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469.22</v>
      </c>
      <c r="Q13" t="n">
        <v>2304.52</v>
      </c>
      <c r="R13" t="n">
        <v>136.12</v>
      </c>
      <c r="S13" t="n">
        <v>88.64</v>
      </c>
      <c r="T13" t="n">
        <v>19346.63</v>
      </c>
      <c r="U13" t="n">
        <v>0.65</v>
      </c>
      <c r="V13" t="n">
        <v>0.87</v>
      </c>
      <c r="W13" t="n">
        <v>4.08</v>
      </c>
      <c r="X13" t="n">
        <v>1.19</v>
      </c>
      <c r="Y13" t="n">
        <v>0.5</v>
      </c>
      <c r="Z13" t="n">
        <v>10</v>
      </c>
      <c r="AA13" t="n">
        <v>536.5661931568295</v>
      </c>
      <c r="AB13" t="n">
        <v>734.1535371069574</v>
      </c>
      <c r="AC13" t="n">
        <v>664.0869539164295</v>
      </c>
      <c r="AD13" t="n">
        <v>536566.1931568296</v>
      </c>
      <c r="AE13" t="n">
        <v>734153.5371069574</v>
      </c>
      <c r="AF13" t="n">
        <v>1.797667738347239e-06</v>
      </c>
      <c r="AG13" t="n">
        <v>1.13</v>
      </c>
      <c r="AH13" t="n">
        <v>664086.9539164294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0.8754999999999999</v>
      </c>
      <c r="E2" t="n">
        <v>114.22</v>
      </c>
      <c r="F2" t="n">
        <v>81.79000000000001</v>
      </c>
      <c r="G2" t="n">
        <v>6.1</v>
      </c>
      <c r="H2" t="n">
        <v>0.1</v>
      </c>
      <c r="I2" t="n">
        <v>805</v>
      </c>
      <c r="J2" t="n">
        <v>185.69</v>
      </c>
      <c r="K2" t="n">
        <v>53.44</v>
      </c>
      <c r="L2" t="n">
        <v>1</v>
      </c>
      <c r="M2" t="n">
        <v>803</v>
      </c>
      <c r="N2" t="n">
        <v>36.26</v>
      </c>
      <c r="O2" t="n">
        <v>23136.14</v>
      </c>
      <c r="P2" t="n">
        <v>1102.53</v>
      </c>
      <c r="Q2" t="n">
        <v>2305.08</v>
      </c>
      <c r="R2" t="n">
        <v>1169.09</v>
      </c>
      <c r="S2" t="n">
        <v>88.64</v>
      </c>
      <c r="T2" t="n">
        <v>531965.16</v>
      </c>
      <c r="U2" t="n">
        <v>0.08</v>
      </c>
      <c r="V2" t="n">
        <v>0.54</v>
      </c>
      <c r="W2" t="n">
        <v>5.31</v>
      </c>
      <c r="X2" t="n">
        <v>31.98</v>
      </c>
      <c r="Y2" t="n">
        <v>0.5</v>
      </c>
      <c r="Z2" t="n">
        <v>10</v>
      </c>
      <c r="AA2" t="n">
        <v>2408.800685242084</v>
      </c>
      <c r="AB2" t="n">
        <v>3295.827366334567</v>
      </c>
      <c r="AC2" t="n">
        <v>2981.278228214232</v>
      </c>
      <c r="AD2" t="n">
        <v>2408800.685242084</v>
      </c>
      <c r="AE2" t="n">
        <v>3295827.366334567</v>
      </c>
      <c r="AF2" t="n">
        <v>8.239541059955601e-07</v>
      </c>
      <c r="AG2" t="n">
        <v>2.379583333333333</v>
      </c>
      <c r="AH2" t="n">
        <v>2981278.228214232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1.3446</v>
      </c>
      <c r="E3" t="n">
        <v>74.37</v>
      </c>
      <c r="F3" t="n">
        <v>60.96</v>
      </c>
      <c r="G3" t="n">
        <v>12.44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811.2</v>
      </c>
      <c r="Q3" t="n">
        <v>2304.62</v>
      </c>
      <c r="R3" t="n">
        <v>470.41</v>
      </c>
      <c r="S3" t="n">
        <v>88.64</v>
      </c>
      <c r="T3" t="n">
        <v>185178.81</v>
      </c>
      <c r="U3" t="n">
        <v>0.19</v>
      </c>
      <c r="V3" t="n">
        <v>0.73</v>
      </c>
      <c r="W3" t="n">
        <v>4.47</v>
      </c>
      <c r="X3" t="n">
        <v>11.16</v>
      </c>
      <c r="Y3" t="n">
        <v>0.5</v>
      </c>
      <c r="Z3" t="n">
        <v>10</v>
      </c>
      <c r="AA3" t="n">
        <v>1160.806299351619</v>
      </c>
      <c r="AB3" t="n">
        <v>1588.266389932511</v>
      </c>
      <c r="AC3" t="n">
        <v>1436.68447482323</v>
      </c>
      <c r="AD3" t="n">
        <v>1160806.299351619</v>
      </c>
      <c r="AE3" t="n">
        <v>1588266.389932511</v>
      </c>
      <c r="AF3" t="n">
        <v>1.265435397968738e-06</v>
      </c>
      <c r="AG3" t="n">
        <v>1.549375</v>
      </c>
      <c r="AH3" t="n">
        <v>1436684.47482323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1.5237</v>
      </c>
      <c r="E4" t="n">
        <v>65.63</v>
      </c>
      <c r="F4" t="n">
        <v>56.5</v>
      </c>
      <c r="G4" t="n">
        <v>18.94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741.9299999999999</v>
      </c>
      <c r="Q4" t="n">
        <v>2304.55</v>
      </c>
      <c r="R4" t="n">
        <v>321.3</v>
      </c>
      <c r="S4" t="n">
        <v>88.64</v>
      </c>
      <c r="T4" t="n">
        <v>111200.56</v>
      </c>
      <c r="U4" t="n">
        <v>0.28</v>
      </c>
      <c r="V4" t="n">
        <v>0.78</v>
      </c>
      <c r="W4" t="n">
        <v>4.28</v>
      </c>
      <c r="X4" t="n">
        <v>6.7</v>
      </c>
      <c r="Y4" t="n">
        <v>0.5</v>
      </c>
      <c r="Z4" t="n">
        <v>10</v>
      </c>
      <c r="AA4" t="n">
        <v>941.3039517988736</v>
      </c>
      <c r="AB4" t="n">
        <v>1287.933594250716</v>
      </c>
      <c r="AC4" t="n">
        <v>1165.01501964158</v>
      </c>
      <c r="AD4" t="n">
        <v>941303.9517988736</v>
      </c>
      <c r="AE4" t="n">
        <v>1287933.594250716</v>
      </c>
      <c r="AF4" t="n">
        <v>1.433990715368858e-06</v>
      </c>
      <c r="AG4" t="n">
        <v>1.367291666666667</v>
      </c>
      <c r="AH4" t="n">
        <v>1165015.01964158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1.619</v>
      </c>
      <c r="E5" t="n">
        <v>61.76</v>
      </c>
      <c r="F5" t="n">
        <v>54.53</v>
      </c>
      <c r="G5" t="n">
        <v>25.56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707.11</v>
      </c>
      <c r="Q5" t="n">
        <v>2304.58</v>
      </c>
      <c r="R5" t="n">
        <v>255.92</v>
      </c>
      <c r="S5" t="n">
        <v>88.64</v>
      </c>
      <c r="T5" t="n">
        <v>78765.94</v>
      </c>
      <c r="U5" t="n">
        <v>0.35</v>
      </c>
      <c r="V5" t="n">
        <v>0.8100000000000001</v>
      </c>
      <c r="W5" t="n">
        <v>4.19</v>
      </c>
      <c r="X5" t="n">
        <v>4.73</v>
      </c>
      <c r="Y5" t="n">
        <v>0.5</v>
      </c>
      <c r="Z5" t="n">
        <v>10</v>
      </c>
      <c r="AA5" t="n">
        <v>847.8365764973372</v>
      </c>
      <c r="AB5" t="n">
        <v>1160.047407873577</v>
      </c>
      <c r="AC5" t="n">
        <v>1049.334111402885</v>
      </c>
      <c r="AD5" t="n">
        <v>847836.5764973372</v>
      </c>
      <c r="AE5" t="n">
        <v>1160047.407873577</v>
      </c>
      <c r="AF5" t="n">
        <v>1.523679837357866e-06</v>
      </c>
      <c r="AG5" t="n">
        <v>1.286666666666667</v>
      </c>
      <c r="AH5" t="n">
        <v>1049334.111402885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1.6746</v>
      </c>
      <c r="E6" t="n">
        <v>59.72</v>
      </c>
      <c r="F6" t="n">
        <v>53.53</v>
      </c>
      <c r="G6" t="n">
        <v>32.12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684.63</v>
      </c>
      <c r="Q6" t="n">
        <v>2304.53</v>
      </c>
      <c r="R6" t="n">
        <v>221.91</v>
      </c>
      <c r="S6" t="n">
        <v>88.64</v>
      </c>
      <c r="T6" t="n">
        <v>61901.08</v>
      </c>
      <c r="U6" t="n">
        <v>0.4</v>
      </c>
      <c r="V6" t="n">
        <v>0.83</v>
      </c>
      <c r="W6" t="n">
        <v>4.16</v>
      </c>
      <c r="X6" t="n">
        <v>3.73</v>
      </c>
      <c r="Y6" t="n">
        <v>0.5</v>
      </c>
      <c r="Z6" t="n">
        <v>10</v>
      </c>
      <c r="AA6" t="n">
        <v>797.1143002120336</v>
      </c>
      <c r="AB6" t="n">
        <v>1090.646951751124</v>
      </c>
      <c r="AC6" t="n">
        <v>986.5571374086072</v>
      </c>
      <c r="AD6" t="n">
        <v>797114.3002120337</v>
      </c>
      <c r="AE6" t="n">
        <v>1090646.951751124</v>
      </c>
      <c r="AF6" t="n">
        <v>1.576006334551873e-06</v>
      </c>
      <c r="AG6" t="n">
        <v>1.244166666666667</v>
      </c>
      <c r="AH6" t="n">
        <v>986557.1374086072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1.7159</v>
      </c>
      <c r="E7" t="n">
        <v>58.28</v>
      </c>
      <c r="F7" t="n">
        <v>52.79</v>
      </c>
      <c r="G7" t="n">
        <v>39.11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665.97</v>
      </c>
      <c r="Q7" t="n">
        <v>2304.48</v>
      </c>
      <c r="R7" t="n">
        <v>197.92</v>
      </c>
      <c r="S7" t="n">
        <v>88.64</v>
      </c>
      <c r="T7" t="n">
        <v>49998.73</v>
      </c>
      <c r="U7" t="n">
        <v>0.45</v>
      </c>
      <c r="V7" t="n">
        <v>0.84</v>
      </c>
      <c r="W7" t="n">
        <v>4.12</v>
      </c>
      <c r="X7" t="n">
        <v>3</v>
      </c>
      <c r="Y7" t="n">
        <v>0.5</v>
      </c>
      <c r="Z7" t="n">
        <v>10</v>
      </c>
      <c r="AA7" t="n">
        <v>760.0208569801603</v>
      </c>
      <c r="AB7" t="n">
        <v>1039.894066274055</v>
      </c>
      <c r="AC7" t="n">
        <v>940.6480360893468</v>
      </c>
      <c r="AD7" t="n">
        <v>760020.8569801602</v>
      </c>
      <c r="AE7" t="n">
        <v>1039894.066274055</v>
      </c>
      <c r="AF7" t="n">
        <v>1.614874757827278e-06</v>
      </c>
      <c r="AG7" t="n">
        <v>1.214166666666667</v>
      </c>
      <c r="AH7" t="n">
        <v>940648.0360893467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1.7456</v>
      </c>
      <c r="E8" t="n">
        <v>57.29</v>
      </c>
      <c r="F8" t="n">
        <v>52.29</v>
      </c>
      <c r="G8" t="n">
        <v>46.13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648.23</v>
      </c>
      <c r="Q8" t="n">
        <v>2304.55</v>
      </c>
      <c r="R8" t="n">
        <v>181.17</v>
      </c>
      <c r="S8" t="n">
        <v>88.64</v>
      </c>
      <c r="T8" t="n">
        <v>41690.14</v>
      </c>
      <c r="U8" t="n">
        <v>0.49</v>
      </c>
      <c r="V8" t="n">
        <v>0.85</v>
      </c>
      <c r="W8" t="n">
        <v>4.08</v>
      </c>
      <c r="X8" t="n">
        <v>2.49</v>
      </c>
      <c r="Y8" t="n">
        <v>0.5</v>
      </c>
      <c r="Z8" t="n">
        <v>10</v>
      </c>
      <c r="AA8" t="n">
        <v>731.1982133685568</v>
      </c>
      <c r="AB8" t="n">
        <v>1000.457653719365</v>
      </c>
      <c r="AC8" t="n">
        <v>904.9753793995243</v>
      </c>
      <c r="AD8" t="n">
        <v>731198.2133685568</v>
      </c>
      <c r="AE8" t="n">
        <v>1000457.653719365</v>
      </c>
      <c r="AF8" t="n">
        <v>1.64282614211976e-06</v>
      </c>
      <c r="AG8" t="n">
        <v>1.193541666666667</v>
      </c>
      <c r="AH8" t="n">
        <v>904975.3793995243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1.7684</v>
      </c>
      <c r="E9" t="n">
        <v>56.55</v>
      </c>
      <c r="F9" t="n">
        <v>51.92</v>
      </c>
      <c r="G9" t="n">
        <v>53.71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634.6</v>
      </c>
      <c r="Q9" t="n">
        <v>2304.53</v>
      </c>
      <c r="R9" t="n">
        <v>168.77</v>
      </c>
      <c r="S9" t="n">
        <v>88.64</v>
      </c>
      <c r="T9" t="n">
        <v>35538.99</v>
      </c>
      <c r="U9" t="n">
        <v>0.53</v>
      </c>
      <c r="V9" t="n">
        <v>0.85</v>
      </c>
      <c r="W9" t="n">
        <v>4.08</v>
      </c>
      <c r="X9" t="n">
        <v>2.12</v>
      </c>
      <c r="Y9" t="n">
        <v>0.5</v>
      </c>
      <c r="Z9" t="n">
        <v>10</v>
      </c>
      <c r="AA9" t="n">
        <v>709.7768879786565</v>
      </c>
      <c r="AB9" t="n">
        <v>971.1480512787252</v>
      </c>
      <c r="AC9" t="n">
        <v>878.4630442795335</v>
      </c>
      <c r="AD9" t="n">
        <v>709776.8879786566</v>
      </c>
      <c r="AE9" t="n">
        <v>971148.0512787253</v>
      </c>
      <c r="AF9" t="n">
        <v>1.664283770465504e-06</v>
      </c>
      <c r="AG9" t="n">
        <v>1.178125</v>
      </c>
      <c r="AH9" t="n">
        <v>878463.0442795336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1.7851</v>
      </c>
      <c r="E10" t="n">
        <v>56.02</v>
      </c>
      <c r="F10" t="n">
        <v>51.65</v>
      </c>
      <c r="G10" t="n">
        <v>60.77</v>
      </c>
      <c r="H10" t="n">
        <v>0.8100000000000001</v>
      </c>
      <c r="I10" t="n">
        <v>51</v>
      </c>
      <c r="J10" t="n">
        <v>197.97</v>
      </c>
      <c r="K10" t="n">
        <v>53.44</v>
      </c>
      <c r="L10" t="n">
        <v>9</v>
      </c>
      <c r="M10" t="n">
        <v>49</v>
      </c>
      <c r="N10" t="n">
        <v>40.53</v>
      </c>
      <c r="O10" t="n">
        <v>24650.18</v>
      </c>
      <c r="P10" t="n">
        <v>623.55</v>
      </c>
      <c r="Q10" t="n">
        <v>2304.48</v>
      </c>
      <c r="R10" t="n">
        <v>159.66</v>
      </c>
      <c r="S10" t="n">
        <v>88.64</v>
      </c>
      <c r="T10" t="n">
        <v>31018.77</v>
      </c>
      <c r="U10" t="n">
        <v>0.5600000000000001</v>
      </c>
      <c r="V10" t="n">
        <v>0.86</v>
      </c>
      <c r="W10" t="n">
        <v>4.07</v>
      </c>
      <c r="X10" t="n">
        <v>1.86</v>
      </c>
      <c r="Y10" t="n">
        <v>0.5</v>
      </c>
      <c r="Z10" t="n">
        <v>10</v>
      </c>
      <c r="AA10" t="n">
        <v>693.6251182873559</v>
      </c>
      <c r="AB10" t="n">
        <v>949.0484874212991</v>
      </c>
      <c r="AC10" t="n">
        <v>858.4726317797276</v>
      </c>
      <c r="AD10" t="n">
        <v>693625.1182873559</v>
      </c>
      <c r="AE10" t="n">
        <v>949048.4874212991</v>
      </c>
      <c r="AF10" t="n">
        <v>1.680000542104711e-06</v>
      </c>
      <c r="AG10" t="n">
        <v>1.167083333333333</v>
      </c>
      <c r="AH10" t="n">
        <v>858472.6317797276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1.7991</v>
      </c>
      <c r="E11" t="n">
        <v>55.58</v>
      </c>
      <c r="F11" t="n">
        <v>51.44</v>
      </c>
      <c r="G11" t="n">
        <v>68.59</v>
      </c>
      <c r="H11" t="n">
        <v>0.89</v>
      </c>
      <c r="I11" t="n">
        <v>45</v>
      </c>
      <c r="J11" t="n">
        <v>199.53</v>
      </c>
      <c r="K11" t="n">
        <v>53.44</v>
      </c>
      <c r="L11" t="n">
        <v>10</v>
      </c>
      <c r="M11" t="n">
        <v>43</v>
      </c>
      <c r="N11" t="n">
        <v>41.1</v>
      </c>
      <c r="O11" t="n">
        <v>24842.77</v>
      </c>
      <c r="P11" t="n">
        <v>609.72</v>
      </c>
      <c r="Q11" t="n">
        <v>2304.5</v>
      </c>
      <c r="R11" t="n">
        <v>152.63</v>
      </c>
      <c r="S11" t="n">
        <v>88.64</v>
      </c>
      <c r="T11" t="n">
        <v>27538.13</v>
      </c>
      <c r="U11" t="n">
        <v>0.58</v>
      </c>
      <c r="V11" t="n">
        <v>0.86</v>
      </c>
      <c r="W11" t="n">
        <v>4.06</v>
      </c>
      <c r="X11" t="n">
        <v>1.65</v>
      </c>
      <c r="Y11" t="n">
        <v>0.5</v>
      </c>
      <c r="Z11" t="n">
        <v>10</v>
      </c>
      <c r="AA11" t="n">
        <v>676.92874232162</v>
      </c>
      <c r="AB11" t="n">
        <v>926.2037692328579</v>
      </c>
      <c r="AC11" t="n">
        <v>837.8081814324278</v>
      </c>
      <c r="AD11" t="n">
        <v>676928.74232162</v>
      </c>
      <c r="AE11" t="n">
        <v>926203.7692328579</v>
      </c>
      <c r="AF11" t="n">
        <v>1.693176278808238e-06</v>
      </c>
      <c r="AG11" t="n">
        <v>1.157916666666667</v>
      </c>
      <c r="AH11" t="n">
        <v>837808.1814324277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1.8115</v>
      </c>
      <c r="E12" t="n">
        <v>55.2</v>
      </c>
      <c r="F12" t="n">
        <v>51.25</v>
      </c>
      <c r="G12" t="n">
        <v>76.87</v>
      </c>
      <c r="H12" t="n">
        <v>0.97</v>
      </c>
      <c r="I12" t="n">
        <v>40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596.01</v>
      </c>
      <c r="Q12" t="n">
        <v>2304.47</v>
      </c>
      <c r="R12" t="n">
        <v>146.35</v>
      </c>
      <c r="S12" t="n">
        <v>88.64</v>
      </c>
      <c r="T12" t="n">
        <v>24419.84</v>
      </c>
      <c r="U12" t="n">
        <v>0.61</v>
      </c>
      <c r="V12" t="n">
        <v>0.86</v>
      </c>
      <c r="W12" t="n">
        <v>4.04</v>
      </c>
      <c r="X12" t="n">
        <v>1.45</v>
      </c>
      <c r="Y12" t="n">
        <v>0.5</v>
      </c>
      <c r="Z12" t="n">
        <v>10</v>
      </c>
      <c r="AA12" t="n">
        <v>661.2432999566064</v>
      </c>
      <c r="AB12" t="n">
        <v>904.7422549961676</v>
      </c>
      <c r="AC12" t="n">
        <v>818.3949239930625</v>
      </c>
      <c r="AD12" t="n">
        <v>661243.2999566064</v>
      </c>
      <c r="AE12" t="n">
        <v>904742.2549961676</v>
      </c>
      <c r="AF12" t="n">
        <v>1.704846217031362e-06</v>
      </c>
      <c r="AG12" t="n">
        <v>1.15</v>
      </c>
      <c r="AH12" t="n">
        <v>818394.9239930626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1.821</v>
      </c>
      <c r="E13" t="n">
        <v>54.91</v>
      </c>
      <c r="F13" t="n">
        <v>51.11</v>
      </c>
      <c r="G13" t="n">
        <v>85.18000000000001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583.26</v>
      </c>
      <c r="Q13" t="n">
        <v>2304.48</v>
      </c>
      <c r="R13" t="n">
        <v>141.69</v>
      </c>
      <c r="S13" t="n">
        <v>88.64</v>
      </c>
      <c r="T13" t="n">
        <v>22111.9</v>
      </c>
      <c r="U13" t="n">
        <v>0.63</v>
      </c>
      <c r="V13" t="n">
        <v>0.87</v>
      </c>
      <c r="W13" t="n">
        <v>4.04</v>
      </c>
      <c r="X13" t="n">
        <v>1.31</v>
      </c>
      <c r="Y13" t="n">
        <v>0.5</v>
      </c>
      <c r="Z13" t="n">
        <v>10</v>
      </c>
      <c r="AA13" t="n">
        <v>647.7146153464876</v>
      </c>
      <c r="AB13" t="n">
        <v>886.2317118691612</v>
      </c>
      <c r="AC13" t="n">
        <v>801.6510011223875</v>
      </c>
      <c r="AD13" t="n">
        <v>647714.6153464876</v>
      </c>
      <c r="AE13" t="n">
        <v>886231.7118691612</v>
      </c>
      <c r="AF13" t="n">
        <v>1.713786895508755e-06</v>
      </c>
      <c r="AG13" t="n">
        <v>1.143958333333333</v>
      </c>
      <c r="AH13" t="n">
        <v>801651.0011223875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1.8289</v>
      </c>
      <c r="E14" t="n">
        <v>54.68</v>
      </c>
      <c r="F14" t="n">
        <v>50.98</v>
      </c>
      <c r="G14" t="n">
        <v>92.69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570.75</v>
      </c>
      <c r="Q14" t="n">
        <v>2304.53</v>
      </c>
      <c r="R14" t="n">
        <v>137.5</v>
      </c>
      <c r="S14" t="n">
        <v>88.64</v>
      </c>
      <c r="T14" t="n">
        <v>20029.03</v>
      </c>
      <c r="U14" t="n">
        <v>0.64</v>
      </c>
      <c r="V14" t="n">
        <v>0.87</v>
      </c>
      <c r="W14" t="n">
        <v>4.03</v>
      </c>
      <c r="X14" t="n">
        <v>1.19</v>
      </c>
      <c r="Y14" t="n">
        <v>0.5</v>
      </c>
      <c r="Z14" t="n">
        <v>10</v>
      </c>
      <c r="AA14" t="n">
        <v>635.0990547101911</v>
      </c>
      <c r="AB14" t="n">
        <v>868.9705452473247</v>
      </c>
      <c r="AC14" t="n">
        <v>786.0372160167396</v>
      </c>
      <c r="AD14" t="n">
        <v>635099.0547101911</v>
      </c>
      <c r="AE14" t="n">
        <v>868970.5452473247</v>
      </c>
      <c r="AF14" t="n">
        <v>1.721221775505745e-06</v>
      </c>
      <c r="AG14" t="n">
        <v>1.139166666666667</v>
      </c>
      <c r="AH14" t="n">
        <v>786037.2160167396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1.8357</v>
      </c>
      <c r="E15" t="n">
        <v>54.47</v>
      </c>
      <c r="F15" t="n">
        <v>50.89</v>
      </c>
      <c r="G15" t="n">
        <v>101.78</v>
      </c>
      <c r="H15" t="n">
        <v>1.21</v>
      </c>
      <c r="I15" t="n">
        <v>30</v>
      </c>
      <c r="J15" t="n">
        <v>205.84</v>
      </c>
      <c r="K15" t="n">
        <v>53.44</v>
      </c>
      <c r="L15" t="n">
        <v>14</v>
      </c>
      <c r="M15" t="n">
        <v>28</v>
      </c>
      <c r="N15" t="n">
        <v>43.4</v>
      </c>
      <c r="O15" t="n">
        <v>25621.03</v>
      </c>
      <c r="P15" t="n">
        <v>555.64</v>
      </c>
      <c r="Q15" t="n">
        <v>2304.48</v>
      </c>
      <c r="R15" t="n">
        <v>134.15</v>
      </c>
      <c r="S15" t="n">
        <v>88.64</v>
      </c>
      <c r="T15" t="n">
        <v>18371.73</v>
      </c>
      <c r="U15" t="n">
        <v>0.66</v>
      </c>
      <c r="V15" t="n">
        <v>0.87</v>
      </c>
      <c r="W15" t="n">
        <v>4.04</v>
      </c>
      <c r="X15" t="n">
        <v>1.09</v>
      </c>
      <c r="Y15" t="n">
        <v>0.5</v>
      </c>
      <c r="Z15" t="n">
        <v>10</v>
      </c>
      <c r="AA15" t="n">
        <v>621.1952593149146</v>
      </c>
      <c r="AB15" t="n">
        <v>849.9467589953459</v>
      </c>
      <c r="AC15" t="n">
        <v>768.8290332245979</v>
      </c>
      <c r="AD15" t="n">
        <v>621195.2593149146</v>
      </c>
      <c r="AE15" t="n">
        <v>849946.7589953459</v>
      </c>
      <c r="AF15" t="n">
        <v>1.727621419047458e-06</v>
      </c>
      <c r="AG15" t="n">
        <v>1.134791666666667</v>
      </c>
      <c r="AH15" t="n">
        <v>768829.0332245979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1.8412</v>
      </c>
      <c r="E16" t="n">
        <v>54.31</v>
      </c>
      <c r="F16" t="n">
        <v>50.8</v>
      </c>
      <c r="G16" t="n">
        <v>108.86</v>
      </c>
      <c r="H16" t="n">
        <v>1.28</v>
      </c>
      <c r="I16" t="n">
        <v>28</v>
      </c>
      <c r="J16" t="n">
        <v>207.43</v>
      </c>
      <c r="K16" t="n">
        <v>53.44</v>
      </c>
      <c r="L16" t="n">
        <v>15</v>
      </c>
      <c r="M16" t="n">
        <v>19</v>
      </c>
      <c r="N16" t="n">
        <v>44</v>
      </c>
      <c r="O16" t="n">
        <v>25817.56</v>
      </c>
      <c r="P16" t="n">
        <v>544.21</v>
      </c>
      <c r="Q16" t="n">
        <v>2304.47</v>
      </c>
      <c r="R16" t="n">
        <v>131.08</v>
      </c>
      <c r="S16" t="n">
        <v>88.64</v>
      </c>
      <c r="T16" t="n">
        <v>16844.69</v>
      </c>
      <c r="U16" t="n">
        <v>0.68</v>
      </c>
      <c r="V16" t="n">
        <v>0.87</v>
      </c>
      <c r="W16" t="n">
        <v>4.04</v>
      </c>
      <c r="X16" t="n">
        <v>1.01</v>
      </c>
      <c r="Y16" t="n">
        <v>0.5</v>
      </c>
      <c r="Z16" t="n">
        <v>10</v>
      </c>
      <c r="AA16" t="n">
        <v>610.5417609319875</v>
      </c>
      <c r="AB16" t="n">
        <v>835.3701725086472</v>
      </c>
      <c r="AC16" t="n">
        <v>755.643615693822</v>
      </c>
      <c r="AD16" t="n">
        <v>610541.7609319874</v>
      </c>
      <c r="AE16" t="n">
        <v>835370.1725086472</v>
      </c>
      <c r="AF16" t="n">
        <v>1.732797601323844e-06</v>
      </c>
      <c r="AG16" t="n">
        <v>1.131458333333333</v>
      </c>
      <c r="AH16" t="n">
        <v>755643.6156938219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1.8463</v>
      </c>
      <c r="E17" t="n">
        <v>54.16</v>
      </c>
      <c r="F17" t="n">
        <v>50.73</v>
      </c>
      <c r="G17" t="n">
        <v>117.06</v>
      </c>
      <c r="H17" t="n">
        <v>1.36</v>
      </c>
      <c r="I17" t="n">
        <v>26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537.39</v>
      </c>
      <c r="Q17" t="n">
        <v>2304.47</v>
      </c>
      <c r="R17" t="n">
        <v>128.69</v>
      </c>
      <c r="S17" t="n">
        <v>88.64</v>
      </c>
      <c r="T17" t="n">
        <v>15659.96</v>
      </c>
      <c r="U17" t="n">
        <v>0.6899999999999999</v>
      </c>
      <c r="V17" t="n">
        <v>0.87</v>
      </c>
      <c r="W17" t="n">
        <v>4.03</v>
      </c>
      <c r="X17" t="n">
        <v>0.93</v>
      </c>
      <c r="Y17" t="n">
        <v>0.5</v>
      </c>
      <c r="Z17" t="n">
        <v>10</v>
      </c>
      <c r="AA17" t="n">
        <v>603.557333587635</v>
      </c>
      <c r="AB17" t="n">
        <v>825.8137708849166</v>
      </c>
      <c r="AC17" t="n">
        <v>746.9992636285664</v>
      </c>
      <c r="AD17" t="n">
        <v>603557.333587635</v>
      </c>
      <c r="AE17" t="n">
        <v>825813.7708849167</v>
      </c>
      <c r="AF17" t="n">
        <v>1.737597333980129e-06</v>
      </c>
      <c r="AG17" t="n">
        <v>1.128333333333333</v>
      </c>
      <c r="AH17" t="n">
        <v>746999.2636285664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1.8462</v>
      </c>
      <c r="E18" t="n">
        <v>54.17</v>
      </c>
      <c r="F18" t="n">
        <v>50.73</v>
      </c>
      <c r="G18" t="n">
        <v>117.07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538.38</v>
      </c>
      <c r="Q18" t="n">
        <v>2304.47</v>
      </c>
      <c r="R18" t="n">
        <v>128.23</v>
      </c>
      <c r="S18" t="n">
        <v>88.64</v>
      </c>
      <c r="T18" t="n">
        <v>15429.82</v>
      </c>
      <c r="U18" t="n">
        <v>0.6899999999999999</v>
      </c>
      <c r="V18" t="n">
        <v>0.87</v>
      </c>
      <c r="W18" t="n">
        <v>4.05</v>
      </c>
      <c r="X18" t="n">
        <v>0.93</v>
      </c>
      <c r="Y18" t="n">
        <v>0.5</v>
      </c>
      <c r="Z18" t="n">
        <v>10</v>
      </c>
      <c r="AA18" t="n">
        <v>604.3200849706625</v>
      </c>
      <c r="AB18" t="n">
        <v>826.857400977391</v>
      </c>
      <c r="AC18" t="n">
        <v>747.9432911297589</v>
      </c>
      <c r="AD18" t="n">
        <v>604320.0849706625</v>
      </c>
      <c r="AE18" t="n">
        <v>826857.4009773909</v>
      </c>
      <c r="AF18" t="n">
        <v>1.737503221575104e-06</v>
      </c>
      <c r="AG18" t="n">
        <v>1.128541666666667</v>
      </c>
      <c r="AH18" t="n">
        <v>747943.2911297589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1.8462</v>
      </c>
      <c r="E19" t="n">
        <v>54.16</v>
      </c>
      <c r="F19" t="n">
        <v>50.73</v>
      </c>
      <c r="G19" t="n">
        <v>117.07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541.6</v>
      </c>
      <c r="Q19" t="n">
        <v>2304.47</v>
      </c>
      <c r="R19" t="n">
        <v>128.17</v>
      </c>
      <c r="S19" t="n">
        <v>88.64</v>
      </c>
      <c r="T19" t="n">
        <v>15398.69</v>
      </c>
      <c r="U19" t="n">
        <v>0.6899999999999999</v>
      </c>
      <c r="V19" t="n">
        <v>0.87</v>
      </c>
      <c r="W19" t="n">
        <v>4.05</v>
      </c>
      <c r="X19" t="n">
        <v>0.93</v>
      </c>
      <c r="Y19" t="n">
        <v>0.5</v>
      </c>
      <c r="Z19" t="n">
        <v>10</v>
      </c>
      <c r="AA19" t="n">
        <v>606.6920790437789</v>
      </c>
      <c r="AB19" t="n">
        <v>830.1028679132218</v>
      </c>
      <c r="AC19" t="n">
        <v>750.8790152562756</v>
      </c>
      <c r="AD19" t="n">
        <v>606692.0790437789</v>
      </c>
      <c r="AE19" t="n">
        <v>830102.8679132217</v>
      </c>
      <c r="AF19" t="n">
        <v>1.737503221575104e-06</v>
      </c>
      <c r="AG19" t="n">
        <v>1.128333333333333</v>
      </c>
      <c r="AH19" t="n">
        <v>750879.0152562755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1.2106</v>
      </c>
      <c r="E2" t="n">
        <v>82.59999999999999</v>
      </c>
      <c r="F2" t="n">
        <v>68.79000000000001</v>
      </c>
      <c r="G2" t="n">
        <v>8.41</v>
      </c>
      <c r="H2" t="n">
        <v>0.15</v>
      </c>
      <c r="I2" t="n">
        <v>491</v>
      </c>
      <c r="J2" t="n">
        <v>116.05</v>
      </c>
      <c r="K2" t="n">
        <v>43.4</v>
      </c>
      <c r="L2" t="n">
        <v>1</v>
      </c>
      <c r="M2" t="n">
        <v>489</v>
      </c>
      <c r="N2" t="n">
        <v>16.65</v>
      </c>
      <c r="O2" t="n">
        <v>14546.17</v>
      </c>
      <c r="P2" t="n">
        <v>675.4299999999999</v>
      </c>
      <c r="Q2" t="n">
        <v>2304.7</v>
      </c>
      <c r="R2" t="n">
        <v>732.77</v>
      </c>
      <c r="S2" t="n">
        <v>88.64</v>
      </c>
      <c r="T2" t="n">
        <v>315374.47</v>
      </c>
      <c r="U2" t="n">
        <v>0.12</v>
      </c>
      <c r="V2" t="n">
        <v>0.64</v>
      </c>
      <c r="W2" t="n">
        <v>4.79</v>
      </c>
      <c r="X2" t="n">
        <v>18.99</v>
      </c>
      <c r="Y2" t="n">
        <v>0.5</v>
      </c>
      <c r="Z2" t="n">
        <v>10</v>
      </c>
      <c r="AA2" t="n">
        <v>1101.15736365675</v>
      </c>
      <c r="AB2" t="n">
        <v>1506.652084589472</v>
      </c>
      <c r="AC2" t="n">
        <v>1362.859324235734</v>
      </c>
      <c r="AD2" t="n">
        <v>1101157.36365675</v>
      </c>
      <c r="AE2" t="n">
        <v>1506652.084589472</v>
      </c>
      <c r="AF2" t="n">
        <v>1.232575127603093e-06</v>
      </c>
      <c r="AG2" t="n">
        <v>1.720833333333333</v>
      </c>
      <c r="AH2" t="n">
        <v>1362859.324235734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1.5629</v>
      </c>
      <c r="E3" t="n">
        <v>63.98</v>
      </c>
      <c r="F3" t="n">
        <v>57.19</v>
      </c>
      <c r="G3" t="n">
        <v>17.42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544.6799999999999</v>
      </c>
      <c r="Q3" t="n">
        <v>2304.61</v>
      </c>
      <c r="R3" t="n">
        <v>344.54</v>
      </c>
      <c r="S3" t="n">
        <v>88.64</v>
      </c>
      <c r="T3" t="n">
        <v>122731.83</v>
      </c>
      <c r="U3" t="n">
        <v>0.26</v>
      </c>
      <c r="V3" t="n">
        <v>0.77</v>
      </c>
      <c r="W3" t="n">
        <v>4.31</v>
      </c>
      <c r="X3" t="n">
        <v>7.39</v>
      </c>
      <c r="Y3" t="n">
        <v>0.5</v>
      </c>
      <c r="Z3" t="n">
        <v>10</v>
      </c>
      <c r="AA3" t="n">
        <v>695.9629478940275</v>
      </c>
      <c r="AB3" t="n">
        <v>952.2472090269106</v>
      </c>
      <c r="AC3" t="n">
        <v>861.3660718847333</v>
      </c>
      <c r="AD3" t="n">
        <v>695962.9478940275</v>
      </c>
      <c r="AE3" t="n">
        <v>952247.2090269106</v>
      </c>
      <c r="AF3" t="n">
        <v>1.591270169280418e-06</v>
      </c>
      <c r="AG3" t="n">
        <v>1.332916666666667</v>
      </c>
      <c r="AH3" t="n">
        <v>861366.0718847333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1.6873</v>
      </c>
      <c r="E4" t="n">
        <v>59.27</v>
      </c>
      <c r="F4" t="n">
        <v>54.29</v>
      </c>
      <c r="G4" t="n">
        <v>26.92</v>
      </c>
      <c r="H4" t="n">
        <v>0.45</v>
      </c>
      <c r="I4" t="n">
        <v>121</v>
      </c>
      <c r="J4" t="n">
        <v>118.63</v>
      </c>
      <c r="K4" t="n">
        <v>43.4</v>
      </c>
      <c r="L4" t="n">
        <v>3</v>
      </c>
      <c r="M4" t="n">
        <v>119</v>
      </c>
      <c r="N4" t="n">
        <v>17.23</v>
      </c>
      <c r="O4" t="n">
        <v>14865.24</v>
      </c>
      <c r="P4" t="n">
        <v>499.37</v>
      </c>
      <c r="Q4" t="n">
        <v>2304.62</v>
      </c>
      <c r="R4" t="n">
        <v>248.23</v>
      </c>
      <c r="S4" t="n">
        <v>88.64</v>
      </c>
      <c r="T4" t="n">
        <v>74957.5</v>
      </c>
      <c r="U4" t="n">
        <v>0.36</v>
      </c>
      <c r="V4" t="n">
        <v>0.82</v>
      </c>
      <c r="W4" t="n">
        <v>4.17</v>
      </c>
      <c r="X4" t="n">
        <v>4.5</v>
      </c>
      <c r="Y4" t="n">
        <v>0.5</v>
      </c>
      <c r="Z4" t="n">
        <v>10</v>
      </c>
      <c r="AA4" t="n">
        <v>598.1621911523854</v>
      </c>
      <c r="AB4" t="n">
        <v>818.4318989881222</v>
      </c>
      <c r="AC4" t="n">
        <v>740.3219072250797</v>
      </c>
      <c r="AD4" t="n">
        <v>598162.1911523854</v>
      </c>
      <c r="AE4" t="n">
        <v>818431.8989881221</v>
      </c>
      <c r="AF4" t="n">
        <v>1.717928310593672e-06</v>
      </c>
      <c r="AG4" t="n">
        <v>1.234791666666667</v>
      </c>
      <c r="AH4" t="n">
        <v>740321.9072250797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1.7528</v>
      </c>
      <c r="E5" t="n">
        <v>57.05</v>
      </c>
      <c r="F5" t="n">
        <v>52.94</v>
      </c>
      <c r="G5" t="n">
        <v>37.37</v>
      </c>
      <c r="H5" t="n">
        <v>0.59</v>
      </c>
      <c r="I5" t="n">
        <v>85</v>
      </c>
      <c r="J5" t="n">
        <v>119.93</v>
      </c>
      <c r="K5" t="n">
        <v>43.4</v>
      </c>
      <c r="L5" t="n">
        <v>4</v>
      </c>
      <c r="M5" t="n">
        <v>83</v>
      </c>
      <c r="N5" t="n">
        <v>17.53</v>
      </c>
      <c r="O5" t="n">
        <v>15025.44</v>
      </c>
      <c r="P5" t="n">
        <v>468.43</v>
      </c>
      <c r="Q5" t="n">
        <v>2304.55</v>
      </c>
      <c r="R5" t="n">
        <v>202.88</v>
      </c>
      <c r="S5" t="n">
        <v>88.64</v>
      </c>
      <c r="T5" t="n">
        <v>52459.69</v>
      </c>
      <c r="U5" t="n">
        <v>0.44</v>
      </c>
      <c r="V5" t="n">
        <v>0.84</v>
      </c>
      <c r="W5" t="n">
        <v>4.11</v>
      </c>
      <c r="X5" t="n">
        <v>3.14</v>
      </c>
      <c r="Y5" t="n">
        <v>0.5</v>
      </c>
      <c r="Z5" t="n">
        <v>10</v>
      </c>
      <c r="AA5" t="n">
        <v>547.3404955311813</v>
      </c>
      <c r="AB5" t="n">
        <v>748.8954129442192</v>
      </c>
      <c r="AC5" t="n">
        <v>677.4218858141356</v>
      </c>
      <c r="AD5" t="n">
        <v>547340.4955311813</v>
      </c>
      <c r="AE5" t="n">
        <v>748895.4129442192</v>
      </c>
      <c r="AF5" t="n">
        <v>1.784617283712788e-06</v>
      </c>
      <c r="AG5" t="n">
        <v>1.188541666666667</v>
      </c>
      <c r="AH5" t="n">
        <v>677421.8858141357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52.18</v>
      </c>
      <c r="G6" t="n">
        <v>48.17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63</v>
      </c>
      <c r="N6" t="n">
        <v>17.83</v>
      </c>
      <c r="O6" t="n">
        <v>15186.08</v>
      </c>
      <c r="P6" t="n">
        <v>441.26</v>
      </c>
      <c r="Q6" t="n">
        <v>2304.48</v>
      </c>
      <c r="R6" t="n">
        <v>177.84</v>
      </c>
      <c r="S6" t="n">
        <v>88.64</v>
      </c>
      <c r="T6" t="n">
        <v>40042.5</v>
      </c>
      <c r="U6" t="n">
        <v>0.5</v>
      </c>
      <c r="V6" t="n">
        <v>0.85</v>
      </c>
      <c r="W6" t="n">
        <v>4.08</v>
      </c>
      <c r="X6" t="n">
        <v>2.39</v>
      </c>
      <c r="Y6" t="n">
        <v>0.5</v>
      </c>
      <c r="Z6" t="n">
        <v>10</v>
      </c>
      <c r="AA6" t="n">
        <v>512.4607758522956</v>
      </c>
      <c r="AB6" t="n">
        <v>701.1714416949374</v>
      </c>
      <c r="AC6" t="n">
        <v>634.252623399871</v>
      </c>
      <c r="AD6" t="n">
        <v>512460.7758522956</v>
      </c>
      <c r="AE6" t="n">
        <v>701171.4416949374</v>
      </c>
      <c r="AF6" t="n">
        <v>1.823917961001306e-06</v>
      </c>
      <c r="AG6" t="n">
        <v>1.162916666666667</v>
      </c>
      <c r="AH6" t="n">
        <v>634252.6233998711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1.8168</v>
      </c>
      <c r="E7" t="n">
        <v>55.04</v>
      </c>
      <c r="F7" t="n">
        <v>51.72</v>
      </c>
      <c r="G7" t="n">
        <v>59.67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419.27</v>
      </c>
      <c r="Q7" t="n">
        <v>2304.47</v>
      </c>
      <c r="R7" t="n">
        <v>161.81</v>
      </c>
      <c r="S7" t="n">
        <v>88.64</v>
      </c>
      <c r="T7" t="n">
        <v>32092.04</v>
      </c>
      <c r="U7" t="n">
        <v>0.55</v>
      </c>
      <c r="V7" t="n">
        <v>0.86</v>
      </c>
      <c r="W7" t="n">
        <v>4.07</v>
      </c>
      <c r="X7" t="n">
        <v>1.92</v>
      </c>
      <c r="Y7" t="n">
        <v>0.5</v>
      </c>
      <c r="Z7" t="n">
        <v>10</v>
      </c>
      <c r="AA7" t="n">
        <v>487.3683062907332</v>
      </c>
      <c r="AB7" t="n">
        <v>666.8388178391791</v>
      </c>
      <c r="AC7" t="n">
        <v>603.196656978766</v>
      </c>
      <c r="AD7" t="n">
        <v>487368.3062907332</v>
      </c>
      <c r="AE7" t="n">
        <v>666838.8178391791</v>
      </c>
      <c r="AF7" t="n">
        <v>1.849779028439864e-06</v>
      </c>
      <c r="AG7" t="n">
        <v>1.146666666666667</v>
      </c>
      <c r="AH7" t="n">
        <v>603196.656978766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1.8317</v>
      </c>
      <c r="E8" t="n">
        <v>54.59</v>
      </c>
      <c r="F8" t="n">
        <v>51.46</v>
      </c>
      <c r="G8" t="n">
        <v>70.17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400.84</v>
      </c>
      <c r="Q8" t="n">
        <v>2304.52</v>
      </c>
      <c r="R8" t="n">
        <v>151.8</v>
      </c>
      <c r="S8" t="n">
        <v>88.64</v>
      </c>
      <c r="T8" t="n">
        <v>27127.37</v>
      </c>
      <c r="U8" t="n">
        <v>0.58</v>
      </c>
      <c r="V8" t="n">
        <v>0.86</v>
      </c>
      <c r="W8" t="n">
        <v>4.1</v>
      </c>
      <c r="X8" t="n">
        <v>1.66</v>
      </c>
      <c r="Y8" t="n">
        <v>0.5</v>
      </c>
      <c r="Z8" t="n">
        <v>10</v>
      </c>
      <c r="AA8" t="n">
        <v>468.8962432637835</v>
      </c>
      <c r="AB8" t="n">
        <v>641.5645262758006</v>
      </c>
      <c r="AC8" t="n">
        <v>580.3345083295054</v>
      </c>
      <c r="AD8" t="n">
        <v>468896.2432637835</v>
      </c>
      <c r="AE8" t="n">
        <v>641564.5262758007</v>
      </c>
      <c r="AF8" t="n">
        <v>1.864949497134137e-06</v>
      </c>
      <c r="AG8" t="n">
        <v>1.137291666666667</v>
      </c>
      <c r="AH8" t="n">
        <v>580334.5083295055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1.8341</v>
      </c>
      <c r="E9" t="n">
        <v>54.52</v>
      </c>
      <c r="F9" t="n">
        <v>51.41</v>
      </c>
      <c r="G9" t="n">
        <v>71.73999999999999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402.23</v>
      </c>
      <c r="Q9" t="n">
        <v>2304.55</v>
      </c>
      <c r="R9" t="n">
        <v>149.74</v>
      </c>
      <c r="S9" t="n">
        <v>88.64</v>
      </c>
      <c r="T9" t="n">
        <v>26100.99</v>
      </c>
      <c r="U9" t="n">
        <v>0.59</v>
      </c>
      <c r="V9" t="n">
        <v>0.86</v>
      </c>
      <c r="W9" t="n">
        <v>4.11</v>
      </c>
      <c r="X9" t="n">
        <v>1.62</v>
      </c>
      <c r="Y9" t="n">
        <v>0.5</v>
      </c>
      <c r="Z9" t="n">
        <v>10</v>
      </c>
      <c r="AA9" t="n">
        <v>469.1561926699638</v>
      </c>
      <c r="AB9" t="n">
        <v>641.9202005214947</v>
      </c>
      <c r="AC9" t="n">
        <v>580.6562375243824</v>
      </c>
      <c r="AD9" t="n">
        <v>469156.1926699638</v>
      </c>
      <c r="AE9" t="n">
        <v>641920.2005214947</v>
      </c>
      <c r="AF9" t="n">
        <v>1.867393062561402e-06</v>
      </c>
      <c r="AG9" t="n">
        <v>1.135833333333333</v>
      </c>
      <c r="AH9" t="n">
        <v>580656.2375243824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1.3592</v>
      </c>
      <c r="E2" t="n">
        <v>73.58</v>
      </c>
      <c r="F2" t="n">
        <v>64.42</v>
      </c>
      <c r="G2" t="n">
        <v>10.12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526.4299999999999</v>
      </c>
      <c r="Q2" t="n">
        <v>2304.7</v>
      </c>
      <c r="R2" t="n">
        <v>587.3200000000001</v>
      </c>
      <c r="S2" t="n">
        <v>88.64</v>
      </c>
      <c r="T2" t="n">
        <v>243196.79</v>
      </c>
      <c r="U2" t="n">
        <v>0.15</v>
      </c>
      <c r="V2" t="n">
        <v>0.6899999999999999</v>
      </c>
      <c r="W2" t="n">
        <v>4.58</v>
      </c>
      <c r="X2" t="n">
        <v>14.62</v>
      </c>
      <c r="Y2" t="n">
        <v>0.5</v>
      </c>
      <c r="Z2" t="n">
        <v>10</v>
      </c>
      <c r="AA2" t="n">
        <v>779.2334576140701</v>
      </c>
      <c r="AB2" t="n">
        <v>1066.181594061489</v>
      </c>
      <c r="AC2" t="n">
        <v>964.4267191195254</v>
      </c>
      <c r="AD2" t="n">
        <v>779233.45761407</v>
      </c>
      <c r="AE2" t="n">
        <v>1066181.594061489</v>
      </c>
      <c r="AF2" t="n">
        <v>1.441536464713444e-06</v>
      </c>
      <c r="AG2" t="n">
        <v>1.532916666666667</v>
      </c>
      <c r="AH2" t="n">
        <v>964426.7191195254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</v>
      </c>
      <c r="E3" t="n">
        <v>60.61</v>
      </c>
      <c r="F3" t="n">
        <v>55.7</v>
      </c>
      <c r="G3" t="n">
        <v>21.29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155</v>
      </c>
      <c r="N3" t="n">
        <v>11.54</v>
      </c>
      <c r="O3" t="n">
        <v>11468.97</v>
      </c>
      <c r="P3" t="n">
        <v>432.1</v>
      </c>
      <c r="Q3" t="n">
        <v>2304.56</v>
      </c>
      <c r="R3" t="n">
        <v>294.67</v>
      </c>
      <c r="S3" t="n">
        <v>88.64</v>
      </c>
      <c r="T3" t="n">
        <v>97998.33</v>
      </c>
      <c r="U3" t="n">
        <v>0.3</v>
      </c>
      <c r="V3" t="n">
        <v>0.8</v>
      </c>
      <c r="W3" t="n">
        <v>4.25</v>
      </c>
      <c r="X3" t="n">
        <v>5.9</v>
      </c>
      <c r="Y3" t="n">
        <v>0.5</v>
      </c>
      <c r="Z3" t="n">
        <v>10</v>
      </c>
      <c r="AA3" t="n">
        <v>537.1559475173021</v>
      </c>
      <c r="AB3" t="n">
        <v>734.9604650410822</v>
      </c>
      <c r="AC3" t="n">
        <v>664.8168697810518</v>
      </c>
      <c r="AD3" t="n">
        <v>537155.9475173021</v>
      </c>
      <c r="AE3" t="n">
        <v>734960.4650410822</v>
      </c>
      <c r="AF3" t="n">
        <v>1.749952300454078e-06</v>
      </c>
      <c r="AG3" t="n">
        <v>1.262708333333333</v>
      </c>
      <c r="AH3" t="n">
        <v>664816.8697810518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1.7549</v>
      </c>
      <c r="E4" t="n">
        <v>56.98</v>
      </c>
      <c r="F4" t="n">
        <v>53.27</v>
      </c>
      <c r="G4" t="n">
        <v>34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92</v>
      </c>
      <c r="N4" t="n">
        <v>11.77</v>
      </c>
      <c r="O4" t="n">
        <v>11620.34</v>
      </c>
      <c r="P4" t="n">
        <v>388.31</v>
      </c>
      <c r="Q4" t="n">
        <v>2304.48</v>
      </c>
      <c r="R4" t="n">
        <v>214.19</v>
      </c>
      <c r="S4" t="n">
        <v>88.64</v>
      </c>
      <c r="T4" t="n">
        <v>58069.21</v>
      </c>
      <c r="U4" t="n">
        <v>0.41</v>
      </c>
      <c r="V4" t="n">
        <v>0.83</v>
      </c>
      <c r="W4" t="n">
        <v>4.12</v>
      </c>
      <c r="X4" t="n">
        <v>3.47</v>
      </c>
      <c r="Y4" t="n">
        <v>0.5</v>
      </c>
      <c r="Z4" t="n">
        <v>10</v>
      </c>
      <c r="AA4" t="n">
        <v>464.0578304390216</v>
      </c>
      <c r="AB4" t="n">
        <v>634.9443963932526</v>
      </c>
      <c r="AC4" t="n">
        <v>574.3461943515372</v>
      </c>
      <c r="AD4" t="n">
        <v>464057.8304390216</v>
      </c>
      <c r="AE4" t="n">
        <v>634944.3963932527</v>
      </c>
      <c r="AF4" t="n">
        <v>1.861206843676885e-06</v>
      </c>
      <c r="AG4" t="n">
        <v>1.187083333333333</v>
      </c>
      <c r="AH4" t="n">
        <v>574346.1943515372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1.8033</v>
      </c>
      <c r="E5" t="n">
        <v>55.46</v>
      </c>
      <c r="F5" t="n">
        <v>52.27</v>
      </c>
      <c r="G5" t="n">
        <v>47.52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49</v>
      </c>
      <c r="N5" t="n">
        <v>12</v>
      </c>
      <c r="O5" t="n">
        <v>11772.07</v>
      </c>
      <c r="P5" t="n">
        <v>354.2</v>
      </c>
      <c r="Q5" t="n">
        <v>2304.47</v>
      </c>
      <c r="R5" t="n">
        <v>180.14</v>
      </c>
      <c r="S5" t="n">
        <v>88.64</v>
      </c>
      <c r="T5" t="n">
        <v>41185.93</v>
      </c>
      <c r="U5" t="n">
        <v>0.49</v>
      </c>
      <c r="V5" t="n">
        <v>0.85</v>
      </c>
      <c r="W5" t="n">
        <v>4.1</v>
      </c>
      <c r="X5" t="n">
        <v>2.47</v>
      </c>
      <c r="Y5" t="n">
        <v>0.5</v>
      </c>
      <c r="Z5" t="n">
        <v>10</v>
      </c>
      <c r="AA5" t="n">
        <v>423.0549654682401</v>
      </c>
      <c r="AB5" t="n">
        <v>578.8424676214938</v>
      </c>
      <c r="AC5" t="n">
        <v>523.5985549222034</v>
      </c>
      <c r="AD5" t="n">
        <v>423054.9654682401</v>
      </c>
      <c r="AE5" t="n">
        <v>578842.4676214939</v>
      </c>
      <c r="AF5" t="n">
        <v>1.912538777823539e-06</v>
      </c>
      <c r="AG5" t="n">
        <v>1.155416666666667</v>
      </c>
      <c r="AH5" t="n">
        <v>523598.5549222035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1.8164</v>
      </c>
      <c r="E6" t="n">
        <v>55.06</v>
      </c>
      <c r="F6" t="n">
        <v>52</v>
      </c>
      <c r="G6" t="n">
        <v>52.88</v>
      </c>
      <c r="H6" t="n">
        <v>0.93</v>
      </c>
      <c r="I6" t="n">
        <v>59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346.97</v>
      </c>
      <c r="Q6" t="n">
        <v>2304.48</v>
      </c>
      <c r="R6" t="n">
        <v>169.02</v>
      </c>
      <c r="S6" t="n">
        <v>88.64</v>
      </c>
      <c r="T6" t="n">
        <v>35661.22</v>
      </c>
      <c r="U6" t="n">
        <v>0.52</v>
      </c>
      <c r="V6" t="n">
        <v>0.85</v>
      </c>
      <c r="W6" t="n">
        <v>4.15</v>
      </c>
      <c r="X6" t="n">
        <v>2.21</v>
      </c>
      <c r="Y6" t="n">
        <v>0.5</v>
      </c>
      <c r="Z6" t="n">
        <v>10</v>
      </c>
      <c r="AA6" t="n">
        <v>413.834209339454</v>
      </c>
      <c r="AB6" t="n">
        <v>566.2262222950383</v>
      </c>
      <c r="AC6" t="n">
        <v>512.1863863426933</v>
      </c>
      <c r="AD6" t="n">
        <v>413834.209339454</v>
      </c>
      <c r="AE6" t="n">
        <v>566226.2222950383</v>
      </c>
      <c r="AF6" t="n">
        <v>1.926432338511992e-06</v>
      </c>
      <c r="AG6" t="n">
        <v>1.147083333333333</v>
      </c>
      <c r="AH6" t="n">
        <v>512186.3863426932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1.3592</v>
      </c>
      <c r="E22" t="n">
        <v>73.58</v>
      </c>
      <c r="F22" t="n">
        <v>64.42</v>
      </c>
      <c r="G22" t="n">
        <v>10.12</v>
      </c>
      <c r="H22" t="n">
        <v>0.2</v>
      </c>
      <c r="I22" t="n">
        <v>382</v>
      </c>
      <c r="J22" t="n">
        <v>89.87</v>
      </c>
      <c r="K22" t="n">
        <v>37.55</v>
      </c>
      <c r="L22" t="n">
        <v>1</v>
      </c>
      <c r="M22" t="n">
        <v>380</v>
      </c>
      <c r="N22" t="n">
        <v>11.32</v>
      </c>
      <c r="O22" t="n">
        <v>11317.98</v>
      </c>
      <c r="P22" t="n">
        <v>526.4299999999999</v>
      </c>
      <c r="Q22" t="n">
        <v>2304.7</v>
      </c>
      <c r="R22" t="n">
        <v>587.3200000000001</v>
      </c>
      <c r="S22" t="n">
        <v>88.64</v>
      </c>
      <c r="T22" t="n">
        <v>243196.79</v>
      </c>
      <c r="U22" t="n">
        <v>0.15</v>
      </c>
      <c r="V22" t="n">
        <v>0.6899999999999999</v>
      </c>
      <c r="W22" t="n">
        <v>4.58</v>
      </c>
      <c r="X22" t="n">
        <v>14.62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1.65</v>
      </c>
      <c r="E23" t="n">
        <v>60.61</v>
      </c>
      <c r="F23" t="n">
        <v>55.7</v>
      </c>
      <c r="G23" t="n">
        <v>21.29</v>
      </c>
      <c r="H23" t="n">
        <v>0.39</v>
      </c>
      <c r="I23" t="n">
        <v>157</v>
      </c>
      <c r="J23" t="n">
        <v>91.09999999999999</v>
      </c>
      <c r="K23" t="n">
        <v>37.55</v>
      </c>
      <c r="L23" t="n">
        <v>2</v>
      </c>
      <c r="M23" t="n">
        <v>155</v>
      </c>
      <c r="N23" t="n">
        <v>11.54</v>
      </c>
      <c r="O23" t="n">
        <v>11468.97</v>
      </c>
      <c r="P23" t="n">
        <v>432.1</v>
      </c>
      <c r="Q23" t="n">
        <v>2304.56</v>
      </c>
      <c r="R23" t="n">
        <v>294.67</v>
      </c>
      <c r="S23" t="n">
        <v>88.64</v>
      </c>
      <c r="T23" t="n">
        <v>97998.33</v>
      </c>
      <c r="U23" t="n">
        <v>0.3</v>
      </c>
      <c r="V23" t="n">
        <v>0.8</v>
      </c>
      <c r="W23" t="n">
        <v>4.25</v>
      </c>
      <c r="X23" t="n">
        <v>5.9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1.7549</v>
      </c>
      <c r="E24" t="n">
        <v>56.98</v>
      </c>
      <c r="F24" t="n">
        <v>53.27</v>
      </c>
      <c r="G24" t="n">
        <v>34</v>
      </c>
      <c r="H24" t="n">
        <v>0.57</v>
      </c>
      <c r="I24" t="n">
        <v>94</v>
      </c>
      <c r="J24" t="n">
        <v>92.31999999999999</v>
      </c>
      <c r="K24" t="n">
        <v>37.55</v>
      </c>
      <c r="L24" t="n">
        <v>3</v>
      </c>
      <c r="M24" t="n">
        <v>92</v>
      </c>
      <c r="N24" t="n">
        <v>11.77</v>
      </c>
      <c r="O24" t="n">
        <v>11620.34</v>
      </c>
      <c r="P24" t="n">
        <v>388.31</v>
      </c>
      <c r="Q24" t="n">
        <v>2304.48</v>
      </c>
      <c r="R24" t="n">
        <v>214.19</v>
      </c>
      <c r="S24" t="n">
        <v>88.64</v>
      </c>
      <c r="T24" t="n">
        <v>58069.21</v>
      </c>
      <c r="U24" t="n">
        <v>0.41</v>
      </c>
      <c r="V24" t="n">
        <v>0.83</v>
      </c>
      <c r="W24" t="n">
        <v>4.12</v>
      </c>
      <c r="X24" t="n">
        <v>3.47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1.8033</v>
      </c>
      <c r="E25" t="n">
        <v>55.46</v>
      </c>
      <c r="F25" t="n">
        <v>52.27</v>
      </c>
      <c r="G25" t="n">
        <v>47.52</v>
      </c>
      <c r="H25" t="n">
        <v>0.75</v>
      </c>
      <c r="I25" t="n">
        <v>66</v>
      </c>
      <c r="J25" t="n">
        <v>93.55</v>
      </c>
      <c r="K25" t="n">
        <v>37.55</v>
      </c>
      <c r="L25" t="n">
        <v>4</v>
      </c>
      <c r="M25" t="n">
        <v>49</v>
      </c>
      <c r="N25" t="n">
        <v>12</v>
      </c>
      <c r="O25" t="n">
        <v>11772.07</v>
      </c>
      <c r="P25" t="n">
        <v>354.2</v>
      </c>
      <c r="Q25" t="n">
        <v>2304.47</v>
      </c>
      <c r="R25" t="n">
        <v>180.14</v>
      </c>
      <c r="S25" t="n">
        <v>88.64</v>
      </c>
      <c r="T25" t="n">
        <v>41185.93</v>
      </c>
      <c r="U25" t="n">
        <v>0.49</v>
      </c>
      <c r="V25" t="n">
        <v>0.85</v>
      </c>
      <c r="W25" t="n">
        <v>4.1</v>
      </c>
      <c r="X25" t="n">
        <v>2.47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1.8164</v>
      </c>
      <c r="E26" t="n">
        <v>55.06</v>
      </c>
      <c r="F26" t="n">
        <v>52</v>
      </c>
      <c r="G26" t="n">
        <v>52.88</v>
      </c>
      <c r="H26" t="n">
        <v>0.93</v>
      </c>
      <c r="I26" t="n">
        <v>59</v>
      </c>
      <c r="J26" t="n">
        <v>94.79000000000001</v>
      </c>
      <c r="K26" t="n">
        <v>37.55</v>
      </c>
      <c r="L26" t="n">
        <v>5</v>
      </c>
      <c r="M26" t="n">
        <v>0</v>
      </c>
      <c r="N26" t="n">
        <v>12.23</v>
      </c>
      <c r="O26" t="n">
        <v>11924.18</v>
      </c>
      <c r="P26" t="n">
        <v>346.97</v>
      </c>
      <c r="Q26" t="n">
        <v>2304.48</v>
      </c>
      <c r="R26" t="n">
        <v>169.02</v>
      </c>
      <c r="S26" t="n">
        <v>88.64</v>
      </c>
      <c r="T26" t="n">
        <v>35661.22</v>
      </c>
      <c r="U26" t="n">
        <v>0.52</v>
      </c>
      <c r="V26" t="n">
        <v>0.85</v>
      </c>
      <c r="W26" t="n">
        <v>4.15</v>
      </c>
      <c r="X26" t="n">
        <v>2.21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1.4709</v>
      </c>
      <c r="E27" t="n">
        <v>67.98999999999999</v>
      </c>
      <c r="F27" t="n">
        <v>61.4</v>
      </c>
      <c r="G27" t="n">
        <v>12.08</v>
      </c>
      <c r="H27" t="n">
        <v>0.24</v>
      </c>
      <c r="I27" t="n">
        <v>305</v>
      </c>
      <c r="J27" t="n">
        <v>71.52</v>
      </c>
      <c r="K27" t="n">
        <v>32.27</v>
      </c>
      <c r="L27" t="n">
        <v>1</v>
      </c>
      <c r="M27" t="n">
        <v>303</v>
      </c>
      <c r="N27" t="n">
        <v>8.25</v>
      </c>
      <c r="O27" t="n">
        <v>9054.6</v>
      </c>
      <c r="P27" t="n">
        <v>420.8</v>
      </c>
      <c r="Q27" t="n">
        <v>2304.7</v>
      </c>
      <c r="R27" t="n">
        <v>485.37</v>
      </c>
      <c r="S27" t="n">
        <v>88.64</v>
      </c>
      <c r="T27" t="n">
        <v>192604.95</v>
      </c>
      <c r="U27" t="n">
        <v>0.18</v>
      </c>
      <c r="V27" t="n">
        <v>0.72</v>
      </c>
      <c r="W27" t="n">
        <v>4.48</v>
      </c>
      <c r="X27" t="n">
        <v>11.6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1.72</v>
      </c>
      <c r="E28" t="n">
        <v>58.14</v>
      </c>
      <c r="F28" t="n">
        <v>54.37</v>
      </c>
      <c r="G28" t="n">
        <v>26.31</v>
      </c>
      <c r="H28" t="n">
        <v>0.48</v>
      </c>
      <c r="I28" t="n">
        <v>124</v>
      </c>
      <c r="J28" t="n">
        <v>72.7</v>
      </c>
      <c r="K28" t="n">
        <v>32.27</v>
      </c>
      <c r="L28" t="n">
        <v>2</v>
      </c>
      <c r="M28" t="n">
        <v>122</v>
      </c>
      <c r="N28" t="n">
        <v>8.43</v>
      </c>
      <c r="O28" t="n">
        <v>9200.25</v>
      </c>
      <c r="P28" t="n">
        <v>341.98</v>
      </c>
      <c r="Q28" t="n">
        <v>2304.55</v>
      </c>
      <c r="R28" t="n">
        <v>250.41</v>
      </c>
      <c r="S28" t="n">
        <v>88.64</v>
      </c>
      <c r="T28" t="n">
        <v>76030.38</v>
      </c>
      <c r="U28" t="n">
        <v>0.35</v>
      </c>
      <c r="V28" t="n">
        <v>0.8100000000000001</v>
      </c>
      <c r="W28" t="n">
        <v>4.18</v>
      </c>
      <c r="X28" t="n">
        <v>4.57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1.7894</v>
      </c>
      <c r="E29" t="n">
        <v>55.89</v>
      </c>
      <c r="F29" t="n">
        <v>52.8</v>
      </c>
      <c r="G29" t="n">
        <v>39.6</v>
      </c>
      <c r="H29" t="n">
        <v>0.71</v>
      </c>
      <c r="I29" t="n">
        <v>80</v>
      </c>
      <c r="J29" t="n">
        <v>73.88</v>
      </c>
      <c r="K29" t="n">
        <v>32.27</v>
      </c>
      <c r="L29" t="n">
        <v>3</v>
      </c>
      <c r="M29" t="n">
        <v>18</v>
      </c>
      <c r="N29" t="n">
        <v>8.609999999999999</v>
      </c>
      <c r="O29" t="n">
        <v>9346.23</v>
      </c>
      <c r="P29" t="n">
        <v>305.02</v>
      </c>
      <c r="Q29" t="n">
        <v>2304.48</v>
      </c>
      <c r="R29" t="n">
        <v>195.62</v>
      </c>
      <c r="S29" t="n">
        <v>88.64</v>
      </c>
      <c r="T29" t="n">
        <v>48857.41</v>
      </c>
      <c r="U29" t="n">
        <v>0.45</v>
      </c>
      <c r="V29" t="n">
        <v>0.84</v>
      </c>
      <c r="W29" t="n">
        <v>4.18</v>
      </c>
      <c r="X29" t="n">
        <v>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1.7916</v>
      </c>
      <c r="E30" t="n">
        <v>55.82</v>
      </c>
      <c r="F30" t="n">
        <v>52.76</v>
      </c>
      <c r="G30" t="n">
        <v>40.58</v>
      </c>
      <c r="H30" t="n">
        <v>0.93</v>
      </c>
      <c r="I30" t="n">
        <v>78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308.67</v>
      </c>
      <c r="Q30" t="n">
        <v>2304.62</v>
      </c>
      <c r="R30" t="n">
        <v>192.78</v>
      </c>
      <c r="S30" t="n">
        <v>88.64</v>
      </c>
      <c r="T30" t="n">
        <v>47444.2</v>
      </c>
      <c r="U30" t="n">
        <v>0.46</v>
      </c>
      <c r="V30" t="n">
        <v>0.84</v>
      </c>
      <c r="W30" t="n">
        <v>4.22</v>
      </c>
      <c r="X30" t="n">
        <v>2.96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1.6731</v>
      </c>
      <c r="E31" t="n">
        <v>59.77</v>
      </c>
      <c r="F31" t="n">
        <v>56.18</v>
      </c>
      <c r="G31" t="n">
        <v>19.83</v>
      </c>
      <c r="H31" t="n">
        <v>0.43</v>
      </c>
      <c r="I31" t="n">
        <v>170</v>
      </c>
      <c r="J31" t="n">
        <v>39.78</v>
      </c>
      <c r="K31" t="n">
        <v>19.54</v>
      </c>
      <c r="L31" t="n">
        <v>1</v>
      </c>
      <c r="M31" t="n">
        <v>86</v>
      </c>
      <c r="N31" t="n">
        <v>4.24</v>
      </c>
      <c r="O31" t="n">
        <v>5140</v>
      </c>
      <c r="P31" t="n">
        <v>223.02</v>
      </c>
      <c r="Q31" t="n">
        <v>2304.62</v>
      </c>
      <c r="R31" t="n">
        <v>307.34</v>
      </c>
      <c r="S31" t="n">
        <v>88.64</v>
      </c>
      <c r="T31" t="n">
        <v>104267.67</v>
      </c>
      <c r="U31" t="n">
        <v>0.29</v>
      </c>
      <c r="V31" t="n">
        <v>0.79</v>
      </c>
      <c r="W31" t="n">
        <v>4.36</v>
      </c>
      <c r="X31" t="n">
        <v>6.38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1.6916</v>
      </c>
      <c r="E32" t="n">
        <v>59.12</v>
      </c>
      <c r="F32" t="n">
        <v>55.7</v>
      </c>
      <c r="G32" t="n">
        <v>21.56</v>
      </c>
      <c r="H32" t="n">
        <v>0.84</v>
      </c>
      <c r="I32" t="n">
        <v>155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221.75</v>
      </c>
      <c r="Q32" t="n">
        <v>2304.76</v>
      </c>
      <c r="R32" t="n">
        <v>287.85</v>
      </c>
      <c r="S32" t="n">
        <v>88.64</v>
      </c>
      <c r="T32" t="n">
        <v>94594.8</v>
      </c>
      <c r="U32" t="n">
        <v>0.31</v>
      </c>
      <c r="V32" t="n">
        <v>0.8</v>
      </c>
      <c r="W32" t="n">
        <v>4.43</v>
      </c>
      <c r="X32" t="n">
        <v>5.9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1.0771</v>
      </c>
      <c r="E33" t="n">
        <v>92.84</v>
      </c>
      <c r="F33" t="n">
        <v>73.25</v>
      </c>
      <c r="G33" t="n">
        <v>7.31</v>
      </c>
      <c r="H33" t="n">
        <v>0.12</v>
      </c>
      <c r="I33" t="n">
        <v>601</v>
      </c>
      <c r="J33" t="n">
        <v>141.81</v>
      </c>
      <c r="K33" t="n">
        <v>47.83</v>
      </c>
      <c r="L33" t="n">
        <v>1</v>
      </c>
      <c r="M33" t="n">
        <v>599</v>
      </c>
      <c r="N33" t="n">
        <v>22.98</v>
      </c>
      <c r="O33" t="n">
        <v>17723.39</v>
      </c>
      <c r="P33" t="n">
        <v>825.55</v>
      </c>
      <c r="Q33" t="n">
        <v>2304.87</v>
      </c>
      <c r="R33" t="n">
        <v>882.52</v>
      </c>
      <c r="S33" t="n">
        <v>88.64</v>
      </c>
      <c r="T33" t="n">
        <v>389702.35</v>
      </c>
      <c r="U33" t="n">
        <v>0.1</v>
      </c>
      <c r="V33" t="n">
        <v>0.6</v>
      </c>
      <c r="W33" t="n">
        <v>4.97</v>
      </c>
      <c r="X33" t="n">
        <v>23.45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1.4791</v>
      </c>
      <c r="E34" t="n">
        <v>67.61</v>
      </c>
      <c r="F34" t="n">
        <v>58.62</v>
      </c>
      <c r="G34" t="n">
        <v>15.03</v>
      </c>
      <c r="H34" t="n">
        <v>0.25</v>
      </c>
      <c r="I34" t="n">
        <v>234</v>
      </c>
      <c r="J34" t="n">
        <v>143.17</v>
      </c>
      <c r="K34" t="n">
        <v>47.83</v>
      </c>
      <c r="L34" t="n">
        <v>2</v>
      </c>
      <c r="M34" t="n">
        <v>232</v>
      </c>
      <c r="N34" t="n">
        <v>23.34</v>
      </c>
      <c r="O34" t="n">
        <v>17891.86</v>
      </c>
      <c r="P34" t="n">
        <v>646.65</v>
      </c>
      <c r="Q34" t="n">
        <v>2304.54</v>
      </c>
      <c r="R34" t="n">
        <v>392.25</v>
      </c>
      <c r="S34" t="n">
        <v>88.64</v>
      </c>
      <c r="T34" t="n">
        <v>146402.72</v>
      </c>
      <c r="U34" t="n">
        <v>0.23</v>
      </c>
      <c r="V34" t="n">
        <v>0.76</v>
      </c>
      <c r="W34" t="n">
        <v>4.37</v>
      </c>
      <c r="X34" t="n">
        <v>8.82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1.6245</v>
      </c>
      <c r="E35" t="n">
        <v>61.56</v>
      </c>
      <c r="F35" t="n">
        <v>55.17</v>
      </c>
      <c r="G35" t="n">
        <v>22.99</v>
      </c>
      <c r="H35" t="n">
        <v>0.37</v>
      </c>
      <c r="I35" t="n">
        <v>144</v>
      </c>
      <c r="J35" t="n">
        <v>144.54</v>
      </c>
      <c r="K35" t="n">
        <v>47.83</v>
      </c>
      <c r="L35" t="n">
        <v>3</v>
      </c>
      <c r="M35" t="n">
        <v>142</v>
      </c>
      <c r="N35" t="n">
        <v>23.71</v>
      </c>
      <c r="O35" t="n">
        <v>18060.85</v>
      </c>
      <c r="P35" t="n">
        <v>595.46</v>
      </c>
      <c r="Q35" t="n">
        <v>2304.53</v>
      </c>
      <c r="R35" t="n">
        <v>277.19</v>
      </c>
      <c r="S35" t="n">
        <v>88.64</v>
      </c>
      <c r="T35" t="n">
        <v>89318.77</v>
      </c>
      <c r="U35" t="n">
        <v>0.32</v>
      </c>
      <c r="V35" t="n">
        <v>0.8</v>
      </c>
      <c r="W35" t="n">
        <v>4.21</v>
      </c>
      <c r="X35" t="n">
        <v>5.37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1.7008</v>
      </c>
      <c r="E36" t="n">
        <v>58.8</v>
      </c>
      <c r="F36" t="n">
        <v>53.59</v>
      </c>
      <c r="G36" t="n">
        <v>31.22</v>
      </c>
      <c r="H36" t="n">
        <v>0.49</v>
      </c>
      <c r="I36" t="n">
        <v>103</v>
      </c>
      <c r="J36" t="n">
        <v>145.92</v>
      </c>
      <c r="K36" t="n">
        <v>47.83</v>
      </c>
      <c r="L36" t="n">
        <v>4</v>
      </c>
      <c r="M36" t="n">
        <v>101</v>
      </c>
      <c r="N36" t="n">
        <v>24.09</v>
      </c>
      <c r="O36" t="n">
        <v>18230.35</v>
      </c>
      <c r="P36" t="n">
        <v>564.53</v>
      </c>
      <c r="Q36" t="n">
        <v>2304.49</v>
      </c>
      <c r="R36" t="n">
        <v>224.8</v>
      </c>
      <c r="S36" t="n">
        <v>88.64</v>
      </c>
      <c r="T36" t="n">
        <v>63330.58</v>
      </c>
      <c r="U36" t="n">
        <v>0.39</v>
      </c>
      <c r="V36" t="n">
        <v>0.83</v>
      </c>
      <c r="W36" t="n">
        <v>4.14</v>
      </c>
      <c r="X36" t="n">
        <v>3.8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1.7472</v>
      </c>
      <c r="E37" t="n">
        <v>57.23</v>
      </c>
      <c r="F37" t="n">
        <v>52.72</v>
      </c>
      <c r="G37" t="n">
        <v>40.04</v>
      </c>
      <c r="H37" t="n">
        <v>0.6</v>
      </c>
      <c r="I37" t="n">
        <v>79</v>
      </c>
      <c r="J37" t="n">
        <v>147.3</v>
      </c>
      <c r="K37" t="n">
        <v>47.83</v>
      </c>
      <c r="L37" t="n">
        <v>5</v>
      </c>
      <c r="M37" t="n">
        <v>77</v>
      </c>
      <c r="N37" t="n">
        <v>24.47</v>
      </c>
      <c r="O37" t="n">
        <v>18400.38</v>
      </c>
      <c r="P37" t="n">
        <v>542.3200000000001</v>
      </c>
      <c r="Q37" t="n">
        <v>2304.5</v>
      </c>
      <c r="R37" t="n">
        <v>195.37</v>
      </c>
      <c r="S37" t="n">
        <v>88.64</v>
      </c>
      <c r="T37" t="n">
        <v>48737.98</v>
      </c>
      <c r="U37" t="n">
        <v>0.45</v>
      </c>
      <c r="V37" t="n">
        <v>0.84</v>
      </c>
      <c r="W37" t="n">
        <v>4.11</v>
      </c>
      <c r="X37" t="n">
        <v>2.93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1.7781</v>
      </c>
      <c r="E38" t="n">
        <v>56.24</v>
      </c>
      <c r="F38" t="n">
        <v>52.16</v>
      </c>
      <c r="G38" t="n">
        <v>48.9</v>
      </c>
      <c r="H38" t="n">
        <v>0.71</v>
      </c>
      <c r="I38" t="n">
        <v>64</v>
      </c>
      <c r="J38" t="n">
        <v>148.68</v>
      </c>
      <c r="K38" t="n">
        <v>47.83</v>
      </c>
      <c r="L38" t="n">
        <v>6</v>
      </c>
      <c r="M38" t="n">
        <v>62</v>
      </c>
      <c r="N38" t="n">
        <v>24.85</v>
      </c>
      <c r="O38" t="n">
        <v>18570.94</v>
      </c>
      <c r="P38" t="n">
        <v>523.28</v>
      </c>
      <c r="Q38" t="n">
        <v>2304.58</v>
      </c>
      <c r="R38" t="n">
        <v>176.94</v>
      </c>
      <c r="S38" t="n">
        <v>88.64</v>
      </c>
      <c r="T38" t="n">
        <v>39596.77</v>
      </c>
      <c r="U38" t="n">
        <v>0.5</v>
      </c>
      <c r="V38" t="n">
        <v>0.85</v>
      </c>
      <c r="W38" t="n">
        <v>4.08</v>
      </c>
      <c r="X38" t="n">
        <v>2.37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1.802</v>
      </c>
      <c r="E39" t="n">
        <v>55.49</v>
      </c>
      <c r="F39" t="n">
        <v>51.73</v>
      </c>
      <c r="G39" t="n">
        <v>58.57</v>
      </c>
      <c r="H39" t="n">
        <v>0.83</v>
      </c>
      <c r="I39" t="n">
        <v>53</v>
      </c>
      <c r="J39" t="n">
        <v>150.07</v>
      </c>
      <c r="K39" t="n">
        <v>47.83</v>
      </c>
      <c r="L39" t="n">
        <v>7</v>
      </c>
      <c r="M39" t="n">
        <v>51</v>
      </c>
      <c r="N39" t="n">
        <v>25.24</v>
      </c>
      <c r="O39" t="n">
        <v>18742.03</v>
      </c>
      <c r="P39" t="n">
        <v>502.36</v>
      </c>
      <c r="Q39" t="n">
        <v>2304.48</v>
      </c>
      <c r="R39" t="n">
        <v>162.82</v>
      </c>
      <c r="S39" t="n">
        <v>88.64</v>
      </c>
      <c r="T39" t="n">
        <v>32591.43</v>
      </c>
      <c r="U39" t="n">
        <v>0.54</v>
      </c>
      <c r="V39" t="n">
        <v>0.86</v>
      </c>
      <c r="W39" t="n">
        <v>4.06</v>
      </c>
      <c r="X39" t="n">
        <v>1.94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1.8194</v>
      </c>
      <c r="E40" t="n">
        <v>54.96</v>
      </c>
      <c r="F40" t="n">
        <v>51.43</v>
      </c>
      <c r="G40" t="n">
        <v>68.58</v>
      </c>
      <c r="H40" t="n">
        <v>0.9399999999999999</v>
      </c>
      <c r="I40" t="n">
        <v>45</v>
      </c>
      <c r="J40" t="n">
        <v>151.46</v>
      </c>
      <c r="K40" t="n">
        <v>47.83</v>
      </c>
      <c r="L40" t="n">
        <v>8</v>
      </c>
      <c r="M40" t="n">
        <v>43</v>
      </c>
      <c r="N40" t="n">
        <v>25.63</v>
      </c>
      <c r="O40" t="n">
        <v>18913.66</v>
      </c>
      <c r="P40" t="n">
        <v>482.98</v>
      </c>
      <c r="Q40" t="n">
        <v>2304.48</v>
      </c>
      <c r="R40" t="n">
        <v>152.84</v>
      </c>
      <c r="S40" t="n">
        <v>88.64</v>
      </c>
      <c r="T40" t="n">
        <v>27638.57</v>
      </c>
      <c r="U40" t="n">
        <v>0.58</v>
      </c>
      <c r="V40" t="n">
        <v>0.86</v>
      </c>
      <c r="W40" t="n">
        <v>4.05</v>
      </c>
      <c r="X40" t="n">
        <v>1.64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1.8348</v>
      </c>
      <c r="E41" t="n">
        <v>54.5</v>
      </c>
      <c r="F41" t="n">
        <v>51.18</v>
      </c>
      <c r="G41" t="n">
        <v>80.8</v>
      </c>
      <c r="H41" t="n">
        <v>1.04</v>
      </c>
      <c r="I41" t="n">
        <v>38</v>
      </c>
      <c r="J41" t="n">
        <v>152.85</v>
      </c>
      <c r="K41" t="n">
        <v>47.83</v>
      </c>
      <c r="L41" t="n">
        <v>9</v>
      </c>
      <c r="M41" t="n">
        <v>30</v>
      </c>
      <c r="N41" t="n">
        <v>26.03</v>
      </c>
      <c r="O41" t="n">
        <v>19085.83</v>
      </c>
      <c r="P41" t="n">
        <v>463.53</v>
      </c>
      <c r="Q41" t="n">
        <v>2304.49</v>
      </c>
      <c r="R41" t="n">
        <v>143.61</v>
      </c>
      <c r="S41" t="n">
        <v>88.64</v>
      </c>
      <c r="T41" t="n">
        <v>23060.34</v>
      </c>
      <c r="U41" t="n">
        <v>0.62</v>
      </c>
      <c r="V41" t="n">
        <v>0.87</v>
      </c>
      <c r="W41" t="n">
        <v>4.05</v>
      </c>
      <c r="X41" t="n">
        <v>1.38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1.8409</v>
      </c>
      <c r="E42" t="n">
        <v>54.32</v>
      </c>
      <c r="F42" t="n">
        <v>51.08</v>
      </c>
      <c r="G42" t="n">
        <v>87.56999999999999</v>
      </c>
      <c r="H42" t="n">
        <v>1.15</v>
      </c>
      <c r="I42" t="n">
        <v>35</v>
      </c>
      <c r="J42" t="n">
        <v>154.25</v>
      </c>
      <c r="K42" t="n">
        <v>47.83</v>
      </c>
      <c r="L42" t="n">
        <v>10</v>
      </c>
      <c r="M42" t="n">
        <v>12</v>
      </c>
      <c r="N42" t="n">
        <v>26.43</v>
      </c>
      <c r="O42" t="n">
        <v>19258.55</v>
      </c>
      <c r="P42" t="n">
        <v>454.59</v>
      </c>
      <c r="Q42" t="n">
        <v>2304.47</v>
      </c>
      <c r="R42" t="n">
        <v>139.82</v>
      </c>
      <c r="S42" t="n">
        <v>88.64</v>
      </c>
      <c r="T42" t="n">
        <v>21181.53</v>
      </c>
      <c r="U42" t="n">
        <v>0.63</v>
      </c>
      <c r="V42" t="n">
        <v>0.87</v>
      </c>
      <c r="W42" t="n">
        <v>4.07</v>
      </c>
      <c r="X42" t="n">
        <v>1.29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1.843</v>
      </c>
      <c r="E43" t="n">
        <v>54.26</v>
      </c>
      <c r="F43" t="n">
        <v>51.05</v>
      </c>
      <c r="G43" t="n">
        <v>90.09</v>
      </c>
      <c r="H43" t="n">
        <v>1.25</v>
      </c>
      <c r="I43" t="n">
        <v>34</v>
      </c>
      <c r="J43" t="n">
        <v>155.66</v>
      </c>
      <c r="K43" t="n">
        <v>47.83</v>
      </c>
      <c r="L43" t="n">
        <v>11</v>
      </c>
      <c r="M43" t="n">
        <v>0</v>
      </c>
      <c r="N43" t="n">
        <v>26.83</v>
      </c>
      <c r="O43" t="n">
        <v>19431.82</v>
      </c>
      <c r="P43" t="n">
        <v>453.66</v>
      </c>
      <c r="Q43" t="n">
        <v>2304.49</v>
      </c>
      <c r="R43" t="n">
        <v>138.44</v>
      </c>
      <c r="S43" t="n">
        <v>88.64</v>
      </c>
      <c r="T43" t="n">
        <v>20496.12</v>
      </c>
      <c r="U43" t="n">
        <v>0.64</v>
      </c>
      <c r="V43" t="n">
        <v>0.87</v>
      </c>
      <c r="W43" t="n">
        <v>4.07</v>
      </c>
      <c r="X43" t="n">
        <v>1.25</v>
      </c>
      <c r="Y43" t="n">
        <v>0.5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0.9131</v>
      </c>
      <c r="E44" t="n">
        <v>109.52</v>
      </c>
      <c r="F44" t="n">
        <v>80.01000000000001</v>
      </c>
      <c r="G44" t="n">
        <v>6.3</v>
      </c>
      <c r="H44" t="n">
        <v>0.1</v>
      </c>
      <c r="I44" t="n">
        <v>762</v>
      </c>
      <c r="J44" t="n">
        <v>176.73</v>
      </c>
      <c r="K44" t="n">
        <v>52.44</v>
      </c>
      <c r="L44" t="n">
        <v>1</v>
      </c>
      <c r="M44" t="n">
        <v>760</v>
      </c>
      <c r="N44" t="n">
        <v>33.29</v>
      </c>
      <c r="O44" t="n">
        <v>22031.19</v>
      </c>
      <c r="P44" t="n">
        <v>1044.1</v>
      </c>
      <c r="Q44" t="n">
        <v>2304.93</v>
      </c>
      <c r="R44" t="n">
        <v>1108.24</v>
      </c>
      <c r="S44" t="n">
        <v>88.64</v>
      </c>
      <c r="T44" t="n">
        <v>501758.31</v>
      </c>
      <c r="U44" t="n">
        <v>0.08</v>
      </c>
      <c r="V44" t="n">
        <v>0.55</v>
      </c>
      <c r="W44" t="n">
        <v>5.28</v>
      </c>
      <c r="X44" t="n">
        <v>30.2</v>
      </c>
      <c r="Y44" t="n">
        <v>0.5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1.3702</v>
      </c>
      <c r="E45" t="n">
        <v>72.98</v>
      </c>
      <c r="F45" t="n">
        <v>60.54</v>
      </c>
      <c r="G45" t="n">
        <v>12.88</v>
      </c>
      <c r="H45" t="n">
        <v>0.2</v>
      </c>
      <c r="I45" t="n">
        <v>282</v>
      </c>
      <c r="J45" t="n">
        <v>178.21</v>
      </c>
      <c r="K45" t="n">
        <v>52.44</v>
      </c>
      <c r="L45" t="n">
        <v>2</v>
      </c>
      <c r="M45" t="n">
        <v>280</v>
      </c>
      <c r="N45" t="n">
        <v>33.77</v>
      </c>
      <c r="O45" t="n">
        <v>22213.89</v>
      </c>
      <c r="P45" t="n">
        <v>778.89</v>
      </c>
      <c r="Q45" t="n">
        <v>2304.56</v>
      </c>
      <c r="R45" t="n">
        <v>455.93</v>
      </c>
      <c r="S45" t="n">
        <v>88.64</v>
      </c>
      <c r="T45" t="n">
        <v>178000.45</v>
      </c>
      <c r="U45" t="n">
        <v>0.19</v>
      </c>
      <c r="V45" t="n">
        <v>0.73</v>
      </c>
      <c r="W45" t="n">
        <v>4.47</v>
      </c>
      <c r="X45" t="n">
        <v>10.74</v>
      </c>
      <c r="Y45" t="n">
        <v>0.5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1.5439</v>
      </c>
      <c r="E46" t="n">
        <v>64.77</v>
      </c>
      <c r="F46" t="n">
        <v>56.23</v>
      </c>
      <c r="G46" t="n">
        <v>19.62</v>
      </c>
      <c r="H46" t="n">
        <v>0.3</v>
      </c>
      <c r="I46" t="n">
        <v>172</v>
      </c>
      <c r="J46" t="n">
        <v>179.7</v>
      </c>
      <c r="K46" t="n">
        <v>52.44</v>
      </c>
      <c r="L46" t="n">
        <v>3</v>
      </c>
      <c r="M46" t="n">
        <v>170</v>
      </c>
      <c r="N46" t="n">
        <v>34.26</v>
      </c>
      <c r="O46" t="n">
        <v>22397.24</v>
      </c>
      <c r="P46" t="n">
        <v>713.38</v>
      </c>
      <c r="Q46" t="n">
        <v>2304.63</v>
      </c>
      <c r="R46" t="n">
        <v>312.26</v>
      </c>
      <c r="S46" t="n">
        <v>88.64</v>
      </c>
      <c r="T46" t="n">
        <v>106713.69</v>
      </c>
      <c r="U46" t="n">
        <v>0.28</v>
      </c>
      <c r="V46" t="n">
        <v>0.79</v>
      </c>
      <c r="W46" t="n">
        <v>4.28</v>
      </c>
      <c r="X46" t="n">
        <v>6.44</v>
      </c>
      <c r="Y46" t="n">
        <v>0.5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1.6358</v>
      </c>
      <c r="E47" t="n">
        <v>61.13</v>
      </c>
      <c r="F47" t="n">
        <v>54.34</v>
      </c>
      <c r="G47" t="n">
        <v>26.51</v>
      </c>
      <c r="H47" t="n">
        <v>0.39</v>
      </c>
      <c r="I47" t="n">
        <v>123</v>
      </c>
      <c r="J47" t="n">
        <v>181.19</v>
      </c>
      <c r="K47" t="n">
        <v>52.44</v>
      </c>
      <c r="L47" t="n">
        <v>4</v>
      </c>
      <c r="M47" t="n">
        <v>121</v>
      </c>
      <c r="N47" t="n">
        <v>34.75</v>
      </c>
      <c r="O47" t="n">
        <v>22581.25</v>
      </c>
      <c r="P47" t="n">
        <v>679.24</v>
      </c>
      <c r="Q47" t="n">
        <v>2304.53</v>
      </c>
      <c r="R47" t="n">
        <v>249.51</v>
      </c>
      <c r="S47" t="n">
        <v>88.64</v>
      </c>
      <c r="T47" t="n">
        <v>75588.06</v>
      </c>
      <c r="U47" t="n">
        <v>0.36</v>
      </c>
      <c r="V47" t="n">
        <v>0.8100000000000001</v>
      </c>
      <c r="W47" t="n">
        <v>4.18</v>
      </c>
      <c r="X47" t="n">
        <v>4.54</v>
      </c>
      <c r="Y47" t="n">
        <v>0.5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1.6901</v>
      </c>
      <c r="E48" t="n">
        <v>59.17</v>
      </c>
      <c r="F48" t="n">
        <v>53.34</v>
      </c>
      <c r="G48" t="n">
        <v>33.33</v>
      </c>
      <c r="H48" t="n">
        <v>0.49</v>
      </c>
      <c r="I48" t="n">
        <v>96</v>
      </c>
      <c r="J48" t="n">
        <v>182.69</v>
      </c>
      <c r="K48" t="n">
        <v>52.44</v>
      </c>
      <c r="L48" t="n">
        <v>5</v>
      </c>
      <c r="M48" t="n">
        <v>94</v>
      </c>
      <c r="N48" t="n">
        <v>35.25</v>
      </c>
      <c r="O48" t="n">
        <v>22766.06</v>
      </c>
      <c r="P48" t="n">
        <v>656.8099999999999</v>
      </c>
      <c r="Q48" t="n">
        <v>2304.48</v>
      </c>
      <c r="R48" t="n">
        <v>215.66</v>
      </c>
      <c r="S48" t="n">
        <v>88.64</v>
      </c>
      <c r="T48" t="n">
        <v>58795.36</v>
      </c>
      <c r="U48" t="n">
        <v>0.41</v>
      </c>
      <c r="V48" t="n">
        <v>0.83</v>
      </c>
      <c r="W48" t="n">
        <v>4.14</v>
      </c>
      <c r="X48" t="n">
        <v>3.54</v>
      </c>
      <c r="Y48" t="n">
        <v>0.5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1.7281</v>
      </c>
      <c r="E49" t="n">
        <v>57.87</v>
      </c>
      <c r="F49" t="n">
        <v>52.67</v>
      </c>
      <c r="G49" t="n">
        <v>40.52</v>
      </c>
      <c r="H49" t="n">
        <v>0.58</v>
      </c>
      <c r="I49" t="n">
        <v>78</v>
      </c>
      <c r="J49" t="n">
        <v>184.19</v>
      </c>
      <c r="K49" t="n">
        <v>52.44</v>
      </c>
      <c r="L49" t="n">
        <v>6</v>
      </c>
      <c r="M49" t="n">
        <v>76</v>
      </c>
      <c r="N49" t="n">
        <v>35.75</v>
      </c>
      <c r="O49" t="n">
        <v>22951.43</v>
      </c>
      <c r="P49" t="n">
        <v>638.8</v>
      </c>
      <c r="Q49" t="n">
        <v>2304.5</v>
      </c>
      <c r="R49" t="n">
        <v>193.99</v>
      </c>
      <c r="S49" t="n">
        <v>88.64</v>
      </c>
      <c r="T49" t="n">
        <v>48051.94</v>
      </c>
      <c r="U49" t="n">
        <v>0.46</v>
      </c>
      <c r="V49" t="n">
        <v>0.84</v>
      </c>
      <c r="W49" t="n">
        <v>4.11</v>
      </c>
      <c r="X49" t="n">
        <v>2.88</v>
      </c>
      <c r="Y49" t="n">
        <v>0.5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1.7567</v>
      </c>
      <c r="E50" t="n">
        <v>56.92</v>
      </c>
      <c r="F50" t="n">
        <v>52.19</v>
      </c>
      <c r="G50" t="n">
        <v>48.18</v>
      </c>
      <c r="H50" t="n">
        <v>0.67</v>
      </c>
      <c r="I50" t="n">
        <v>65</v>
      </c>
      <c r="J50" t="n">
        <v>185.7</v>
      </c>
      <c r="K50" t="n">
        <v>52.44</v>
      </c>
      <c r="L50" t="n">
        <v>7</v>
      </c>
      <c r="M50" t="n">
        <v>63</v>
      </c>
      <c r="N50" t="n">
        <v>36.26</v>
      </c>
      <c r="O50" t="n">
        <v>23137.49</v>
      </c>
      <c r="P50" t="n">
        <v>624.39</v>
      </c>
      <c r="Q50" t="n">
        <v>2304.55</v>
      </c>
      <c r="R50" t="n">
        <v>177.56</v>
      </c>
      <c r="S50" t="n">
        <v>88.64</v>
      </c>
      <c r="T50" t="n">
        <v>39901.81</v>
      </c>
      <c r="U50" t="n">
        <v>0.5</v>
      </c>
      <c r="V50" t="n">
        <v>0.85</v>
      </c>
      <c r="W50" t="n">
        <v>4.09</v>
      </c>
      <c r="X50" t="n">
        <v>2.4</v>
      </c>
      <c r="Y50" t="n">
        <v>0.5</v>
      </c>
      <c r="Z50" t="n">
        <v>10</v>
      </c>
    </row>
    <row r="51">
      <c r="A51" t="n">
        <v>7</v>
      </c>
      <c r="B51" t="n">
        <v>90</v>
      </c>
      <c r="C51" t="inlineStr">
        <is>
          <t xml:space="preserve">CONCLUIDO	</t>
        </is>
      </c>
      <c r="D51" t="n">
        <v>1.7778</v>
      </c>
      <c r="E51" t="n">
        <v>56.25</v>
      </c>
      <c r="F51" t="n">
        <v>51.84</v>
      </c>
      <c r="G51" t="n">
        <v>55.54</v>
      </c>
      <c r="H51" t="n">
        <v>0.76</v>
      </c>
      <c r="I51" t="n">
        <v>56</v>
      </c>
      <c r="J51" t="n">
        <v>187.22</v>
      </c>
      <c r="K51" t="n">
        <v>52.44</v>
      </c>
      <c r="L51" t="n">
        <v>8</v>
      </c>
      <c r="M51" t="n">
        <v>54</v>
      </c>
      <c r="N51" t="n">
        <v>36.78</v>
      </c>
      <c r="O51" t="n">
        <v>23324.24</v>
      </c>
      <c r="P51" t="n">
        <v>606.86</v>
      </c>
      <c r="Q51" t="n">
        <v>2304.53</v>
      </c>
      <c r="R51" t="n">
        <v>166.3</v>
      </c>
      <c r="S51" t="n">
        <v>88.64</v>
      </c>
      <c r="T51" t="n">
        <v>34316.51</v>
      </c>
      <c r="U51" t="n">
        <v>0.53</v>
      </c>
      <c r="V51" t="n">
        <v>0.85</v>
      </c>
      <c r="W51" t="n">
        <v>4.06</v>
      </c>
      <c r="X51" t="n">
        <v>2.04</v>
      </c>
      <c r="Y51" t="n">
        <v>0.5</v>
      </c>
      <c r="Z51" t="n">
        <v>10</v>
      </c>
    </row>
    <row r="52">
      <c r="A52" t="n">
        <v>8</v>
      </c>
      <c r="B52" t="n">
        <v>90</v>
      </c>
      <c r="C52" t="inlineStr">
        <is>
          <t xml:space="preserve">CONCLUIDO	</t>
        </is>
      </c>
      <c r="D52" t="n">
        <v>1.7941</v>
      </c>
      <c r="E52" t="n">
        <v>55.74</v>
      </c>
      <c r="F52" t="n">
        <v>51.58</v>
      </c>
      <c r="G52" t="n">
        <v>63.16</v>
      </c>
      <c r="H52" t="n">
        <v>0.85</v>
      </c>
      <c r="I52" t="n">
        <v>49</v>
      </c>
      <c r="J52" t="n">
        <v>188.74</v>
      </c>
      <c r="K52" t="n">
        <v>52.44</v>
      </c>
      <c r="L52" t="n">
        <v>9</v>
      </c>
      <c r="M52" t="n">
        <v>47</v>
      </c>
      <c r="N52" t="n">
        <v>37.3</v>
      </c>
      <c r="O52" t="n">
        <v>23511.69</v>
      </c>
      <c r="P52" t="n">
        <v>593.3</v>
      </c>
      <c r="Q52" t="n">
        <v>2304.47</v>
      </c>
      <c r="R52" t="n">
        <v>157.38</v>
      </c>
      <c r="S52" t="n">
        <v>88.64</v>
      </c>
      <c r="T52" t="n">
        <v>29892.21</v>
      </c>
      <c r="U52" t="n">
        <v>0.5600000000000001</v>
      </c>
      <c r="V52" t="n">
        <v>0.86</v>
      </c>
      <c r="W52" t="n">
        <v>4.06</v>
      </c>
      <c r="X52" t="n">
        <v>1.78</v>
      </c>
      <c r="Y52" t="n">
        <v>0.5</v>
      </c>
      <c r="Z52" t="n">
        <v>10</v>
      </c>
    </row>
    <row r="53">
      <c r="A53" t="n">
        <v>9</v>
      </c>
      <c r="B53" t="n">
        <v>90</v>
      </c>
      <c r="C53" t="inlineStr">
        <is>
          <t xml:space="preserve">CONCLUIDO	</t>
        </is>
      </c>
      <c r="D53" t="n">
        <v>1.8076</v>
      </c>
      <c r="E53" t="n">
        <v>55.32</v>
      </c>
      <c r="F53" t="n">
        <v>51.37</v>
      </c>
      <c r="G53" t="n">
        <v>71.68000000000001</v>
      </c>
      <c r="H53" t="n">
        <v>0.93</v>
      </c>
      <c r="I53" t="n">
        <v>43</v>
      </c>
      <c r="J53" t="n">
        <v>190.26</v>
      </c>
      <c r="K53" t="n">
        <v>52.44</v>
      </c>
      <c r="L53" t="n">
        <v>10</v>
      </c>
      <c r="M53" t="n">
        <v>41</v>
      </c>
      <c r="N53" t="n">
        <v>37.82</v>
      </c>
      <c r="O53" t="n">
        <v>23699.85</v>
      </c>
      <c r="P53" t="n">
        <v>578.8099999999999</v>
      </c>
      <c r="Q53" t="n">
        <v>2304.47</v>
      </c>
      <c r="R53" t="n">
        <v>150.36</v>
      </c>
      <c r="S53" t="n">
        <v>88.64</v>
      </c>
      <c r="T53" t="n">
        <v>26411.5</v>
      </c>
      <c r="U53" t="n">
        <v>0.59</v>
      </c>
      <c r="V53" t="n">
        <v>0.86</v>
      </c>
      <c r="W53" t="n">
        <v>4.05</v>
      </c>
      <c r="X53" t="n">
        <v>1.58</v>
      </c>
      <c r="Y53" t="n">
        <v>0.5</v>
      </c>
      <c r="Z53" t="n">
        <v>10</v>
      </c>
    </row>
    <row r="54">
      <c r="A54" t="n">
        <v>10</v>
      </c>
      <c r="B54" t="n">
        <v>90</v>
      </c>
      <c r="C54" t="inlineStr">
        <is>
          <t xml:space="preserve">CONCLUIDO	</t>
        </is>
      </c>
      <c r="D54" t="n">
        <v>1.8206</v>
      </c>
      <c r="E54" t="n">
        <v>54.93</v>
      </c>
      <c r="F54" t="n">
        <v>51.16</v>
      </c>
      <c r="G54" t="n">
        <v>80.77</v>
      </c>
      <c r="H54" t="n">
        <v>1.02</v>
      </c>
      <c r="I54" t="n">
        <v>38</v>
      </c>
      <c r="J54" t="n">
        <v>191.79</v>
      </c>
      <c r="K54" t="n">
        <v>52.44</v>
      </c>
      <c r="L54" t="n">
        <v>11</v>
      </c>
      <c r="M54" t="n">
        <v>36</v>
      </c>
      <c r="N54" t="n">
        <v>38.35</v>
      </c>
      <c r="O54" t="n">
        <v>23888.73</v>
      </c>
      <c r="P54" t="n">
        <v>564.1799999999999</v>
      </c>
      <c r="Q54" t="n">
        <v>2304.48</v>
      </c>
      <c r="R54" t="n">
        <v>143.2</v>
      </c>
      <c r="S54" t="n">
        <v>88.64</v>
      </c>
      <c r="T54" t="n">
        <v>22857.4</v>
      </c>
      <c r="U54" t="n">
        <v>0.62</v>
      </c>
      <c r="V54" t="n">
        <v>0.87</v>
      </c>
      <c r="W54" t="n">
        <v>4.04</v>
      </c>
      <c r="X54" t="n">
        <v>1.36</v>
      </c>
      <c r="Y54" t="n">
        <v>0.5</v>
      </c>
      <c r="Z54" t="n">
        <v>10</v>
      </c>
    </row>
    <row r="55">
      <c r="A55" t="n">
        <v>11</v>
      </c>
      <c r="B55" t="n">
        <v>90</v>
      </c>
      <c r="C55" t="inlineStr">
        <is>
          <t xml:space="preserve">CONCLUIDO	</t>
        </is>
      </c>
      <c r="D55" t="n">
        <v>1.83</v>
      </c>
      <c r="E55" t="n">
        <v>54.64</v>
      </c>
      <c r="F55" t="n">
        <v>51.02</v>
      </c>
      <c r="G55" t="n">
        <v>90.03</v>
      </c>
      <c r="H55" t="n">
        <v>1.1</v>
      </c>
      <c r="I55" t="n">
        <v>34</v>
      </c>
      <c r="J55" t="n">
        <v>193.33</v>
      </c>
      <c r="K55" t="n">
        <v>52.44</v>
      </c>
      <c r="L55" t="n">
        <v>12</v>
      </c>
      <c r="M55" t="n">
        <v>32</v>
      </c>
      <c r="N55" t="n">
        <v>38.89</v>
      </c>
      <c r="O55" t="n">
        <v>24078.33</v>
      </c>
      <c r="P55" t="n">
        <v>550.54</v>
      </c>
      <c r="Q55" t="n">
        <v>2304.49</v>
      </c>
      <c r="R55" t="n">
        <v>138.33</v>
      </c>
      <c r="S55" t="n">
        <v>88.64</v>
      </c>
      <c r="T55" t="n">
        <v>20442.26</v>
      </c>
      <c r="U55" t="n">
        <v>0.64</v>
      </c>
      <c r="V55" t="n">
        <v>0.87</v>
      </c>
      <c r="W55" t="n">
        <v>4.04</v>
      </c>
      <c r="X55" t="n">
        <v>1.22</v>
      </c>
      <c r="Y55" t="n">
        <v>0.5</v>
      </c>
      <c r="Z55" t="n">
        <v>10</v>
      </c>
    </row>
    <row r="56">
      <c r="A56" t="n">
        <v>12</v>
      </c>
      <c r="B56" t="n">
        <v>90</v>
      </c>
      <c r="C56" t="inlineStr">
        <is>
          <t xml:space="preserve">CONCLUIDO	</t>
        </is>
      </c>
      <c r="D56" t="n">
        <v>1.8373</v>
      </c>
      <c r="E56" t="n">
        <v>54.43</v>
      </c>
      <c r="F56" t="n">
        <v>50.91</v>
      </c>
      <c r="G56" t="n">
        <v>98.53</v>
      </c>
      <c r="H56" t="n">
        <v>1.18</v>
      </c>
      <c r="I56" t="n">
        <v>31</v>
      </c>
      <c r="J56" t="n">
        <v>194.88</v>
      </c>
      <c r="K56" t="n">
        <v>52.44</v>
      </c>
      <c r="L56" t="n">
        <v>13</v>
      </c>
      <c r="M56" t="n">
        <v>28</v>
      </c>
      <c r="N56" t="n">
        <v>39.43</v>
      </c>
      <c r="O56" t="n">
        <v>24268.67</v>
      </c>
      <c r="P56" t="n">
        <v>535.08</v>
      </c>
      <c r="Q56" t="n">
        <v>2304.47</v>
      </c>
      <c r="R56" t="n">
        <v>135.01</v>
      </c>
      <c r="S56" t="n">
        <v>88.64</v>
      </c>
      <c r="T56" t="n">
        <v>18794.98</v>
      </c>
      <c r="U56" t="n">
        <v>0.66</v>
      </c>
      <c r="V56" t="n">
        <v>0.87</v>
      </c>
      <c r="W56" t="n">
        <v>4.03</v>
      </c>
      <c r="X56" t="n">
        <v>1.11</v>
      </c>
      <c r="Y56" t="n">
        <v>0.5</v>
      </c>
      <c r="Z56" t="n">
        <v>10</v>
      </c>
    </row>
    <row r="57">
      <c r="A57" t="n">
        <v>13</v>
      </c>
      <c r="B57" t="n">
        <v>90</v>
      </c>
      <c r="C57" t="inlineStr">
        <is>
          <t xml:space="preserve">CONCLUIDO	</t>
        </is>
      </c>
      <c r="D57" t="n">
        <v>1.8416</v>
      </c>
      <c r="E57" t="n">
        <v>54.3</v>
      </c>
      <c r="F57" t="n">
        <v>50.85</v>
      </c>
      <c r="G57" t="n">
        <v>105.2</v>
      </c>
      <c r="H57" t="n">
        <v>1.27</v>
      </c>
      <c r="I57" t="n">
        <v>29</v>
      </c>
      <c r="J57" t="n">
        <v>196.42</v>
      </c>
      <c r="K57" t="n">
        <v>52.44</v>
      </c>
      <c r="L57" t="n">
        <v>14</v>
      </c>
      <c r="M57" t="n">
        <v>18</v>
      </c>
      <c r="N57" t="n">
        <v>39.98</v>
      </c>
      <c r="O57" t="n">
        <v>24459.75</v>
      </c>
      <c r="P57" t="n">
        <v>524.79</v>
      </c>
      <c r="Q57" t="n">
        <v>2304.49</v>
      </c>
      <c r="R57" t="n">
        <v>132.54</v>
      </c>
      <c r="S57" t="n">
        <v>88.64</v>
      </c>
      <c r="T57" t="n">
        <v>17570.31</v>
      </c>
      <c r="U57" t="n">
        <v>0.67</v>
      </c>
      <c r="V57" t="n">
        <v>0.87</v>
      </c>
      <c r="W57" t="n">
        <v>4.04</v>
      </c>
      <c r="X57" t="n">
        <v>1.05</v>
      </c>
      <c r="Y57" t="n">
        <v>0.5</v>
      </c>
      <c r="Z57" t="n">
        <v>10</v>
      </c>
    </row>
    <row r="58">
      <c r="A58" t="n">
        <v>14</v>
      </c>
      <c r="B58" t="n">
        <v>90</v>
      </c>
      <c r="C58" t="inlineStr">
        <is>
          <t xml:space="preserve">CONCLUIDO	</t>
        </is>
      </c>
      <c r="D58" t="n">
        <v>1.8462</v>
      </c>
      <c r="E58" t="n">
        <v>54.17</v>
      </c>
      <c r="F58" t="n">
        <v>50.79</v>
      </c>
      <c r="G58" t="n">
        <v>112.86</v>
      </c>
      <c r="H58" t="n">
        <v>1.35</v>
      </c>
      <c r="I58" t="n">
        <v>27</v>
      </c>
      <c r="J58" t="n">
        <v>197.98</v>
      </c>
      <c r="K58" t="n">
        <v>52.44</v>
      </c>
      <c r="L58" t="n">
        <v>15</v>
      </c>
      <c r="M58" t="n">
        <v>8</v>
      </c>
      <c r="N58" t="n">
        <v>40.54</v>
      </c>
      <c r="O58" t="n">
        <v>24651.58</v>
      </c>
      <c r="P58" t="n">
        <v>518.97</v>
      </c>
      <c r="Q58" t="n">
        <v>2304.49</v>
      </c>
      <c r="R58" t="n">
        <v>130.19</v>
      </c>
      <c r="S58" t="n">
        <v>88.64</v>
      </c>
      <c r="T58" t="n">
        <v>16403.83</v>
      </c>
      <c r="U58" t="n">
        <v>0.68</v>
      </c>
      <c r="V58" t="n">
        <v>0.87</v>
      </c>
      <c r="W58" t="n">
        <v>4.05</v>
      </c>
      <c r="X58" t="n">
        <v>0.99</v>
      </c>
      <c r="Y58" t="n">
        <v>0.5</v>
      </c>
      <c r="Z58" t="n">
        <v>10</v>
      </c>
    </row>
    <row r="59">
      <c r="A59" t="n">
        <v>15</v>
      </c>
      <c r="B59" t="n">
        <v>90</v>
      </c>
      <c r="C59" t="inlineStr">
        <is>
          <t xml:space="preserve">CONCLUIDO	</t>
        </is>
      </c>
      <c r="D59" t="n">
        <v>1.8459</v>
      </c>
      <c r="E59" t="n">
        <v>54.17</v>
      </c>
      <c r="F59" t="n">
        <v>50.79</v>
      </c>
      <c r="G59" t="n">
        <v>112.87</v>
      </c>
      <c r="H59" t="n">
        <v>1.42</v>
      </c>
      <c r="I59" t="n">
        <v>27</v>
      </c>
      <c r="J59" t="n">
        <v>199.54</v>
      </c>
      <c r="K59" t="n">
        <v>52.44</v>
      </c>
      <c r="L59" t="n">
        <v>16</v>
      </c>
      <c r="M59" t="n">
        <v>1</v>
      </c>
      <c r="N59" t="n">
        <v>41.1</v>
      </c>
      <c r="O59" t="n">
        <v>24844.17</v>
      </c>
      <c r="P59" t="n">
        <v>522.04</v>
      </c>
      <c r="Q59" t="n">
        <v>2304.55</v>
      </c>
      <c r="R59" t="n">
        <v>129.95</v>
      </c>
      <c r="S59" t="n">
        <v>88.64</v>
      </c>
      <c r="T59" t="n">
        <v>16284.08</v>
      </c>
      <c r="U59" t="n">
        <v>0.68</v>
      </c>
      <c r="V59" t="n">
        <v>0.87</v>
      </c>
      <c r="W59" t="n">
        <v>4.06</v>
      </c>
      <c r="X59" t="n">
        <v>1</v>
      </c>
      <c r="Y59" t="n">
        <v>0.5</v>
      </c>
      <c r="Z59" t="n">
        <v>10</v>
      </c>
    </row>
    <row r="60">
      <c r="A60" t="n">
        <v>16</v>
      </c>
      <c r="B60" t="n">
        <v>90</v>
      </c>
      <c r="C60" t="inlineStr">
        <is>
          <t xml:space="preserve">CONCLUIDO	</t>
        </is>
      </c>
      <c r="D60" t="n">
        <v>1.8459</v>
      </c>
      <c r="E60" t="n">
        <v>54.17</v>
      </c>
      <c r="F60" t="n">
        <v>50.79</v>
      </c>
      <c r="G60" t="n">
        <v>112.87</v>
      </c>
      <c r="H60" t="n">
        <v>1.5</v>
      </c>
      <c r="I60" t="n">
        <v>27</v>
      </c>
      <c r="J60" t="n">
        <v>201.11</v>
      </c>
      <c r="K60" t="n">
        <v>52.44</v>
      </c>
      <c r="L60" t="n">
        <v>17</v>
      </c>
      <c r="M60" t="n">
        <v>0</v>
      </c>
      <c r="N60" t="n">
        <v>41.67</v>
      </c>
      <c r="O60" t="n">
        <v>25037.53</v>
      </c>
      <c r="P60" t="n">
        <v>525.96</v>
      </c>
      <c r="Q60" t="n">
        <v>2304.55</v>
      </c>
      <c r="R60" t="n">
        <v>129.92</v>
      </c>
      <c r="S60" t="n">
        <v>88.64</v>
      </c>
      <c r="T60" t="n">
        <v>16272.77</v>
      </c>
      <c r="U60" t="n">
        <v>0.68</v>
      </c>
      <c r="V60" t="n">
        <v>0.87</v>
      </c>
      <c r="W60" t="n">
        <v>4.06</v>
      </c>
      <c r="X60" t="n">
        <v>1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1.5928</v>
      </c>
      <c r="E61" t="n">
        <v>62.78</v>
      </c>
      <c r="F61" t="n">
        <v>58.57</v>
      </c>
      <c r="G61" t="n">
        <v>15.21</v>
      </c>
      <c r="H61" t="n">
        <v>0.64</v>
      </c>
      <c r="I61" t="n">
        <v>231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169.03</v>
      </c>
      <c r="Q61" t="n">
        <v>2304.58</v>
      </c>
      <c r="R61" t="n">
        <v>380.18</v>
      </c>
      <c r="S61" t="n">
        <v>88.64</v>
      </c>
      <c r="T61" t="n">
        <v>140382.7</v>
      </c>
      <c r="U61" t="n">
        <v>0.23</v>
      </c>
      <c r="V61" t="n">
        <v>0.76</v>
      </c>
      <c r="W61" t="n">
        <v>4.66</v>
      </c>
      <c r="X61" t="n">
        <v>8.77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1.3071</v>
      </c>
      <c r="E62" t="n">
        <v>76.5</v>
      </c>
      <c r="F62" t="n">
        <v>65.90000000000001</v>
      </c>
      <c r="G62" t="n">
        <v>9.44</v>
      </c>
      <c r="H62" t="n">
        <v>0.18</v>
      </c>
      <c r="I62" t="n">
        <v>419</v>
      </c>
      <c r="J62" t="n">
        <v>98.70999999999999</v>
      </c>
      <c r="K62" t="n">
        <v>39.72</v>
      </c>
      <c r="L62" t="n">
        <v>1</v>
      </c>
      <c r="M62" t="n">
        <v>417</v>
      </c>
      <c r="N62" t="n">
        <v>12.99</v>
      </c>
      <c r="O62" t="n">
        <v>12407.75</v>
      </c>
      <c r="P62" t="n">
        <v>576.84</v>
      </c>
      <c r="Q62" t="n">
        <v>2304.89</v>
      </c>
      <c r="R62" t="n">
        <v>636.3200000000001</v>
      </c>
      <c r="S62" t="n">
        <v>88.64</v>
      </c>
      <c r="T62" t="n">
        <v>267512.58</v>
      </c>
      <c r="U62" t="n">
        <v>0.14</v>
      </c>
      <c r="V62" t="n">
        <v>0.67</v>
      </c>
      <c r="W62" t="n">
        <v>4.66</v>
      </c>
      <c r="X62" t="n">
        <v>16.1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1.6206</v>
      </c>
      <c r="E63" t="n">
        <v>61.71</v>
      </c>
      <c r="F63" t="n">
        <v>56.2</v>
      </c>
      <c r="G63" t="n">
        <v>19.72</v>
      </c>
      <c r="H63" t="n">
        <v>0.35</v>
      </c>
      <c r="I63" t="n">
        <v>171</v>
      </c>
      <c r="J63" t="n">
        <v>99.95</v>
      </c>
      <c r="K63" t="n">
        <v>39.72</v>
      </c>
      <c r="L63" t="n">
        <v>2</v>
      </c>
      <c r="M63" t="n">
        <v>169</v>
      </c>
      <c r="N63" t="n">
        <v>13.24</v>
      </c>
      <c r="O63" t="n">
        <v>12561.45</v>
      </c>
      <c r="P63" t="n">
        <v>471.57</v>
      </c>
      <c r="Q63" t="n">
        <v>2304.59</v>
      </c>
      <c r="R63" t="n">
        <v>311.53</v>
      </c>
      <c r="S63" t="n">
        <v>88.64</v>
      </c>
      <c r="T63" t="n">
        <v>106353.67</v>
      </c>
      <c r="U63" t="n">
        <v>0.28</v>
      </c>
      <c r="V63" t="n">
        <v>0.79</v>
      </c>
      <c r="W63" t="n">
        <v>4.27</v>
      </c>
      <c r="X63" t="n">
        <v>6.41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1.7308</v>
      </c>
      <c r="E64" t="n">
        <v>57.78</v>
      </c>
      <c r="F64" t="n">
        <v>53.65</v>
      </c>
      <c r="G64" t="n">
        <v>30.95</v>
      </c>
      <c r="H64" t="n">
        <v>0.52</v>
      </c>
      <c r="I64" t="n">
        <v>104</v>
      </c>
      <c r="J64" t="n">
        <v>101.2</v>
      </c>
      <c r="K64" t="n">
        <v>39.72</v>
      </c>
      <c r="L64" t="n">
        <v>3</v>
      </c>
      <c r="M64" t="n">
        <v>102</v>
      </c>
      <c r="N64" t="n">
        <v>13.49</v>
      </c>
      <c r="O64" t="n">
        <v>12715.54</v>
      </c>
      <c r="P64" t="n">
        <v>428.88</v>
      </c>
      <c r="Q64" t="n">
        <v>2304.6</v>
      </c>
      <c r="R64" t="n">
        <v>226.66</v>
      </c>
      <c r="S64" t="n">
        <v>88.64</v>
      </c>
      <c r="T64" t="n">
        <v>64257.43</v>
      </c>
      <c r="U64" t="n">
        <v>0.39</v>
      </c>
      <c r="V64" t="n">
        <v>0.83</v>
      </c>
      <c r="W64" t="n">
        <v>4.15</v>
      </c>
      <c r="X64" t="n">
        <v>3.86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1.7886</v>
      </c>
      <c r="E65" t="n">
        <v>55.91</v>
      </c>
      <c r="F65" t="n">
        <v>52.44</v>
      </c>
      <c r="G65" t="n">
        <v>43.7</v>
      </c>
      <c r="H65" t="n">
        <v>0.6899999999999999</v>
      </c>
      <c r="I65" t="n">
        <v>72</v>
      </c>
      <c r="J65" t="n">
        <v>102.45</v>
      </c>
      <c r="K65" t="n">
        <v>39.72</v>
      </c>
      <c r="L65" t="n">
        <v>4</v>
      </c>
      <c r="M65" t="n">
        <v>70</v>
      </c>
      <c r="N65" t="n">
        <v>13.74</v>
      </c>
      <c r="O65" t="n">
        <v>12870.03</v>
      </c>
      <c r="P65" t="n">
        <v>395.93</v>
      </c>
      <c r="Q65" t="n">
        <v>2304.53</v>
      </c>
      <c r="R65" t="n">
        <v>186.04</v>
      </c>
      <c r="S65" t="n">
        <v>88.64</v>
      </c>
      <c r="T65" t="n">
        <v>44105.02</v>
      </c>
      <c r="U65" t="n">
        <v>0.48</v>
      </c>
      <c r="V65" t="n">
        <v>0.84</v>
      </c>
      <c r="W65" t="n">
        <v>4.1</v>
      </c>
      <c r="X65" t="n">
        <v>2.65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1.8176</v>
      </c>
      <c r="E66" t="n">
        <v>55.02</v>
      </c>
      <c r="F66" t="n">
        <v>51.88</v>
      </c>
      <c r="G66" t="n">
        <v>55.59</v>
      </c>
      <c r="H66" t="n">
        <v>0.85</v>
      </c>
      <c r="I66" t="n">
        <v>56</v>
      </c>
      <c r="J66" t="n">
        <v>103.71</v>
      </c>
      <c r="K66" t="n">
        <v>39.72</v>
      </c>
      <c r="L66" t="n">
        <v>5</v>
      </c>
      <c r="M66" t="n">
        <v>27</v>
      </c>
      <c r="N66" t="n">
        <v>14</v>
      </c>
      <c r="O66" t="n">
        <v>13024.91</v>
      </c>
      <c r="P66" t="n">
        <v>367.9</v>
      </c>
      <c r="Q66" t="n">
        <v>2304.55</v>
      </c>
      <c r="R66" t="n">
        <v>166.17</v>
      </c>
      <c r="S66" t="n">
        <v>88.64</v>
      </c>
      <c r="T66" t="n">
        <v>34250.6</v>
      </c>
      <c r="U66" t="n">
        <v>0.53</v>
      </c>
      <c r="V66" t="n">
        <v>0.85</v>
      </c>
      <c r="W66" t="n">
        <v>4.11</v>
      </c>
      <c r="X66" t="n">
        <v>2.08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1.8226</v>
      </c>
      <c r="E67" t="n">
        <v>54.87</v>
      </c>
      <c r="F67" t="n">
        <v>51.79</v>
      </c>
      <c r="G67" t="n">
        <v>58.63</v>
      </c>
      <c r="H67" t="n">
        <v>1.01</v>
      </c>
      <c r="I67" t="n">
        <v>53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365.89</v>
      </c>
      <c r="Q67" t="n">
        <v>2304.48</v>
      </c>
      <c r="R67" t="n">
        <v>162.25</v>
      </c>
      <c r="S67" t="n">
        <v>88.64</v>
      </c>
      <c r="T67" t="n">
        <v>32306.58</v>
      </c>
      <c r="U67" t="n">
        <v>0.55</v>
      </c>
      <c r="V67" t="n">
        <v>0.86</v>
      </c>
      <c r="W67" t="n">
        <v>4.13</v>
      </c>
      <c r="X67" t="n">
        <v>2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1.1647</v>
      </c>
      <c r="E68" t="n">
        <v>85.86</v>
      </c>
      <c r="F68" t="n">
        <v>70.26000000000001</v>
      </c>
      <c r="G68" t="n">
        <v>8</v>
      </c>
      <c r="H68" t="n">
        <v>0.14</v>
      </c>
      <c r="I68" t="n">
        <v>527</v>
      </c>
      <c r="J68" t="n">
        <v>124.63</v>
      </c>
      <c r="K68" t="n">
        <v>45</v>
      </c>
      <c r="L68" t="n">
        <v>1</v>
      </c>
      <c r="M68" t="n">
        <v>525</v>
      </c>
      <c r="N68" t="n">
        <v>18.64</v>
      </c>
      <c r="O68" t="n">
        <v>15605.44</v>
      </c>
      <c r="P68" t="n">
        <v>725.08</v>
      </c>
      <c r="Q68" t="n">
        <v>2304.74</v>
      </c>
      <c r="R68" t="n">
        <v>781.8099999999999</v>
      </c>
      <c r="S68" t="n">
        <v>88.64</v>
      </c>
      <c r="T68" t="n">
        <v>339713.68</v>
      </c>
      <c r="U68" t="n">
        <v>0.11</v>
      </c>
      <c r="V68" t="n">
        <v>0.63</v>
      </c>
      <c r="W68" t="n">
        <v>4.87</v>
      </c>
      <c r="X68" t="n">
        <v>20.45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1.5341</v>
      </c>
      <c r="E69" t="n">
        <v>65.19</v>
      </c>
      <c r="F69" t="n">
        <v>57.69</v>
      </c>
      <c r="G69" t="n">
        <v>16.48</v>
      </c>
      <c r="H69" t="n">
        <v>0.28</v>
      </c>
      <c r="I69" t="n">
        <v>210</v>
      </c>
      <c r="J69" t="n">
        <v>125.95</v>
      </c>
      <c r="K69" t="n">
        <v>45</v>
      </c>
      <c r="L69" t="n">
        <v>2</v>
      </c>
      <c r="M69" t="n">
        <v>208</v>
      </c>
      <c r="N69" t="n">
        <v>18.95</v>
      </c>
      <c r="O69" t="n">
        <v>15767.7</v>
      </c>
      <c r="P69" t="n">
        <v>579.6</v>
      </c>
      <c r="Q69" t="n">
        <v>2304.71</v>
      </c>
      <c r="R69" t="n">
        <v>361.34</v>
      </c>
      <c r="S69" t="n">
        <v>88.64</v>
      </c>
      <c r="T69" t="n">
        <v>131064.96</v>
      </c>
      <c r="U69" t="n">
        <v>0.25</v>
      </c>
      <c r="V69" t="n">
        <v>0.77</v>
      </c>
      <c r="W69" t="n">
        <v>4.33</v>
      </c>
      <c r="X69" t="n">
        <v>7.89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1.6659</v>
      </c>
      <c r="E70" t="n">
        <v>60.03</v>
      </c>
      <c r="F70" t="n">
        <v>54.6</v>
      </c>
      <c r="G70" t="n">
        <v>25.4</v>
      </c>
      <c r="H70" t="n">
        <v>0.42</v>
      </c>
      <c r="I70" t="n">
        <v>129</v>
      </c>
      <c r="J70" t="n">
        <v>127.27</v>
      </c>
      <c r="K70" t="n">
        <v>45</v>
      </c>
      <c r="L70" t="n">
        <v>3</v>
      </c>
      <c r="M70" t="n">
        <v>127</v>
      </c>
      <c r="N70" t="n">
        <v>19.27</v>
      </c>
      <c r="O70" t="n">
        <v>15930.42</v>
      </c>
      <c r="P70" t="n">
        <v>533.14</v>
      </c>
      <c r="Q70" t="n">
        <v>2304.68</v>
      </c>
      <c r="R70" t="n">
        <v>257.73</v>
      </c>
      <c r="S70" t="n">
        <v>88.64</v>
      </c>
      <c r="T70" t="n">
        <v>79664.42</v>
      </c>
      <c r="U70" t="n">
        <v>0.34</v>
      </c>
      <c r="V70" t="n">
        <v>0.8100000000000001</v>
      </c>
      <c r="W70" t="n">
        <v>4.2</v>
      </c>
      <c r="X70" t="n">
        <v>4.8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1.7362</v>
      </c>
      <c r="E71" t="n">
        <v>57.6</v>
      </c>
      <c r="F71" t="n">
        <v>53.14</v>
      </c>
      <c r="G71" t="n">
        <v>35.04</v>
      </c>
      <c r="H71" t="n">
        <v>0.55</v>
      </c>
      <c r="I71" t="n">
        <v>91</v>
      </c>
      <c r="J71" t="n">
        <v>128.59</v>
      </c>
      <c r="K71" t="n">
        <v>45</v>
      </c>
      <c r="L71" t="n">
        <v>4</v>
      </c>
      <c r="M71" t="n">
        <v>89</v>
      </c>
      <c r="N71" t="n">
        <v>19.59</v>
      </c>
      <c r="O71" t="n">
        <v>16093.6</v>
      </c>
      <c r="P71" t="n">
        <v>502.12</v>
      </c>
      <c r="Q71" t="n">
        <v>2304.52</v>
      </c>
      <c r="R71" t="n">
        <v>209.71</v>
      </c>
      <c r="S71" t="n">
        <v>88.64</v>
      </c>
      <c r="T71" t="n">
        <v>55846.31</v>
      </c>
      <c r="U71" t="n">
        <v>0.42</v>
      </c>
      <c r="V71" t="n">
        <v>0.83</v>
      </c>
      <c r="W71" t="n">
        <v>4.12</v>
      </c>
      <c r="X71" t="n">
        <v>3.34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1.7753</v>
      </c>
      <c r="E72" t="n">
        <v>56.33</v>
      </c>
      <c r="F72" t="n">
        <v>52.41</v>
      </c>
      <c r="G72" t="n">
        <v>44.92</v>
      </c>
      <c r="H72" t="n">
        <v>0.68</v>
      </c>
      <c r="I72" t="n">
        <v>70</v>
      </c>
      <c r="J72" t="n">
        <v>129.92</v>
      </c>
      <c r="K72" t="n">
        <v>45</v>
      </c>
      <c r="L72" t="n">
        <v>5</v>
      </c>
      <c r="M72" t="n">
        <v>68</v>
      </c>
      <c r="N72" t="n">
        <v>19.92</v>
      </c>
      <c r="O72" t="n">
        <v>16257.24</v>
      </c>
      <c r="P72" t="n">
        <v>477.8</v>
      </c>
      <c r="Q72" t="n">
        <v>2304.57</v>
      </c>
      <c r="R72" t="n">
        <v>185.39</v>
      </c>
      <c r="S72" t="n">
        <v>88.64</v>
      </c>
      <c r="T72" t="n">
        <v>43791.55</v>
      </c>
      <c r="U72" t="n">
        <v>0.48</v>
      </c>
      <c r="V72" t="n">
        <v>0.84</v>
      </c>
      <c r="W72" t="n">
        <v>4.08</v>
      </c>
      <c r="X72" t="n">
        <v>2.61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1.8042</v>
      </c>
      <c r="E73" t="n">
        <v>55.43</v>
      </c>
      <c r="F73" t="n">
        <v>51.86</v>
      </c>
      <c r="G73" t="n">
        <v>55.57</v>
      </c>
      <c r="H73" t="n">
        <v>0.8100000000000001</v>
      </c>
      <c r="I73" t="n">
        <v>56</v>
      </c>
      <c r="J73" t="n">
        <v>131.25</v>
      </c>
      <c r="K73" t="n">
        <v>45</v>
      </c>
      <c r="L73" t="n">
        <v>6</v>
      </c>
      <c r="M73" t="n">
        <v>54</v>
      </c>
      <c r="N73" t="n">
        <v>20.25</v>
      </c>
      <c r="O73" t="n">
        <v>16421.36</v>
      </c>
      <c r="P73" t="n">
        <v>454.89</v>
      </c>
      <c r="Q73" t="n">
        <v>2304.49</v>
      </c>
      <c r="R73" t="n">
        <v>166.43</v>
      </c>
      <c r="S73" t="n">
        <v>88.64</v>
      </c>
      <c r="T73" t="n">
        <v>34379.31</v>
      </c>
      <c r="U73" t="n">
        <v>0.53</v>
      </c>
      <c r="V73" t="n">
        <v>0.85</v>
      </c>
      <c r="W73" t="n">
        <v>4.08</v>
      </c>
      <c r="X73" t="n">
        <v>2.07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1.825</v>
      </c>
      <c r="E74" t="n">
        <v>54.79</v>
      </c>
      <c r="F74" t="n">
        <v>51.49</v>
      </c>
      <c r="G74" t="n">
        <v>67.16</v>
      </c>
      <c r="H74" t="n">
        <v>0.93</v>
      </c>
      <c r="I74" t="n">
        <v>46</v>
      </c>
      <c r="J74" t="n">
        <v>132.58</v>
      </c>
      <c r="K74" t="n">
        <v>45</v>
      </c>
      <c r="L74" t="n">
        <v>7</v>
      </c>
      <c r="M74" t="n">
        <v>41</v>
      </c>
      <c r="N74" t="n">
        <v>20.59</v>
      </c>
      <c r="O74" t="n">
        <v>16585.95</v>
      </c>
      <c r="P74" t="n">
        <v>432.36</v>
      </c>
      <c r="Q74" t="n">
        <v>2304.5</v>
      </c>
      <c r="R74" t="n">
        <v>154.18</v>
      </c>
      <c r="S74" t="n">
        <v>88.64</v>
      </c>
      <c r="T74" t="n">
        <v>28305.3</v>
      </c>
      <c r="U74" t="n">
        <v>0.57</v>
      </c>
      <c r="V74" t="n">
        <v>0.86</v>
      </c>
      <c r="W74" t="n">
        <v>4.06</v>
      </c>
      <c r="X74" t="n">
        <v>1.69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1.8351</v>
      </c>
      <c r="E75" t="n">
        <v>54.49</v>
      </c>
      <c r="F75" t="n">
        <v>51.31</v>
      </c>
      <c r="G75" t="n">
        <v>75.09</v>
      </c>
      <c r="H75" t="n">
        <v>1.06</v>
      </c>
      <c r="I75" t="n">
        <v>41</v>
      </c>
      <c r="J75" t="n">
        <v>133.92</v>
      </c>
      <c r="K75" t="n">
        <v>45</v>
      </c>
      <c r="L75" t="n">
        <v>8</v>
      </c>
      <c r="M75" t="n">
        <v>13</v>
      </c>
      <c r="N75" t="n">
        <v>20.93</v>
      </c>
      <c r="O75" t="n">
        <v>16751.02</v>
      </c>
      <c r="P75" t="n">
        <v>419.25</v>
      </c>
      <c r="Q75" t="n">
        <v>2304.49</v>
      </c>
      <c r="R75" t="n">
        <v>147.41</v>
      </c>
      <c r="S75" t="n">
        <v>88.64</v>
      </c>
      <c r="T75" t="n">
        <v>24944.59</v>
      </c>
      <c r="U75" t="n">
        <v>0.6</v>
      </c>
      <c r="V75" t="n">
        <v>0.86</v>
      </c>
      <c r="W75" t="n">
        <v>4.08</v>
      </c>
      <c r="X75" t="n">
        <v>1.52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1.837</v>
      </c>
      <c r="E76" t="n">
        <v>54.44</v>
      </c>
      <c r="F76" t="n">
        <v>51.28</v>
      </c>
      <c r="G76" t="n">
        <v>76.93000000000001</v>
      </c>
      <c r="H76" t="n">
        <v>1.18</v>
      </c>
      <c r="I76" t="n">
        <v>40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419.39</v>
      </c>
      <c r="Q76" t="n">
        <v>2304.47</v>
      </c>
      <c r="R76" t="n">
        <v>145.96</v>
      </c>
      <c r="S76" t="n">
        <v>88.64</v>
      </c>
      <c r="T76" t="n">
        <v>24226.83</v>
      </c>
      <c r="U76" t="n">
        <v>0.61</v>
      </c>
      <c r="V76" t="n">
        <v>0.86</v>
      </c>
      <c r="W76" t="n">
        <v>4.09</v>
      </c>
      <c r="X76" t="n">
        <v>1.49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0.9933</v>
      </c>
      <c r="E77" t="n">
        <v>100.68</v>
      </c>
      <c r="F77" t="n">
        <v>76.48</v>
      </c>
      <c r="G77" t="n">
        <v>6.76</v>
      </c>
      <c r="H77" t="n">
        <v>0.11</v>
      </c>
      <c r="I77" t="n">
        <v>679</v>
      </c>
      <c r="J77" t="n">
        <v>159.12</v>
      </c>
      <c r="K77" t="n">
        <v>50.28</v>
      </c>
      <c r="L77" t="n">
        <v>1</v>
      </c>
      <c r="M77" t="n">
        <v>677</v>
      </c>
      <c r="N77" t="n">
        <v>27.84</v>
      </c>
      <c r="O77" t="n">
        <v>19859.16</v>
      </c>
      <c r="P77" t="n">
        <v>931.0700000000001</v>
      </c>
      <c r="Q77" t="n">
        <v>2304.97</v>
      </c>
      <c r="R77" t="n">
        <v>990.9299999999999</v>
      </c>
      <c r="S77" t="n">
        <v>88.64</v>
      </c>
      <c r="T77" t="n">
        <v>443513.94</v>
      </c>
      <c r="U77" t="n">
        <v>0.09</v>
      </c>
      <c r="V77" t="n">
        <v>0.58</v>
      </c>
      <c r="W77" t="n">
        <v>5.09</v>
      </c>
      <c r="X77" t="n">
        <v>26.67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1.4247</v>
      </c>
      <c r="E78" t="n">
        <v>70.19</v>
      </c>
      <c r="F78" t="n">
        <v>59.55</v>
      </c>
      <c r="G78" t="n">
        <v>13.85</v>
      </c>
      <c r="H78" t="n">
        <v>0.22</v>
      </c>
      <c r="I78" t="n">
        <v>258</v>
      </c>
      <c r="J78" t="n">
        <v>160.54</v>
      </c>
      <c r="K78" t="n">
        <v>50.28</v>
      </c>
      <c r="L78" t="n">
        <v>2</v>
      </c>
      <c r="M78" t="n">
        <v>256</v>
      </c>
      <c r="N78" t="n">
        <v>28.26</v>
      </c>
      <c r="O78" t="n">
        <v>20034.4</v>
      </c>
      <c r="P78" t="n">
        <v>712.71</v>
      </c>
      <c r="Q78" t="n">
        <v>2304.58</v>
      </c>
      <c r="R78" t="n">
        <v>423.19</v>
      </c>
      <c r="S78" t="n">
        <v>88.64</v>
      </c>
      <c r="T78" t="n">
        <v>161752.56</v>
      </c>
      <c r="U78" t="n">
        <v>0.21</v>
      </c>
      <c r="V78" t="n">
        <v>0.74</v>
      </c>
      <c r="W78" t="n">
        <v>4.41</v>
      </c>
      <c r="X78" t="n">
        <v>9.75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1.5847</v>
      </c>
      <c r="E79" t="n">
        <v>63.1</v>
      </c>
      <c r="F79" t="n">
        <v>55.69</v>
      </c>
      <c r="G79" t="n">
        <v>21.15</v>
      </c>
      <c r="H79" t="n">
        <v>0.33</v>
      </c>
      <c r="I79" t="n">
        <v>158</v>
      </c>
      <c r="J79" t="n">
        <v>161.97</v>
      </c>
      <c r="K79" t="n">
        <v>50.28</v>
      </c>
      <c r="L79" t="n">
        <v>3</v>
      </c>
      <c r="M79" t="n">
        <v>156</v>
      </c>
      <c r="N79" t="n">
        <v>28.69</v>
      </c>
      <c r="O79" t="n">
        <v>20210.21</v>
      </c>
      <c r="P79" t="n">
        <v>654.77</v>
      </c>
      <c r="Q79" t="n">
        <v>2304.62</v>
      </c>
      <c r="R79" t="n">
        <v>294.38</v>
      </c>
      <c r="S79" t="n">
        <v>88.64</v>
      </c>
      <c r="T79" t="n">
        <v>97844.67999999999</v>
      </c>
      <c r="U79" t="n">
        <v>0.3</v>
      </c>
      <c r="V79" t="n">
        <v>0.8</v>
      </c>
      <c r="W79" t="n">
        <v>4.24</v>
      </c>
      <c r="X79" t="n">
        <v>5.89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1.668</v>
      </c>
      <c r="E80" t="n">
        <v>59.95</v>
      </c>
      <c r="F80" t="n">
        <v>53.99</v>
      </c>
      <c r="G80" t="n">
        <v>28.66</v>
      </c>
      <c r="H80" t="n">
        <v>0.43</v>
      </c>
      <c r="I80" t="n">
        <v>113</v>
      </c>
      <c r="J80" t="n">
        <v>163.4</v>
      </c>
      <c r="K80" t="n">
        <v>50.28</v>
      </c>
      <c r="L80" t="n">
        <v>4</v>
      </c>
      <c r="M80" t="n">
        <v>111</v>
      </c>
      <c r="N80" t="n">
        <v>29.12</v>
      </c>
      <c r="O80" t="n">
        <v>20386.62</v>
      </c>
      <c r="P80" t="n">
        <v>623.04</v>
      </c>
      <c r="Q80" t="n">
        <v>2304.56</v>
      </c>
      <c r="R80" t="n">
        <v>237.61</v>
      </c>
      <c r="S80" t="n">
        <v>88.64</v>
      </c>
      <c r="T80" t="n">
        <v>69687.61</v>
      </c>
      <c r="U80" t="n">
        <v>0.37</v>
      </c>
      <c r="V80" t="n">
        <v>0.82</v>
      </c>
      <c r="W80" t="n">
        <v>4.16</v>
      </c>
      <c r="X80" t="n">
        <v>4.19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1.7171</v>
      </c>
      <c r="E81" t="n">
        <v>58.24</v>
      </c>
      <c r="F81" t="n">
        <v>53.08</v>
      </c>
      <c r="G81" t="n">
        <v>36.19</v>
      </c>
      <c r="H81" t="n">
        <v>0.54</v>
      </c>
      <c r="I81" t="n">
        <v>88</v>
      </c>
      <c r="J81" t="n">
        <v>164.83</v>
      </c>
      <c r="K81" t="n">
        <v>50.28</v>
      </c>
      <c r="L81" t="n">
        <v>5</v>
      </c>
      <c r="M81" t="n">
        <v>86</v>
      </c>
      <c r="N81" t="n">
        <v>29.55</v>
      </c>
      <c r="O81" t="n">
        <v>20563.61</v>
      </c>
      <c r="P81" t="n">
        <v>601.0599999999999</v>
      </c>
      <c r="Q81" t="n">
        <v>2304.54</v>
      </c>
      <c r="R81" t="n">
        <v>206.63</v>
      </c>
      <c r="S81" t="n">
        <v>88.64</v>
      </c>
      <c r="T81" t="n">
        <v>54318.58</v>
      </c>
      <c r="U81" t="n">
        <v>0.43</v>
      </c>
      <c r="V81" t="n">
        <v>0.83</v>
      </c>
      <c r="W81" t="n">
        <v>4.15</v>
      </c>
      <c r="X81" t="n">
        <v>3.28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1.7526</v>
      </c>
      <c r="E82" t="n">
        <v>57.06</v>
      </c>
      <c r="F82" t="n">
        <v>52.45</v>
      </c>
      <c r="G82" t="n">
        <v>44.32</v>
      </c>
      <c r="H82" t="n">
        <v>0.64</v>
      </c>
      <c r="I82" t="n">
        <v>71</v>
      </c>
      <c r="J82" t="n">
        <v>166.27</v>
      </c>
      <c r="K82" t="n">
        <v>50.28</v>
      </c>
      <c r="L82" t="n">
        <v>6</v>
      </c>
      <c r="M82" t="n">
        <v>69</v>
      </c>
      <c r="N82" t="n">
        <v>29.99</v>
      </c>
      <c r="O82" t="n">
        <v>20741.2</v>
      </c>
      <c r="P82" t="n">
        <v>581.46</v>
      </c>
      <c r="Q82" t="n">
        <v>2304.47</v>
      </c>
      <c r="R82" t="n">
        <v>186</v>
      </c>
      <c r="S82" t="n">
        <v>88.64</v>
      </c>
      <c r="T82" t="n">
        <v>44089.98</v>
      </c>
      <c r="U82" t="n">
        <v>0.48</v>
      </c>
      <c r="V82" t="n">
        <v>0.84</v>
      </c>
      <c r="W82" t="n">
        <v>4.11</v>
      </c>
      <c r="X82" t="n">
        <v>2.65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1.7801</v>
      </c>
      <c r="E83" t="n">
        <v>56.18</v>
      </c>
      <c r="F83" t="n">
        <v>51.95</v>
      </c>
      <c r="G83" t="n">
        <v>52.83</v>
      </c>
      <c r="H83" t="n">
        <v>0.74</v>
      </c>
      <c r="I83" t="n">
        <v>59</v>
      </c>
      <c r="J83" t="n">
        <v>167.72</v>
      </c>
      <c r="K83" t="n">
        <v>50.28</v>
      </c>
      <c r="L83" t="n">
        <v>7</v>
      </c>
      <c r="M83" t="n">
        <v>57</v>
      </c>
      <c r="N83" t="n">
        <v>30.44</v>
      </c>
      <c r="O83" t="n">
        <v>20919.39</v>
      </c>
      <c r="P83" t="n">
        <v>565.0599999999999</v>
      </c>
      <c r="Q83" t="n">
        <v>2304.47</v>
      </c>
      <c r="R83" t="n">
        <v>169.57</v>
      </c>
      <c r="S83" t="n">
        <v>88.64</v>
      </c>
      <c r="T83" t="n">
        <v>35933.92</v>
      </c>
      <c r="U83" t="n">
        <v>0.52</v>
      </c>
      <c r="V83" t="n">
        <v>0.85</v>
      </c>
      <c r="W83" t="n">
        <v>4.08</v>
      </c>
      <c r="X83" t="n">
        <v>2.16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1.7991</v>
      </c>
      <c r="E84" t="n">
        <v>55.58</v>
      </c>
      <c r="F84" t="n">
        <v>51.65</v>
      </c>
      <c r="G84" t="n">
        <v>61.98</v>
      </c>
      <c r="H84" t="n">
        <v>0.84</v>
      </c>
      <c r="I84" t="n">
        <v>50</v>
      </c>
      <c r="J84" t="n">
        <v>169.17</v>
      </c>
      <c r="K84" t="n">
        <v>50.28</v>
      </c>
      <c r="L84" t="n">
        <v>8</v>
      </c>
      <c r="M84" t="n">
        <v>48</v>
      </c>
      <c r="N84" t="n">
        <v>30.89</v>
      </c>
      <c r="O84" t="n">
        <v>21098.19</v>
      </c>
      <c r="P84" t="n">
        <v>546.22</v>
      </c>
      <c r="Q84" t="n">
        <v>2304.48</v>
      </c>
      <c r="R84" t="n">
        <v>159.71</v>
      </c>
      <c r="S84" t="n">
        <v>88.64</v>
      </c>
      <c r="T84" t="n">
        <v>31051.02</v>
      </c>
      <c r="U84" t="n">
        <v>0.5600000000000001</v>
      </c>
      <c r="V84" t="n">
        <v>0.86</v>
      </c>
      <c r="W84" t="n">
        <v>4.06</v>
      </c>
      <c r="X84" t="n">
        <v>1.85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1.8136</v>
      </c>
      <c r="E85" t="n">
        <v>55.14</v>
      </c>
      <c r="F85" t="n">
        <v>51.4</v>
      </c>
      <c r="G85" t="n">
        <v>70.09</v>
      </c>
      <c r="H85" t="n">
        <v>0.9399999999999999</v>
      </c>
      <c r="I85" t="n">
        <v>44</v>
      </c>
      <c r="J85" t="n">
        <v>170.62</v>
      </c>
      <c r="K85" t="n">
        <v>50.28</v>
      </c>
      <c r="L85" t="n">
        <v>9</v>
      </c>
      <c r="M85" t="n">
        <v>42</v>
      </c>
      <c r="N85" t="n">
        <v>31.34</v>
      </c>
      <c r="O85" t="n">
        <v>21277.6</v>
      </c>
      <c r="P85" t="n">
        <v>531.4400000000001</v>
      </c>
      <c r="Q85" t="n">
        <v>2304.47</v>
      </c>
      <c r="R85" t="n">
        <v>151.23</v>
      </c>
      <c r="S85" t="n">
        <v>88.64</v>
      </c>
      <c r="T85" t="n">
        <v>26840.86</v>
      </c>
      <c r="U85" t="n">
        <v>0.59</v>
      </c>
      <c r="V85" t="n">
        <v>0.86</v>
      </c>
      <c r="W85" t="n">
        <v>4.06</v>
      </c>
      <c r="X85" t="n">
        <v>1.6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1.8281</v>
      </c>
      <c r="E86" t="n">
        <v>54.7</v>
      </c>
      <c r="F86" t="n">
        <v>51.15</v>
      </c>
      <c r="G86" t="n">
        <v>80.77</v>
      </c>
      <c r="H86" t="n">
        <v>1.03</v>
      </c>
      <c r="I86" t="n">
        <v>38</v>
      </c>
      <c r="J86" t="n">
        <v>172.08</v>
      </c>
      <c r="K86" t="n">
        <v>50.28</v>
      </c>
      <c r="L86" t="n">
        <v>10</v>
      </c>
      <c r="M86" t="n">
        <v>36</v>
      </c>
      <c r="N86" t="n">
        <v>31.8</v>
      </c>
      <c r="O86" t="n">
        <v>21457.64</v>
      </c>
      <c r="P86" t="n">
        <v>513.12</v>
      </c>
      <c r="Q86" t="n">
        <v>2304.47</v>
      </c>
      <c r="R86" t="n">
        <v>143.11</v>
      </c>
      <c r="S86" t="n">
        <v>88.64</v>
      </c>
      <c r="T86" t="n">
        <v>22811.88</v>
      </c>
      <c r="U86" t="n">
        <v>0.62</v>
      </c>
      <c r="V86" t="n">
        <v>0.87</v>
      </c>
      <c r="W86" t="n">
        <v>4.04</v>
      </c>
      <c r="X86" t="n">
        <v>1.36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1.8367</v>
      </c>
      <c r="E87" t="n">
        <v>54.45</v>
      </c>
      <c r="F87" t="n">
        <v>51.03</v>
      </c>
      <c r="G87" t="n">
        <v>90.04000000000001</v>
      </c>
      <c r="H87" t="n">
        <v>1.12</v>
      </c>
      <c r="I87" t="n">
        <v>34</v>
      </c>
      <c r="J87" t="n">
        <v>173.55</v>
      </c>
      <c r="K87" t="n">
        <v>50.28</v>
      </c>
      <c r="L87" t="n">
        <v>11</v>
      </c>
      <c r="M87" t="n">
        <v>25</v>
      </c>
      <c r="N87" t="n">
        <v>32.27</v>
      </c>
      <c r="O87" t="n">
        <v>21638.31</v>
      </c>
      <c r="P87" t="n">
        <v>496.9</v>
      </c>
      <c r="Q87" t="n">
        <v>2304.47</v>
      </c>
      <c r="R87" t="n">
        <v>138.8</v>
      </c>
      <c r="S87" t="n">
        <v>88.64</v>
      </c>
      <c r="T87" t="n">
        <v>20677.76</v>
      </c>
      <c r="U87" t="n">
        <v>0.64</v>
      </c>
      <c r="V87" t="n">
        <v>0.87</v>
      </c>
      <c r="W87" t="n">
        <v>4.04</v>
      </c>
      <c r="X87" t="n">
        <v>1.23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1.8429</v>
      </c>
      <c r="E88" t="n">
        <v>54.26</v>
      </c>
      <c r="F88" t="n">
        <v>50.94</v>
      </c>
      <c r="G88" t="n">
        <v>98.59</v>
      </c>
      <c r="H88" t="n">
        <v>1.22</v>
      </c>
      <c r="I88" t="n">
        <v>31</v>
      </c>
      <c r="J88" t="n">
        <v>175.02</v>
      </c>
      <c r="K88" t="n">
        <v>50.28</v>
      </c>
      <c r="L88" t="n">
        <v>12</v>
      </c>
      <c r="M88" t="n">
        <v>14</v>
      </c>
      <c r="N88" t="n">
        <v>32.74</v>
      </c>
      <c r="O88" t="n">
        <v>21819.6</v>
      </c>
      <c r="P88" t="n">
        <v>488.2</v>
      </c>
      <c r="Q88" t="n">
        <v>2304.47</v>
      </c>
      <c r="R88" t="n">
        <v>135.17</v>
      </c>
      <c r="S88" t="n">
        <v>88.64</v>
      </c>
      <c r="T88" t="n">
        <v>18878.09</v>
      </c>
      <c r="U88" t="n">
        <v>0.66</v>
      </c>
      <c r="V88" t="n">
        <v>0.87</v>
      </c>
      <c r="W88" t="n">
        <v>4.06</v>
      </c>
      <c r="X88" t="n">
        <v>1.14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1.8454</v>
      </c>
      <c r="E89" t="n">
        <v>54.19</v>
      </c>
      <c r="F89" t="n">
        <v>50.9</v>
      </c>
      <c r="G89" t="n">
        <v>101.8</v>
      </c>
      <c r="H89" t="n">
        <v>1.31</v>
      </c>
      <c r="I89" t="n">
        <v>30</v>
      </c>
      <c r="J89" t="n">
        <v>176.49</v>
      </c>
      <c r="K89" t="n">
        <v>50.28</v>
      </c>
      <c r="L89" t="n">
        <v>13</v>
      </c>
      <c r="M89" t="n">
        <v>2</v>
      </c>
      <c r="N89" t="n">
        <v>33.21</v>
      </c>
      <c r="O89" t="n">
        <v>22001.54</v>
      </c>
      <c r="P89" t="n">
        <v>484.7</v>
      </c>
      <c r="Q89" t="n">
        <v>2304.52</v>
      </c>
      <c r="R89" t="n">
        <v>133.6</v>
      </c>
      <c r="S89" t="n">
        <v>88.64</v>
      </c>
      <c r="T89" t="n">
        <v>18097.91</v>
      </c>
      <c r="U89" t="n">
        <v>0.66</v>
      </c>
      <c r="V89" t="n">
        <v>0.87</v>
      </c>
      <c r="W89" t="n">
        <v>4.06</v>
      </c>
      <c r="X89" t="n">
        <v>1.1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1.8455</v>
      </c>
      <c r="E90" t="n">
        <v>54.19</v>
      </c>
      <c r="F90" t="n">
        <v>50.9</v>
      </c>
      <c r="G90" t="n">
        <v>101.79</v>
      </c>
      <c r="H90" t="n">
        <v>1.4</v>
      </c>
      <c r="I90" t="n">
        <v>30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488.53</v>
      </c>
      <c r="Q90" t="n">
        <v>2304.54</v>
      </c>
      <c r="R90" t="n">
        <v>133.44</v>
      </c>
      <c r="S90" t="n">
        <v>88.64</v>
      </c>
      <c r="T90" t="n">
        <v>18016.79</v>
      </c>
      <c r="U90" t="n">
        <v>0.66</v>
      </c>
      <c r="V90" t="n">
        <v>0.87</v>
      </c>
      <c r="W90" t="n">
        <v>4.06</v>
      </c>
      <c r="X90" t="n">
        <v>1.1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1.4133</v>
      </c>
      <c r="E91" t="n">
        <v>70.76000000000001</v>
      </c>
      <c r="F91" t="n">
        <v>62.94</v>
      </c>
      <c r="G91" t="n">
        <v>10.98</v>
      </c>
      <c r="H91" t="n">
        <v>0.22</v>
      </c>
      <c r="I91" t="n">
        <v>344</v>
      </c>
      <c r="J91" t="n">
        <v>80.84</v>
      </c>
      <c r="K91" t="n">
        <v>35.1</v>
      </c>
      <c r="L91" t="n">
        <v>1</v>
      </c>
      <c r="M91" t="n">
        <v>342</v>
      </c>
      <c r="N91" t="n">
        <v>9.74</v>
      </c>
      <c r="O91" t="n">
        <v>10204.21</v>
      </c>
      <c r="P91" t="n">
        <v>474.75</v>
      </c>
      <c r="Q91" t="n">
        <v>2304.95</v>
      </c>
      <c r="R91" t="n">
        <v>536.77</v>
      </c>
      <c r="S91" t="n">
        <v>88.64</v>
      </c>
      <c r="T91" t="n">
        <v>218108.89</v>
      </c>
      <c r="U91" t="n">
        <v>0.17</v>
      </c>
      <c r="V91" t="n">
        <v>0.7</v>
      </c>
      <c r="W91" t="n">
        <v>4.55</v>
      </c>
      <c r="X91" t="n">
        <v>13.14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1.6838</v>
      </c>
      <c r="E92" t="n">
        <v>59.39</v>
      </c>
      <c r="F92" t="n">
        <v>55.07</v>
      </c>
      <c r="G92" t="n">
        <v>23.43</v>
      </c>
      <c r="H92" t="n">
        <v>0.43</v>
      </c>
      <c r="I92" t="n">
        <v>141</v>
      </c>
      <c r="J92" t="n">
        <v>82.04000000000001</v>
      </c>
      <c r="K92" t="n">
        <v>35.1</v>
      </c>
      <c r="L92" t="n">
        <v>2</v>
      </c>
      <c r="M92" t="n">
        <v>139</v>
      </c>
      <c r="N92" t="n">
        <v>9.94</v>
      </c>
      <c r="O92" t="n">
        <v>10352.53</v>
      </c>
      <c r="P92" t="n">
        <v>389.65</v>
      </c>
      <c r="Q92" t="n">
        <v>2304.52</v>
      </c>
      <c r="R92" t="n">
        <v>273.8</v>
      </c>
      <c r="S92" t="n">
        <v>88.64</v>
      </c>
      <c r="T92" t="n">
        <v>87639.95</v>
      </c>
      <c r="U92" t="n">
        <v>0.32</v>
      </c>
      <c r="V92" t="n">
        <v>0.8</v>
      </c>
      <c r="W92" t="n">
        <v>4.21</v>
      </c>
      <c r="X92" t="n">
        <v>5.27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1.7789</v>
      </c>
      <c r="E93" t="n">
        <v>56.21</v>
      </c>
      <c r="F93" t="n">
        <v>52.88</v>
      </c>
      <c r="G93" t="n">
        <v>37.77</v>
      </c>
      <c r="H93" t="n">
        <v>0.63</v>
      </c>
      <c r="I93" t="n">
        <v>84</v>
      </c>
      <c r="J93" t="n">
        <v>83.25</v>
      </c>
      <c r="K93" t="n">
        <v>35.1</v>
      </c>
      <c r="L93" t="n">
        <v>3</v>
      </c>
      <c r="M93" t="n">
        <v>77</v>
      </c>
      <c r="N93" t="n">
        <v>10.15</v>
      </c>
      <c r="O93" t="n">
        <v>10501.19</v>
      </c>
      <c r="P93" t="n">
        <v>344.79</v>
      </c>
      <c r="Q93" t="n">
        <v>2304.51</v>
      </c>
      <c r="R93" t="n">
        <v>200.39</v>
      </c>
      <c r="S93" t="n">
        <v>88.64</v>
      </c>
      <c r="T93" t="n">
        <v>51220.41</v>
      </c>
      <c r="U93" t="n">
        <v>0.44</v>
      </c>
      <c r="V93" t="n">
        <v>0.84</v>
      </c>
      <c r="W93" t="n">
        <v>4.12</v>
      </c>
      <c r="X93" t="n">
        <v>3.08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1.8043</v>
      </c>
      <c r="E94" t="n">
        <v>55.42</v>
      </c>
      <c r="F94" t="n">
        <v>52.36</v>
      </c>
      <c r="G94" t="n">
        <v>46.2</v>
      </c>
      <c r="H94" t="n">
        <v>0.83</v>
      </c>
      <c r="I94" t="n">
        <v>68</v>
      </c>
      <c r="J94" t="n">
        <v>84.45999999999999</v>
      </c>
      <c r="K94" t="n">
        <v>35.1</v>
      </c>
      <c r="L94" t="n">
        <v>4</v>
      </c>
      <c r="M94" t="n">
        <v>5</v>
      </c>
      <c r="N94" t="n">
        <v>10.36</v>
      </c>
      <c r="O94" t="n">
        <v>10650.22</v>
      </c>
      <c r="P94" t="n">
        <v>327.85</v>
      </c>
      <c r="Q94" t="n">
        <v>2304.6</v>
      </c>
      <c r="R94" t="n">
        <v>180.87</v>
      </c>
      <c r="S94" t="n">
        <v>88.64</v>
      </c>
      <c r="T94" t="n">
        <v>41542.65</v>
      </c>
      <c r="U94" t="n">
        <v>0.49</v>
      </c>
      <c r="V94" t="n">
        <v>0.85</v>
      </c>
      <c r="W94" t="n">
        <v>4.17</v>
      </c>
      <c r="X94" t="n">
        <v>2.57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1.8067</v>
      </c>
      <c r="E95" t="n">
        <v>55.35</v>
      </c>
      <c r="F95" t="n">
        <v>52.3</v>
      </c>
      <c r="G95" t="n">
        <v>46.84</v>
      </c>
      <c r="H95" t="n">
        <v>1.02</v>
      </c>
      <c r="I95" t="n">
        <v>67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331.24</v>
      </c>
      <c r="Q95" t="n">
        <v>2304.55</v>
      </c>
      <c r="R95" t="n">
        <v>178.76</v>
      </c>
      <c r="S95" t="n">
        <v>88.64</v>
      </c>
      <c r="T95" t="n">
        <v>40493.27</v>
      </c>
      <c r="U95" t="n">
        <v>0.5</v>
      </c>
      <c r="V95" t="n">
        <v>0.85</v>
      </c>
      <c r="W95" t="n">
        <v>4.17</v>
      </c>
      <c r="X95" t="n">
        <v>2.51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1.2582</v>
      </c>
      <c r="E96" t="n">
        <v>79.48</v>
      </c>
      <c r="F96" t="n">
        <v>67.33</v>
      </c>
      <c r="G96" t="n">
        <v>8.880000000000001</v>
      </c>
      <c r="H96" t="n">
        <v>0.16</v>
      </c>
      <c r="I96" t="n">
        <v>455</v>
      </c>
      <c r="J96" t="n">
        <v>107.41</v>
      </c>
      <c r="K96" t="n">
        <v>41.65</v>
      </c>
      <c r="L96" t="n">
        <v>1</v>
      </c>
      <c r="M96" t="n">
        <v>453</v>
      </c>
      <c r="N96" t="n">
        <v>14.77</v>
      </c>
      <c r="O96" t="n">
        <v>13481.73</v>
      </c>
      <c r="P96" t="n">
        <v>626.1900000000001</v>
      </c>
      <c r="Q96" t="n">
        <v>2304.65</v>
      </c>
      <c r="R96" t="n">
        <v>683.9299999999999</v>
      </c>
      <c r="S96" t="n">
        <v>88.64</v>
      </c>
      <c r="T96" t="n">
        <v>291134</v>
      </c>
      <c r="U96" t="n">
        <v>0.13</v>
      </c>
      <c r="V96" t="n">
        <v>0.66</v>
      </c>
      <c r="W96" t="n">
        <v>4.73</v>
      </c>
      <c r="X96" t="n">
        <v>17.53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1.5919</v>
      </c>
      <c r="E97" t="n">
        <v>62.82</v>
      </c>
      <c r="F97" t="n">
        <v>56.69</v>
      </c>
      <c r="G97" t="n">
        <v>18.49</v>
      </c>
      <c r="H97" t="n">
        <v>0.32</v>
      </c>
      <c r="I97" t="n">
        <v>184</v>
      </c>
      <c r="J97" t="n">
        <v>108.68</v>
      </c>
      <c r="K97" t="n">
        <v>41.65</v>
      </c>
      <c r="L97" t="n">
        <v>2</v>
      </c>
      <c r="M97" t="n">
        <v>182</v>
      </c>
      <c r="N97" t="n">
        <v>15.03</v>
      </c>
      <c r="O97" t="n">
        <v>13638.32</v>
      </c>
      <c r="P97" t="n">
        <v>508.62</v>
      </c>
      <c r="Q97" t="n">
        <v>2304.64</v>
      </c>
      <c r="R97" t="n">
        <v>327.56</v>
      </c>
      <c r="S97" t="n">
        <v>88.64</v>
      </c>
      <c r="T97" t="n">
        <v>114304.89</v>
      </c>
      <c r="U97" t="n">
        <v>0.27</v>
      </c>
      <c r="V97" t="n">
        <v>0.78</v>
      </c>
      <c r="W97" t="n">
        <v>4.29</v>
      </c>
      <c r="X97" t="n">
        <v>6.89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1.7078</v>
      </c>
      <c r="E98" t="n">
        <v>58.55</v>
      </c>
      <c r="F98" t="n">
        <v>54.01</v>
      </c>
      <c r="G98" t="n">
        <v>28.68</v>
      </c>
      <c r="H98" t="n">
        <v>0.48</v>
      </c>
      <c r="I98" t="n">
        <v>113</v>
      </c>
      <c r="J98" t="n">
        <v>109.96</v>
      </c>
      <c r="K98" t="n">
        <v>41.65</v>
      </c>
      <c r="L98" t="n">
        <v>3</v>
      </c>
      <c r="M98" t="n">
        <v>111</v>
      </c>
      <c r="N98" t="n">
        <v>15.31</v>
      </c>
      <c r="O98" t="n">
        <v>13795.21</v>
      </c>
      <c r="P98" t="n">
        <v>465.84</v>
      </c>
      <c r="Q98" t="n">
        <v>2304.55</v>
      </c>
      <c r="R98" t="n">
        <v>238.1</v>
      </c>
      <c r="S98" t="n">
        <v>88.64</v>
      </c>
      <c r="T98" t="n">
        <v>69931.11</v>
      </c>
      <c r="U98" t="n">
        <v>0.37</v>
      </c>
      <c r="V98" t="n">
        <v>0.82</v>
      </c>
      <c r="W98" t="n">
        <v>4.17</v>
      </c>
      <c r="X98" t="n">
        <v>4.21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1.7702</v>
      </c>
      <c r="E99" t="n">
        <v>56.49</v>
      </c>
      <c r="F99" t="n">
        <v>52.7</v>
      </c>
      <c r="G99" t="n">
        <v>40.03</v>
      </c>
      <c r="H99" t="n">
        <v>0.63</v>
      </c>
      <c r="I99" t="n">
        <v>79</v>
      </c>
      <c r="J99" t="n">
        <v>111.23</v>
      </c>
      <c r="K99" t="n">
        <v>41.65</v>
      </c>
      <c r="L99" t="n">
        <v>4</v>
      </c>
      <c r="M99" t="n">
        <v>77</v>
      </c>
      <c r="N99" t="n">
        <v>15.58</v>
      </c>
      <c r="O99" t="n">
        <v>13952.52</v>
      </c>
      <c r="P99" t="n">
        <v>434.35</v>
      </c>
      <c r="Q99" t="n">
        <v>2304.51</v>
      </c>
      <c r="R99" t="n">
        <v>194.82</v>
      </c>
      <c r="S99" t="n">
        <v>88.64</v>
      </c>
      <c r="T99" t="n">
        <v>48458.8</v>
      </c>
      <c r="U99" t="n">
        <v>0.46</v>
      </c>
      <c r="V99" t="n">
        <v>0.84</v>
      </c>
      <c r="W99" t="n">
        <v>4.1</v>
      </c>
      <c r="X99" t="n">
        <v>2.9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1.8058</v>
      </c>
      <c r="E100" t="n">
        <v>55.38</v>
      </c>
      <c r="F100" t="n">
        <v>52.01</v>
      </c>
      <c r="G100" t="n">
        <v>52.01</v>
      </c>
      <c r="H100" t="n">
        <v>0.78</v>
      </c>
      <c r="I100" t="n">
        <v>60</v>
      </c>
      <c r="J100" t="n">
        <v>112.51</v>
      </c>
      <c r="K100" t="n">
        <v>41.65</v>
      </c>
      <c r="L100" t="n">
        <v>5</v>
      </c>
      <c r="M100" t="n">
        <v>58</v>
      </c>
      <c r="N100" t="n">
        <v>15.86</v>
      </c>
      <c r="O100" t="n">
        <v>14110.24</v>
      </c>
      <c r="P100" t="n">
        <v>406.49</v>
      </c>
      <c r="Q100" t="n">
        <v>2304.54</v>
      </c>
      <c r="R100" t="n">
        <v>171.74</v>
      </c>
      <c r="S100" t="n">
        <v>88.64</v>
      </c>
      <c r="T100" t="n">
        <v>37016.74</v>
      </c>
      <c r="U100" t="n">
        <v>0.52</v>
      </c>
      <c r="V100" t="n">
        <v>0.85</v>
      </c>
      <c r="W100" t="n">
        <v>4.08</v>
      </c>
      <c r="X100" t="n">
        <v>2.21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1.8266</v>
      </c>
      <c r="E101" t="n">
        <v>54.75</v>
      </c>
      <c r="F101" t="n">
        <v>51.62</v>
      </c>
      <c r="G101" t="n">
        <v>63.21</v>
      </c>
      <c r="H101" t="n">
        <v>0.93</v>
      </c>
      <c r="I101" t="n">
        <v>49</v>
      </c>
      <c r="J101" t="n">
        <v>113.79</v>
      </c>
      <c r="K101" t="n">
        <v>41.65</v>
      </c>
      <c r="L101" t="n">
        <v>6</v>
      </c>
      <c r="M101" t="n">
        <v>19</v>
      </c>
      <c r="N101" t="n">
        <v>16.14</v>
      </c>
      <c r="O101" t="n">
        <v>14268.39</v>
      </c>
      <c r="P101" t="n">
        <v>385.02</v>
      </c>
      <c r="Q101" t="n">
        <v>2304.5</v>
      </c>
      <c r="R101" t="n">
        <v>157.66</v>
      </c>
      <c r="S101" t="n">
        <v>88.64</v>
      </c>
      <c r="T101" t="n">
        <v>30030.64</v>
      </c>
      <c r="U101" t="n">
        <v>0.5600000000000001</v>
      </c>
      <c r="V101" t="n">
        <v>0.86</v>
      </c>
      <c r="W101" t="n">
        <v>4.09</v>
      </c>
      <c r="X101" t="n">
        <v>1.83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1.8285</v>
      </c>
      <c r="E102" t="n">
        <v>54.69</v>
      </c>
      <c r="F102" t="n">
        <v>51.59</v>
      </c>
      <c r="G102" t="n">
        <v>64.48</v>
      </c>
      <c r="H102" t="n">
        <v>1.07</v>
      </c>
      <c r="I102" t="n">
        <v>48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384.51</v>
      </c>
      <c r="Q102" t="n">
        <v>2304.49</v>
      </c>
      <c r="R102" t="n">
        <v>155.89</v>
      </c>
      <c r="S102" t="n">
        <v>88.64</v>
      </c>
      <c r="T102" t="n">
        <v>29149.71</v>
      </c>
      <c r="U102" t="n">
        <v>0.57</v>
      </c>
      <c r="V102" t="n">
        <v>0.86</v>
      </c>
      <c r="W102" t="n">
        <v>4.11</v>
      </c>
      <c r="X102" t="n">
        <v>1.79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1.533</v>
      </c>
      <c r="E103" t="n">
        <v>65.23</v>
      </c>
      <c r="F103" t="n">
        <v>59.78</v>
      </c>
      <c r="G103" t="n">
        <v>13.64</v>
      </c>
      <c r="H103" t="n">
        <v>0.28</v>
      </c>
      <c r="I103" t="n">
        <v>263</v>
      </c>
      <c r="J103" t="n">
        <v>61.76</v>
      </c>
      <c r="K103" t="n">
        <v>28.92</v>
      </c>
      <c r="L103" t="n">
        <v>1</v>
      </c>
      <c r="M103" t="n">
        <v>261</v>
      </c>
      <c r="N103" t="n">
        <v>6.84</v>
      </c>
      <c r="O103" t="n">
        <v>7851.41</v>
      </c>
      <c r="P103" t="n">
        <v>362.77</v>
      </c>
      <c r="Q103" t="n">
        <v>2304.78</v>
      </c>
      <c r="R103" t="n">
        <v>431.29</v>
      </c>
      <c r="S103" t="n">
        <v>88.64</v>
      </c>
      <c r="T103" t="n">
        <v>165777.05</v>
      </c>
      <c r="U103" t="n">
        <v>0.21</v>
      </c>
      <c r="V103" t="n">
        <v>0.74</v>
      </c>
      <c r="W103" t="n">
        <v>4.41</v>
      </c>
      <c r="X103" t="n">
        <v>9.98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1.7507</v>
      </c>
      <c r="E104" t="n">
        <v>57.12</v>
      </c>
      <c r="F104" t="n">
        <v>53.83</v>
      </c>
      <c r="G104" t="n">
        <v>29.9</v>
      </c>
      <c r="H104" t="n">
        <v>0.55</v>
      </c>
      <c r="I104" t="n">
        <v>108</v>
      </c>
      <c r="J104" t="n">
        <v>62.92</v>
      </c>
      <c r="K104" t="n">
        <v>28.92</v>
      </c>
      <c r="L104" t="n">
        <v>2</v>
      </c>
      <c r="M104" t="n">
        <v>76</v>
      </c>
      <c r="N104" t="n">
        <v>7</v>
      </c>
      <c r="O104" t="n">
        <v>7994.37</v>
      </c>
      <c r="P104" t="n">
        <v>291.7</v>
      </c>
      <c r="Q104" t="n">
        <v>2304.54</v>
      </c>
      <c r="R104" t="n">
        <v>231.21</v>
      </c>
      <c r="S104" t="n">
        <v>88.64</v>
      </c>
      <c r="T104" t="n">
        <v>66509.46000000001</v>
      </c>
      <c r="U104" t="n">
        <v>0.38</v>
      </c>
      <c r="V104" t="n">
        <v>0.82</v>
      </c>
      <c r="W104" t="n">
        <v>4.19</v>
      </c>
      <c r="X104" t="n">
        <v>4.03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1.7712</v>
      </c>
      <c r="E105" t="n">
        <v>56.46</v>
      </c>
      <c r="F105" t="n">
        <v>53.36</v>
      </c>
      <c r="G105" t="n">
        <v>34.06</v>
      </c>
      <c r="H105" t="n">
        <v>0.8100000000000001</v>
      </c>
      <c r="I105" t="n">
        <v>94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283.06</v>
      </c>
      <c r="Q105" t="n">
        <v>2304.54</v>
      </c>
      <c r="R105" t="n">
        <v>212.85</v>
      </c>
      <c r="S105" t="n">
        <v>88.64</v>
      </c>
      <c r="T105" t="n">
        <v>57402.58</v>
      </c>
      <c r="U105" t="n">
        <v>0.42</v>
      </c>
      <c r="V105" t="n">
        <v>0.83</v>
      </c>
      <c r="W105" t="n">
        <v>4.25</v>
      </c>
      <c r="X105" t="n">
        <v>3.56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0.9524</v>
      </c>
      <c r="E106" t="n">
        <v>105</v>
      </c>
      <c r="F106" t="n">
        <v>78.22</v>
      </c>
      <c r="G106" t="n">
        <v>6.52</v>
      </c>
      <c r="H106" t="n">
        <v>0.11</v>
      </c>
      <c r="I106" t="n">
        <v>720</v>
      </c>
      <c r="J106" t="n">
        <v>167.88</v>
      </c>
      <c r="K106" t="n">
        <v>51.39</v>
      </c>
      <c r="L106" t="n">
        <v>1</v>
      </c>
      <c r="M106" t="n">
        <v>718</v>
      </c>
      <c r="N106" t="n">
        <v>30.49</v>
      </c>
      <c r="O106" t="n">
        <v>20939.59</v>
      </c>
      <c r="P106" t="n">
        <v>986.84</v>
      </c>
      <c r="Q106" t="n">
        <v>2305.06</v>
      </c>
      <c r="R106" t="n">
        <v>1048.98</v>
      </c>
      <c r="S106" t="n">
        <v>88.64</v>
      </c>
      <c r="T106" t="n">
        <v>472336.05</v>
      </c>
      <c r="U106" t="n">
        <v>0.08</v>
      </c>
      <c r="V106" t="n">
        <v>0.57</v>
      </c>
      <c r="W106" t="n">
        <v>5.18</v>
      </c>
      <c r="X106" t="n">
        <v>28.41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1.398</v>
      </c>
      <c r="E107" t="n">
        <v>71.53</v>
      </c>
      <c r="F107" t="n">
        <v>60.01</v>
      </c>
      <c r="G107" t="n">
        <v>13.34</v>
      </c>
      <c r="H107" t="n">
        <v>0.21</v>
      </c>
      <c r="I107" t="n">
        <v>270</v>
      </c>
      <c r="J107" t="n">
        <v>169.33</v>
      </c>
      <c r="K107" t="n">
        <v>51.39</v>
      </c>
      <c r="L107" t="n">
        <v>2</v>
      </c>
      <c r="M107" t="n">
        <v>268</v>
      </c>
      <c r="N107" t="n">
        <v>30.94</v>
      </c>
      <c r="O107" t="n">
        <v>21118.46</v>
      </c>
      <c r="P107" t="n">
        <v>745.34</v>
      </c>
      <c r="Q107" t="n">
        <v>2304.75</v>
      </c>
      <c r="R107" t="n">
        <v>438.79</v>
      </c>
      <c r="S107" t="n">
        <v>88.64</v>
      </c>
      <c r="T107" t="n">
        <v>169488.68</v>
      </c>
      <c r="U107" t="n">
        <v>0.2</v>
      </c>
      <c r="V107" t="n">
        <v>0.74</v>
      </c>
      <c r="W107" t="n">
        <v>4.43</v>
      </c>
      <c r="X107" t="n">
        <v>10.21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1.5646</v>
      </c>
      <c r="E108" t="n">
        <v>63.91</v>
      </c>
      <c r="F108" t="n">
        <v>55.95</v>
      </c>
      <c r="G108" t="n">
        <v>20.35</v>
      </c>
      <c r="H108" t="n">
        <v>0.31</v>
      </c>
      <c r="I108" t="n">
        <v>165</v>
      </c>
      <c r="J108" t="n">
        <v>170.79</v>
      </c>
      <c r="K108" t="n">
        <v>51.39</v>
      </c>
      <c r="L108" t="n">
        <v>3</v>
      </c>
      <c r="M108" t="n">
        <v>163</v>
      </c>
      <c r="N108" t="n">
        <v>31.4</v>
      </c>
      <c r="O108" t="n">
        <v>21297.94</v>
      </c>
      <c r="P108" t="n">
        <v>684.3200000000001</v>
      </c>
      <c r="Q108" t="n">
        <v>2304.49</v>
      </c>
      <c r="R108" t="n">
        <v>302.86</v>
      </c>
      <c r="S108" t="n">
        <v>88.64</v>
      </c>
      <c r="T108" t="n">
        <v>102052.65</v>
      </c>
      <c r="U108" t="n">
        <v>0.29</v>
      </c>
      <c r="V108" t="n">
        <v>0.79</v>
      </c>
      <c r="W108" t="n">
        <v>4.26</v>
      </c>
      <c r="X108" t="n">
        <v>6.16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1.6511</v>
      </c>
      <c r="E109" t="n">
        <v>60.57</v>
      </c>
      <c r="F109" t="n">
        <v>54.2</v>
      </c>
      <c r="G109" t="n">
        <v>27.56</v>
      </c>
      <c r="H109" t="n">
        <v>0.41</v>
      </c>
      <c r="I109" t="n">
        <v>118</v>
      </c>
      <c r="J109" t="n">
        <v>172.25</v>
      </c>
      <c r="K109" t="n">
        <v>51.39</v>
      </c>
      <c r="L109" t="n">
        <v>4</v>
      </c>
      <c r="M109" t="n">
        <v>116</v>
      </c>
      <c r="N109" t="n">
        <v>31.86</v>
      </c>
      <c r="O109" t="n">
        <v>21478.05</v>
      </c>
      <c r="P109" t="n">
        <v>651.8200000000001</v>
      </c>
      <c r="Q109" t="n">
        <v>2304.61</v>
      </c>
      <c r="R109" t="n">
        <v>244.75</v>
      </c>
      <c r="S109" t="n">
        <v>88.64</v>
      </c>
      <c r="T109" t="n">
        <v>73232.82000000001</v>
      </c>
      <c r="U109" t="n">
        <v>0.36</v>
      </c>
      <c r="V109" t="n">
        <v>0.82</v>
      </c>
      <c r="W109" t="n">
        <v>4.17</v>
      </c>
      <c r="X109" t="n">
        <v>4.4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1.7046</v>
      </c>
      <c r="E110" t="n">
        <v>58.66</v>
      </c>
      <c r="F110" t="n">
        <v>53.17</v>
      </c>
      <c r="G110" t="n">
        <v>34.68</v>
      </c>
      <c r="H110" t="n">
        <v>0.51</v>
      </c>
      <c r="I110" t="n">
        <v>92</v>
      </c>
      <c r="J110" t="n">
        <v>173.71</v>
      </c>
      <c r="K110" t="n">
        <v>51.39</v>
      </c>
      <c r="L110" t="n">
        <v>5</v>
      </c>
      <c r="M110" t="n">
        <v>90</v>
      </c>
      <c r="N110" t="n">
        <v>32.32</v>
      </c>
      <c r="O110" t="n">
        <v>21658.78</v>
      </c>
      <c r="P110" t="n">
        <v>628.63</v>
      </c>
      <c r="Q110" t="n">
        <v>2304.5</v>
      </c>
      <c r="R110" t="n">
        <v>210.66</v>
      </c>
      <c r="S110" t="n">
        <v>88.64</v>
      </c>
      <c r="T110" t="n">
        <v>56315.45</v>
      </c>
      <c r="U110" t="n">
        <v>0.42</v>
      </c>
      <c r="V110" t="n">
        <v>0.83</v>
      </c>
      <c r="W110" t="n">
        <v>4.13</v>
      </c>
      <c r="X110" t="n">
        <v>3.38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1.7425</v>
      </c>
      <c r="E111" t="n">
        <v>57.39</v>
      </c>
      <c r="F111" t="n">
        <v>52.51</v>
      </c>
      <c r="G111" t="n">
        <v>42.58</v>
      </c>
      <c r="H111" t="n">
        <v>0.61</v>
      </c>
      <c r="I111" t="n">
        <v>74</v>
      </c>
      <c r="J111" t="n">
        <v>175.18</v>
      </c>
      <c r="K111" t="n">
        <v>51.39</v>
      </c>
      <c r="L111" t="n">
        <v>6</v>
      </c>
      <c r="M111" t="n">
        <v>72</v>
      </c>
      <c r="N111" t="n">
        <v>32.79</v>
      </c>
      <c r="O111" t="n">
        <v>21840.16</v>
      </c>
      <c r="P111" t="n">
        <v>609.73</v>
      </c>
      <c r="Q111" t="n">
        <v>2304.54</v>
      </c>
      <c r="R111" t="n">
        <v>188.19</v>
      </c>
      <c r="S111" t="n">
        <v>88.64</v>
      </c>
      <c r="T111" t="n">
        <v>45171.52</v>
      </c>
      <c r="U111" t="n">
        <v>0.47</v>
      </c>
      <c r="V111" t="n">
        <v>0.84</v>
      </c>
      <c r="W111" t="n">
        <v>4.11</v>
      </c>
      <c r="X111" t="n">
        <v>2.71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1.7695</v>
      </c>
      <c r="E112" t="n">
        <v>56.51</v>
      </c>
      <c r="F112" t="n">
        <v>52.04</v>
      </c>
      <c r="G112" t="n">
        <v>50.36</v>
      </c>
      <c r="H112" t="n">
        <v>0.7</v>
      </c>
      <c r="I112" t="n">
        <v>62</v>
      </c>
      <c r="J112" t="n">
        <v>176.66</v>
      </c>
      <c r="K112" t="n">
        <v>51.39</v>
      </c>
      <c r="L112" t="n">
        <v>7</v>
      </c>
      <c r="M112" t="n">
        <v>60</v>
      </c>
      <c r="N112" t="n">
        <v>33.27</v>
      </c>
      <c r="O112" t="n">
        <v>22022.17</v>
      </c>
      <c r="P112" t="n">
        <v>593.8200000000001</v>
      </c>
      <c r="Q112" t="n">
        <v>2304.47</v>
      </c>
      <c r="R112" t="n">
        <v>172.87</v>
      </c>
      <c r="S112" t="n">
        <v>88.64</v>
      </c>
      <c r="T112" t="n">
        <v>37573.37</v>
      </c>
      <c r="U112" t="n">
        <v>0.51</v>
      </c>
      <c r="V112" t="n">
        <v>0.85</v>
      </c>
      <c r="W112" t="n">
        <v>4.08</v>
      </c>
      <c r="X112" t="n">
        <v>2.25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1.789</v>
      </c>
      <c r="E113" t="n">
        <v>55.9</v>
      </c>
      <c r="F113" t="n">
        <v>51.73</v>
      </c>
      <c r="G113" t="n">
        <v>58.56</v>
      </c>
      <c r="H113" t="n">
        <v>0.8</v>
      </c>
      <c r="I113" t="n">
        <v>53</v>
      </c>
      <c r="J113" t="n">
        <v>178.14</v>
      </c>
      <c r="K113" t="n">
        <v>51.39</v>
      </c>
      <c r="L113" t="n">
        <v>8</v>
      </c>
      <c r="M113" t="n">
        <v>51</v>
      </c>
      <c r="N113" t="n">
        <v>33.75</v>
      </c>
      <c r="O113" t="n">
        <v>22204.83</v>
      </c>
      <c r="P113" t="n">
        <v>578.6799999999999</v>
      </c>
      <c r="Q113" t="n">
        <v>2304.51</v>
      </c>
      <c r="R113" t="n">
        <v>162.51</v>
      </c>
      <c r="S113" t="n">
        <v>88.64</v>
      </c>
      <c r="T113" t="n">
        <v>32438.34</v>
      </c>
      <c r="U113" t="n">
        <v>0.55</v>
      </c>
      <c r="V113" t="n">
        <v>0.86</v>
      </c>
      <c r="W113" t="n">
        <v>4.06</v>
      </c>
      <c r="X113" t="n">
        <v>1.93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1.8051</v>
      </c>
      <c r="E114" t="n">
        <v>55.4</v>
      </c>
      <c r="F114" t="n">
        <v>51.47</v>
      </c>
      <c r="G114" t="n">
        <v>67.13</v>
      </c>
      <c r="H114" t="n">
        <v>0.89</v>
      </c>
      <c r="I114" t="n">
        <v>46</v>
      </c>
      <c r="J114" t="n">
        <v>179.63</v>
      </c>
      <c r="K114" t="n">
        <v>51.39</v>
      </c>
      <c r="L114" t="n">
        <v>9</v>
      </c>
      <c r="M114" t="n">
        <v>44</v>
      </c>
      <c r="N114" t="n">
        <v>34.24</v>
      </c>
      <c r="O114" t="n">
        <v>22388.15</v>
      </c>
      <c r="P114" t="n">
        <v>563.11</v>
      </c>
      <c r="Q114" t="n">
        <v>2304.48</v>
      </c>
      <c r="R114" t="n">
        <v>153.62</v>
      </c>
      <c r="S114" t="n">
        <v>88.64</v>
      </c>
      <c r="T114" t="n">
        <v>28024.82</v>
      </c>
      <c r="U114" t="n">
        <v>0.58</v>
      </c>
      <c r="V114" t="n">
        <v>0.86</v>
      </c>
      <c r="W114" t="n">
        <v>4.06</v>
      </c>
      <c r="X114" t="n">
        <v>1.67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1.8187</v>
      </c>
      <c r="E115" t="n">
        <v>54.98</v>
      </c>
      <c r="F115" t="n">
        <v>51.26</v>
      </c>
      <c r="G115" t="n">
        <v>76.88</v>
      </c>
      <c r="H115" t="n">
        <v>0.98</v>
      </c>
      <c r="I115" t="n">
        <v>40</v>
      </c>
      <c r="J115" t="n">
        <v>181.12</v>
      </c>
      <c r="K115" t="n">
        <v>51.39</v>
      </c>
      <c r="L115" t="n">
        <v>10</v>
      </c>
      <c r="M115" t="n">
        <v>38</v>
      </c>
      <c r="N115" t="n">
        <v>34.73</v>
      </c>
      <c r="O115" t="n">
        <v>22572.13</v>
      </c>
      <c r="P115" t="n">
        <v>544.5</v>
      </c>
      <c r="Q115" t="n">
        <v>2304.5</v>
      </c>
      <c r="R115" t="n">
        <v>146.72</v>
      </c>
      <c r="S115" t="n">
        <v>88.64</v>
      </c>
      <c r="T115" t="n">
        <v>24603.68</v>
      </c>
      <c r="U115" t="n">
        <v>0.6</v>
      </c>
      <c r="V115" t="n">
        <v>0.86</v>
      </c>
      <c r="W115" t="n">
        <v>4.04</v>
      </c>
      <c r="X115" t="n">
        <v>1.46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1.8282</v>
      </c>
      <c r="E116" t="n">
        <v>54.7</v>
      </c>
      <c r="F116" t="n">
        <v>51.11</v>
      </c>
      <c r="G116" t="n">
        <v>85.18000000000001</v>
      </c>
      <c r="H116" t="n">
        <v>1.07</v>
      </c>
      <c r="I116" t="n">
        <v>36</v>
      </c>
      <c r="J116" t="n">
        <v>182.62</v>
      </c>
      <c r="K116" t="n">
        <v>51.39</v>
      </c>
      <c r="L116" t="n">
        <v>11</v>
      </c>
      <c r="M116" t="n">
        <v>34</v>
      </c>
      <c r="N116" t="n">
        <v>35.22</v>
      </c>
      <c r="O116" t="n">
        <v>22756.91</v>
      </c>
      <c r="P116" t="n">
        <v>529.0700000000001</v>
      </c>
      <c r="Q116" t="n">
        <v>2304.47</v>
      </c>
      <c r="R116" t="n">
        <v>141.58</v>
      </c>
      <c r="S116" t="n">
        <v>88.64</v>
      </c>
      <c r="T116" t="n">
        <v>22054.04</v>
      </c>
      <c r="U116" t="n">
        <v>0.63</v>
      </c>
      <c r="V116" t="n">
        <v>0.87</v>
      </c>
      <c r="W116" t="n">
        <v>4.04</v>
      </c>
      <c r="X116" t="n">
        <v>1.31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1.8377</v>
      </c>
      <c r="E117" t="n">
        <v>54.42</v>
      </c>
      <c r="F117" t="n">
        <v>50.96</v>
      </c>
      <c r="G117" t="n">
        <v>95.55</v>
      </c>
      <c r="H117" t="n">
        <v>1.16</v>
      </c>
      <c r="I117" t="n">
        <v>32</v>
      </c>
      <c r="J117" t="n">
        <v>184.12</v>
      </c>
      <c r="K117" t="n">
        <v>51.39</v>
      </c>
      <c r="L117" t="n">
        <v>12</v>
      </c>
      <c r="M117" t="n">
        <v>27</v>
      </c>
      <c r="N117" t="n">
        <v>35.73</v>
      </c>
      <c r="O117" t="n">
        <v>22942.24</v>
      </c>
      <c r="P117" t="n">
        <v>517.89</v>
      </c>
      <c r="Q117" t="n">
        <v>2304.48</v>
      </c>
      <c r="R117" t="n">
        <v>136.85</v>
      </c>
      <c r="S117" t="n">
        <v>88.64</v>
      </c>
      <c r="T117" t="n">
        <v>19708.94</v>
      </c>
      <c r="U117" t="n">
        <v>0.65</v>
      </c>
      <c r="V117" t="n">
        <v>0.87</v>
      </c>
      <c r="W117" t="n">
        <v>4.03</v>
      </c>
      <c r="X117" t="n">
        <v>1.16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1.843</v>
      </c>
      <c r="E118" t="n">
        <v>54.26</v>
      </c>
      <c r="F118" t="n">
        <v>50.87</v>
      </c>
      <c r="G118" t="n">
        <v>101.74</v>
      </c>
      <c r="H118" t="n">
        <v>1.24</v>
      </c>
      <c r="I118" t="n">
        <v>30</v>
      </c>
      <c r="J118" t="n">
        <v>185.63</v>
      </c>
      <c r="K118" t="n">
        <v>51.39</v>
      </c>
      <c r="L118" t="n">
        <v>13</v>
      </c>
      <c r="M118" t="n">
        <v>18</v>
      </c>
      <c r="N118" t="n">
        <v>36.24</v>
      </c>
      <c r="O118" t="n">
        <v>23128.27</v>
      </c>
      <c r="P118" t="n">
        <v>508.23</v>
      </c>
      <c r="Q118" t="n">
        <v>2304.54</v>
      </c>
      <c r="R118" t="n">
        <v>133.37</v>
      </c>
      <c r="S118" t="n">
        <v>88.64</v>
      </c>
      <c r="T118" t="n">
        <v>17982.77</v>
      </c>
      <c r="U118" t="n">
        <v>0.66</v>
      </c>
      <c r="V118" t="n">
        <v>0.87</v>
      </c>
      <c r="W118" t="n">
        <v>4.04</v>
      </c>
      <c r="X118" t="n">
        <v>1.07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1.8443</v>
      </c>
      <c r="E119" t="n">
        <v>54.22</v>
      </c>
      <c r="F119" t="n">
        <v>50.87</v>
      </c>
      <c r="G119" t="n">
        <v>105.24</v>
      </c>
      <c r="H119" t="n">
        <v>1.33</v>
      </c>
      <c r="I119" t="n">
        <v>29</v>
      </c>
      <c r="J119" t="n">
        <v>187.14</v>
      </c>
      <c r="K119" t="n">
        <v>51.39</v>
      </c>
      <c r="L119" t="n">
        <v>14</v>
      </c>
      <c r="M119" t="n">
        <v>5</v>
      </c>
      <c r="N119" t="n">
        <v>36.75</v>
      </c>
      <c r="O119" t="n">
        <v>23314.98</v>
      </c>
      <c r="P119" t="n">
        <v>506.68</v>
      </c>
      <c r="Q119" t="n">
        <v>2304.57</v>
      </c>
      <c r="R119" t="n">
        <v>132.51</v>
      </c>
      <c r="S119" t="n">
        <v>88.64</v>
      </c>
      <c r="T119" t="n">
        <v>17556.58</v>
      </c>
      <c r="U119" t="n">
        <v>0.67</v>
      </c>
      <c r="V119" t="n">
        <v>0.87</v>
      </c>
      <c r="W119" t="n">
        <v>4.06</v>
      </c>
      <c r="X119" t="n">
        <v>1.07</v>
      </c>
      <c r="Y119" t="n">
        <v>0.5</v>
      </c>
      <c r="Z119" t="n">
        <v>10</v>
      </c>
    </row>
    <row r="120">
      <c r="A120" t="n">
        <v>14</v>
      </c>
      <c r="B120" t="n">
        <v>85</v>
      </c>
      <c r="C120" t="inlineStr">
        <is>
          <t xml:space="preserve">CONCLUIDO	</t>
        </is>
      </c>
      <c r="D120" t="n">
        <v>1.8442</v>
      </c>
      <c r="E120" t="n">
        <v>54.22</v>
      </c>
      <c r="F120" t="n">
        <v>50.87</v>
      </c>
      <c r="G120" t="n">
        <v>105.25</v>
      </c>
      <c r="H120" t="n">
        <v>1.41</v>
      </c>
      <c r="I120" t="n">
        <v>29</v>
      </c>
      <c r="J120" t="n">
        <v>188.66</v>
      </c>
      <c r="K120" t="n">
        <v>51.39</v>
      </c>
      <c r="L120" t="n">
        <v>15</v>
      </c>
      <c r="M120" t="n">
        <v>0</v>
      </c>
      <c r="N120" t="n">
        <v>37.27</v>
      </c>
      <c r="O120" t="n">
        <v>23502.4</v>
      </c>
      <c r="P120" t="n">
        <v>508.12</v>
      </c>
      <c r="Q120" t="n">
        <v>2304.48</v>
      </c>
      <c r="R120" t="n">
        <v>132.52</v>
      </c>
      <c r="S120" t="n">
        <v>88.64</v>
      </c>
      <c r="T120" t="n">
        <v>17561.73</v>
      </c>
      <c r="U120" t="n">
        <v>0.67</v>
      </c>
      <c r="V120" t="n">
        <v>0.87</v>
      </c>
      <c r="W120" t="n">
        <v>4.06</v>
      </c>
      <c r="X120" t="n">
        <v>1.08</v>
      </c>
      <c r="Y120" t="n">
        <v>0.5</v>
      </c>
      <c r="Z120" t="n">
        <v>10</v>
      </c>
    </row>
    <row r="121">
      <c r="A121" t="n">
        <v>0</v>
      </c>
      <c r="B121" t="n">
        <v>20</v>
      </c>
      <c r="C121" t="inlineStr">
        <is>
          <t xml:space="preserve">CONCLUIDO	</t>
        </is>
      </c>
      <c r="D121" t="n">
        <v>1.6045</v>
      </c>
      <c r="E121" t="n">
        <v>62.33</v>
      </c>
      <c r="F121" t="n">
        <v>57.94</v>
      </c>
      <c r="G121" t="n">
        <v>16.09</v>
      </c>
      <c r="H121" t="n">
        <v>0.34</v>
      </c>
      <c r="I121" t="n">
        <v>216</v>
      </c>
      <c r="J121" t="n">
        <v>51.33</v>
      </c>
      <c r="K121" t="n">
        <v>24.83</v>
      </c>
      <c r="L121" t="n">
        <v>1</v>
      </c>
      <c r="M121" t="n">
        <v>214</v>
      </c>
      <c r="N121" t="n">
        <v>5.51</v>
      </c>
      <c r="O121" t="n">
        <v>6564.78</v>
      </c>
      <c r="P121" t="n">
        <v>297.9</v>
      </c>
      <c r="Q121" t="n">
        <v>2304.64</v>
      </c>
      <c r="R121" t="n">
        <v>369.61</v>
      </c>
      <c r="S121" t="n">
        <v>88.64</v>
      </c>
      <c r="T121" t="n">
        <v>135168.55</v>
      </c>
      <c r="U121" t="n">
        <v>0.24</v>
      </c>
      <c r="V121" t="n">
        <v>0.76</v>
      </c>
      <c r="W121" t="n">
        <v>4.34</v>
      </c>
      <c r="X121" t="n">
        <v>8.140000000000001</v>
      </c>
      <c r="Y121" t="n">
        <v>0.5</v>
      </c>
      <c r="Z121" t="n">
        <v>10</v>
      </c>
    </row>
    <row r="122">
      <c r="A122" t="n">
        <v>1</v>
      </c>
      <c r="B122" t="n">
        <v>20</v>
      </c>
      <c r="C122" t="inlineStr">
        <is>
          <t xml:space="preserve">CONCLUIDO	</t>
        </is>
      </c>
      <c r="D122" t="n">
        <v>1.7412</v>
      </c>
      <c r="E122" t="n">
        <v>57.43</v>
      </c>
      <c r="F122" t="n">
        <v>54.26</v>
      </c>
      <c r="G122" t="n">
        <v>27.82</v>
      </c>
      <c r="H122" t="n">
        <v>0.66</v>
      </c>
      <c r="I122" t="n">
        <v>117</v>
      </c>
      <c r="J122" t="n">
        <v>52.47</v>
      </c>
      <c r="K122" t="n">
        <v>24.83</v>
      </c>
      <c r="L122" t="n">
        <v>2</v>
      </c>
      <c r="M122" t="n">
        <v>1</v>
      </c>
      <c r="N122" t="n">
        <v>5.64</v>
      </c>
      <c r="O122" t="n">
        <v>6705.1</v>
      </c>
      <c r="P122" t="n">
        <v>253.4</v>
      </c>
      <c r="Q122" t="n">
        <v>2304.66</v>
      </c>
      <c r="R122" t="n">
        <v>241.63</v>
      </c>
      <c r="S122" t="n">
        <v>88.64</v>
      </c>
      <c r="T122" t="n">
        <v>71673.52</v>
      </c>
      <c r="U122" t="n">
        <v>0.37</v>
      </c>
      <c r="V122" t="n">
        <v>0.82</v>
      </c>
      <c r="W122" t="n">
        <v>4.32</v>
      </c>
      <c r="X122" t="n">
        <v>4.46</v>
      </c>
      <c r="Y122" t="n">
        <v>0.5</v>
      </c>
      <c r="Z122" t="n">
        <v>10</v>
      </c>
    </row>
    <row r="123">
      <c r="A123" t="n">
        <v>2</v>
      </c>
      <c r="B123" t="n">
        <v>20</v>
      </c>
      <c r="C123" t="inlineStr">
        <is>
          <t xml:space="preserve">CONCLUIDO	</t>
        </is>
      </c>
      <c r="D123" t="n">
        <v>1.7411</v>
      </c>
      <c r="E123" t="n">
        <v>57.43</v>
      </c>
      <c r="F123" t="n">
        <v>54.26</v>
      </c>
      <c r="G123" t="n">
        <v>27.82</v>
      </c>
      <c r="H123" t="n">
        <v>0.97</v>
      </c>
      <c r="I123" t="n">
        <v>117</v>
      </c>
      <c r="J123" t="n">
        <v>53.61</v>
      </c>
      <c r="K123" t="n">
        <v>24.83</v>
      </c>
      <c r="L123" t="n">
        <v>3</v>
      </c>
      <c r="M123" t="n">
        <v>0</v>
      </c>
      <c r="N123" t="n">
        <v>5.78</v>
      </c>
      <c r="O123" t="n">
        <v>6845.59</v>
      </c>
      <c r="P123" t="n">
        <v>258.36</v>
      </c>
      <c r="Q123" t="n">
        <v>2304.68</v>
      </c>
      <c r="R123" t="n">
        <v>241.74</v>
      </c>
      <c r="S123" t="n">
        <v>88.64</v>
      </c>
      <c r="T123" t="n">
        <v>71733.13</v>
      </c>
      <c r="U123" t="n">
        <v>0.37</v>
      </c>
      <c r="V123" t="n">
        <v>0.82</v>
      </c>
      <c r="W123" t="n">
        <v>4.32</v>
      </c>
      <c r="X123" t="n">
        <v>4.46</v>
      </c>
      <c r="Y123" t="n">
        <v>0.5</v>
      </c>
      <c r="Z123" t="n">
        <v>10</v>
      </c>
    </row>
    <row r="124">
      <c r="A124" t="n">
        <v>0</v>
      </c>
      <c r="B124" t="n">
        <v>65</v>
      </c>
      <c r="C124" t="inlineStr">
        <is>
          <t xml:space="preserve">CONCLUIDO	</t>
        </is>
      </c>
      <c r="D124" t="n">
        <v>1.12</v>
      </c>
      <c r="E124" t="n">
        <v>89.28</v>
      </c>
      <c r="F124" t="n">
        <v>71.75</v>
      </c>
      <c r="G124" t="n">
        <v>7.63</v>
      </c>
      <c r="H124" t="n">
        <v>0.13</v>
      </c>
      <c r="I124" t="n">
        <v>564</v>
      </c>
      <c r="J124" t="n">
        <v>133.21</v>
      </c>
      <c r="K124" t="n">
        <v>46.47</v>
      </c>
      <c r="L124" t="n">
        <v>1</v>
      </c>
      <c r="M124" t="n">
        <v>562</v>
      </c>
      <c r="N124" t="n">
        <v>20.75</v>
      </c>
      <c r="O124" t="n">
        <v>16663.42</v>
      </c>
      <c r="P124" t="n">
        <v>775.0599999999999</v>
      </c>
      <c r="Q124" t="n">
        <v>2305.08</v>
      </c>
      <c r="R124" t="n">
        <v>832.71</v>
      </c>
      <c r="S124" t="n">
        <v>88.64</v>
      </c>
      <c r="T124" t="n">
        <v>364983.36</v>
      </c>
      <c r="U124" t="n">
        <v>0.11</v>
      </c>
      <c r="V124" t="n">
        <v>0.62</v>
      </c>
      <c r="W124" t="n">
        <v>4.89</v>
      </c>
      <c r="X124" t="n">
        <v>21.94</v>
      </c>
      <c r="Y124" t="n">
        <v>0.5</v>
      </c>
      <c r="Z124" t="n">
        <v>10</v>
      </c>
    </row>
    <row r="125">
      <c r="A125" t="n">
        <v>1</v>
      </c>
      <c r="B125" t="n">
        <v>65</v>
      </c>
      <c r="C125" t="inlineStr">
        <is>
          <t xml:space="preserve">CONCLUIDO	</t>
        </is>
      </c>
      <c r="D125" t="n">
        <v>1.506</v>
      </c>
      <c r="E125" t="n">
        <v>66.40000000000001</v>
      </c>
      <c r="F125" t="n">
        <v>58.18</v>
      </c>
      <c r="G125" t="n">
        <v>15.72</v>
      </c>
      <c r="H125" t="n">
        <v>0.26</v>
      </c>
      <c r="I125" t="n">
        <v>222</v>
      </c>
      <c r="J125" t="n">
        <v>134.55</v>
      </c>
      <c r="K125" t="n">
        <v>46.47</v>
      </c>
      <c r="L125" t="n">
        <v>2</v>
      </c>
      <c r="M125" t="n">
        <v>220</v>
      </c>
      <c r="N125" t="n">
        <v>21.09</v>
      </c>
      <c r="O125" t="n">
        <v>16828.84</v>
      </c>
      <c r="P125" t="n">
        <v>613.76</v>
      </c>
      <c r="Q125" t="n">
        <v>2304.55</v>
      </c>
      <c r="R125" t="n">
        <v>377.13</v>
      </c>
      <c r="S125" t="n">
        <v>88.64</v>
      </c>
      <c r="T125" t="n">
        <v>138901.32</v>
      </c>
      <c r="U125" t="n">
        <v>0.24</v>
      </c>
      <c r="V125" t="n">
        <v>0.76</v>
      </c>
      <c r="W125" t="n">
        <v>4.36</v>
      </c>
      <c r="X125" t="n">
        <v>8.380000000000001</v>
      </c>
      <c r="Y125" t="n">
        <v>0.5</v>
      </c>
      <c r="Z125" t="n">
        <v>10</v>
      </c>
    </row>
    <row r="126">
      <c r="A126" t="n">
        <v>2</v>
      </c>
      <c r="B126" t="n">
        <v>65</v>
      </c>
      <c r="C126" t="inlineStr">
        <is>
          <t xml:space="preserve">CONCLUIDO	</t>
        </is>
      </c>
      <c r="D126" t="n">
        <v>1.6461</v>
      </c>
      <c r="E126" t="n">
        <v>60.75</v>
      </c>
      <c r="F126" t="n">
        <v>54.87</v>
      </c>
      <c r="G126" t="n">
        <v>24.21</v>
      </c>
      <c r="H126" t="n">
        <v>0.39</v>
      </c>
      <c r="I126" t="n">
        <v>136</v>
      </c>
      <c r="J126" t="n">
        <v>135.9</v>
      </c>
      <c r="K126" t="n">
        <v>46.47</v>
      </c>
      <c r="L126" t="n">
        <v>3</v>
      </c>
      <c r="M126" t="n">
        <v>134</v>
      </c>
      <c r="N126" t="n">
        <v>21.43</v>
      </c>
      <c r="O126" t="n">
        <v>16994.64</v>
      </c>
      <c r="P126" t="n">
        <v>563.98</v>
      </c>
      <c r="Q126" t="n">
        <v>2304.57</v>
      </c>
      <c r="R126" t="n">
        <v>267.21</v>
      </c>
      <c r="S126" t="n">
        <v>88.64</v>
      </c>
      <c r="T126" t="n">
        <v>84371.23</v>
      </c>
      <c r="U126" t="n">
        <v>0.33</v>
      </c>
      <c r="V126" t="n">
        <v>0.8100000000000001</v>
      </c>
      <c r="W126" t="n">
        <v>4.2</v>
      </c>
      <c r="X126" t="n">
        <v>5.07</v>
      </c>
      <c r="Y126" t="n">
        <v>0.5</v>
      </c>
      <c r="Z126" t="n">
        <v>10</v>
      </c>
    </row>
    <row r="127">
      <c r="A127" t="n">
        <v>3</v>
      </c>
      <c r="B127" t="n">
        <v>65</v>
      </c>
      <c r="C127" t="inlineStr">
        <is>
          <t xml:space="preserve">CONCLUIDO	</t>
        </is>
      </c>
      <c r="D127" t="n">
        <v>1.7188</v>
      </c>
      <c r="E127" t="n">
        <v>58.18</v>
      </c>
      <c r="F127" t="n">
        <v>53.36</v>
      </c>
      <c r="G127" t="n">
        <v>33.01</v>
      </c>
      <c r="H127" t="n">
        <v>0.52</v>
      </c>
      <c r="I127" t="n">
        <v>97</v>
      </c>
      <c r="J127" t="n">
        <v>137.25</v>
      </c>
      <c r="K127" t="n">
        <v>46.47</v>
      </c>
      <c r="L127" t="n">
        <v>4</v>
      </c>
      <c r="M127" t="n">
        <v>95</v>
      </c>
      <c r="N127" t="n">
        <v>21.78</v>
      </c>
      <c r="O127" t="n">
        <v>17160.92</v>
      </c>
      <c r="P127" t="n">
        <v>533.95</v>
      </c>
      <c r="Q127" t="n">
        <v>2304.59</v>
      </c>
      <c r="R127" t="n">
        <v>216.81</v>
      </c>
      <c r="S127" t="n">
        <v>88.64</v>
      </c>
      <c r="T127" t="n">
        <v>59364.57</v>
      </c>
      <c r="U127" t="n">
        <v>0.41</v>
      </c>
      <c r="V127" t="n">
        <v>0.83</v>
      </c>
      <c r="W127" t="n">
        <v>4.13</v>
      </c>
      <c r="X127" t="n">
        <v>3.56</v>
      </c>
      <c r="Y127" t="n">
        <v>0.5</v>
      </c>
      <c r="Z127" t="n">
        <v>10</v>
      </c>
    </row>
    <row r="128">
      <c r="A128" t="n">
        <v>4</v>
      </c>
      <c r="B128" t="n">
        <v>65</v>
      </c>
      <c r="C128" t="inlineStr">
        <is>
          <t xml:space="preserve">CONCLUIDO	</t>
        </is>
      </c>
      <c r="D128" t="n">
        <v>1.7611</v>
      </c>
      <c r="E128" t="n">
        <v>56.78</v>
      </c>
      <c r="F128" t="n">
        <v>52.56</v>
      </c>
      <c r="G128" t="n">
        <v>42.05</v>
      </c>
      <c r="H128" t="n">
        <v>0.64</v>
      </c>
      <c r="I128" t="n">
        <v>75</v>
      </c>
      <c r="J128" t="n">
        <v>138.6</v>
      </c>
      <c r="K128" t="n">
        <v>46.47</v>
      </c>
      <c r="L128" t="n">
        <v>5</v>
      </c>
      <c r="M128" t="n">
        <v>73</v>
      </c>
      <c r="N128" t="n">
        <v>22.13</v>
      </c>
      <c r="O128" t="n">
        <v>17327.69</v>
      </c>
      <c r="P128" t="n">
        <v>510.27</v>
      </c>
      <c r="Q128" t="n">
        <v>2304.5</v>
      </c>
      <c r="R128" t="n">
        <v>189.7</v>
      </c>
      <c r="S128" t="n">
        <v>88.64</v>
      </c>
      <c r="T128" t="n">
        <v>45919.9</v>
      </c>
      <c r="U128" t="n">
        <v>0.47</v>
      </c>
      <c r="V128" t="n">
        <v>0.84</v>
      </c>
      <c r="W128" t="n">
        <v>4.11</v>
      </c>
      <c r="X128" t="n">
        <v>2.76</v>
      </c>
      <c r="Y128" t="n">
        <v>0.5</v>
      </c>
      <c r="Z128" t="n">
        <v>10</v>
      </c>
    </row>
    <row r="129">
      <c r="A129" t="n">
        <v>5</v>
      </c>
      <c r="B129" t="n">
        <v>65</v>
      </c>
      <c r="C129" t="inlineStr">
        <is>
          <t xml:space="preserve">CONCLUIDO	</t>
        </is>
      </c>
      <c r="D129" t="n">
        <v>1.7922</v>
      </c>
      <c r="E129" t="n">
        <v>55.8</v>
      </c>
      <c r="F129" t="n">
        <v>51.98</v>
      </c>
      <c r="G129" t="n">
        <v>51.98</v>
      </c>
      <c r="H129" t="n">
        <v>0.76</v>
      </c>
      <c r="I129" t="n">
        <v>60</v>
      </c>
      <c r="J129" t="n">
        <v>139.95</v>
      </c>
      <c r="K129" t="n">
        <v>46.47</v>
      </c>
      <c r="L129" t="n">
        <v>6</v>
      </c>
      <c r="M129" t="n">
        <v>58</v>
      </c>
      <c r="N129" t="n">
        <v>22.49</v>
      </c>
      <c r="O129" t="n">
        <v>17494.97</v>
      </c>
      <c r="P129" t="n">
        <v>488.2</v>
      </c>
      <c r="Q129" t="n">
        <v>2304.49</v>
      </c>
      <c r="R129" t="n">
        <v>171.1</v>
      </c>
      <c r="S129" t="n">
        <v>88.64</v>
      </c>
      <c r="T129" t="n">
        <v>36697.27</v>
      </c>
      <c r="U129" t="n">
        <v>0.52</v>
      </c>
      <c r="V129" t="n">
        <v>0.85</v>
      </c>
      <c r="W129" t="n">
        <v>4.07</v>
      </c>
      <c r="X129" t="n">
        <v>2.19</v>
      </c>
      <c r="Y129" t="n">
        <v>0.5</v>
      </c>
      <c r="Z129" t="n">
        <v>10</v>
      </c>
    </row>
    <row r="130">
      <c r="A130" t="n">
        <v>6</v>
      </c>
      <c r="B130" t="n">
        <v>65</v>
      </c>
      <c r="C130" t="inlineStr">
        <is>
          <t xml:space="preserve">CONCLUIDO	</t>
        </is>
      </c>
      <c r="D130" t="n">
        <v>1.8144</v>
      </c>
      <c r="E130" t="n">
        <v>55.11</v>
      </c>
      <c r="F130" t="n">
        <v>51.6</v>
      </c>
      <c r="G130" t="n">
        <v>63.18</v>
      </c>
      <c r="H130" t="n">
        <v>0.88</v>
      </c>
      <c r="I130" t="n">
        <v>49</v>
      </c>
      <c r="J130" t="n">
        <v>141.31</v>
      </c>
      <c r="K130" t="n">
        <v>46.47</v>
      </c>
      <c r="L130" t="n">
        <v>7</v>
      </c>
      <c r="M130" t="n">
        <v>47</v>
      </c>
      <c r="N130" t="n">
        <v>22.85</v>
      </c>
      <c r="O130" t="n">
        <v>17662.75</v>
      </c>
      <c r="P130" t="n">
        <v>468.34</v>
      </c>
      <c r="Q130" t="n">
        <v>2304.51</v>
      </c>
      <c r="R130" t="n">
        <v>158.21</v>
      </c>
      <c r="S130" t="n">
        <v>88.64</v>
      </c>
      <c r="T130" t="n">
        <v>30306.32</v>
      </c>
      <c r="U130" t="n">
        <v>0.5600000000000001</v>
      </c>
      <c r="V130" t="n">
        <v>0.86</v>
      </c>
      <c r="W130" t="n">
        <v>4.06</v>
      </c>
      <c r="X130" t="n">
        <v>1.81</v>
      </c>
      <c r="Y130" t="n">
        <v>0.5</v>
      </c>
      <c r="Z130" t="n">
        <v>10</v>
      </c>
    </row>
    <row r="131">
      <c r="A131" t="n">
        <v>7</v>
      </c>
      <c r="B131" t="n">
        <v>65</v>
      </c>
      <c r="C131" t="inlineStr">
        <is>
          <t xml:space="preserve">CONCLUIDO	</t>
        </is>
      </c>
      <c r="D131" t="n">
        <v>1.8295</v>
      </c>
      <c r="E131" t="n">
        <v>54.66</v>
      </c>
      <c r="F131" t="n">
        <v>51.34</v>
      </c>
      <c r="G131" t="n">
        <v>73.34</v>
      </c>
      <c r="H131" t="n">
        <v>0.99</v>
      </c>
      <c r="I131" t="n">
        <v>42</v>
      </c>
      <c r="J131" t="n">
        <v>142.68</v>
      </c>
      <c r="K131" t="n">
        <v>46.47</v>
      </c>
      <c r="L131" t="n">
        <v>8</v>
      </c>
      <c r="M131" t="n">
        <v>33</v>
      </c>
      <c r="N131" t="n">
        <v>23.21</v>
      </c>
      <c r="O131" t="n">
        <v>17831.04</v>
      </c>
      <c r="P131" t="n">
        <v>448.67</v>
      </c>
      <c r="Q131" t="n">
        <v>2304.51</v>
      </c>
      <c r="R131" t="n">
        <v>148.94</v>
      </c>
      <c r="S131" t="n">
        <v>88.64</v>
      </c>
      <c r="T131" t="n">
        <v>25705.57</v>
      </c>
      <c r="U131" t="n">
        <v>0.6</v>
      </c>
      <c r="V131" t="n">
        <v>0.86</v>
      </c>
      <c r="W131" t="n">
        <v>4.06</v>
      </c>
      <c r="X131" t="n">
        <v>1.54</v>
      </c>
      <c r="Y131" t="n">
        <v>0.5</v>
      </c>
      <c r="Z131" t="n">
        <v>10</v>
      </c>
    </row>
    <row r="132">
      <c r="A132" t="n">
        <v>8</v>
      </c>
      <c r="B132" t="n">
        <v>65</v>
      </c>
      <c r="C132" t="inlineStr">
        <is>
          <t xml:space="preserve">CONCLUIDO	</t>
        </is>
      </c>
      <c r="D132" t="n">
        <v>1.8375</v>
      </c>
      <c r="E132" t="n">
        <v>54.42</v>
      </c>
      <c r="F132" t="n">
        <v>51.21</v>
      </c>
      <c r="G132" t="n">
        <v>80.84999999999999</v>
      </c>
      <c r="H132" t="n">
        <v>1.11</v>
      </c>
      <c r="I132" t="n">
        <v>38</v>
      </c>
      <c r="J132" t="n">
        <v>144.05</v>
      </c>
      <c r="K132" t="n">
        <v>46.47</v>
      </c>
      <c r="L132" t="n">
        <v>9</v>
      </c>
      <c r="M132" t="n">
        <v>11</v>
      </c>
      <c r="N132" t="n">
        <v>23.58</v>
      </c>
      <c r="O132" t="n">
        <v>17999.83</v>
      </c>
      <c r="P132" t="n">
        <v>436.97</v>
      </c>
      <c r="Q132" t="n">
        <v>2304.59</v>
      </c>
      <c r="R132" t="n">
        <v>143.64</v>
      </c>
      <c r="S132" t="n">
        <v>88.64</v>
      </c>
      <c r="T132" t="n">
        <v>23075.35</v>
      </c>
      <c r="U132" t="n">
        <v>0.62</v>
      </c>
      <c r="V132" t="n">
        <v>0.86</v>
      </c>
      <c r="W132" t="n">
        <v>4.08</v>
      </c>
      <c r="X132" t="n">
        <v>1.41</v>
      </c>
      <c r="Y132" t="n">
        <v>0.5</v>
      </c>
      <c r="Z132" t="n">
        <v>10</v>
      </c>
    </row>
    <row r="133">
      <c r="A133" t="n">
        <v>9</v>
      </c>
      <c r="B133" t="n">
        <v>65</v>
      </c>
      <c r="C133" t="inlineStr">
        <is>
          <t xml:space="preserve">CONCLUIDO	</t>
        </is>
      </c>
      <c r="D133" t="n">
        <v>1.8397</v>
      </c>
      <c r="E133" t="n">
        <v>54.36</v>
      </c>
      <c r="F133" t="n">
        <v>51.17</v>
      </c>
      <c r="G133" t="n">
        <v>82.98</v>
      </c>
      <c r="H133" t="n">
        <v>1.22</v>
      </c>
      <c r="I133" t="n">
        <v>37</v>
      </c>
      <c r="J133" t="n">
        <v>145.42</v>
      </c>
      <c r="K133" t="n">
        <v>46.47</v>
      </c>
      <c r="L133" t="n">
        <v>10</v>
      </c>
      <c r="M133" t="n">
        <v>0</v>
      </c>
      <c r="N133" t="n">
        <v>23.95</v>
      </c>
      <c r="O133" t="n">
        <v>18169.15</v>
      </c>
      <c r="P133" t="n">
        <v>438.87</v>
      </c>
      <c r="Q133" t="n">
        <v>2304.55</v>
      </c>
      <c r="R133" t="n">
        <v>142.25</v>
      </c>
      <c r="S133" t="n">
        <v>88.64</v>
      </c>
      <c r="T133" t="n">
        <v>22386.25</v>
      </c>
      <c r="U133" t="n">
        <v>0.62</v>
      </c>
      <c r="V133" t="n">
        <v>0.87</v>
      </c>
      <c r="W133" t="n">
        <v>4.09</v>
      </c>
      <c r="X133" t="n">
        <v>1.38</v>
      </c>
      <c r="Y133" t="n">
        <v>0.5</v>
      </c>
      <c r="Z133" t="n">
        <v>10</v>
      </c>
    </row>
    <row r="134">
      <c r="A134" t="n">
        <v>0</v>
      </c>
      <c r="B134" t="n">
        <v>75</v>
      </c>
      <c r="C134" t="inlineStr">
        <is>
          <t xml:space="preserve">CONCLUIDO	</t>
        </is>
      </c>
      <c r="D134" t="n">
        <v>1.035</v>
      </c>
      <c r="E134" t="n">
        <v>96.62</v>
      </c>
      <c r="F134" t="n">
        <v>74.81999999999999</v>
      </c>
      <c r="G134" t="n">
        <v>7.03</v>
      </c>
      <c r="H134" t="n">
        <v>0.12</v>
      </c>
      <c r="I134" t="n">
        <v>639</v>
      </c>
      <c r="J134" t="n">
        <v>150.44</v>
      </c>
      <c r="K134" t="n">
        <v>49.1</v>
      </c>
      <c r="L134" t="n">
        <v>1</v>
      </c>
      <c r="M134" t="n">
        <v>637</v>
      </c>
      <c r="N134" t="n">
        <v>25.34</v>
      </c>
      <c r="O134" t="n">
        <v>18787.76</v>
      </c>
      <c r="P134" t="n">
        <v>877.49</v>
      </c>
      <c r="Q134" t="n">
        <v>2304.86</v>
      </c>
      <c r="R134" t="n">
        <v>935.47</v>
      </c>
      <c r="S134" t="n">
        <v>88.64</v>
      </c>
      <c r="T134" t="n">
        <v>415984.89</v>
      </c>
      <c r="U134" t="n">
        <v>0.09</v>
      </c>
      <c r="V134" t="n">
        <v>0.59</v>
      </c>
      <c r="W134" t="n">
        <v>5.03</v>
      </c>
      <c r="X134" t="n">
        <v>25.02</v>
      </c>
      <c r="Y134" t="n">
        <v>0.5</v>
      </c>
      <c r="Z134" t="n">
        <v>10</v>
      </c>
    </row>
    <row r="135">
      <c r="A135" t="n">
        <v>1</v>
      </c>
      <c r="B135" t="n">
        <v>75</v>
      </c>
      <c r="C135" t="inlineStr">
        <is>
          <t xml:space="preserve">CONCLUIDO	</t>
        </is>
      </c>
      <c r="D135" t="n">
        <v>1.4515</v>
      </c>
      <c r="E135" t="n">
        <v>68.89</v>
      </c>
      <c r="F135" t="n">
        <v>59.1</v>
      </c>
      <c r="G135" t="n">
        <v>14.41</v>
      </c>
      <c r="H135" t="n">
        <v>0.23</v>
      </c>
      <c r="I135" t="n">
        <v>246</v>
      </c>
      <c r="J135" t="n">
        <v>151.83</v>
      </c>
      <c r="K135" t="n">
        <v>49.1</v>
      </c>
      <c r="L135" t="n">
        <v>2</v>
      </c>
      <c r="M135" t="n">
        <v>244</v>
      </c>
      <c r="N135" t="n">
        <v>25.73</v>
      </c>
      <c r="O135" t="n">
        <v>18959.54</v>
      </c>
      <c r="P135" t="n">
        <v>680.03</v>
      </c>
      <c r="Q135" t="n">
        <v>2304.68</v>
      </c>
      <c r="R135" t="n">
        <v>408.44</v>
      </c>
      <c r="S135" t="n">
        <v>88.64</v>
      </c>
      <c r="T135" t="n">
        <v>154436.73</v>
      </c>
      <c r="U135" t="n">
        <v>0.22</v>
      </c>
      <c r="V135" t="n">
        <v>0.75</v>
      </c>
      <c r="W135" t="n">
        <v>4.39</v>
      </c>
      <c r="X135" t="n">
        <v>9.300000000000001</v>
      </c>
      <c r="Y135" t="n">
        <v>0.5</v>
      </c>
      <c r="Z135" t="n">
        <v>10</v>
      </c>
    </row>
    <row r="136">
      <c r="A136" t="n">
        <v>2</v>
      </c>
      <c r="B136" t="n">
        <v>75</v>
      </c>
      <c r="C136" t="inlineStr">
        <is>
          <t xml:space="preserve">CONCLUIDO	</t>
        </is>
      </c>
      <c r="D136" t="n">
        <v>1.6051</v>
      </c>
      <c r="E136" t="n">
        <v>62.3</v>
      </c>
      <c r="F136" t="n">
        <v>55.41</v>
      </c>
      <c r="G136" t="n">
        <v>22.02</v>
      </c>
      <c r="H136" t="n">
        <v>0.35</v>
      </c>
      <c r="I136" t="n">
        <v>151</v>
      </c>
      <c r="J136" t="n">
        <v>153.23</v>
      </c>
      <c r="K136" t="n">
        <v>49.1</v>
      </c>
      <c r="L136" t="n">
        <v>3</v>
      </c>
      <c r="M136" t="n">
        <v>149</v>
      </c>
      <c r="N136" t="n">
        <v>26.13</v>
      </c>
      <c r="O136" t="n">
        <v>19131.85</v>
      </c>
      <c r="P136" t="n">
        <v>625.1</v>
      </c>
      <c r="Q136" t="n">
        <v>2304.55</v>
      </c>
      <c r="R136" t="n">
        <v>285.35</v>
      </c>
      <c r="S136" t="n">
        <v>88.64</v>
      </c>
      <c r="T136" t="n">
        <v>93363.81</v>
      </c>
      <c r="U136" t="n">
        <v>0.31</v>
      </c>
      <c r="V136" t="n">
        <v>0.8</v>
      </c>
      <c r="W136" t="n">
        <v>4.22</v>
      </c>
      <c r="X136" t="n">
        <v>5.61</v>
      </c>
      <c r="Y136" t="n">
        <v>0.5</v>
      </c>
      <c r="Z136" t="n">
        <v>10</v>
      </c>
    </row>
    <row r="137">
      <c r="A137" t="n">
        <v>3</v>
      </c>
      <c r="B137" t="n">
        <v>75</v>
      </c>
      <c r="C137" t="inlineStr">
        <is>
          <t xml:space="preserve">CONCLUIDO	</t>
        </is>
      </c>
      <c r="D137" t="n">
        <v>1.6843</v>
      </c>
      <c r="E137" t="n">
        <v>59.37</v>
      </c>
      <c r="F137" t="n">
        <v>53.79</v>
      </c>
      <c r="G137" t="n">
        <v>29.89</v>
      </c>
      <c r="H137" t="n">
        <v>0.46</v>
      </c>
      <c r="I137" t="n">
        <v>108</v>
      </c>
      <c r="J137" t="n">
        <v>154.63</v>
      </c>
      <c r="K137" t="n">
        <v>49.1</v>
      </c>
      <c r="L137" t="n">
        <v>4</v>
      </c>
      <c r="M137" t="n">
        <v>106</v>
      </c>
      <c r="N137" t="n">
        <v>26.53</v>
      </c>
      <c r="O137" t="n">
        <v>19304.72</v>
      </c>
      <c r="P137" t="n">
        <v>595.1900000000001</v>
      </c>
      <c r="Q137" t="n">
        <v>2304.52</v>
      </c>
      <c r="R137" t="n">
        <v>231.2</v>
      </c>
      <c r="S137" t="n">
        <v>88.64</v>
      </c>
      <c r="T137" t="n">
        <v>66504.92</v>
      </c>
      <c r="U137" t="n">
        <v>0.38</v>
      </c>
      <c r="V137" t="n">
        <v>0.82</v>
      </c>
      <c r="W137" t="n">
        <v>4.16</v>
      </c>
      <c r="X137" t="n">
        <v>4</v>
      </c>
      <c r="Y137" t="n">
        <v>0.5</v>
      </c>
      <c r="Z137" t="n">
        <v>10</v>
      </c>
    </row>
    <row r="138">
      <c r="A138" t="n">
        <v>4</v>
      </c>
      <c r="B138" t="n">
        <v>75</v>
      </c>
      <c r="C138" t="inlineStr">
        <is>
          <t xml:space="preserve">CONCLUIDO	</t>
        </is>
      </c>
      <c r="D138" t="n">
        <v>1.7342</v>
      </c>
      <c r="E138" t="n">
        <v>57.66</v>
      </c>
      <c r="F138" t="n">
        <v>52.85</v>
      </c>
      <c r="G138" t="n">
        <v>38.21</v>
      </c>
      <c r="H138" t="n">
        <v>0.57</v>
      </c>
      <c r="I138" t="n">
        <v>83</v>
      </c>
      <c r="J138" t="n">
        <v>156.03</v>
      </c>
      <c r="K138" t="n">
        <v>49.1</v>
      </c>
      <c r="L138" t="n">
        <v>5</v>
      </c>
      <c r="M138" t="n">
        <v>81</v>
      </c>
      <c r="N138" t="n">
        <v>26.94</v>
      </c>
      <c r="O138" t="n">
        <v>19478.15</v>
      </c>
      <c r="P138" t="n">
        <v>570.9400000000001</v>
      </c>
      <c r="Q138" t="n">
        <v>2304.5</v>
      </c>
      <c r="R138" t="n">
        <v>200.02</v>
      </c>
      <c r="S138" t="n">
        <v>88.64</v>
      </c>
      <c r="T138" t="n">
        <v>51039.91</v>
      </c>
      <c r="U138" t="n">
        <v>0.44</v>
      </c>
      <c r="V138" t="n">
        <v>0.84</v>
      </c>
      <c r="W138" t="n">
        <v>4.11</v>
      </c>
      <c r="X138" t="n">
        <v>3.05</v>
      </c>
      <c r="Y138" t="n">
        <v>0.5</v>
      </c>
      <c r="Z138" t="n">
        <v>10</v>
      </c>
    </row>
    <row r="139">
      <c r="A139" t="n">
        <v>5</v>
      </c>
      <c r="B139" t="n">
        <v>75</v>
      </c>
      <c r="C139" t="inlineStr">
        <is>
          <t xml:space="preserve">CONCLUIDO	</t>
        </is>
      </c>
      <c r="D139" t="n">
        <v>1.7685</v>
      </c>
      <c r="E139" t="n">
        <v>56.55</v>
      </c>
      <c r="F139" t="n">
        <v>52.22</v>
      </c>
      <c r="G139" t="n">
        <v>46.77</v>
      </c>
      <c r="H139" t="n">
        <v>0.67</v>
      </c>
      <c r="I139" t="n">
        <v>67</v>
      </c>
      <c r="J139" t="n">
        <v>157.44</v>
      </c>
      <c r="K139" t="n">
        <v>49.1</v>
      </c>
      <c r="L139" t="n">
        <v>6</v>
      </c>
      <c r="M139" t="n">
        <v>65</v>
      </c>
      <c r="N139" t="n">
        <v>27.35</v>
      </c>
      <c r="O139" t="n">
        <v>19652.13</v>
      </c>
      <c r="P139" t="n">
        <v>551.3</v>
      </c>
      <c r="Q139" t="n">
        <v>2304.47</v>
      </c>
      <c r="R139" t="n">
        <v>178.65</v>
      </c>
      <c r="S139" t="n">
        <v>88.64</v>
      </c>
      <c r="T139" t="n">
        <v>40435.36</v>
      </c>
      <c r="U139" t="n">
        <v>0.5</v>
      </c>
      <c r="V139" t="n">
        <v>0.85</v>
      </c>
      <c r="W139" t="n">
        <v>4.09</v>
      </c>
      <c r="X139" t="n">
        <v>2.43</v>
      </c>
      <c r="Y139" t="n">
        <v>0.5</v>
      </c>
      <c r="Z139" t="n">
        <v>10</v>
      </c>
    </row>
    <row r="140">
      <c r="A140" t="n">
        <v>6</v>
      </c>
      <c r="B140" t="n">
        <v>75</v>
      </c>
      <c r="C140" t="inlineStr">
        <is>
          <t xml:space="preserve">CONCLUIDO	</t>
        </is>
      </c>
      <c r="D140" t="n">
        <v>1.7913</v>
      </c>
      <c r="E140" t="n">
        <v>55.82</v>
      </c>
      <c r="F140" t="n">
        <v>51.84</v>
      </c>
      <c r="G140" t="n">
        <v>55.54</v>
      </c>
      <c r="H140" t="n">
        <v>0.78</v>
      </c>
      <c r="I140" t="n">
        <v>56</v>
      </c>
      <c r="J140" t="n">
        <v>158.86</v>
      </c>
      <c r="K140" t="n">
        <v>49.1</v>
      </c>
      <c r="L140" t="n">
        <v>7</v>
      </c>
      <c r="M140" t="n">
        <v>54</v>
      </c>
      <c r="N140" t="n">
        <v>27.77</v>
      </c>
      <c r="O140" t="n">
        <v>19826.68</v>
      </c>
      <c r="P140" t="n">
        <v>534.67</v>
      </c>
      <c r="Q140" t="n">
        <v>2304.51</v>
      </c>
      <c r="R140" t="n">
        <v>166.16</v>
      </c>
      <c r="S140" t="n">
        <v>88.64</v>
      </c>
      <c r="T140" t="n">
        <v>34244.05</v>
      </c>
      <c r="U140" t="n">
        <v>0.53</v>
      </c>
      <c r="V140" t="n">
        <v>0.85</v>
      </c>
      <c r="W140" t="n">
        <v>4.07</v>
      </c>
      <c r="X140" t="n">
        <v>2.04</v>
      </c>
      <c r="Y140" t="n">
        <v>0.5</v>
      </c>
      <c r="Z140" t="n">
        <v>10</v>
      </c>
    </row>
    <row r="141">
      <c r="A141" t="n">
        <v>7</v>
      </c>
      <c r="B141" t="n">
        <v>75</v>
      </c>
      <c r="C141" t="inlineStr">
        <is>
          <t xml:space="preserve">CONCLUIDO	</t>
        </is>
      </c>
      <c r="D141" t="n">
        <v>1.8081</v>
      </c>
      <c r="E141" t="n">
        <v>55.31</v>
      </c>
      <c r="F141" t="n">
        <v>51.56</v>
      </c>
      <c r="G141" t="n">
        <v>64.45</v>
      </c>
      <c r="H141" t="n">
        <v>0.88</v>
      </c>
      <c r="I141" t="n">
        <v>48</v>
      </c>
      <c r="J141" t="n">
        <v>160.28</v>
      </c>
      <c r="K141" t="n">
        <v>49.1</v>
      </c>
      <c r="L141" t="n">
        <v>8</v>
      </c>
      <c r="M141" t="n">
        <v>46</v>
      </c>
      <c r="N141" t="n">
        <v>28.19</v>
      </c>
      <c r="O141" t="n">
        <v>20001.93</v>
      </c>
      <c r="P141" t="n">
        <v>516.16</v>
      </c>
      <c r="Q141" t="n">
        <v>2304.5</v>
      </c>
      <c r="R141" t="n">
        <v>156.81</v>
      </c>
      <c r="S141" t="n">
        <v>88.64</v>
      </c>
      <c r="T141" t="n">
        <v>29608.57</v>
      </c>
      <c r="U141" t="n">
        <v>0.57</v>
      </c>
      <c r="V141" t="n">
        <v>0.86</v>
      </c>
      <c r="W141" t="n">
        <v>4.06</v>
      </c>
      <c r="X141" t="n">
        <v>1.77</v>
      </c>
      <c r="Y141" t="n">
        <v>0.5</v>
      </c>
      <c r="Z141" t="n">
        <v>10</v>
      </c>
    </row>
    <row r="142">
      <c r="A142" t="n">
        <v>8</v>
      </c>
      <c r="B142" t="n">
        <v>75</v>
      </c>
      <c r="C142" t="inlineStr">
        <is>
          <t xml:space="preserve">CONCLUIDO	</t>
        </is>
      </c>
      <c r="D142" t="n">
        <v>1.8245</v>
      </c>
      <c r="E142" t="n">
        <v>54.81</v>
      </c>
      <c r="F142" t="n">
        <v>51.28</v>
      </c>
      <c r="G142" t="n">
        <v>75.04000000000001</v>
      </c>
      <c r="H142" t="n">
        <v>0.99</v>
      </c>
      <c r="I142" t="n">
        <v>41</v>
      </c>
      <c r="J142" t="n">
        <v>161.71</v>
      </c>
      <c r="K142" t="n">
        <v>49.1</v>
      </c>
      <c r="L142" t="n">
        <v>9</v>
      </c>
      <c r="M142" t="n">
        <v>39</v>
      </c>
      <c r="N142" t="n">
        <v>28.61</v>
      </c>
      <c r="O142" t="n">
        <v>20177.64</v>
      </c>
      <c r="P142" t="n">
        <v>498.47</v>
      </c>
      <c r="Q142" t="n">
        <v>2304.47</v>
      </c>
      <c r="R142" t="n">
        <v>147.61</v>
      </c>
      <c r="S142" t="n">
        <v>88.64</v>
      </c>
      <c r="T142" t="n">
        <v>25047.28</v>
      </c>
      <c r="U142" t="n">
        <v>0.6</v>
      </c>
      <c r="V142" t="n">
        <v>0.86</v>
      </c>
      <c r="W142" t="n">
        <v>4.04</v>
      </c>
      <c r="X142" t="n">
        <v>1.49</v>
      </c>
      <c r="Y142" t="n">
        <v>0.5</v>
      </c>
      <c r="Z142" t="n">
        <v>10</v>
      </c>
    </row>
    <row r="143">
      <c r="A143" t="n">
        <v>9</v>
      </c>
      <c r="B143" t="n">
        <v>75</v>
      </c>
      <c r="C143" t="inlineStr">
        <is>
          <t xml:space="preserve">CONCLUIDO	</t>
        </is>
      </c>
      <c r="D143" t="n">
        <v>1.8354</v>
      </c>
      <c r="E143" t="n">
        <v>54.48</v>
      </c>
      <c r="F143" t="n">
        <v>51.11</v>
      </c>
      <c r="G143" t="n">
        <v>85.18000000000001</v>
      </c>
      <c r="H143" t="n">
        <v>1.09</v>
      </c>
      <c r="I143" t="n">
        <v>36</v>
      </c>
      <c r="J143" t="n">
        <v>163.13</v>
      </c>
      <c r="K143" t="n">
        <v>49.1</v>
      </c>
      <c r="L143" t="n">
        <v>10</v>
      </c>
      <c r="M143" t="n">
        <v>28</v>
      </c>
      <c r="N143" t="n">
        <v>29.04</v>
      </c>
      <c r="O143" t="n">
        <v>20353.94</v>
      </c>
      <c r="P143" t="n">
        <v>478.78</v>
      </c>
      <c r="Q143" t="n">
        <v>2304.49</v>
      </c>
      <c r="R143" t="n">
        <v>141.3</v>
      </c>
      <c r="S143" t="n">
        <v>88.64</v>
      </c>
      <c r="T143" t="n">
        <v>21914.49</v>
      </c>
      <c r="U143" t="n">
        <v>0.63</v>
      </c>
      <c r="V143" t="n">
        <v>0.87</v>
      </c>
      <c r="W143" t="n">
        <v>4.05</v>
      </c>
      <c r="X143" t="n">
        <v>1.31</v>
      </c>
      <c r="Y143" t="n">
        <v>0.5</v>
      </c>
      <c r="Z143" t="n">
        <v>10</v>
      </c>
    </row>
    <row r="144">
      <c r="A144" t="n">
        <v>10</v>
      </c>
      <c r="B144" t="n">
        <v>75</v>
      </c>
      <c r="C144" t="inlineStr">
        <is>
          <t xml:space="preserve">CONCLUIDO	</t>
        </is>
      </c>
      <c r="D144" t="n">
        <v>1.8411</v>
      </c>
      <c r="E144" t="n">
        <v>54.31</v>
      </c>
      <c r="F144" t="n">
        <v>51.03</v>
      </c>
      <c r="G144" t="n">
        <v>92.78</v>
      </c>
      <c r="H144" t="n">
        <v>1.18</v>
      </c>
      <c r="I144" t="n">
        <v>33</v>
      </c>
      <c r="J144" t="n">
        <v>164.57</v>
      </c>
      <c r="K144" t="n">
        <v>49.1</v>
      </c>
      <c r="L144" t="n">
        <v>11</v>
      </c>
      <c r="M144" t="n">
        <v>12</v>
      </c>
      <c r="N144" t="n">
        <v>29.47</v>
      </c>
      <c r="O144" t="n">
        <v>20530.82</v>
      </c>
      <c r="P144" t="n">
        <v>472.31</v>
      </c>
      <c r="Q144" t="n">
        <v>2304.48</v>
      </c>
      <c r="R144" t="n">
        <v>138.34</v>
      </c>
      <c r="S144" t="n">
        <v>88.64</v>
      </c>
      <c r="T144" t="n">
        <v>20453.36</v>
      </c>
      <c r="U144" t="n">
        <v>0.64</v>
      </c>
      <c r="V144" t="n">
        <v>0.87</v>
      </c>
      <c r="W144" t="n">
        <v>4.06</v>
      </c>
      <c r="X144" t="n">
        <v>1.24</v>
      </c>
      <c r="Y144" t="n">
        <v>0.5</v>
      </c>
      <c r="Z144" t="n">
        <v>10</v>
      </c>
    </row>
    <row r="145">
      <c r="A145" t="n">
        <v>11</v>
      </c>
      <c r="B145" t="n">
        <v>75</v>
      </c>
      <c r="C145" t="inlineStr">
        <is>
          <t xml:space="preserve">CONCLUIDO	</t>
        </is>
      </c>
      <c r="D145" t="n">
        <v>1.8437</v>
      </c>
      <c r="E145" t="n">
        <v>54.24</v>
      </c>
      <c r="F145" t="n">
        <v>50.98</v>
      </c>
      <c r="G145" t="n">
        <v>95.59999999999999</v>
      </c>
      <c r="H145" t="n">
        <v>1.28</v>
      </c>
      <c r="I145" t="n">
        <v>32</v>
      </c>
      <c r="J145" t="n">
        <v>166.01</v>
      </c>
      <c r="K145" t="n">
        <v>49.1</v>
      </c>
      <c r="L145" t="n">
        <v>12</v>
      </c>
      <c r="M145" t="n">
        <v>0</v>
      </c>
      <c r="N145" t="n">
        <v>29.91</v>
      </c>
      <c r="O145" t="n">
        <v>20708.3</v>
      </c>
      <c r="P145" t="n">
        <v>469.22</v>
      </c>
      <c r="Q145" t="n">
        <v>2304.52</v>
      </c>
      <c r="R145" t="n">
        <v>136.12</v>
      </c>
      <c r="S145" t="n">
        <v>88.64</v>
      </c>
      <c r="T145" t="n">
        <v>19346.63</v>
      </c>
      <c r="U145" t="n">
        <v>0.65</v>
      </c>
      <c r="V145" t="n">
        <v>0.87</v>
      </c>
      <c r="W145" t="n">
        <v>4.08</v>
      </c>
      <c r="X145" t="n">
        <v>1.19</v>
      </c>
      <c r="Y145" t="n">
        <v>0.5</v>
      </c>
      <c r="Z145" t="n">
        <v>10</v>
      </c>
    </row>
    <row r="146">
      <c r="A146" t="n">
        <v>0</v>
      </c>
      <c r="B146" t="n">
        <v>95</v>
      </c>
      <c r="C146" t="inlineStr">
        <is>
          <t xml:space="preserve">CONCLUIDO	</t>
        </is>
      </c>
      <c r="D146" t="n">
        <v>0.8754999999999999</v>
      </c>
      <c r="E146" t="n">
        <v>114.22</v>
      </c>
      <c r="F146" t="n">
        <v>81.79000000000001</v>
      </c>
      <c r="G146" t="n">
        <v>6.1</v>
      </c>
      <c r="H146" t="n">
        <v>0.1</v>
      </c>
      <c r="I146" t="n">
        <v>805</v>
      </c>
      <c r="J146" t="n">
        <v>185.69</v>
      </c>
      <c r="K146" t="n">
        <v>53.44</v>
      </c>
      <c r="L146" t="n">
        <v>1</v>
      </c>
      <c r="M146" t="n">
        <v>803</v>
      </c>
      <c r="N146" t="n">
        <v>36.26</v>
      </c>
      <c r="O146" t="n">
        <v>23136.14</v>
      </c>
      <c r="P146" t="n">
        <v>1102.53</v>
      </c>
      <c r="Q146" t="n">
        <v>2305.08</v>
      </c>
      <c r="R146" t="n">
        <v>1169.09</v>
      </c>
      <c r="S146" t="n">
        <v>88.64</v>
      </c>
      <c r="T146" t="n">
        <v>531965.16</v>
      </c>
      <c r="U146" t="n">
        <v>0.08</v>
      </c>
      <c r="V146" t="n">
        <v>0.54</v>
      </c>
      <c r="W146" t="n">
        <v>5.31</v>
      </c>
      <c r="X146" t="n">
        <v>31.98</v>
      </c>
      <c r="Y146" t="n">
        <v>0.5</v>
      </c>
      <c r="Z146" t="n">
        <v>10</v>
      </c>
    </row>
    <row r="147">
      <c r="A147" t="n">
        <v>1</v>
      </c>
      <c r="B147" t="n">
        <v>95</v>
      </c>
      <c r="C147" t="inlineStr">
        <is>
          <t xml:space="preserve">CONCLUIDO	</t>
        </is>
      </c>
      <c r="D147" t="n">
        <v>1.3446</v>
      </c>
      <c r="E147" t="n">
        <v>74.37</v>
      </c>
      <c r="F147" t="n">
        <v>60.96</v>
      </c>
      <c r="G147" t="n">
        <v>12.44</v>
      </c>
      <c r="H147" t="n">
        <v>0.19</v>
      </c>
      <c r="I147" t="n">
        <v>294</v>
      </c>
      <c r="J147" t="n">
        <v>187.21</v>
      </c>
      <c r="K147" t="n">
        <v>53.44</v>
      </c>
      <c r="L147" t="n">
        <v>2</v>
      </c>
      <c r="M147" t="n">
        <v>292</v>
      </c>
      <c r="N147" t="n">
        <v>36.77</v>
      </c>
      <c r="O147" t="n">
        <v>23322.88</v>
      </c>
      <c r="P147" t="n">
        <v>811.2</v>
      </c>
      <c r="Q147" t="n">
        <v>2304.62</v>
      </c>
      <c r="R147" t="n">
        <v>470.41</v>
      </c>
      <c r="S147" t="n">
        <v>88.64</v>
      </c>
      <c r="T147" t="n">
        <v>185178.81</v>
      </c>
      <c r="U147" t="n">
        <v>0.19</v>
      </c>
      <c r="V147" t="n">
        <v>0.73</v>
      </c>
      <c r="W147" t="n">
        <v>4.47</v>
      </c>
      <c r="X147" t="n">
        <v>11.16</v>
      </c>
      <c r="Y147" t="n">
        <v>0.5</v>
      </c>
      <c r="Z147" t="n">
        <v>10</v>
      </c>
    </row>
    <row r="148">
      <c r="A148" t="n">
        <v>2</v>
      </c>
      <c r="B148" t="n">
        <v>95</v>
      </c>
      <c r="C148" t="inlineStr">
        <is>
          <t xml:space="preserve">CONCLUIDO	</t>
        </is>
      </c>
      <c r="D148" t="n">
        <v>1.5237</v>
      </c>
      <c r="E148" t="n">
        <v>65.63</v>
      </c>
      <c r="F148" t="n">
        <v>56.5</v>
      </c>
      <c r="G148" t="n">
        <v>18.94</v>
      </c>
      <c r="H148" t="n">
        <v>0.28</v>
      </c>
      <c r="I148" t="n">
        <v>179</v>
      </c>
      <c r="J148" t="n">
        <v>188.73</v>
      </c>
      <c r="K148" t="n">
        <v>53.44</v>
      </c>
      <c r="L148" t="n">
        <v>3</v>
      </c>
      <c r="M148" t="n">
        <v>177</v>
      </c>
      <c r="N148" t="n">
        <v>37.29</v>
      </c>
      <c r="O148" t="n">
        <v>23510.33</v>
      </c>
      <c r="P148" t="n">
        <v>741.9299999999999</v>
      </c>
      <c r="Q148" t="n">
        <v>2304.55</v>
      </c>
      <c r="R148" t="n">
        <v>321.3</v>
      </c>
      <c r="S148" t="n">
        <v>88.64</v>
      </c>
      <c r="T148" t="n">
        <v>111200.56</v>
      </c>
      <c r="U148" t="n">
        <v>0.28</v>
      </c>
      <c r="V148" t="n">
        <v>0.78</v>
      </c>
      <c r="W148" t="n">
        <v>4.28</v>
      </c>
      <c r="X148" t="n">
        <v>6.7</v>
      </c>
      <c r="Y148" t="n">
        <v>0.5</v>
      </c>
      <c r="Z148" t="n">
        <v>10</v>
      </c>
    </row>
    <row r="149">
      <c r="A149" t="n">
        <v>3</v>
      </c>
      <c r="B149" t="n">
        <v>95</v>
      </c>
      <c r="C149" t="inlineStr">
        <is>
          <t xml:space="preserve">CONCLUIDO	</t>
        </is>
      </c>
      <c r="D149" t="n">
        <v>1.619</v>
      </c>
      <c r="E149" t="n">
        <v>61.76</v>
      </c>
      <c r="F149" t="n">
        <v>54.53</v>
      </c>
      <c r="G149" t="n">
        <v>25.56</v>
      </c>
      <c r="H149" t="n">
        <v>0.37</v>
      </c>
      <c r="I149" t="n">
        <v>128</v>
      </c>
      <c r="J149" t="n">
        <v>190.25</v>
      </c>
      <c r="K149" t="n">
        <v>53.44</v>
      </c>
      <c r="L149" t="n">
        <v>4</v>
      </c>
      <c r="M149" t="n">
        <v>126</v>
      </c>
      <c r="N149" t="n">
        <v>37.82</v>
      </c>
      <c r="O149" t="n">
        <v>23698.48</v>
      </c>
      <c r="P149" t="n">
        <v>707.11</v>
      </c>
      <c r="Q149" t="n">
        <v>2304.58</v>
      </c>
      <c r="R149" t="n">
        <v>255.92</v>
      </c>
      <c r="S149" t="n">
        <v>88.64</v>
      </c>
      <c r="T149" t="n">
        <v>78765.94</v>
      </c>
      <c r="U149" t="n">
        <v>0.35</v>
      </c>
      <c r="V149" t="n">
        <v>0.8100000000000001</v>
      </c>
      <c r="W149" t="n">
        <v>4.19</v>
      </c>
      <c r="X149" t="n">
        <v>4.73</v>
      </c>
      <c r="Y149" t="n">
        <v>0.5</v>
      </c>
      <c r="Z149" t="n">
        <v>10</v>
      </c>
    </row>
    <row r="150">
      <c r="A150" t="n">
        <v>4</v>
      </c>
      <c r="B150" t="n">
        <v>95</v>
      </c>
      <c r="C150" t="inlineStr">
        <is>
          <t xml:space="preserve">CONCLUIDO	</t>
        </is>
      </c>
      <c r="D150" t="n">
        <v>1.6746</v>
      </c>
      <c r="E150" t="n">
        <v>59.72</v>
      </c>
      <c r="F150" t="n">
        <v>53.53</v>
      </c>
      <c r="G150" t="n">
        <v>32.12</v>
      </c>
      <c r="H150" t="n">
        <v>0.46</v>
      </c>
      <c r="I150" t="n">
        <v>100</v>
      </c>
      <c r="J150" t="n">
        <v>191.78</v>
      </c>
      <c r="K150" t="n">
        <v>53.44</v>
      </c>
      <c r="L150" t="n">
        <v>5</v>
      </c>
      <c r="M150" t="n">
        <v>98</v>
      </c>
      <c r="N150" t="n">
        <v>38.35</v>
      </c>
      <c r="O150" t="n">
        <v>23887.36</v>
      </c>
      <c r="P150" t="n">
        <v>684.63</v>
      </c>
      <c r="Q150" t="n">
        <v>2304.53</v>
      </c>
      <c r="R150" t="n">
        <v>221.91</v>
      </c>
      <c r="S150" t="n">
        <v>88.64</v>
      </c>
      <c r="T150" t="n">
        <v>61901.08</v>
      </c>
      <c r="U150" t="n">
        <v>0.4</v>
      </c>
      <c r="V150" t="n">
        <v>0.83</v>
      </c>
      <c r="W150" t="n">
        <v>4.16</v>
      </c>
      <c r="X150" t="n">
        <v>3.73</v>
      </c>
      <c r="Y150" t="n">
        <v>0.5</v>
      </c>
      <c r="Z150" t="n">
        <v>10</v>
      </c>
    </row>
    <row r="151">
      <c r="A151" t="n">
        <v>5</v>
      </c>
      <c r="B151" t="n">
        <v>95</v>
      </c>
      <c r="C151" t="inlineStr">
        <is>
          <t xml:space="preserve">CONCLUIDO	</t>
        </is>
      </c>
      <c r="D151" t="n">
        <v>1.7159</v>
      </c>
      <c r="E151" t="n">
        <v>58.28</v>
      </c>
      <c r="F151" t="n">
        <v>52.79</v>
      </c>
      <c r="G151" t="n">
        <v>39.11</v>
      </c>
      <c r="H151" t="n">
        <v>0.55</v>
      </c>
      <c r="I151" t="n">
        <v>81</v>
      </c>
      <c r="J151" t="n">
        <v>193.32</v>
      </c>
      <c r="K151" t="n">
        <v>53.44</v>
      </c>
      <c r="L151" t="n">
        <v>6</v>
      </c>
      <c r="M151" t="n">
        <v>79</v>
      </c>
      <c r="N151" t="n">
        <v>38.89</v>
      </c>
      <c r="O151" t="n">
        <v>24076.95</v>
      </c>
      <c r="P151" t="n">
        <v>665.97</v>
      </c>
      <c r="Q151" t="n">
        <v>2304.48</v>
      </c>
      <c r="R151" t="n">
        <v>197.92</v>
      </c>
      <c r="S151" t="n">
        <v>88.64</v>
      </c>
      <c r="T151" t="n">
        <v>49998.73</v>
      </c>
      <c r="U151" t="n">
        <v>0.45</v>
      </c>
      <c r="V151" t="n">
        <v>0.84</v>
      </c>
      <c r="W151" t="n">
        <v>4.12</v>
      </c>
      <c r="X151" t="n">
        <v>3</v>
      </c>
      <c r="Y151" t="n">
        <v>0.5</v>
      </c>
      <c r="Z151" t="n">
        <v>10</v>
      </c>
    </row>
    <row r="152">
      <c r="A152" t="n">
        <v>6</v>
      </c>
      <c r="B152" t="n">
        <v>95</v>
      </c>
      <c r="C152" t="inlineStr">
        <is>
          <t xml:space="preserve">CONCLUIDO	</t>
        </is>
      </c>
      <c r="D152" t="n">
        <v>1.7456</v>
      </c>
      <c r="E152" t="n">
        <v>57.29</v>
      </c>
      <c r="F152" t="n">
        <v>52.29</v>
      </c>
      <c r="G152" t="n">
        <v>46.13</v>
      </c>
      <c r="H152" t="n">
        <v>0.64</v>
      </c>
      <c r="I152" t="n">
        <v>68</v>
      </c>
      <c r="J152" t="n">
        <v>194.86</v>
      </c>
      <c r="K152" t="n">
        <v>53.44</v>
      </c>
      <c r="L152" t="n">
        <v>7</v>
      </c>
      <c r="M152" t="n">
        <v>66</v>
      </c>
      <c r="N152" t="n">
        <v>39.43</v>
      </c>
      <c r="O152" t="n">
        <v>24267.28</v>
      </c>
      <c r="P152" t="n">
        <v>648.23</v>
      </c>
      <c r="Q152" t="n">
        <v>2304.55</v>
      </c>
      <c r="R152" t="n">
        <v>181.17</v>
      </c>
      <c r="S152" t="n">
        <v>88.64</v>
      </c>
      <c r="T152" t="n">
        <v>41690.14</v>
      </c>
      <c r="U152" t="n">
        <v>0.49</v>
      </c>
      <c r="V152" t="n">
        <v>0.85</v>
      </c>
      <c r="W152" t="n">
        <v>4.08</v>
      </c>
      <c r="X152" t="n">
        <v>2.49</v>
      </c>
      <c r="Y152" t="n">
        <v>0.5</v>
      </c>
      <c r="Z152" t="n">
        <v>10</v>
      </c>
    </row>
    <row r="153">
      <c r="A153" t="n">
        <v>7</v>
      </c>
      <c r="B153" t="n">
        <v>95</v>
      </c>
      <c r="C153" t="inlineStr">
        <is>
          <t xml:space="preserve">CONCLUIDO	</t>
        </is>
      </c>
      <c r="D153" t="n">
        <v>1.7684</v>
      </c>
      <c r="E153" t="n">
        <v>56.55</v>
      </c>
      <c r="F153" t="n">
        <v>51.92</v>
      </c>
      <c r="G153" t="n">
        <v>53.71</v>
      </c>
      <c r="H153" t="n">
        <v>0.72</v>
      </c>
      <c r="I153" t="n">
        <v>58</v>
      </c>
      <c r="J153" t="n">
        <v>196.41</v>
      </c>
      <c r="K153" t="n">
        <v>53.44</v>
      </c>
      <c r="L153" t="n">
        <v>8</v>
      </c>
      <c r="M153" t="n">
        <v>56</v>
      </c>
      <c r="N153" t="n">
        <v>39.98</v>
      </c>
      <c r="O153" t="n">
        <v>24458.36</v>
      </c>
      <c r="P153" t="n">
        <v>634.6</v>
      </c>
      <c r="Q153" t="n">
        <v>2304.53</v>
      </c>
      <c r="R153" t="n">
        <v>168.77</v>
      </c>
      <c r="S153" t="n">
        <v>88.64</v>
      </c>
      <c r="T153" t="n">
        <v>35538.99</v>
      </c>
      <c r="U153" t="n">
        <v>0.53</v>
      </c>
      <c r="V153" t="n">
        <v>0.85</v>
      </c>
      <c r="W153" t="n">
        <v>4.08</v>
      </c>
      <c r="X153" t="n">
        <v>2.12</v>
      </c>
      <c r="Y153" t="n">
        <v>0.5</v>
      </c>
      <c r="Z153" t="n">
        <v>10</v>
      </c>
    </row>
    <row r="154">
      <c r="A154" t="n">
        <v>8</v>
      </c>
      <c r="B154" t="n">
        <v>95</v>
      </c>
      <c r="C154" t="inlineStr">
        <is>
          <t xml:space="preserve">CONCLUIDO	</t>
        </is>
      </c>
      <c r="D154" t="n">
        <v>1.7851</v>
      </c>
      <c r="E154" t="n">
        <v>56.02</v>
      </c>
      <c r="F154" t="n">
        <v>51.65</v>
      </c>
      <c r="G154" t="n">
        <v>60.77</v>
      </c>
      <c r="H154" t="n">
        <v>0.8100000000000001</v>
      </c>
      <c r="I154" t="n">
        <v>51</v>
      </c>
      <c r="J154" t="n">
        <v>197.97</v>
      </c>
      <c r="K154" t="n">
        <v>53.44</v>
      </c>
      <c r="L154" t="n">
        <v>9</v>
      </c>
      <c r="M154" t="n">
        <v>49</v>
      </c>
      <c r="N154" t="n">
        <v>40.53</v>
      </c>
      <c r="O154" t="n">
        <v>24650.18</v>
      </c>
      <c r="P154" t="n">
        <v>623.55</v>
      </c>
      <c r="Q154" t="n">
        <v>2304.48</v>
      </c>
      <c r="R154" t="n">
        <v>159.66</v>
      </c>
      <c r="S154" t="n">
        <v>88.64</v>
      </c>
      <c r="T154" t="n">
        <v>31018.77</v>
      </c>
      <c r="U154" t="n">
        <v>0.5600000000000001</v>
      </c>
      <c r="V154" t="n">
        <v>0.86</v>
      </c>
      <c r="W154" t="n">
        <v>4.07</v>
      </c>
      <c r="X154" t="n">
        <v>1.86</v>
      </c>
      <c r="Y154" t="n">
        <v>0.5</v>
      </c>
      <c r="Z154" t="n">
        <v>10</v>
      </c>
    </row>
    <row r="155">
      <c r="A155" t="n">
        <v>9</v>
      </c>
      <c r="B155" t="n">
        <v>95</v>
      </c>
      <c r="C155" t="inlineStr">
        <is>
          <t xml:space="preserve">CONCLUIDO	</t>
        </is>
      </c>
      <c r="D155" t="n">
        <v>1.7991</v>
      </c>
      <c r="E155" t="n">
        <v>55.58</v>
      </c>
      <c r="F155" t="n">
        <v>51.44</v>
      </c>
      <c r="G155" t="n">
        <v>68.59</v>
      </c>
      <c r="H155" t="n">
        <v>0.89</v>
      </c>
      <c r="I155" t="n">
        <v>45</v>
      </c>
      <c r="J155" t="n">
        <v>199.53</v>
      </c>
      <c r="K155" t="n">
        <v>53.44</v>
      </c>
      <c r="L155" t="n">
        <v>10</v>
      </c>
      <c r="M155" t="n">
        <v>43</v>
      </c>
      <c r="N155" t="n">
        <v>41.1</v>
      </c>
      <c r="O155" t="n">
        <v>24842.77</v>
      </c>
      <c r="P155" t="n">
        <v>609.72</v>
      </c>
      <c r="Q155" t="n">
        <v>2304.5</v>
      </c>
      <c r="R155" t="n">
        <v>152.63</v>
      </c>
      <c r="S155" t="n">
        <v>88.64</v>
      </c>
      <c r="T155" t="n">
        <v>27538.13</v>
      </c>
      <c r="U155" t="n">
        <v>0.58</v>
      </c>
      <c r="V155" t="n">
        <v>0.86</v>
      </c>
      <c r="W155" t="n">
        <v>4.06</v>
      </c>
      <c r="X155" t="n">
        <v>1.65</v>
      </c>
      <c r="Y155" t="n">
        <v>0.5</v>
      </c>
      <c r="Z155" t="n">
        <v>10</v>
      </c>
    </row>
    <row r="156">
      <c r="A156" t="n">
        <v>10</v>
      </c>
      <c r="B156" t="n">
        <v>95</v>
      </c>
      <c r="C156" t="inlineStr">
        <is>
          <t xml:space="preserve">CONCLUIDO	</t>
        </is>
      </c>
      <c r="D156" t="n">
        <v>1.8115</v>
      </c>
      <c r="E156" t="n">
        <v>55.2</v>
      </c>
      <c r="F156" t="n">
        <v>51.25</v>
      </c>
      <c r="G156" t="n">
        <v>76.87</v>
      </c>
      <c r="H156" t="n">
        <v>0.97</v>
      </c>
      <c r="I156" t="n">
        <v>40</v>
      </c>
      <c r="J156" t="n">
        <v>201.1</v>
      </c>
      <c r="K156" t="n">
        <v>53.44</v>
      </c>
      <c r="L156" t="n">
        <v>11</v>
      </c>
      <c r="M156" t="n">
        <v>38</v>
      </c>
      <c r="N156" t="n">
        <v>41.66</v>
      </c>
      <c r="O156" t="n">
        <v>25036.12</v>
      </c>
      <c r="P156" t="n">
        <v>596.01</v>
      </c>
      <c r="Q156" t="n">
        <v>2304.47</v>
      </c>
      <c r="R156" t="n">
        <v>146.35</v>
      </c>
      <c r="S156" t="n">
        <v>88.64</v>
      </c>
      <c r="T156" t="n">
        <v>24419.84</v>
      </c>
      <c r="U156" t="n">
        <v>0.61</v>
      </c>
      <c r="V156" t="n">
        <v>0.86</v>
      </c>
      <c r="W156" t="n">
        <v>4.04</v>
      </c>
      <c r="X156" t="n">
        <v>1.45</v>
      </c>
      <c r="Y156" t="n">
        <v>0.5</v>
      </c>
      <c r="Z156" t="n">
        <v>10</v>
      </c>
    </row>
    <row r="157">
      <c r="A157" t="n">
        <v>11</v>
      </c>
      <c r="B157" t="n">
        <v>95</v>
      </c>
      <c r="C157" t="inlineStr">
        <is>
          <t xml:space="preserve">CONCLUIDO	</t>
        </is>
      </c>
      <c r="D157" t="n">
        <v>1.821</v>
      </c>
      <c r="E157" t="n">
        <v>54.91</v>
      </c>
      <c r="F157" t="n">
        <v>51.11</v>
      </c>
      <c r="G157" t="n">
        <v>85.18000000000001</v>
      </c>
      <c r="H157" t="n">
        <v>1.05</v>
      </c>
      <c r="I157" t="n">
        <v>36</v>
      </c>
      <c r="J157" t="n">
        <v>202.67</v>
      </c>
      <c r="K157" t="n">
        <v>53.44</v>
      </c>
      <c r="L157" t="n">
        <v>12</v>
      </c>
      <c r="M157" t="n">
        <v>34</v>
      </c>
      <c r="N157" t="n">
        <v>42.24</v>
      </c>
      <c r="O157" t="n">
        <v>25230.25</v>
      </c>
      <c r="P157" t="n">
        <v>583.26</v>
      </c>
      <c r="Q157" t="n">
        <v>2304.48</v>
      </c>
      <c r="R157" t="n">
        <v>141.69</v>
      </c>
      <c r="S157" t="n">
        <v>88.64</v>
      </c>
      <c r="T157" t="n">
        <v>22111.9</v>
      </c>
      <c r="U157" t="n">
        <v>0.63</v>
      </c>
      <c r="V157" t="n">
        <v>0.87</v>
      </c>
      <c r="W157" t="n">
        <v>4.04</v>
      </c>
      <c r="X157" t="n">
        <v>1.31</v>
      </c>
      <c r="Y157" t="n">
        <v>0.5</v>
      </c>
      <c r="Z157" t="n">
        <v>10</v>
      </c>
    </row>
    <row r="158">
      <c r="A158" t="n">
        <v>12</v>
      </c>
      <c r="B158" t="n">
        <v>95</v>
      </c>
      <c r="C158" t="inlineStr">
        <is>
          <t xml:space="preserve">CONCLUIDO	</t>
        </is>
      </c>
      <c r="D158" t="n">
        <v>1.8289</v>
      </c>
      <c r="E158" t="n">
        <v>54.68</v>
      </c>
      <c r="F158" t="n">
        <v>50.98</v>
      </c>
      <c r="G158" t="n">
        <v>92.69</v>
      </c>
      <c r="H158" t="n">
        <v>1.13</v>
      </c>
      <c r="I158" t="n">
        <v>33</v>
      </c>
      <c r="J158" t="n">
        <v>204.25</v>
      </c>
      <c r="K158" t="n">
        <v>53.44</v>
      </c>
      <c r="L158" t="n">
        <v>13</v>
      </c>
      <c r="M158" t="n">
        <v>31</v>
      </c>
      <c r="N158" t="n">
        <v>42.82</v>
      </c>
      <c r="O158" t="n">
        <v>25425.3</v>
      </c>
      <c r="P158" t="n">
        <v>570.75</v>
      </c>
      <c r="Q158" t="n">
        <v>2304.53</v>
      </c>
      <c r="R158" t="n">
        <v>137.5</v>
      </c>
      <c r="S158" t="n">
        <v>88.64</v>
      </c>
      <c r="T158" t="n">
        <v>20029.03</v>
      </c>
      <c r="U158" t="n">
        <v>0.64</v>
      </c>
      <c r="V158" t="n">
        <v>0.87</v>
      </c>
      <c r="W158" t="n">
        <v>4.03</v>
      </c>
      <c r="X158" t="n">
        <v>1.19</v>
      </c>
      <c r="Y158" t="n">
        <v>0.5</v>
      </c>
      <c r="Z158" t="n">
        <v>10</v>
      </c>
    </row>
    <row r="159">
      <c r="A159" t="n">
        <v>13</v>
      </c>
      <c r="B159" t="n">
        <v>95</v>
      </c>
      <c r="C159" t="inlineStr">
        <is>
          <t xml:space="preserve">CONCLUIDO	</t>
        </is>
      </c>
      <c r="D159" t="n">
        <v>1.8357</v>
      </c>
      <c r="E159" t="n">
        <v>54.47</v>
      </c>
      <c r="F159" t="n">
        <v>50.89</v>
      </c>
      <c r="G159" t="n">
        <v>101.78</v>
      </c>
      <c r="H159" t="n">
        <v>1.21</v>
      </c>
      <c r="I159" t="n">
        <v>30</v>
      </c>
      <c r="J159" t="n">
        <v>205.84</v>
      </c>
      <c r="K159" t="n">
        <v>53.44</v>
      </c>
      <c r="L159" t="n">
        <v>14</v>
      </c>
      <c r="M159" t="n">
        <v>28</v>
      </c>
      <c r="N159" t="n">
        <v>43.4</v>
      </c>
      <c r="O159" t="n">
        <v>25621.03</v>
      </c>
      <c r="P159" t="n">
        <v>555.64</v>
      </c>
      <c r="Q159" t="n">
        <v>2304.48</v>
      </c>
      <c r="R159" t="n">
        <v>134.15</v>
      </c>
      <c r="S159" t="n">
        <v>88.64</v>
      </c>
      <c r="T159" t="n">
        <v>18371.73</v>
      </c>
      <c r="U159" t="n">
        <v>0.66</v>
      </c>
      <c r="V159" t="n">
        <v>0.87</v>
      </c>
      <c r="W159" t="n">
        <v>4.04</v>
      </c>
      <c r="X159" t="n">
        <v>1.09</v>
      </c>
      <c r="Y159" t="n">
        <v>0.5</v>
      </c>
      <c r="Z159" t="n">
        <v>10</v>
      </c>
    </row>
    <row r="160">
      <c r="A160" t="n">
        <v>14</v>
      </c>
      <c r="B160" t="n">
        <v>95</v>
      </c>
      <c r="C160" t="inlineStr">
        <is>
          <t xml:space="preserve">CONCLUIDO	</t>
        </is>
      </c>
      <c r="D160" t="n">
        <v>1.8412</v>
      </c>
      <c r="E160" t="n">
        <v>54.31</v>
      </c>
      <c r="F160" t="n">
        <v>50.8</v>
      </c>
      <c r="G160" t="n">
        <v>108.86</v>
      </c>
      <c r="H160" t="n">
        <v>1.28</v>
      </c>
      <c r="I160" t="n">
        <v>28</v>
      </c>
      <c r="J160" t="n">
        <v>207.43</v>
      </c>
      <c r="K160" t="n">
        <v>53.44</v>
      </c>
      <c r="L160" t="n">
        <v>15</v>
      </c>
      <c r="M160" t="n">
        <v>19</v>
      </c>
      <c r="N160" t="n">
        <v>44</v>
      </c>
      <c r="O160" t="n">
        <v>25817.56</v>
      </c>
      <c r="P160" t="n">
        <v>544.21</v>
      </c>
      <c r="Q160" t="n">
        <v>2304.47</v>
      </c>
      <c r="R160" t="n">
        <v>131.08</v>
      </c>
      <c r="S160" t="n">
        <v>88.64</v>
      </c>
      <c r="T160" t="n">
        <v>16844.69</v>
      </c>
      <c r="U160" t="n">
        <v>0.68</v>
      </c>
      <c r="V160" t="n">
        <v>0.87</v>
      </c>
      <c r="W160" t="n">
        <v>4.04</v>
      </c>
      <c r="X160" t="n">
        <v>1.01</v>
      </c>
      <c r="Y160" t="n">
        <v>0.5</v>
      </c>
      <c r="Z160" t="n">
        <v>10</v>
      </c>
    </row>
    <row r="161">
      <c r="A161" t="n">
        <v>15</v>
      </c>
      <c r="B161" t="n">
        <v>95</v>
      </c>
      <c r="C161" t="inlineStr">
        <is>
          <t xml:space="preserve">CONCLUIDO	</t>
        </is>
      </c>
      <c r="D161" t="n">
        <v>1.8463</v>
      </c>
      <c r="E161" t="n">
        <v>54.16</v>
      </c>
      <c r="F161" t="n">
        <v>50.73</v>
      </c>
      <c r="G161" t="n">
        <v>117.06</v>
      </c>
      <c r="H161" t="n">
        <v>1.36</v>
      </c>
      <c r="I161" t="n">
        <v>26</v>
      </c>
      <c r="J161" t="n">
        <v>209.03</v>
      </c>
      <c r="K161" t="n">
        <v>53.44</v>
      </c>
      <c r="L161" t="n">
        <v>16</v>
      </c>
      <c r="M161" t="n">
        <v>8</v>
      </c>
      <c r="N161" t="n">
        <v>44.6</v>
      </c>
      <c r="O161" t="n">
        <v>26014.91</v>
      </c>
      <c r="P161" t="n">
        <v>537.39</v>
      </c>
      <c r="Q161" t="n">
        <v>2304.47</v>
      </c>
      <c r="R161" t="n">
        <v>128.69</v>
      </c>
      <c r="S161" t="n">
        <v>88.64</v>
      </c>
      <c r="T161" t="n">
        <v>15659.96</v>
      </c>
      <c r="U161" t="n">
        <v>0.6899999999999999</v>
      </c>
      <c r="V161" t="n">
        <v>0.87</v>
      </c>
      <c r="W161" t="n">
        <v>4.03</v>
      </c>
      <c r="X161" t="n">
        <v>0.93</v>
      </c>
      <c r="Y161" t="n">
        <v>0.5</v>
      </c>
      <c r="Z161" t="n">
        <v>10</v>
      </c>
    </row>
    <row r="162">
      <c r="A162" t="n">
        <v>16</v>
      </c>
      <c r="B162" t="n">
        <v>95</v>
      </c>
      <c r="C162" t="inlineStr">
        <is>
          <t xml:space="preserve">CONCLUIDO	</t>
        </is>
      </c>
      <c r="D162" t="n">
        <v>1.8462</v>
      </c>
      <c r="E162" t="n">
        <v>54.17</v>
      </c>
      <c r="F162" t="n">
        <v>50.73</v>
      </c>
      <c r="G162" t="n">
        <v>117.07</v>
      </c>
      <c r="H162" t="n">
        <v>1.43</v>
      </c>
      <c r="I162" t="n">
        <v>26</v>
      </c>
      <c r="J162" t="n">
        <v>210.64</v>
      </c>
      <c r="K162" t="n">
        <v>53.44</v>
      </c>
      <c r="L162" t="n">
        <v>17</v>
      </c>
      <c r="M162" t="n">
        <v>1</v>
      </c>
      <c r="N162" t="n">
        <v>45.21</v>
      </c>
      <c r="O162" t="n">
        <v>26213.09</v>
      </c>
      <c r="P162" t="n">
        <v>538.38</v>
      </c>
      <c r="Q162" t="n">
        <v>2304.47</v>
      </c>
      <c r="R162" t="n">
        <v>128.23</v>
      </c>
      <c r="S162" t="n">
        <v>88.64</v>
      </c>
      <c r="T162" t="n">
        <v>15429.82</v>
      </c>
      <c r="U162" t="n">
        <v>0.6899999999999999</v>
      </c>
      <c r="V162" t="n">
        <v>0.87</v>
      </c>
      <c r="W162" t="n">
        <v>4.05</v>
      </c>
      <c r="X162" t="n">
        <v>0.93</v>
      </c>
      <c r="Y162" t="n">
        <v>0.5</v>
      </c>
      <c r="Z162" t="n">
        <v>10</v>
      </c>
    </row>
    <row r="163">
      <c r="A163" t="n">
        <v>17</v>
      </c>
      <c r="B163" t="n">
        <v>95</v>
      </c>
      <c r="C163" t="inlineStr">
        <is>
          <t xml:space="preserve">CONCLUIDO	</t>
        </is>
      </c>
      <c r="D163" t="n">
        <v>1.8462</v>
      </c>
      <c r="E163" t="n">
        <v>54.16</v>
      </c>
      <c r="F163" t="n">
        <v>50.73</v>
      </c>
      <c r="G163" t="n">
        <v>117.07</v>
      </c>
      <c r="H163" t="n">
        <v>1.51</v>
      </c>
      <c r="I163" t="n">
        <v>26</v>
      </c>
      <c r="J163" t="n">
        <v>212.25</v>
      </c>
      <c r="K163" t="n">
        <v>53.44</v>
      </c>
      <c r="L163" t="n">
        <v>18</v>
      </c>
      <c r="M163" t="n">
        <v>0</v>
      </c>
      <c r="N163" t="n">
        <v>45.82</v>
      </c>
      <c r="O163" t="n">
        <v>26412.11</v>
      </c>
      <c r="P163" t="n">
        <v>541.6</v>
      </c>
      <c r="Q163" t="n">
        <v>2304.47</v>
      </c>
      <c r="R163" t="n">
        <v>128.17</v>
      </c>
      <c r="S163" t="n">
        <v>88.64</v>
      </c>
      <c r="T163" t="n">
        <v>15398.69</v>
      </c>
      <c r="U163" t="n">
        <v>0.6899999999999999</v>
      </c>
      <c r="V163" t="n">
        <v>0.87</v>
      </c>
      <c r="W163" t="n">
        <v>4.05</v>
      </c>
      <c r="X163" t="n">
        <v>0.93</v>
      </c>
      <c r="Y163" t="n">
        <v>0.5</v>
      </c>
      <c r="Z163" t="n">
        <v>10</v>
      </c>
    </row>
    <row r="164">
      <c r="A164" t="n">
        <v>0</v>
      </c>
      <c r="B164" t="n">
        <v>55</v>
      </c>
      <c r="C164" t="inlineStr">
        <is>
          <t xml:space="preserve">CONCLUIDO	</t>
        </is>
      </c>
      <c r="D164" t="n">
        <v>1.2106</v>
      </c>
      <c r="E164" t="n">
        <v>82.59999999999999</v>
      </c>
      <c r="F164" t="n">
        <v>68.79000000000001</v>
      </c>
      <c r="G164" t="n">
        <v>8.41</v>
      </c>
      <c r="H164" t="n">
        <v>0.15</v>
      </c>
      <c r="I164" t="n">
        <v>491</v>
      </c>
      <c r="J164" t="n">
        <v>116.05</v>
      </c>
      <c r="K164" t="n">
        <v>43.4</v>
      </c>
      <c r="L164" t="n">
        <v>1</v>
      </c>
      <c r="M164" t="n">
        <v>489</v>
      </c>
      <c r="N164" t="n">
        <v>16.65</v>
      </c>
      <c r="O164" t="n">
        <v>14546.17</v>
      </c>
      <c r="P164" t="n">
        <v>675.4299999999999</v>
      </c>
      <c r="Q164" t="n">
        <v>2304.7</v>
      </c>
      <c r="R164" t="n">
        <v>732.77</v>
      </c>
      <c r="S164" t="n">
        <v>88.64</v>
      </c>
      <c r="T164" t="n">
        <v>315374.47</v>
      </c>
      <c r="U164" t="n">
        <v>0.12</v>
      </c>
      <c r="V164" t="n">
        <v>0.64</v>
      </c>
      <c r="W164" t="n">
        <v>4.79</v>
      </c>
      <c r="X164" t="n">
        <v>18.99</v>
      </c>
      <c r="Y164" t="n">
        <v>0.5</v>
      </c>
      <c r="Z164" t="n">
        <v>10</v>
      </c>
    </row>
    <row r="165">
      <c r="A165" t="n">
        <v>1</v>
      </c>
      <c r="B165" t="n">
        <v>55</v>
      </c>
      <c r="C165" t="inlineStr">
        <is>
          <t xml:space="preserve">CONCLUIDO	</t>
        </is>
      </c>
      <c r="D165" t="n">
        <v>1.5629</v>
      </c>
      <c r="E165" t="n">
        <v>63.98</v>
      </c>
      <c r="F165" t="n">
        <v>57.19</v>
      </c>
      <c r="G165" t="n">
        <v>17.42</v>
      </c>
      <c r="H165" t="n">
        <v>0.3</v>
      </c>
      <c r="I165" t="n">
        <v>197</v>
      </c>
      <c r="J165" t="n">
        <v>117.34</v>
      </c>
      <c r="K165" t="n">
        <v>43.4</v>
      </c>
      <c r="L165" t="n">
        <v>2</v>
      </c>
      <c r="M165" t="n">
        <v>195</v>
      </c>
      <c r="N165" t="n">
        <v>16.94</v>
      </c>
      <c r="O165" t="n">
        <v>14705.49</v>
      </c>
      <c r="P165" t="n">
        <v>544.6799999999999</v>
      </c>
      <c r="Q165" t="n">
        <v>2304.61</v>
      </c>
      <c r="R165" t="n">
        <v>344.54</v>
      </c>
      <c r="S165" t="n">
        <v>88.64</v>
      </c>
      <c r="T165" t="n">
        <v>122731.83</v>
      </c>
      <c r="U165" t="n">
        <v>0.26</v>
      </c>
      <c r="V165" t="n">
        <v>0.77</v>
      </c>
      <c r="W165" t="n">
        <v>4.31</v>
      </c>
      <c r="X165" t="n">
        <v>7.39</v>
      </c>
      <c r="Y165" t="n">
        <v>0.5</v>
      </c>
      <c r="Z165" t="n">
        <v>10</v>
      </c>
    </row>
    <row r="166">
      <c r="A166" t="n">
        <v>2</v>
      </c>
      <c r="B166" t="n">
        <v>55</v>
      </c>
      <c r="C166" t="inlineStr">
        <is>
          <t xml:space="preserve">CONCLUIDO	</t>
        </is>
      </c>
      <c r="D166" t="n">
        <v>1.6873</v>
      </c>
      <c r="E166" t="n">
        <v>59.27</v>
      </c>
      <c r="F166" t="n">
        <v>54.29</v>
      </c>
      <c r="G166" t="n">
        <v>26.92</v>
      </c>
      <c r="H166" t="n">
        <v>0.45</v>
      </c>
      <c r="I166" t="n">
        <v>121</v>
      </c>
      <c r="J166" t="n">
        <v>118.63</v>
      </c>
      <c r="K166" t="n">
        <v>43.4</v>
      </c>
      <c r="L166" t="n">
        <v>3</v>
      </c>
      <c r="M166" t="n">
        <v>119</v>
      </c>
      <c r="N166" t="n">
        <v>17.23</v>
      </c>
      <c r="O166" t="n">
        <v>14865.24</v>
      </c>
      <c r="P166" t="n">
        <v>499.37</v>
      </c>
      <c r="Q166" t="n">
        <v>2304.62</v>
      </c>
      <c r="R166" t="n">
        <v>248.23</v>
      </c>
      <c r="S166" t="n">
        <v>88.64</v>
      </c>
      <c r="T166" t="n">
        <v>74957.5</v>
      </c>
      <c r="U166" t="n">
        <v>0.36</v>
      </c>
      <c r="V166" t="n">
        <v>0.82</v>
      </c>
      <c r="W166" t="n">
        <v>4.17</v>
      </c>
      <c r="X166" t="n">
        <v>4.5</v>
      </c>
      <c r="Y166" t="n">
        <v>0.5</v>
      </c>
      <c r="Z166" t="n">
        <v>10</v>
      </c>
    </row>
    <row r="167">
      <c r="A167" t="n">
        <v>3</v>
      </c>
      <c r="B167" t="n">
        <v>55</v>
      </c>
      <c r="C167" t="inlineStr">
        <is>
          <t xml:space="preserve">CONCLUIDO	</t>
        </is>
      </c>
      <c r="D167" t="n">
        <v>1.7528</v>
      </c>
      <c r="E167" t="n">
        <v>57.05</v>
      </c>
      <c r="F167" t="n">
        <v>52.94</v>
      </c>
      <c r="G167" t="n">
        <v>37.37</v>
      </c>
      <c r="H167" t="n">
        <v>0.59</v>
      </c>
      <c r="I167" t="n">
        <v>85</v>
      </c>
      <c r="J167" t="n">
        <v>119.93</v>
      </c>
      <c r="K167" t="n">
        <v>43.4</v>
      </c>
      <c r="L167" t="n">
        <v>4</v>
      </c>
      <c r="M167" t="n">
        <v>83</v>
      </c>
      <c r="N167" t="n">
        <v>17.53</v>
      </c>
      <c r="O167" t="n">
        <v>15025.44</v>
      </c>
      <c r="P167" t="n">
        <v>468.43</v>
      </c>
      <c r="Q167" t="n">
        <v>2304.55</v>
      </c>
      <c r="R167" t="n">
        <v>202.88</v>
      </c>
      <c r="S167" t="n">
        <v>88.64</v>
      </c>
      <c r="T167" t="n">
        <v>52459.69</v>
      </c>
      <c r="U167" t="n">
        <v>0.44</v>
      </c>
      <c r="V167" t="n">
        <v>0.84</v>
      </c>
      <c r="W167" t="n">
        <v>4.11</v>
      </c>
      <c r="X167" t="n">
        <v>3.14</v>
      </c>
      <c r="Y167" t="n">
        <v>0.5</v>
      </c>
      <c r="Z167" t="n">
        <v>10</v>
      </c>
    </row>
    <row r="168">
      <c r="A168" t="n">
        <v>4</v>
      </c>
      <c r="B168" t="n">
        <v>55</v>
      </c>
      <c r="C168" t="inlineStr">
        <is>
          <t xml:space="preserve">CONCLUIDO	</t>
        </is>
      </c>
      <c r="D168" t="n">
        <v>1.7914</v>
      </c>
      <c r="E168" t="n">
        <v>55.82</v>
      </c>
      <c r="F168" t="n">
        <v>52.18</v>
      </c>
      <c r="G168" t="n">
        <v>48.17</v>
      </c>
      <c r="H168" t="n">
        <v>0.73</v>
      </c>
      <c r="I168" t="n">
        <v>65</v>
      </c>
      <c r="J168" t="n">
        <v>121.23</v>
      </c>
      <c r="K168" t="n">
        <v>43.4</v>
      </c>
      <c r="L168" t="n">
        <v>5</v>
      </c>
      <c r="M168" t="n">
        <v>63</v>
      </c>
      <c r="N168" t="n">
        <v>17.83</v>
      </c>
      <c r="O168" t="n">
        <v>15186.08</v>
      </c>
      <c r="P168" t="n">
        <v>441.26</v>
      </c>
      <c r="Q168" t="n">
        <v>2304.48</v>
      </c>
      <c r="R168" t="n">
        <v>177.84</v>
      </c>
      <c r="S168" t="n">
        <v>88.64</v>
      </c>
      <c r="T168" t="n">
        <v>40042.5</v>
      </c>
      <c r="U168" t="n">
        <v>0.5</v>
      </c>
      <c r="V168" t="n">
        <v>0.85</v>
      </c>
      <c r="W168" t="n">
        <v>4.08</v>
      </c>
      <c r="X168" t="n">
        <v>2.39</v>
      </c>
      <c r="Y168" t="n">
        <v>0.5</v>
      </c>
      <c r="Z168" t="n">
        <v>10</v>
      </c>
    </row>
    <row r="169">
      <c r="A169" t="n">
        <v>5</v>
      </c>
      <c r="B169" t="n">
        <v>55</v>
      </c>
      <c r="C169" t="inlineStr">
        <is>
          <t xml:space="preserve">CONCLUIDO	</t>
        </is>
      </c>
      <c r="D169" t="n">
        <v>1.8168</v>
      </c>
      <c r="E169" t="n">
        <v>55.04</v>
      </c>
      <c r="F169" t="n">
        <v>51.72</v>
      </c>
      <c r="G169" t="n">
        <v>59.67</v>
      </c>
      <c r="H169" t="n">
        <v>0.86</v>
      </c>
      <c r="I169" t="n">
        <v>52</v>
      </c>
      <c r="J169" t="n">
        <v>122.54</v>
      </c>
      <c r="K169" t="n">
        <v>43.4</v>
      </c>
      <c r="L169" t="n">
        <v>6</v>
      </c>
      <c r="M169" t="n">
        <v>47</v>
      </c>
      <c r="N169" t="n">
        <v>18.14</v>
      </c>
      <c r="O169" t="n">
        <v>15347.16</v>
      </c>
      <c r="P169" t="n">
        <v>419.27</v>
      </c>
      <c r="Q169" t="n">
        <v>2304.47</v>
      </c>
      <c r="R169" t="n">
        <v>161.81</v>
      </c>
      <c r="S169" t="n">
        <v>88.64</v>
      </c>
      <c r="T169" t="n">
        <v>32092.04</v>
      </c>
      <c r="U169" t="n">
        <v>0.55</v>
      </c>
      <c r="V169" t="n">
        <v>0.86</v>
      </c>
      <c r="W169" t="n">
        <v>4.07</v>
      </c>
      <c r="X169" t="n">
        <v>1.92</v>
      </c>
      <c r="Y169" t="n">
        <v>0.5</v>
      </c>
      <c r="Z169" t="n">
        <v>10</v>
      </c>
    </row>
    <row r="170">
      <c r="A170" t="n">
        <v>6</v>
      </c>
      <c r="B170" t="n">
        <v>55</v>
      </c>
      <c r="C170" t="inlineStr">
        <is>
          <t xml:space="preserve">CONCLUIDO	</t>
        </is>
      </c>
      <c r="D170" t="n">
        <v>1.8317</v>
      </c>
      <c r="E170" t="n">
        <v>54.59</v>
      </c>
      <c r="F170" t="n">
        <v>51.46</v>
      </c>
      <c r="G170" t="n">
        <v>70.17</v>
      </c>
      <c r="H170" t="n">
        <v>1</v>
      </c>
      <c r="I170" t="n">
        <v>44</v>
      </c>
      <c r="J170" t="n">
        <v>123.85</v>
      </c>
      <c r="K170" t="n">
        <v>43.4</v>
      </c>
      <c r="L170" t="n">
        <v>7</v>
      </c>
      <c r="M170" t="n">
        <v>12</v>
      </c>
      <c r="N170" t="n">
        <v>18.45</v>
      </c>
      <c r="O170" t="n">
        <v>15508.69</v>
      </c>
      <c r="P170" t="n">
        <v>400.84</v>
      </c>
      <c r="Q170" t="n">
        <v>2304.52</v>
      </c>
      <c r="R170" t="n">
        <v>151.8</v>
      </c>
      <c r="S170" t="n">
        <v>88.64</v>
      </c>
      <c r="T170" t="n">
        <v>27127.37</v>
      </c>
      <c r="U170" t="n">
        <v>0.58</v>
      </c>
      <c r="V170" t="n">
        <v>0.86</v>
      </c>
      <c r="W170" t="n">
        <v>4.1</v>
      </c>
      <c r="X170" t="n">
        <v>1.66</v>
      </c>
      <c r="Y170" t="n">
        <v>0.5</v>
      </c>
      <c r="Z170" t="n">
        <v>10</v>
      </c>
    </row>
    <row r="171">
      <c r="A171" t="n">
        <v>7</v>
      </c>
      <c r="B171" t="n">
        <v>55</v>
      </c>
      <c r="C171" t="inlineStr">
        <is>
          <t xml:space="preserve">CONCLUIDO	</t>
        </is>
      </c>
      <c r="D171" t="n">
        <v>1.8341</v>
      </c>
      <c r="E171" t="n">
        <v>54.52</v>
      </c>
      <c r="F171" t="n">
        <v>51.41</v>
      </c>
      <c r="G171" t="n">
        <v>71.73999999999999</v>
      </c>
      <c r="H171" t="n">
        <v>1.13</v>
      </c>
      <c r="I171" t="n">
        <v>43</v>
      </c>
      <c r="J171" t="n">
        <v>125.16</v>
      </c>
      <c r="K171" t="n">
        <v>43.4</v>
      </c>
      <c r="L171" t="n">
        <v>8</v>
      </c>
      <c r="M171" t="n">
        <v>0</v>
      </c>
      <c r="N171" t="n">
        <v>18.76</v>
      </c>
      <c r="O171" t="n">
        <v>15670.68</v>
      </c>
      <c r="P171" t="n">
        <v>402.23</v>
      </c>
      <c r="Q171" t="n">
        <v>2304.55</v>
      </c>
      <c r="R171" t="n">
        <v>149.74</v>
      </c>
      <c r="S171" t="n">
        <v>88.64</v>
      </c>
      <c r="T171" t="n">
        <v>26100.99</v>
      </c>
      <c r="U171" t="n">
        <v>0.59</v>
      </c>
      <c r="V171" t="n">
        <v>0.86</v>
      </c>
      <c r="W171" t="n">
        <v>4.11</v>
      </c>
      <c r="X171" t="n">
        <v>1.62</v>
      </c>
      <c r="Y171" t="n">
        <v>0.5</v>
      </c>
      <c r="Z1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INDEX(resultados!$A$2:$ZZ$171, 1, MATCH($B$1, resultados!$A$1:$ZZ$1, 0))</f>
        <v/>
      </c>
      <c r="B7">
        <f>INDEX(resultados!$A$2:$ZZ$171, 1, MATCH($B$2, resultados!$A$1:$ZZ$1, 0))</f>
        <v/>
      </c>
      <c r="C7">
        <f>INDEX(resultados!$A$2:$ZZ$171, 1, MATCH($B$3, resultados!$A$1:$ZZ$1, 0))</f>
        <v/>
      </c>
    </row>
    <row r="8">
      <c r="A8">
        <f>INDEX(resultados!$A$2:$ZZ$171, 2, MATCH($B$1, resultados!$A$1:$ZZ$1, 0))</f>
        <v/>
      </c>
      <c r="B8">
        <f>INDEX(resultados!$A$2:$ZZ$171, 2, MATCH($B$2, resultados!$A$1:$ZZ$1, 0))</f>
        <v/>
      </c>
      <c r="C8">
        <f>INDEX(resultados!$A$2:$ZZ$171, 2, MATCH($B$3, resultados!$A$1:$ZZ$1, 0))</f>
        <v/>
      </c>
    </row>
    <row r="9">
      <c r="A9">
        <f>INDEX(resultados!$A$2:$ZZ$171, 3, MATCH($B$1, resultados!$A$1:$ZZ$1, 0))</f>
        <v/>
      </c>
      <c r="B9">
        <f>INDEX(resultados!$A$2:$ZZ$171, 3, MATCH($B$2, resultados!$A$1:$ZZ$1, 0))</f>
        <v/>
      </c>
      <c r="C9">
        <f>INDEX(resultados!$A$2:$ZZ$171, 3, MATCH($B$3, resultados!$A$1:$ZZ$1, 0))</f>
        <v/>
      </c>
    </row>
    <row r="10">
      <c r="A10">
        <f>INDEX(resultados!$A$2:$ZZ$171, 4, MATCH($B$1, resultados!$A$1:$ZZ$1, 0))</f>
        <v/>
      </c>
      <c r="B10">
        <f>INDEX(resultados!$A$2:$ZZ$171, 4, MATCH($B$2, resultados!$A$1:$ZZ$1, 0))</f>
        <v/>
      </c>
      <c r="C10">
        <f>INDEX(resultados!$A$2:$ZZ$171, 4, MATCH($B$3, resultados!$A$1:$ZZ$1, 0))</f>
        <v/>
      </c>
    </row>
    <row r="11">
      <c r="A11">
        <f>INDEX(resultados!$A$2:$ZZ$171, 5, MATCH($B$1, resultados!$A$1:$ZZ$1, 0))</f>
        <v/>
      </c>
      <c r="B11">
        <f>INDEX(resultados!$A$2:$ZZ$171, 5, MATCH($B$2, resultados!$A$1:$ZZ$1, 0))</f>
        <v/>
      </c>
      <c r="C11">
        <f>INDEX(resultados!$A$2:$ZZ$171, 5, MATCH($B$3, resultados!$A$1:$ZZ$1, 0))</f>
        <v/>
      </c>
    </row>
    <row r="12">
      <c r="A12">
        <f>INDEX(resultados!$A$2:$ZZ$171, 6, MATCH($B$1, resultados!$A$1:$ZZ$1, 0))</f>
        <v/>
      </c>
      <c r="B12">
        <f>INDEX(resultados!$A$2:$ZZ$171, 6, MATCH($B$2, resultados!$A$1:$ZZ$1, 0))</f>
        <v/>
      </c>
      <c r="C12">
        <f>INDEX(resultados!$A$2:$ZZ$171, 6, MATCH($B$3, resultados!$A$1:$ZZ$1, 0))</f>
        <v/>
      </c>
    </row>
    <row r="13">
      <c r="A13">
        <f>INDEX(resultados!$A$2:$ZZ$171, 7, MATCH($B$1, resultados!$A$1:$ZZ$1, 0))</f>
        <v/>
      </c>
      <c r="B13">
        <f>INDEX(resultados!$A$2:$ZZ$171, 7, MATCH($B$2, resultados!$A$1:$ZZ$1, 0))</f>
        <v/>
      </c>
      <c r="C13">
        <f>INDEX(resultados!$A$2:$ZZ$171, 7, MATCH($B$3, resultados!$A$1:$ZZ$1, 0))</f>
        <v/>
      </c>
    </row>
    <row r="14">
      <c r="A14">
        <f>INDEX(resultados!$A$2:$ZZ$171, 8, MATCH($B$1, resultados!$A$1:$ZZ$1, 0))</f>
        <v/>
      </c>
      <c r="B14">
        <f>INDEX(resultados!$A$2:$ZZ$171, 8, MATCH($B$2, resultados!$A$1:$ZZ$1, 0))</f>
        <v/>
      </c>
      <c r="C14">
        <f>INDEX(resultados!$A$2:$ZZ$171, 8, MATCH($B$3, resultados!$A$1:$ZZ$1, 0))</f>
        <v/>
      </c>
    </row>
    <row r="15">
      <c r="A15">
        <f>INDEX(resultados!$A$2:$ZZ$171, 9, MATCH($B$1, resultados!$A$1:$ZZ$1, 0))</f>
        <v/>
      </c>
      <c r="B15">
        <f>INDEX(resultados!$A$2:$ZZ$171, 9, MATCH($B$2, resultados!$A$1:$ZZ$1, 0))</f>
        <v/>
      </c>
      <c r="C15">
        <f>INDEX(resultados!$A$2:$ZZ$171, 9, MATCH($B$3, resultados!$A$1:$ZZ$1, 0))</f>
        <v/>
      </c>
    </row>
    <row r="16">
      <c r="A16">
        <f>INDEX(resultados!$A$2:$ZZ$171, 10, MATCH($B$1, resultados!$A$1:$ZZ$1, 0))</f>
        <v/>
      </c>
      <c r="B16">
        <f>INDEX(resultados!$A$2:$ZZ$171, 10, MATCH($B$2, resultados!$A$1:$ZZ$1, 0))</f>
        <v/>
      </c>
      <c r="C16">
        <f>INDEX(resultados!$A$2:$ZZ$171, 10, MATCH($B$3, resultados!$A$1:$ZZ$1, 0))</f>
        <v/>
      </c>
    </row>
    <row r="17">
      <c r="A17">
        <f>INDEX(resultados!$A$2:$ZZ$171, 11, MATCH($B$1, resultados!$A$1:$ZZ$1, 0))</f>
        <v/>
      </c>
      <c r="B17">
        <f>INDEX(resultados!$A$2:$ZZ$171, 11, MATCH($B$2, resultados!$A$1:$ZZ$1, 0))</f>
        <v/>
      </c>
      <c r="C17">
        <f>INDEX(resultados!$A$2:$ZZ$171, 11, MATCH($B$3, resultados!$A$1:$ZZ$1, 0))</f>
        <v/>
      </c>
    </row>
    <row r="18">
      <c r="A18">
        <f>INDEX(resultados!$A$2:$ZZ$171, 12, MATCH($B$1, resultados!$A$1:$ZZ$1, 0))</f>
        <v/>
      </c>
      <c r="B18">
        <f>INDEX(resultados!$A$2:$ZZ$171, 12, MATCH($B$2, resultados!$A$1:$ZZ$1, 0))</f>
        <v/>
      </c>
      <c r="C18">
        <f>INDEX(resultados!$A$2:$ZZ$171, 12, MATCH($B$3, resultados!$A$1:$ZZ$1, 0))</f>
        <v/>
      </c>
    </row>
    <row r="19">
      <c r="A19">
        <f>INDEX(resultados!$A$2:$ZZ$171, 13, MATCH($B$1, resultados!$A$1:$ZZ$1, 0))</f>
        <v/>
      </c>
      <c r="B19">
        <f>INDEX(resultados!$A$2:$ZZ$171, 13, MATCH($B$2, resultados!$A$1:$ZZ$1, 0))</f>
        <v/>
      </c>
      <c r="C19">
        <f>INDEX(resultados!$A$2:$ZZ$171, 13, MATCH($B$3, resultados!$A$1:$ZZ$1, 0))</f>
        <v/>
      </c>
    </row>
    <row r="20">
      <c r="A20">
        <f>INDEX(resultados!$A$2:$ZZ$171, 14, MATCH($B$1, resultados!$A$1:$ZZ$1, 0))</f>
        <v/>
      </c>
      <c r="B20">
        <f>INDEX(resultados!$A$2:$ZZ$171, 14, MATCH($B$2, resultados!$A$1:$ZZ$1, 0))</f>
        <v/>
      </c>
      <c r="C20">
        <f>INDEX(resultados!$A$2:$ZZ$171, 14, MATCH($B$3, resultados!$A$1:$ZZ$1, 0))</f>
        <v/>
      </c>
    </row>
    <row r="21">
      <c r="A21">
        <f>INDEX(resultados!$A$2:$ZZ$171, 15, MATCH($B$1, resultados!$A$1:$ZZ$1, 0))</f>
        <v/>
      </c>
      <c r="B21">
        <f>INDEX(resultados!$A$2:$ZZ$171, 15, MATCH($B$2, resultados!$A$1:$ZZ$1, 0))</f>
        <v/>
      </c>
      <c r="C21">
        <f>INDEX(resultados!$A$2:$ZZ$171, 15, MATCH($B$3, resultados!$A$1:$ZZ$1, 0))</f>
        <v/>
      </c>
    </row>
    <row r="22">
      <c r="A22">
        <f>INDEX(resultados!$A$2:$ZZ$171, 16, MATCH($B$1, resultados!$A$1:$ZZ$1, 0))</f>
        <v/>
      </c>
      <c r="B22">
        <f>INDEX(resultados!$A$2:$ZZ$171, 16, MATCH($B$2, resultados!$A$1:$ZZ$1, 0))</f>
        <v/>
      </c>
      <c r="C22">
        <f>INDEX(resultados!$A$2:$ZZ$171, 16, MATCH($B$3, resultados!$A$1:$ZZ$1, 0))</f>
        <v/>
      </c>
    </row>
    <row r="23">
      <c r="A23">
        <f>INDEX(resultados!$A$2:$ZZ$171, 17, MATCH($B$1, resultados!$A$1:$ZZ$1, 0))</f>
        <v/>
      </c>
      <c r="B23">
        <f>INDEX(resultados!$A$2:$ZZ$171, 17, MATCH($B$2, resultados!$A$1:$ZZ$1, 0))</f>
        <v/>
      </c>
      <c r="C23">
        <f>INDEX(resultados!$A$2:$ZZ$171, 17, MATCH($B$3, resultados!$A$1:$ZZ$1, 0))</f>
        <v/>
      </c>
    </row>
    <row r="24">
      <c r="A24">
        <f>INDEX(resultados!$A$2:$ZZ$171, 18, MATCH($B$1, resultados!$A$1:$ZZ$1, 0))</f>
        <v/>
      </c>
      <c r="B24">
        <f>INDEX(resultados!$A$2:$ZZ$171, 18, MATCH($B$2, resultados!$A$1:$ZZ$1, 0))</f>
        <v/>
      </c>
      <c r="C24">
        <f>INDEX(resultados!$A$2:$ZZ$171, 18, MATCH($B$3, resultados!$A$1:$ZZ$1, 0))</f>
        <v/>
      </c>
    </row>
    <row r="25">
      <c r="A25">
        <f>INDEX(resultados!$A$2:$ZZ$171, 19, MATCH($B$1, resultados!$A$1:$ZZ$1, 0))</f>
        <v/>
      </c>
      <c r="B25">
        <f>INDEX(resultados!$A$2:$ZZ$171, 19, MATCH($B$2, resultados!$A$1:$ZZ$1, 0))</f>
        <v/>
      </c>
      <c r="C25">
        <f>INDEX(resultados!$A$2:$ZZ$171, 19, MATCH($B$3, resultados!$A$1:$ZZ$1, 0))</f>
        <v/>
      </c>
    </row>
    <row r="26">
      <c r="A26">
        <f>INDEX(resultados!$A$2:$ZZ$171, 20, MATCH($B$1, resultados!$A$1:$ZZ$1, 0))</f>
        <v/>
      </c>
      <c r="B26">
        <f>INDEX(resultados!$A$2:$ZZ$171, 20, MATCH($B$2, resultados!$A$1:$ZZ$1, 0))</f>
        <v/>
      </c>
      <c r="C26">
        <f>INDEX(resultados!$A$2:$ZZ$171, 20, MATCH($B$3, resultados!$A$1:$ZZ$1, 0))</f>
        <v/>
      </c>
    </row>
    <row r="27">
      <c r="A27">
        <f>INDEX(resultados!$A$2:$ZZ$171, 21, MATCH($B$1, resultados!$A$1:$ZZ$1, 0))</f>
        <v/>
      </c>
      <c r="B27">
        <f>INDEX(resultados!$A$2:$ZZ$171, 21, MATCH($B$2, resultados!$A$1:$ZZ$1, 0))</f>
        <v/>
      </c>
      <c r="C27">
        <f>INDEX(resultados!$A$2:$ZZ$171, 21, MATCH($B$3, resultados!$A$1:$ZZ$1, 0))</f>
        <v/>
      </c>
    </row>
    <row r="28">
      <c r="A28">
        <f>INDEX(resultados!$A$2:$ZZ$171, 22, MATCH($B$1, resultados!$A$1:$ZZ$1, 0))</f>
        <v/>
      </c>
      <c r="B28">
        <f>INDEX(resultados!$A$2:$ZZ$171, 22, MATCH($B$2, resultados!$A$1:$ZZ$1, 0))</f>
        <v/>
      </c>
      <c r="C28">
        <f>INDEX(resultados!$A$2:$ZZ$171, 22, MATCH($B$3, resultados!$A$1:$ZZ$1, 0))</f>
        <v/>
      </c>
    </row>
    <row r="29">
      <c r="A29">
        <f>INDEX(resultados!$A$2:$ZZ$171, 23, MATCH($B$1, resultados!$A$1:$ZZ$1, 0))</f>
        <v/>
      </c>
      <c r="B29">
        <f>INDEX(resultados!$A$2:$ZZ$171, 23, MATCH($B$2, resultados!$A$1:$ZZ$1, 0))</f>
        <v/>
      </c>
      <c r="C29">
        <f>INDEX(resultados!$A$2:$ZZ$171, 23, MATCH($B$3, resultados!$A$1:$ZZ$1, 0))</f>
        <v/>
      </c>
    </row>
    <row r="30">
      <c r="A30">
        <f>INDEX(resultados!$A$2:$ZZ$171, 24, MATCH($B$1, resultados!$A$1:$ZZ$1, 0))</f>
        <v/>
      </c>
      <c r="B30">
        <f>INDEX(resultados!$A$2:$ZZ$171, 24, MATCH($B$2, resultados!$A$1:$ZZ$1, 0))</f>
        <v/>
      </c>
      <c r="C30">
        <f>INDEX(resultados!$A$2:$ZZ$171, 24, MATCH($B$3, resultados!$A$1:$ZZ$1, 0))</f>
        <v/>
      </c>
    </row>
    <row r="31">
      <c r="A31">
        <f>INDEX(resultados!$A$2:$ZZ$171, 25, MATCH($B$1, resultados!$A$1:$ZZ$1, 0))</f>
        <v/>
      </c>
      <c r="B31">
        <f>INDEX(resultados!$A$2:$ZZ$171, 25, MATCH($B$2, resultados!$A$1:$ZZ$1, 0))</f>
        <v/>
      </c>
      <c r="C31">
        <f>INDEX(resultados!$A$2:$ZZ$171, 25, MATCH($B$3, resultados!$A$1:$ZZ$1, 0))</f>
        <v/>
      </c>
    </row>
    <row r="32">
      <c r="A32">
        <f>INDEX(resultados!$A$2:$ZZ$171, 26, MATCH($B$1, resultados!$A$1:$ZZ$1, 0))</f>
        <v/>
      </c>
      <c r="B32">
        <f>INDEX(resultados!$A$2:$ZZ$171, 26, MATCH($B$2, resultados!$A$1:$ZZ$1, 0))</f>
        <v/>
      </c>
      <c r="C32">
        <f>INDEX(resultados!$A$2:$ZZ$171, 26, MATCH($B$3, resultados!$A$1:$ZZ$1, 0))</f>
        <v/>
      </c>
    </row>
    <row r="33">
      <c r="A33">
        <f>INDEX(resultados!$A$2:$ZZ$171, 27, MATCH($B$1, resultados!$A$1:$ZZ$1, 0))</f>
        <v/>
      </c>
      <c r="B33">
        <f>INDEX(resultados!$A$2:$ZZ$171, 27, MATCH($B$2, resultados!$A$1:$ZZ$1, 0))</f>
        <v/>
      </c>
      <c r="C33">
        <f>INDEX(resultados!$A$2:$ZZ$171, 27, MATCH($B$3, resultados!$A$1:$ZZ$1, 0))</f>
        <v/>
      </c>
    </row>
    <row r="34">
      <c r="A34">
        <f>INDEX(resultados!$A$2:$ZZ$171, 28, MATCH($B$1, resultados!$A$1:$ZZ$1, 0))</f>
        <v/>
      </c>
      <c r="B34">
        <f>INDEX(resultados!$A$2:$ZZ$171, 28, MATCH($B$2, resultados!$A$1:$ZZ$1, 0))</f>
        <v/>
      </c>
      <c r="C34">
        <f>INDEX(resultados!$A$2:$ZZ$171, 28, MATCH($B$3, resultados!$A$1:$ZZ$1, 0))</f>
        <v/>
      </c>
    </row>
    <row r="35">
      <c r="A35">
        <f>INDEX(resultados!$A$2:$ZZ$171, 29, MATCH($B$1, resultados!$A$1:$ZZ$1, 0))</f>
        <v/>
      </c>
      <c r="B35">
        <f>INDEX(resultados!$A$2:$ZZ$171, 29, MATCH($B$2, resultados!$A$1:$ZZ$1, 0))</f>
        <v/>
      </c>
      <c r="C35">
        <f>INDEX(resultados!$A$2:$ZZ$171, 29, MATCH($B$3, resultados!$A$1:$ZZ$1, 0))</f>
        <v/>
      </c>
    </row>
    <row r="36">
      <c r="A36">
        <f>INDEX(resultados!$A$2:$ZZ$171, 30, MATCH($B$1, resultados!$A$1:$ZZ$1, 0))</f>
        <v/>
      </c>
      <c r="B36">
        <f>INDEX(resultados!$A$2:$ZZ$171, 30, MATCH($B$2, resultados!$A$1:$ZZ$1, 0))</f>
        <v/>
      </c>
      <c r="C36">
        <f>INDEX(resultados!$A$2:$ZZ$171, 30, MATCH($B$3, resultados!$A$1:$ZZ$1, 0))</f>
        <v/>
      </c>
    </row>
    <row r="37">
      <c r="A37">
        <f>INDEX(resultados!$A$2:$ZZ$171, 31, MATCH($B$1, resultados!$A$1:$ZZ$1, 0))</f>
        <v/>
      </c>
      <c r="B37">
        <f>INDEX(resultados!$A$2:$ZZ$171, 31, MATCH($B$2, resultados!$A$1:$ZZ$1, 0))</f>
        <v/>
      </c>
      <c r="C37">
        <f>INDEX(resultados!$A$2:$ZZ$171, 31, MATCH($B$3, resultados!$A$1:$ZZ$1, 0))</f>
        <v/>
      </c>
    </row>
    <row r="38">
      <c r="A38">
        <f>INDEX(resultados!$A$2:$ZZ$171, 32, MATCH($B$1, resultados!$A$1:$ZZ$1, 0))</f>
        <v/>
      </c>
      <c r="B38">
        <f>INDEX(resultados!$A$2:$ZZ$171, 32, MATCH($B$2, resultados!$A$1:$ZZ$1, 0))</f>
        <v/>
      </c>
      <c r="C38">
        <f>INDEX(resultados!$A$2:$ZZ$171, 32, MATCH($B$3, resultados!$A$1:$ZZ$1, 0))</f>
        <v/>
      </c>
    </row>
    <row r="39">
      <c r="A39">
        <f>INDEX(resultados!$A$2:$ZZ$171, 33, MATCH($B$1, resultados!$A$1:$ZZ$1, 0))</f>
        <v/>
      </c>
      <c r="B39">
        <f>INDEX(resultados!$A$2:$ZZ$171, 33, MATCH($B$2, resultados!$A$1:$ZZ$1, 0))</f>
        <v/>
      </c>
      <c r="C39">
        <f>INDEX(resultados!$A$2:$ZZ$171, 33, MATCH($B$3, resultados!$A$1:$ZZ$1, 0))</f>
        <v/>
      </c>
    </row>
    <row r="40">
      <c r="A40">
        <f>INDEX(resultados!$A$2:$ZZ$171, 34, MATCH($B$1, resultados!$A$1:$ZZ$1, 0))</f>
        <v/>
      </c>
      <c r="B40">
        <f>INDEX(resultados!$A$2:$ZZ$171, 34, MATCH($B$2, resultados!$A$1:$ZZ$1, 0))</f>
        <v/>
      </c>
      <c r="C40">
        <f>INDEX(resultados!$A$2:$ZZ$171, 34, MATCH($B$3, resultados!$A$1:$ZZ$1, 0))</f>
        <v/>
      </c>
    </row>
    <row r="41">
      <c r="A41">
        <f>INDEX(resultados!$A$2:$ZZ$171, 35, MATCH($B$1, resultados!$A$1:$ZZ$1, 0))</f>
        <v/>
      </c>
      <c r="B41">
        <f>INDEX(resultados!$A$2:$ZZ$171, 35, MATCH($B$2, resultados!$A$1:$ZZ$1, 0))</f>
        <v/>
      </c>
      <c r="C41">
        <f>INDEX(resultados!$A$2:$ZZ$171, 35, MATCH($B$3, resultados!$A$1:$ZZ$1, 0))</f>
        <v/>
      </c>
    </row>
    <row r="42">
      <c r="A42">
        <f>INDEX(resultados!$A$2:$ZZ$171, 36, MATCH($B$1, resultados!$A$1:$ZZ$1, 0))</f>
        <v/>
      </c>
      <c r="B42">
        <f>INDEX(resultados!$A$2:$ZZ$171, 36, MATCH($B$2, resultados!$A$1:$ZZ$1, 0))</f>
        <v/>
      </c>
      <c r="C42">
        <f>INDEX(resultados!$A$2:$ZZ$171, 36, MATCH($B$3, resultados!$A$1:$ZZ$1, 0))</f>
        <v/>
      </c>
    </row>
    <row r="43">
      <c r="A43">
        <f>INDEX(resultados!$A$2:$ZZ$171, 37, MATCH($B$1, resultados!$A$1:$ZZ$1, 0))</f>
        <v/>
      </c>
      <c r="B43">
        <f>INDEX(resultados!$A$2:$ZZ$171, 37, MATCH($B$2, resultados!$A$1:$ZZ$1, 0))</f>
        <v/>
      </c>
      <c r="C43">
        <f>INDEX(resultados!$A$2:$ZZ$171, 37, MATCH($B$3, resultados!$A$1:$ZZ$1, 0))</f>
        <v/>
      </c>
    </row>
    <row r="44">
      <c r="A44">
        <f>INDEX(resultados!$A$2:$ZZ$171, 38, MATCH($B$1, resultados!$A$1:$ZZ$1, 0))</f>
        <v/>
      </c>
      <c r="B44">
        <f>INDEX(resultados!$A$2:$ZZ$171, 38, MATCH($B$2, resultados!$A$1:$ZZ$1, 0))</f>
        <v/>
      </c>
      <c r="C44">
        <f>INDEX(resultados!$A$2:$ZZ$171, 38, MATCH($B$3, resultados!$A$1:$ZZ$1, 0))</f>
        <v/>
      </c>
    </row>
    <row r="45">
      <c r="A45">
        <f>INDEX(resultados!$A$2:$ZZ$171, 39, MATCH($B$1, resultados!$A$1:$ZZ$1, 0))</f>
        <v/>
      </c>
      <c r="B45">
        <f>INDEX(resultados!$A$2:$ZZ$171, 39, MATCH($B$2, resultados!$A$1:$ZZ$1, 0))</f>
        <v/>
      </c>
      <c r="C45">
        <f>INDEX(resultados!$A$2:$ZZ$171, 39, MATCH($B$3, resultados!$A$1:$ZZ$1, 0))</f>
        <v/>
      </c>
    </row>
    <row r="46">
      <c r="A46">
        <f>INDEX(resultados!$A$2:$ZZ$171, 40, MATCH($B$1, resultados!$A$1:$ZZ$1, 0))</f>
        <v/>
      </c>
      <c r="B46">
        <f>INDEX(resultados!$A$2:$ZZ$171, 40, MATCH($B$2, resultados!$A$1:$ZZ$1, 0))</f>
        <v/>
      </c>
      <c r="C46">
        <f>INDEX(resultados!$A$2:$ZZ$171, 40, MATCH($B$3, resultados!$A$1:$ZZ$1, 0))</f>
        <v/>
      </c>
    </row>
    <row r="47">
      <c r="A47">
        <f>INDEX(resultados!$A$2:$ZZ$171, 41, MATCH($B$1, resultados!$A$1:$ZZ$1, 0))</f>
        <v/>
      </c>
      <c r="B47">
        <f>INDEX(resultados!$A$2:$ZZ$171, 41, MATCH($B$2, resultados!$A$1:$ZZ$1, 0))</f>
        <v/>
      </c>
      <c r="C47">
        <f>INDEX(resultados!$A$2:$ZZ$171, 41, MATCH($B$3, resultados!$A$1:$ZZ$1, 0))</f>
        <v/>
      </c>
    </row>
    <row r="48">
      <c r="A48">
        <f>INDEX(resultados!$A$2:$ZZ$171, 42, MATCH($B$1, resultados!$A$1:$ZZ$1, 0))</f>
        <v/>
      </c>
      <c r="B48">
        <f>INDEX(resultados!$A$2:$ZZ$171, 42, MATCH($B$2, resultados!$A$1:$ZZ$1, 0))</f>
        <v/>
      </c>
      <c r="C48">
        <f>INDEX(resultados!$A$2:$ZZ$171, 42, MATCH($B$3, resultados!$A$1:$ZZ$1, 0))</f>
        <v/>
      </c>
    </row>
    <row r="49">
      <c r="A49">
        <f>INDEX(resultados!$A$2:$ZZ$171, 43, MATCH($B$1, resultados!$A$1:$ZZ$1, 0))</f>
        <v/>
      </c>
      <c r="B49">
        <f>INDEX(resultados!$A$2:$ZZ$171, 43, MATCH($B$2, resultados!$A$1:$ZZ$1, 0))</f>
        <v/>
      </c>
      <c r="C49">
        <f>INDEX(resultados!$A$2:$ZZ$171, 43, MATCH($B$3, resultados!$A$1:$ZZ$1, 0))</f>
        <v/>
      </c>
    </row>
    <row r="50">
      <c r="A50">
        <f>INDEX(resultados!$A$2:$ZZ$171, 44, MATCH($B$1, resultados!$A$1:$ZZ$1, 0))</f>
        <v/>
      </c>
      <c r="B50">
        <f>INDEX(resultados!$A$2:$ZZ$171, 44, MATCH($B$2, resultados!$A$1:$ZZ$1, 0))</f>
        <v/>
      </c>
      <c r="C50">
        <f>INDEX(resultados!$A$2:$ZZ$171, 44, MATCH($B$3, resultados!$A$1:$ZZ$1, 0))</f>
        <v/>
      </c>
    </row>
    <row r="51">
      <c r="A51">
        <f>INDEX(resultados!$A$2:$ZZ$171, 45, MATCH($B$1, resultados!$A$1:$ZZ$1, 0))</f>
        <v/>
      </c>
      <c r="B51">
        <f>INDEX(resultados!$A$2:$ZZ$171, 45, MATCH($B$2, resultados!$A$1:$ZZ$1, 0))</f>
        <v/>
      </c>
      <c r="C51">
        <f>INDEX(resultados!$A$2:$ZZ$171, 45, MATCH($B$3, resultados!$A$1:$ZZ$1, 0))</f>
        <v/>
      </c>
    </row>
    <row r="52">
      <c r="A52">
        <f>INDEX(resultados!$A$2:$ZZ$171, 46, MATCH($B$1, resultados!$A$1:$ZZ$1, 0))</f>
        <v/>
      </c>
      <c r="B52">
        <f>INDEX(resultados!$A$2:$ZZ$171, 46, MATCH($B$2, resultados!$A$1:$ZZ$1, 0))</f>
        <v/>
      </c>
      <c r="C52">
        <f>INDEX(resultados!$A$2:$ZZ$171, 46, MATCH($B$3, resultados!$A$1:$ZZ$1, 0))</f>
        <v/>
      </c>
    </row>
    <row r="53">
      <c r="A53">
        <f>INDEX(resultados!$A$2:$ZZ$171, 47, MATCH($B$1, resultados!$A$1:$ZZ$1, 0))</f>
        <v/>
      </c>
      <c r="B53">
        <f>INDEX(resultados!$A$2:$ZZ$171, 47, MATCH($B$2, resultados!$A$1:$ZZ$1, 0))</f>
        <v/>
      </c>
      <c r="C53">
        <f>INDEX(resultados!$A$2:$ZZ$171, 47, MATCH($B$3, resultados!$A$1:$ZZ$1, 0))</f>
        <v/>
      </c>
    </row>
    <row r="54">
      <c r="A54">
        <f>INDEX(resultados!$A$2:$ZZ$171, 48, MATCH($B$1, resultados!$A$1:$ZZ$1, 0))</f>
        <v/>
      </c>
      <c r="B54">
        <f>INDEX(resultados!$A$2:$ZZ$171, 48, MATCH($B$2, resultados!$A$1:$ZZ$1, 0))</f>
        <v/>
      </c>
      <c r="C54">
        <f>INDEX(resultados!$A$2:$ZZ$171, 48, MATCH($B$3, resultados!$A$1:$ZZ$1, 0))</f>
        <v/>
      </c>
    </row>
    <row r="55">
      <c r="A55">
        <f>INDEX(resultados!$A$2:$ZZ$171, 49, MATCH($B$1, resultados!$A$1:$ZZ$1, 0))</f>
        <v/>
      </c>
      <c r="B55">
        <f>INDEX(resultados!$A$2:$ZZ$171, 49, MATCH($B$2, resultados!$A$1:$ZZ$1, 0))</f>
        <v/>
      </c>
      <c r="C55">
        <f>INDEX(resultados!$A$2:$ZZ$171, 49, MATCH($B$3, resultados!$A$1:$ZZ$1, 0))</f>
        <v/>
      </c>
    </row>
    <row r="56">
      <c r="A56">
        <f>INDEX(resultados!$A$2:$ZZ$171, 50, MATCH($B$1, resultados!$A$1:$ZZ$1, 0))</f>
        <v/>
      </c>
      <c r="B56">
        <f>INDEX(resultados!$A$2:$ZZ$171, 50, MATCH($B$2, resultados!$A$1:$ZZ$1, 0))</f>
        <v/>
      </c>
      <c r="C56">
        <f>INDEX(resultados!$A$2:$ZZ$171, 50, MATCH($B$3, resultados!$A$1:$ZZ$1, 0))</f>
        <v/>
      </c>
    </row>
    <row r="57">
      <c r="A57">
        <f>INDEX(resultados!$A$2:$ZZ$171, 51, MATCH($B$1, resultados!$A$1:$ZZ$1, 0))</f>
        <v/>
      </c>
      <c r="B57">
        <f>INDEX(resultados!$A$2:$ZZ$171, 51, MATCH($B$2, resultados!$A$1:$ZZ$1, 0))</f>
        <v/>
      </c>
      <c r="C57">
        <f>INDEX(resultados!$A$2:$ZZ$171, 51, MATCH($B$3, resultados!$A$1:$ZZ$1, 0))</f>
        <v/>
      </c>
    </row>
    <row r="58">
      <c r="A58">
        <f>INDEX(resultados!$A$2:$ZZ$171, 52, MATCH($B$1, resultados!$A$1:$ZZ$1, 0))</f>
        <v/>
      </c>
      <c r="B58">
        <f>INDEX(resultados!$A$2:$ZZ$171, 52, MATCH($B$2, resultados!$A$1:$ZZ$1, 0))</f>
        <v/>
      </c>
      <c r="C58">
        <f>INDEX(resultados!$A$2:$ZZ$171, 52, MATCH($B$3, resultados!$A$1:$ZZ$1, 0))</f>
        <v/>
      </c>
    </row>
    <row r="59">
      <c r="A59">
        <f>INDEX(resultados!$A$2:$ZZ$171, 53, MATCH($B$1, resultados!$A$1:$ZZ$1, 0))</f>
        <v/>
      </c>
      <c r="B59">
        <f>INDEX(resultados!$A$2:$ZZ$171, 53, MATCH($B$2, resultados!$A$1:$ZZ$1, 0))</f>
        <v/>
      </c>
      <c r="C59">
        <f>INDEX(resultados!$A$2:$ZZ$171, 53, MATCH($B$3, resultados!$A$1:$ZZ$1, 0))</f>
        <v/>
      </c>
    </row>
    <row r="60">
      <c r="A60">
        <f>INDEX(resultados!$A$2:$ZZ$171, 54, MATCH($B$1, resultados!$A$1:$ZZ$1, 0))</f>
        <v/>
      </c>
      <c r="B60">
        <f>INDEX(resultados!$A$2:$ZZ$171, 54, MATCH($B$2, resultados!$A$1:$ZZ$1, 0))</f>
        <v/>
      </c>
      <c r="C60">
        <f>INDEX(resultados!$A$2:$ZZ$171, 54, MATCH($B$3, resultados!$A$1:$ZZ$1, 0))</f>
        <v/>
      </c>
    </row>
    <row r="61">
      <c r="A61">
        <f>INDEX(resultados!$A$2:$ZZ$171, 55, MATCH($B$1, resultados!$A$1:$ZZ$1, 0))</f>
        <v/>
      </c>
      <c r="B61">
        <f>INDEX(resultados!$A$2:$ZZ$171, 55, MATCH($B$2, resultados!$A$1:$ZZ$1, 0))</f>
        <v/>
      </c>
      <c r="C61">
        <f>INDEX(resultados!$A$2:$ZZ$171, 55, MATCH($B$3, resultados!$A$1:$ZZ$1, 0))</f>
        <v/>
      </c>
    </row>
    <row r="62">
      <c r="A62">
        <f>INDEX(resultados!$A$2:$ZZ$171, 56, MATCH($B$1, resultados!$A$1:$ZZ$1, 0))</f>
        <v/>
      </c>
      <c r="B62">
        <f>INDEX(resultados!$A$2:$ZZ$171, 56, MATCH($B$2, resultados!$A$1:$ZZ$1, 0))</f>
        <v/>
      </c>
      <c r="C62">
        <f>INDEX(resultados!$A$2:$ZZ$171, 56, MATCH($B$3, resultados!$A$1:$ZZ$1, 0))</f>
        <v/>
      </c>
    </row>
    <row r="63">
      <c r="A63">
        <f>INDEX(resultados!$A$2:$ZZ$171, 57, MATCH($B$1, resultados!$A$1:$ZZ$1, 0))</f>
        <v/>
      </c>
      <c r="B63">
        <f>INDEX(resultados!$A$2:$ZZ$171, 57, MATCH($B$2, resultados!$A$1:$ZZ$1, 0))</f>
        <v/>
      </c>
      <c r="C63">
        <f>INDEX(resultados!$A$2:$ZZ$171, 57, MATCH($B$3, resultados!$A$1:$ZZ$1, 0))</f>
        <v/>
      </c>
    </row>
    <row r="64">
      <c r="A64">
        <f>INDEX(resultados!$A$2:$ZZ$171, 58, MATCH($B$1, resultados!$A$1:$ZZ$1, 0))</f>
        <v/>
      </c>
      <c r="B64">
        <f>INDEX(resultados!$A$2:$ZZ$171, 58, MATCH($B$2, resultados!$A$1:$ZZ$1, 0))</f>
        <v/>
      </c>
      <c r="C64">
        <f>INDEX(resultados!$A$2:$ZZ$171, 58, MATCH($B$3, resultados!$A$1:$ZZ$1, 0))</f>
        <v/>
      </c>
    </row>
    <row r="65">
      <c r="A65">
        <f>INDEX(resultados!$A$2:$ZZ$171, 59, MATCH($B$1, resultados!$A$1:$ZZ$1, 0))</f>
        <v/>
      </c>
      <c r="B65">
        <f>INDEX(resultados!$A$2:$ZZ$171, 59, MATCH($B$2, resultados!$A$1:$ZZ$1, 0))</f>
        <v/>
      </c>
      <c r="C65">
        <f>INDEX(resultados!$A$2:$ZZ$171, 59, MATCH($B$3, resultados!$A$1:$ZZ$1, 0))</f>
        <v/>
      </c>
    </row>
    <row r="66">
      <c r="A66">
        <f>INDEX(resultados!$A$2:$ZZ$171, 60, MATCH($B$1, resultados!$A$1:$ZZ$1, 0))</f>
        <v/>
      </c>
      <c r="B66">
        <f>INDEX(resultados!$A$2:$ZZ$171, 60, MATCH($B$2, resultados!$A$1:$ZZ$1, 0))</f>
        <v/>
      </c>
      <c r="C66">
        <f>INDEX(resultados!$A$2:$ZZ$171, 60, MATCH($B$3, resultados!$A$1:$ZZ$1, 0))</f>
        <v/>
      </c>
    </row>
    <row r="67">
      <c r="A67">
        <f>INDEX(resultados!$A$2:$ZZ$171, 61, MATCH($B$1, resultados!$A$1:$ZZ$1, 0))</f>
        <v/>
      </c>
      <c r="B67">
        <f>INDEX(resultados!$A$2:$ZZ$171, 61, MATCH($B$2, resultados!$A$1:$ZZ$1, 0))</f>
        <v/>
      </c>
      <c r="C67">
        <f>INDEX(resultados!$A$2:$ZZ$171, 61, MATCH($B$3, resultados!$A$1:$ZZ$1, 0))</f>
        <v/>
      </c>
    </row>
    <row r="68">
      <c r="A68">
        <f>INDEX(resultados!$A$2:$ZZ$171, 62, MATCH($B$1, resultados!$A$1:$ZZ$1, 0))</f>
        <v/>
      </c>
      <c r="B68">
        <f>INDEX(resultados!$A$2:$ZZ$171, 62, MATCH($B$2, resultados!$A$1:$ZZ$1, 0))</f>
        <v/>
      </c>
      <c r="C68">
        <f>INDEX(resultados!$A$2:$ZZ$171, 62, MATCH($B$3, resultados!$A$1:$ZZ$1, 0))</f>
        <v/>
      </c>
    </row>
    <row r="69">
      <c r="A69">
        <f>INDEX(resultados!$A$2:$ZZ$171, 63, MATCH($B$1, resultados!$A$1:$ZZ$1, 0))</f>
        <v/>
      </c>
      <c r="B69">
        <f>INDEX(resultados!$A$2:$ZZ$171, 63, MATCH($B$2, resultados!$A$1:$ZZ$1, 0))</f>
        <v/>
      </c>
      <c r="C69">
        <f>INDEX(resultados!$A$2:$ZZ$171, 63, MATCH($B$3, resultados!$A$1:$ZZ$1, 0))</f>
        <v/>
      </c>
    </row>
    <row r="70">
      <c r="A70">
        <f>INDEX(resultados!$A$2:$ZZ$171, 64, MATCH($B$1, resultados!$A$1:$ZZ$1, 0))</f>
        <v/>
      </c>
      <c r="B70">
        <f>INDEX(resultados!$A$2:$ZZ$171, 64, MATCH($B$2, resultados!$A$1:$ZZ$1, 0))</f>
        <v/>
      </c>
      <c r="C70">
        <f>INDEX(resultados!$A$2:$ZZ$171, 64, MATCH($B$3, resultados!$A$1:$ZZ$1, 0))</f>
        <v/>
      </c>
    </row>
    <row r="71">
      <c r="A71">
        <f>INDEX(resultados!$A$2:$ZZ$171, 65, MATCH($B$1, resultados!$A$1:$ZZ$1, 0))</f>
        <v/>
      </c>
      <c r="B71">
        <f>INDEX(resultados!$A$2:$ZZ$171, 65, MATCH($B$2, resultados!$A$1:$ZZ$1, 0))</f>
        <v/>
      </c>
      <c r="C71">
        <f>INDEX(resultados!$A$2:$ZZ$171, 65, MATCH($B$3, resultados!$A$1:$ZZ$1, 0))</f>
        <v/>
      </c>
    </row>
    <row r="72">
      <c r="A72">
        <f>INDEX(resultados!$A$2:$ZZ$171, 66, MATCH($B$1, resultados!$A$1:$ZZ$1, 0))</f>
        <v/>
      </c>
      <c r="B72">
        <f>INDEX(resultados!$A$2:$ZZ$171, 66, MATCH($B$2, resultados!$A$1:$ZZ$1, 0))</f>
        <v/>
      </c>
      <c r="C72">
        <f>INDEX(resultados!$A$2:$ZZ$171, 66, MATCH($B$3, resultados!$A$1:$ZZ$1, 0))</f>
        <v/>
      </c>
    </row>
    <row r="73">
      <c r="A73">
        <f>INDEX(resultados!$A$2:$ZZ$171, 67, MATCH($B$1, resultados!$A$1:$ZZ$1, 0))</f>
        <v/>
      </c>
      <c r="B73">
        <f>INDEX(resultados!$A$2:$ZZ$171, 67, MATCH($B$2, resultados!$A$1:$ZZ$1, 0))</f>
        <v/>
      </c>
      <c r="C73">
        <f>INDEX(resultados!$A$2:$ZZ$171, 67, MATCH($B$3, resultados!$A$1:$ZZ$1, 0))</f>
        <v/>
      </c>
    </row>
    <row r="74">
      <c r="A74">
        <f>INDEX(resultados!$A$2:$ZZ$171, 68, MATCH($B$1, resultados!$A$1:$ZZ$1, 0))</f>
        <v/>
      </c>
      <c r="B74">
        <f>INDEX(resultados!$A$2:$ZZ$171, 68, MATCH($B$2, resultados!$A$1:$ZZ$1, 0))</f>
        <v/>
      </c>
      <c r="C74">
        <f>INDEX(resultados!$A$2:$ZZ$171, 68, MATCH($B$3, resultados!$A$1:$ZZ$1, 0))</f>
        <v/>
      </c>
    </row>
    <row r="75">
      <c r="A75">
        <f>INDEX(resultados!$A$2:$ZZ$171, 69, MATCH($B$1, resultados!$A$1:$ZZ$1, 0))</f>
        <v/>
      </c>
      <c r="B75">
        <f>INDEX(resultados!$A$2:$ZZ$171, 69, MATCH($B$2, resultados!$A$1:$ZZ$1, 0))</f>
        <v/>
      </c>
      <c r="C75">
        <f>INDEX(resultados!$A$2:$ZZ$171, 69, MATCH($B$3, resultados!$A$1:$ZZ$1, 0))</f>
        <v/>
      </c>
    </row>
    <row r="76">
      <c r="A76">
        <f>INDEX(resultados!$A$2:$ZZ$171, 70, MATCH($B$1, resultados!$A$1:$ZZ$1, 0))</f>
        <v/>
      </c>
      <c r="B76">
        <f>INDEX(resultados!$A$2:$ZZ$171, 70, MATCH($B$2, resultados!$A$1:$ZZ$1, 0))</f>
        <v/>
      </c>
      <c r="C76">
        <f>INDEX(resultados!$A$2:$ZZ$171, 70, MATCH($B$3, resultados!$A$1:$ZZ$1, 0))</f>
        <v/>
      </c>
    </row>
    <row r="77">
      <c r="A77">
        <f>INDEX(resultados!$A$2:$ZZ$171, 71, MATCH($B$1, resultados!$A$1:$ZZ$1, 0))</f>
        <v/>
      </c>
      <c r="B77">
        <f>INDEX(resultados!$A$2:$ZZ$171, 71, MATCH($B$2, resultados!$A$1:$ZZ$1, 0))</f>
        <v/>
      </c>
      <c r="C77">
        <f>INDEX(resultados!$A$2:$ZZ$171, 71, MATCH($B$3, resultados!$A$1:$ZZ$1, 0))</f>
        <v/>
      </c>
    </row>
    <row r="78">
      <c r="A78">
        <f>INDEX(resultados!$A$2:$ZZ$171, 72, MATCH($B$1, resultados!$A$1:$ZZ$1, 0))</f>
        <v/>
      </c>
      <c r="B78">
        <f>INDEX(resultados!$A$2:$ZZ$171, 72, MATCH($B$2, resultados!$A$1:$ZZ$1, 0))</f>
        <v/>
      </c>
      <c r="C78">
        <f>INDEX(resultados!$A$2:$ZZ$171, 72, MATCH($B$3, resultados!$A$1:$ZZ$1, 0))</f>
        <v/>
      </c>
    </row>
    <row r="79">
      <c r="A79">
        <f>INDEX(resultados!$A$2:$ZZ$171, 73, MATCH($B$1, resultados!$A$1:$ZZ$1, 0))</f>
        <v/>
      </c>
      <c r="B79">
        <f>INDEX(resultados!$A$2:$ZZ$171, 73, MATCH($B$2, resultados!$A$1:$ZZ$1, 0))</f>
        <v/>
      </c>
      <c r="C79">
        <f>INDEX(resultados!$A$2:$ZZ$171, 73, MATCH($B$3, resultados!$A$1:$ZZ$1, 0))</f>
        <v/>
      </c>
    </row>
    <row r="80">
      <c r="A80">
        <f>INDEX(resultados!$A$2:$ZZ$171, 74, MATCH($B$1, resultados!$A$1:$ZZ$1, 0))</f>
        <v/>
      </c>
      <c r="B80">
        <f>INDEX(resultados!$A$2:$ZZ$171, 74, MATCH($B$2, resultados!$A$1:$ZZ$1, 0))</f>
        <v/>
      </c>
      <c r="C80">
        <f>INDEX(resultados!$A$2:$ZZ$171, 74, MATCH($B$3, resultados!$A$1:$ZZ$1, 0))</f>
        <v/>
      </c>
    </row>
    <row r="81">
      <c r="A81">
        <f>INDEX(resultados!$A$2:$ZZ$171, 75, MATCH($B$1, resultados!$A$1:$ZZ$1, 0))</f>
        <v/>
      </c>
      <c r="B81">
        <f>INDEX(resultados!$A$2:$ZZ$171, 75, MATCH($B$2, resultados!$A$1:$ZZ$1, 0))</f>
        <v/>
      </c>
      <c r="C81">
        <f>INDEX(resultados!$A$2:$ZZ$171, 75, MATCH($B$3, resultados!$A$1:$ZZ$1, 0))</f>
        <v/>
      </c>
    </row>
    <row r="82">
      <c r="A82">
        <f>INDEX(resultados!$A$2:$ZZ$171, 76, MATCH($B$1, resultados!$A$1:$ZZ$1, 0))</f>
        <v/>
      </c>
      <c r="B82">
        <f>INDEX(resultados!$A$2:$ZZ$171, 76, MATCH($B$2, resultados!$A$1:$ZZ$1, 0))</f>
        <v/>
      </c>
      <c r="C82">
        <f>INDEX(resultados!$A$2:$ZZ$171, 76, MATCH($B$3, resultados!$A$1:$ZZ$1, 0))</f>
        <v/>
      </c>
    </row>
    <row r="83">
      <c r="A83">
        <f>INDEX(resultados!$A$2:$ZZ$171, 77, MATCH($B$1, resultados!$A$1:$ZZ$1, 0))</f>
        <v/>
      </c>
      <c r="B83">
        <f>INDEX(resultados!$A$2:$ZZ$171, 77, MATCH($B$2, resultados!$A$1:$ZZ$1, 0))</f>
        <v/>
      </c>
      <c r="C83">
        <f>INDEX(resultados!$A$2:$ZZ$171, 77, MATCH($B$3, resultados!$A$1:$ZZ$1, 0))</f>
        <v/>
      </c>
    </row>
    <row r="84">
      <c r="A84">
        <f>INDEX(resultados!$A$2:$ZZ$171, 78, MATCH($B$1, resultados!$A$1:$ZZ$1, 0))</f>
        <v/>
      </c>
      <c r="B84">
        <f>INDEX(resultados!$A$2:$ZZ$171, 78, MATCH($B$2, resultados!$A$1:$ZZ$1, 0))</f>
        <v/>
      </c>
      <c r="C84">
        <f>INDEX(resultados!$A$2:$ZZ$171, 78, MATCH($B$3, resultados!$A$1:$ZZ$1, 0))</f>
        <v/>
      </c>
    </row>
    <row r="85">
      <c r="A85">
        <f>INDEX(resultados!$A$2:$ZZ$171, 79, MATCH($B$1, resultados!$A$1:$ZZ$1, 0))</f>
        <v/>
      </c>
      <c r="B85">
        <f>INDEX(resultados!$A$2:$ZZ$171, 79, MATCH($B$2, resultados!$A$1:$ZZ$1, 0))</f>
        <v/>
      </c>
      <c r="C85">
        <f>INDEX(resultados!$A$2:$ZZ$171, 79, MATCH($B$3, resultados!$A$1:$ZZ$1, 0))</f>
        <v/>
      </c>
    </row>
    <row r="86">
      <c r="A86">
        <f>INDEX(resultados!$A$2:$ZZ$171, 80, MATCH($B$1, resultados!$A$1:$ZZ$1, 0))</f>
        <v/>
      </c>
      <c r="B86">
        <f>INDEX(resultados!$A$2:$ZZ$171, 80, MATCH($B$2, resultados!$A$1:$ZZ$1, 0))</f>
        <v/>
      </c>
      <c r="C86">
        <f>INDEX(resultados!$A$2:$ZZ$171, 80, MATCH($B$3, resultados!$A$1:$ZZ$1, 0))</f>
        <v/>
      </c>
    </row>
    <row r="87">
      <c r="A87">
        <f>INDEX(resultados!$A$2:$ZZ$171, 81, MATCH($B$1, resultados!$A$1:$ZZ$1, 0))</f>
        <v/>
      </c>
      <c r="B87">
        <f>INDEX(resultados!$A$2:$ZZ$171, 81, MATCH($B$2, resultados!$A$1:$ZZ$1, 0))</f>
        <v/>
      </c>
      <c r="C87">
        <f>INDEX(resultados!$A$2:$ZZ$171, 81, MATCH($B$3, resultados!$A$1:$ZZ$1, 0))</f>
        <v/>
      </c>
    </row>
    <row r="88">
      <c r="A88">
        <f>INDEX(resultados!$A$2:$ZZ$171, 82, MATCH($B$1, resultados!$A$1:$ZZ$1, 0))</f>
        <v/>
      </c>
      <c r="B88">
        <f>INDEX(resultados!$A$2:$ZZ$171, 82, MATCH($B$2, resultados!$A$1:$ZZ$1, 0))</f>
        <v/>
      </c>
      <c r="C88">
        <f>INDEX(resultados!$A$2:$ZZ$171, 82, MATCH($B$3, resultados!$A$1:$ZZ$1, 0))</f>
        <v/>
      </c>
    </row>
    <row r="89">
      <c r="A89">
        <f>INDEX(resultados!$A$2:$ZZ$171, 83, MATCH($B$1, resultados!$A$1:$ZZ$1, 0))</f>
        <v/>
      </c>
      <c r="B89">
        <f>INDEX(resultados!$A$2:$ZZ$171, 83, MATCH($B$2, resultados!$A$1:$ZZ$1, 0))</f>
        <v/>
      </c>
      <c r="C89">
        <f>INDEX(resultados!$A$2:$ZZ$171, 83, MATCH($B$3, resultados!$A$1:$ZZ$1, 0))</f>
        <v/>
      </c>
    </row>
    <row r="90">
      <c r="A90">
        <f>INDEX(resultados!$A$2:$ZZ$171, 84, MATCH($B$1, resultados!$A$1:$ZZ$1, 0))</f>
        <v/>
      </c>
      <c r="B90">
        <f>INDEX(resultados!$A$2:$ZZ$171, 84, MATCH($B$2, resultados!$A$1:$ZZ$1, 0))</f>
        <v/>
      </c>
      <c r="C90">
        <f>INDEX(resultados!$A$2:$ZZ$171, 84, MATCH($B$3, resultados!$A$1:$ZZ$1, 0))</f>
        <v/>
      </c>
    </row>
    <row r="91">
      <c r="A91">
        <f>INDEX(resultados!$A$2:$ZZ$171, 85, MATCH($B$1, resultados!$A$1:$ZZ$1, 0))</f>
        <v/>
      </c>
      <c r="B91">
        <f>INDEX(resultados!$A$2:$ZZ$171, 85, MATCH($B$2, resultados!$A$1:$ZZ$1, 0))</f>
        <v/>
      </c>
      <c r="C91">
        <f>INDEX(resultados!$A$2:$ZZ$171, 85, MATCH($B$3, resultados!$A$1:$ZZ$1, 0))</f>
        <v/>
      </c>
    </row>
    <row r="92">
      <c r="A92">
        <f>INDEX(resultados!$A$2:$ZZ$171, 86, MATCH($B$1, resultados!$A$1:$ZZ$1, 0))</f>
        <v/>
      </c>
      <c r="B92">
        <f>INDEX(resultados!$A$2:$ZZ$171, 86, MATCH($B$2, resultados!$A$1:$ZZ$1, 0))</f>
        <v/>
      </c>
      <c r="C92">
        <f>INDEX(resultados!$A$2:$ZZ$171, 86, MATCH($B$3, resultados!$A$1:$ZZ$1, 0))</f>
        <v/>
      </c>
    </row>
    <row r="93">
      <c r="A93">
        <f>INDEX(resultados!$A$2:$ZZ$171, 87, MATCH($B$1, resultados!$A$1:$ZZ$1, 0))</f>
        <v/>
      </c>
      <c r="B93">
        <f>INDEX(resultados!$A$2:$ZZ$171, 87, MATCH($B$2, resultados!$A$1:$ZZ$1, 0))</f>
        <v/>
      </c>
      <c r="C93">
        <f>INDEX(resultados!$A$2:$ZZ$171, 87, MATCH($B$3, resultados!$A$1:$ZZ$1, 0))</f>
        <v/>
      </c>
    </row>
    <row r="94">
      <c r="A94">
        <f>INDEX(resultados!$A$2:$ZZ$171, 88, MATCH($B$1, resultados!$A$1:$ZZ$1, 0))</f>
        <v/>
      </c>
      <c r="B94">
        <f>INDEX(resultados!$A$2:$ZZ$171, 88, MATCH($B$2, resultados!$A$1:$ZZ$1, 0))</f>
        <v/>
      </c>
      <c r="C94">
        <f>INDEX(resultados!$A$2:$ZZ$171, 88, MATCH($B$3, resultados!$A$1:$ZZ$1, 0))</f>
        <v/>
      </c>
    </row>
    <row r="95">
      <c r="A95">
        <f>INDEX(resultados!$A$2:$ZZ$171, 89, MATCH($B$1, resultados!$A$1:$ZZ$1, 0))</f>
        <v/>
      </c>
      <c r="B95">
        <f>INDEX(resultados!$A$2:$ZZ$171, 89, MATCH($B$2, resultados!$A$1:$ZZ$1, 0))</f>
        <v/>
      </c>
      <c r="C95">
        <f>INDEX(resultados!$A$2:$ZZ$171, 89, MATCH($B$3, resultados!$A$1:$ZZ$1, 0))</f>
        <v/>
      </c>
    </row>
    <row r="96">
      <c r="A96">
        <f>INDEX(resultados!$A$2:$ZZ$171, 90, MATCH($B$1, resultados!$A$1:$ZZ$1, 0))</f>
        <v/>
      </c>
      <c r="B96">
        <f>INDEX(resultados!$A$2:$ZZ$171, 90, MATCH($B$2, resultados!$A$1:$ZZ$1, 0))</f>
        <v/>
      </c>
      <c r="C96">
        <f>INDEX(resultados!$A$2:$ZZ$171, 90, MATCH($B$3, resultados!$A$1:$ZZ$1, 0))</f>
        <v/>
      </c>
    </row>
    <row r="97">
      <c r="A97">
        <f>INDEX(resultados!$A$2:$ZZ$171, 91, MATCH($B$1, resultados!$A$1:$ZZ$1, 0))</f>
        <v/>
      </c>
      <c r="B97">
        <f>INDEX(resultados!$A$2:$ZZ$171, 91, MATCH($B$2, resultados!$A$1:$ZZ$1, 0))</f>
        <v/>
      </c>
      <c r="C97">
        <f>INDEX(resultados!$A$2:$ZZ$171, 91, MATCH($B$3, resultados!$A$1:$ZZ$1, 0))</f>
        <v/>
      </c>
    </row>
    <row r="98">
      <c r="A98">
        <f>INDEX(resultados!$A$2:$ZZ$171, 92, MATCH($B$1, resultados!$A$1:$ZZ$1, 0))</f>
        <v/>
      </c>
      <c r="B98">
        <f>INDEX(resultados!$A$2:$ZZ$171, 92, MATCH($B$2, resultados!$A$1:$ZZ$1, 0))</f>
        <v/>
      </c>
      <c r="C98">
        <f>INDEX(resultados!$A$2:$ZZ$171, 92, MATCH($B$3, resultados!$A$1:$ZZ$1, 0))</f>
        <v/>
      </c>
    </row>
    <row r="99">
      <c r="A99">
        <f>INDEX(resultados!$A$2:$ZZ$171, 93, MATCH($B$1, resultados!$A$1:$ZZ$1, 0))</f>
        <v/>
      </c>
      <c r="B99">
        <f>INDEX(resultados!$A$2:$ZZ$171, 93, MATCH($B$2, resultados!$A$1:$ZZ$1, 0))</f>
        <v/>
      </c>
      <c r="C99">
        <f>INDEX(resultados!$A$2:$ZZ$171, 93, MATCH($B$3, resultados!$A$1:$ZZ$1, 0))</f>
        <v/>
      </c>
    </row>
    <row r="100">
      <c r="A100">
        <f>INDEX(resultados!$A$2:$ZZ$171, 94, MATCH($B$1, resultados!$A$1:$ZZ$1, 0))</f>
        <v/>
      </c>
      <c r="B100">
        <f>INDEX(resultados!$A$2:$ZZ$171, 94, MATCH($B$2, resultados!$A$1:$ZZ$1, 0))</f>
        <v/>
      </c>
      <c r="C100">
        <f>INDEX(resultados!$A$2:$ZZ$171, 94, MATCH($B$3, resultados!$A$1:$ZZ$1, 0))</f>
        <v/>
      </c>
    </row>
    <row r="101">
      <c r="A101">
        <f>INDEX(resultados!$A$2:$ZZ$171, 95, MATCH($B$1, resultados!$A$1:$ZZ$1, 0))</f>
        <v/>
      </c>
      <c r="B101">
        <f>INDEX(resultados!$A$2:$ZZ$171, 95, MATCH($B$2, resultados!$A$1:$ZZ$1, 0))</f>
        <v/>
      </c>
      <c r="C101">
        <f>INDEX(resultados!$A$2:$ZZ$171, 95, MATCH($B$3, resultados!$A$1:$ZZ$1, 0))</f>
        <v/>
      </c>
    </row>
    <row r="102">
      <c r="A102">
        <f>INDEX(resultados!$A$2:$ZZ$171, 96, MATCH($B$1, resultados!$A$1:$ZZ$1, 0))</f>
        <v/>
      </c>
      <c r="B102">
        <f>INDEX(resultados!$A$2:$ZZ$171, 96, MATCH($B$2, resultados!$A$1:$ZZ$1, 0))</f>
        <v/>
      </c>
      <c r="C102">
        <f>INDEX(resultados!$A$2:$ZZ$171, 96, MATCH($B$3, resultados!$A$1:$ZZ$1, 0))</f>
        <v/>
      </c>
    </row>
    <row r="103">
      <c r="A103">
        <f>INDEX(resultados!$A$2:$ZZ$171, 97, MATCH($B$1, resultados!$A$1:$ZZ$1, 0))</f>
        <v/>
      </c>
      <c r="B103">
        <f>INDEX(resultados!$A$2:$ZZ$171, 97, MATCH($B$2, resultados!$A$1:$ZZ$1, 0))</f>
        <v/>
      </c>
      <c r="C103">
        <f>INDEX(resultados!$A$2:$ZZ$171, 97, MATCH($B$3, resultados!$A$1:$ZZ$1, 0))</f>
        <v/>
      </c>
    </row>
    <row r="104">
      <c r="A104">
        <f>INDEX(resultados!$A$2:$ZZ$171, 98, MATCH($B$1, resultados!$A$1:$ZZ$1, 0))</f>
        <v/>
      </c>
      <c r="B104">
        <f>INDEX(resultados!$A$2:$ZZ$171, 98, MATCH($B$2, resultados!$A$1:$ZZ$1, 0))</f>
        <v/>
      </c>
      <c r="C104">
        <f>INDEX(resultados!$A$2:$ZZ$171, 98, MATCH($B$3, resultados!$A$1:$ZZ$1, 0))</f>
        <v/>
      </c>
    </row>
    <row r="105">
      <c r="A105">
        <f>INDEX(resultados!$A$2:$ZZ$171, 99, MATCH($B$1, resultados!$A$1:$ZZ$1, 0))</f>
        <v/>
      </c>
      <c r="B105">
        <f>INDEX(resultados!$A$2:$ZZ$171, 99, MATCH($B$2, resultados!$A$1:$ZZ$1, 0))</f>
        <v/>
      </c>
      <c r="C105">
        <f>INDEX(resultados!$A$2:$ZZ$171, 99, MATCH($B$3, resultados!$A$1:$ZZ$1, 0))</f>
        <v/>
      </c>
    </row>
    <row r="106">
      <c r="A106">
        <f>INDEX(resultados!$A$2:$ZZ$171, 100, MATCH($B$1, resultados!$A$1:$ZZ$1, 0))</f>
        <v/>
      </c>
      <c r="B106">
        <f>INDEX(resultados!$A$2:$ZZ$171, 100, MATCH($B$2, resultados!$A$1:$ZZ$1, 0))</f>
        <v/>
      </c>
      <c r="C106">
        <f>INDEX(resultados!$A$2:$ZZ$171, 100, MATCH($B$3, resultados!$A$1:$ZZ$1, 0))</f>
        <v/>
      </c>
    </row>
    <row r="107">
      <c r="A107">
        <f>INDEX(resultados!$A$2:$ZZ$171, 101, MATCH($B$1, resultados!$A$1:$ZZ$1, 0))</f>
        <v/>
      </c>
      <c r="B107">
        <f>INDEX(resultados!$A$2:$ZZ$171, 101, MATCH($B$2, resultados!$A$1:$ZZ$1, 0))</f>
        <v/>
      </c>
      <c r="C107">
        <f>INDEX(resultados!$A$2:$ZZ$171, 101, MATCH($B$3, resultados!$A$1:$ZZ$1, 0))</f>
        <v/>
      </c>
    </row>
    <row r="108">
      <c r="A108">
        <f>INDEX(resultados!$A$2:$ZZ$171, 102, MATCH($B$1, resultados!$A$1:$ZZ$1, 0))</f>
        <v/>
      </c>
      <c r="B108">
        <f>INDEX(resultados!$A$2:$ZZ$171, 102, MATCH($B$2, resultados!$A$1:$ZZ$1, 0))</f>
        <v/>
      </c>
      <c r="C108">
        <f>INDEX(resultados!$A$2:$ZZ$171, 102, MATCH($B$3, resultados!$A$1:$ZZ$1, 0))</f>
        <v/>
      </c>
    </row>
    <row r="109">
      <c r="A109">
        <f>INDEX(resultados!$A$2:$ZZ$171, 103, MATCH($B$1, resultados!$A$1:$ZZ$1, 0))</f>
        <v/>
      </c>
      <c r="B109">
        <f>INDEX(resultados!$A$2:$ZZ$171, 103, MATCH($B$2, resultados!$A$1:$ZZ$1, 0))</f>
        <v/>
      </c>
      <c r="C109">
        <f>INDEX(resultados!$A$2:$ZZ$171, 103, MATCH($B$3, resultados!$A$1:$ZZ$1, 0))</f>
        <v/>
      </c>
    </row>
    <row r="110">
      <c r="A110">
        <f>INDEX(resultados!$A$2:$ZZ$171, 104, MATCH($B$1, resultados!$A$1:$ZZ$1, 0))</f>
        <v/>
      </c>
      <c r="B110">
        <f>INDEX(resultados!$A$2:$ZZ$171, 104, MATCH($B$2, resultados!$A$1:$ZZ$1, 0))</f>
        <v/>
      </c>
      <c r="C110">
        <f>INDEX(resultados!$A$2:$ZZ$171, 104, MATCH($B$3, resultados!$A$1:$ZZ$1, 0))</f>
        <v/>
      </c>
    </row>
    <row r="111">
      <c r="A111">
        <f>INDEX(resultados!$A$2:$ZZ$171, 105, MATCH($B$1, resultados!$A$1:$ZZ$1, 0))</f>
        <v/>
      </c>
      <c r="B111">
        <f>INDEX(resultados!$A$2:$ZZ$171, 105, MATCH($B$2, resultados!$A$1:$ZZ$1, 0))</f>
        <v/>
      </c>
      <c r="C111">
        <f>INDEX(resultados!$A$2:$ZZ$171, 105, MATCH($B$3, resultados!$A$1:$ZZ$1, 0))</f>
        <v/>
      </c>
    </row>
    <row r="112">
      <c r="A112">
        <f>INDEX(resultados!$A$2:$ZZ$171, 106, MATCH($B$1, resultados!$A$1:$ZZ$1, 0))</f>
        <v/>
      </c>
      <c r="B112">
        <f>INDEX(resultados!$A$2:$ZZ$171, 106, MATCH($B$2, resultados!$A$1:$ZZ$1, 0))</f>
        <v/>
      </c>
      <c r="C112">
        <f>INDEX(resultados!$A$2:$ZZ$171, 106, MATCH($B$3, resultados!$A$1:$ZZ$1, 0))</f>
        <v/>
      </c>
    </row>
    <row r="113">
      <c r="A113">
        <f>INDEX(resultados!$A$2:$ZZ$171, 107, MATCH($B$1, resultados!$A$1:$ZZ$1, 0))</f>
        <v/>
      </c>
      <c r="B113">
        <f>INDEX(resultados!$A$2:$ZZ$171, 107, MATCH($B$2, resultados!$A$1:$ZZ$1, 0))</f>
        <v/>
      </c>
      <c r="C113">
        <f>INDEX(resultados!$A$2:$ZZ$171, 107, MATCH($B$3, resultados!$A$1:$ZZ$1, 0))</f>
        <v/>
      </c>
    </row>
    <row r="114">
      <c r="A114">
        <f>INDEX(resultados!$A$2:$ZZ$171, 108, MATCH($B$1, resultados!$A$1:$ZZ$1, 0))</f>
        <v/>
      </c>
      <c r="B114">
        <f>INDEX(resultados!$A$2:$ZZ$171, 108, MATCH($B$2, resultados!$A$1:$ZZ$1, 0))</f>
        <v/>
      </c>
      <c r="C114">
        <f>INDEX(resultados!$A$2:$ZZ$171, 108, MATCH($B$3, resultados!$A$1:$ZZ$1, 0))</f>
        <v/>
      </c>
    </row>
    <row r="115">
      <c r="A115">
        <f>INDEX(resultados!$A$2:$ZZ$171, 109, MATCH($B$1, resultados!$A$1:$ZZ$1, 0))</f>
        <v/>
      </c>
      <c r="B115">
        <f>INDEX(resultados!$A$2:$ZZ$171, 109, MATCH($B$2, resultados!$A$1:$ZZ$1, 0))</f>
        <v/>
      </c>
      <c r="C115">
        <f>INDEX(resultados!$A$2:$ZZ$171, 109, MATCH($B$3, resultados!$A$1:$ZZ$1, 0))</f>
        <v/>
      </c>
    </row>
    <row r="116">
      <c r="A116">
        <f>INDEX(resultados!$A$2:$ZZ$171, 110, MATCH($B$1, resultados!$A$1:$ZZ$1, 0))</f>
        <v/>
      </c>
      <c r="B116">
        <f>INDEX(resultados!$A$2:$ZZ$171, 110, MATCH($B$2, resultados!$A$1:$ZZ$1, 0))</f>
        <v/>
      </c>
      <c r="C116">
        <f>INDEX(resultados!$A$2:$ZZ$171, 110, MATCH($B$3, resultados!$A$1:$ZZ$1, 0))</f>
        <v/>
      </c>
    </row>
    <row r="117">
      <c r="A117">
        <f>INDEX(resultados!$A$2:$ZZ$171, 111, MATCH($B$1, resultados!$A$1:$ZZ$1, 0))</f>
        <v/>
      </c>
      <c r="B117">
        <f>INDEX(resultados!$A$2:$ZZ$171, 111, MATCH($B$2, resultados!$A$1:$ZZ$1, 0))</f>
        <v/>
      </c>
      <c r="C117">
        <f>INDEX(resultados!$A$2:$ZZ$171, 111, MATCH($B$3, resultados!$A$1:$ZZ$1, 0))</f>
        <v/>
      </c>
    </row>
    <row r="118">
      <c r="A118">
        <f>INDEX(resultados!$A$2:$ZZ$171, 112, MATCH($B$1, resultados!$A$1:$ZZ$1, 0))</f>
        <v/>
      </c>
      <c r="B118">
        <f>INDEX(resultados!$A$2:$ZZ$171, 112, MATCH($B$2, resultados!$A$1:$ZZ$1, 0))</f>
        <v/>
      </c>
      <c r="C118">
        <f>INDEX(resultados!$A$2:$ZZ$171, 112, MATCH($B$3, resultados!$A$1:$ZZ$1, 0))</f>
        <v/>
      </c>
    </row>
    <row r="119">
      <c r="A119">
        <f>INDEX(resultados!$A$2:$ZZ$171, 113, MATCH($B$1, resultados!$A$1:$ZZ$1, 0))</f>
        <v/>
      </c>
      <c r="B119">
        <f>INDEX(resultados!$A$2:$ZZ$171, 113, MATCH($B$2, resultados!$A$1:$ZZ$1, 0))</f>
        <v/>
      </c>
      <c r="C119">
        <f>INDEX(resultados!$A$2:$ZZ$171, 113, MATCH($B$3, resultados!$A$1:$ZZ$1, 0))</f>
        <v/>
      </c>
    </row>
    <row r="120">
      <c r="A120">
        <f>INDEX(resultados!$A$2:$ZZ$171, 114, MATCH($B$1, resultados!$A$1:$ZZ$1, 0))</f>
        <v/>
      </c>
      <c r="B120">
        <f>INDEX(resultados!$A$2:$ZZ$171, 114, MATCH($B$2, resultados!$A$1:$ZZ$1, 0))</f>
        <v/>
      </c>
      <c r="C120">
        <f>INDEX(resultados!$A$2:$ZZ$171, 114, MATCH($B$3, resultados!$A$1:$ZZ$1, 0))</f>
        <v/>
      </c>
    </row>
    <row r="121">
      <c r="A121">
        <f>INDEX(resultados!$A$2:$ZZ$171, 115, MATCH($B$1, resultados!$A$1:$ZZ$1, 0))</f>
        <v/>
      </c>
      <c r="B121">
        <f>INDEX(resultados!$A$2:$ZZ$171, 115, MATCH($B$2, resultados!$A$1:$ZZ$1, 0))</f>
        <v/>
      </c>
      <c r="C121">
        <f>INDEX(resultados!$A$2:$ZZ$171, 115, MATCH($B$3, resultados!$A$1:$ZZ$1, 0))</f>
        <v/>
      </c>
    </row>
    <row r="122">
      <c r="A122">
        <f>INDEX(resultados!$A$2:$ZZ$171, 116, MATCH($B$1, resultados!$A$1:$ZZ$1, 0))</f>
        <v/>
      </c>
      <c r="B122">
        <f>INDEX(resultados!$A$2:$ZZ$171, 116, MATCH($B$2, resultados!$A$1:$ZZ$1, 0))</f>
        <v/>
      </c>
      <c r="C122">
        <f>INDEX(resultados!$A$2:$ZZ$171, 116, MATCH($B$3, resultados!$A$1:$ZZ$1, 0))</f>
        <v/>
      </c>
    </row>
    <row r="123">
      <c r="A123">
        <f>INDEX(resultados!$A$2:$ZZ$171, 117, MATCH($B$1, resultados!$A$1:$ZZ$1, 0))</f>
        <v/>
      </c>
      <c r="B123">
        <f>INDEX(resultados!$A$2:$ZZ$171, 117, MATCH($B$2, resultados!$A$1:$ZZ$1, 0))</f>
        <v/>
      </c>
      <c r="C123">
        <f>INDEX(resultados!$A$2:$ZZ$171, 117, MATCH($B$3, resultados!$A$1:$ZZ$1, 0))</f>
        <v/>
      </c>
    </row>
    <row r="124">
      <c r="A124">
        <f>INDEX(resultados!$A$2:$ZZ$171, 118, MATCH($B$1, resultados!$A$1:$ZZ$1, 0))</f>
        <v/>
      </c>
      <c r="B124">
        <f>INDEX(resultados!$A$2:$ZZ$171, 118, MATCH($B$2, resultados!$A$1:$ZZ$1, 0))</f>
        <v/>
      </c>
      <c r="C124">
        <f>INDEX(resultados!$A$2:$ZZ$171, 118, MATCH($B$3, resultados!$A$1:$ZZ$1, 0))</f>
        <v/>
      </c>
    </row>
    <row r="125">
      <c r="A125">
        <f>INDEX(resultados!$A$2:$ZZ$171, 119, MATCH($B$1, resultados!$A$1:$ZZ$1, 0))</f>
        <v/>
      </c>
      <c r="B125">
        <f>INDEX(resultados!$A$2:$ZZ$171, 119, MATCH($B$2, resultados!$A$1:$ZZ$1, 0))</f>
        <v/>
      </c>
      <c r="C125">
        <f>INDEX(resultados!$A$2:$ZZ$171, 119, MATCH($B$3, resultados!$A$1:$ZZ$1, 0))</f>
        <v/>
      </c>
    </row>
    <row r="126">
      <c r="A126">
        <f>INDEX(resultados!$A$2:$ZZ$171, 120, MATCH($B$1, resultados!$A$1:$ZZ$1, 0))</f>
        <v/>
      </c>
      <c r="B126">
        <f>INDEX(resultados!$A$2:$ZZ$171, 120, MATCH($B$2, resultados!$A$1:$ZZ$1, 0))</f>
        <v/>
      </c>
      <c r="C126">
        <f>INDEX(resultados!$A$2:$ZZ$171, 120, MATCH($B$3, resultados!$A$1:$ZZ$1, 0))</f>
        <v/>
      </c>
    </row>
    <row r="127">
      <c r="A127">
        <f>INDEX(resultados!$A$2:$ZZ$171, 121, MATCH($B$1, resultados!$A$1:$ZZ$1, 0))</f>
        <v/>
      </c>
      <c r="B127">
        <f>INDEX(resultados!$A$2:$ZZ$171, 121, MATCH($B$2, resultados!$A$1:$ZZ$1, 0))</f>
        <v/>
      </c>
      <c r="C127">
        <f>INDEX(resultados!$A$2:$ZZ$171, 121, MATCH($B$3, resultados!$A$1:$ZZ$1, 0))</f>
        <v/>
      </c>
    </row>
    <row r="128">
      <c r="A128">
        <f>INDEX(resultados!$A$2:$ZZ$171, 122, MATCH($B$1, resultados!$A$1:$ZZ$1, 0))</f>
        <v/>
      </c>
      <c r="B128">
        <f>INDEX(resultados!$A$2:$ZZ$171, 122, MATCH($B$2, resultados!$A$1:$ZZ$1, 0))</f>
        <v/>
      </c>
      <c r="C128">
        <f>INDEX(resultados!$A$2:$ZZ$171, 122, MATCH($B$3, resultados!$A$1:$ZZ$1, 0))</f>
        <v/>
      </c>
    </row>
    <row r="129">
      <c r="A129">
        <f>INDEX(resultados!$A$2:$ZZ$171, 123, MATCH($B$1, resultados!$A$1:$ZZ$1, 0))</f>
        <v/>
      </c>
      <c r="B129">
        <f>INDEX(resultados!$A$2:$ZZ$171, 123, MATCH($B$2, resultados!$A$1:$ZZ$1, 0))</f>
        <v/>
      </c>
      <c r="C129">
        <f>INDEX(resultados!$A$2:$ZZ$171, 123, MATCH($B$3, resultados!$A$1:$ZZ$1, 0))</f>
        <v/>
      </c>
    </row>
    <row r="130">
      <c r="A130">
        <f>INDEX(resultados!$A$2:$ZZ$171, 124, MATCH($B$1, resultados!$A$1:$ZZ$1, 0))</f>
        <v/>
      </c>
      <c r="B130">
        <f>INDEX(resultados!$A$2:$ZZ$171, 124, MATCH($B$2, resultados!$A$1:$ZZ$1, 0))</f>
        <v/>
      </c>
      <c r="C130">
        <f>INDEX(resultados!$A$2:$ZZ$171, 124, MATCH($B$3, resultados!$A$1:$ZZ$1, 0))</f>
        <v/>
      </c>
    </row>
    <row r="131">
      <c r="A131">
        <f>INDEX(resultados!$A$2:$ZZ$171, 125, MATCH($B$1, resultados!$A$1:$ZZ$1, 0))</f>
        <v/>
      </c>
      <c r="B131">
        <f>INDEX(resultados!$A$2:$ZZ$171, 125, MATCH($B$2, resultados!$A$1:$ZZ$1, 0))</f>
        <v/>
      </c>
      <c r="C131">
        <f>INDEX(resultados!$A$2:$ZZ$171, 125, MATCH($B$3, resultados!$A$1:$ZZ$1, 0))</f>
        <v/>
      </c>
    </row>
    <row r="132">
      <c r="A132">
        <f>INDEX(resultados!$A$2:$ZZ$171, 126, MATCH($B$1, resultados!$A$1:$ZZ$1, 0))</f>
        <v/>
      </c>
      <c r="B132">
        <f>INDEX(resultados!$A$2:$ZZ$171, 126, MATCH($B$2, resultados!$A$1:$ZZ$1, 0))</f>
        <v/>
      </c>
      <c r="C132">
        <f>INDEX(resultados!$A$2:$ZZ$171, 126, MATCH($B$3, resultados!$A$1:$ZZ$1, 0))</f>
        <v/>
      </c>
    </row>
    <row r="133">
      <c r="A133">
        <f>INDEX(resultados!$A$2:$ZZ$171, 127, MATCH($B$1, resultados!$A$1:$ZZ$1, 0))</f>
        <v/>
      </c>
      <c r="B133">
        <f>INDEX(resultados!$A$2:$ZZ$171, 127, MATCH($B$2, resultados!$A$1:$ZZ$1, 0))</f>
        <v/>
      </c>
      <c r="C133">
        <f>INDEX(resultados!$A$2:$ZZ$171, 127, MATCH($B$3, resultados!$A$1:$ZZ$1, 0))</f>
        <v/>
      </c>
    </row>
    <row r="134">
      <c r="A134">
        <f>INDEX(resultados!$A$2:$ZZ$171, 128, MATCH($B$1, resultados!$A$1:$ZZ$1, 0))</f>
        <v/>
      </c>
      <c r="B134">
        <f>INDEX(resultados!$A$2:$ZZ$171, 128, MATCH($B$2, resultados!$A$1:$ZZ$1, 0))</f>
        <v/>
      </c>
      <c r="C134">
        <f>INDEX(resultados!$A$2:$ZZ$171, 128, MATCH($B$3, resultados!$A$1:$ZZ$1, 0))</f>
        <v/>
      </c>
    </row>
    <row r="135">
      <c r="A135">
        <f>INDEX(resultados!$A$2:$ZZ$171, 129, MATCH($B$1, resultados!$A$1:$ZZ$1, 0))</f>
        <v/>
      </c>
      <c r="B135">
        <f>INDEX(resultados!$A$2:$ZZ$171, 129, MATCH($B$2, resultados!$A$1:$ZZ$1, 0))</f>
        <v/>
      </c>
      <c r="C135">
        <f>INDEX(resultados!$A$2:$ZZ$171, 129, MATCH($B$3, resultados!$A$1:$ZZ$1, 0))</f>
        <v/>
      </c>
    </row>
    <row r="136">
      <c r="A136">
        <f>INDEX(resultados!$A$2:$ZZ$171, 130, MATCH($B$1, resultados!$A$1:$ZZ$1, 0))</f>
        <v/>
      </c>
      <c r="B136">
        <f>INDEX(resultados!$A$2:$ZZ$171, 130, MATCH($B$2, resultados!$A$1:$ZZ$1, 0))</f>
        <v/>
      </c>
      <c r="C136">
        <f>INDEX(resultados!$A$2:$ZZ$171, 130, MATCH($B$3, resultados!$A$1:$ZZ$1, 0))</f>
        <v/>
      </c>
    </row>
    <row r="137">
      <c r="A137">
        <f>INDEX(resultados!$A$2:$ZZ$171, 131, MATCH($B$1, resultados!$A$1:$ZZ$1, 0))</f>
        <v/>
      </c>
      <c r="B137">
        <f>INDEX(resultados!$A$2:$ZZ$171, 131, MATCH($B$2, resultados!$A$1:$ZZ$1, 0))</f>
        <v/>
      </c>
      <c r="C137">
        <f>INDEX(resultados!$A$2:$ZZ$171, 131, MATCH($B$3, resultados!$A$1:$ZZ$1, 0))</f>
        <v/>
      </c>
    </row>
    <row r="138">
      <c r="A138">
        <f>INDEX(resultados!$A$2:$ZZ$171, 132, MATCH($B$1, resultados!$A$1:$ZZ$1, 0))</f>
        <v/>
      </c>
      <c r="B138">
        <f>INDEX(resultados!$A$2:$ZZ$171, 132, MATCH($B$2, resultados!$A$1:$ZZ$1, 0))</f>
        <v/>
      </c>
      <c r="C138">
        <f>INDEX(resultados!$A$2:$ZZ$171, 132, MATCH($B$3, resultados!$A$1:$ZZ$1, 0))</f>
        <v/>
      </c>
    </row>
    <row r="139">
      <c r="A139">
        <f>INDEX(resultados!$A$2:$ZZ$171, 133, MATCH($B$1, resultados!$A$1:$ZZ$1, 0))</f>
        <v/>
      </c>
      <c r="B139">
        <f>INDEX(resultados!$A$2:$ZZ$171, 133, MATCH($B$2, resultados!$A$1:$ZZ$1, 0))</f>
        <v/>
      </c>
      <c r="C139">
        <f>INDEX(resultados!$A$2:$ZZ$171, 133, MATCH($B$3, resultados!$A$1:$ZZ$1, 0))</f>
        <v/>
      </c>
    </row>
    <row r="140">
      <c r="A140">
        <f>INDEX(resultados!$A$2:$ZZ$171, 134, MATCH($B$1, resultados!$A$1:$ZZ$1, 0))</f>
        <v/>
      </c>
      <c r="B140">
        <f>INDEX(resultados!$A$2:$ZZ$171, 134, MATCH($B$2, resultados!$A$1:$ZZ$1, 0))</f>
        <v/>
      </c>
      <c r="C140">
        <f>INDEX(resultados!$A$2:$ZZ$171, 134, MATCH($B$3, resultados!$A$1:$ZZ$1, 0))</f>
        <v/>
      </c>
    </row>
    <row r="141">
      <c r="A141">
        <f>INDEX(resultados!$A$2:$ZZ$171, 135, MATCH($B$1, resultados!$A$1:$ZZ$1, 0))</f>
        <v/>
      </c>
      <c r="B141">
        <f>INDEX(resultados!$A$2:$ZZ$171, 135, MATCH($B$2, resultados!$A$1:$ZZ$1, 0))</f>
        <v/>
      </c>
      <c r="C141">
        <f>INDEX(resultados!$A$2:$ZZ$171, 135, MATCH($B$3, resultados!$A$1:$ZZ$1, 0))</f>
        <v/>
      </c>
    </row>
    <row r="142">
      <c r="A142">
        <f>INDEX(resultados!$A$2:$ZZ$171, 136, MATCH($B$1, resultados!$A$1:$ZZ$1, 0))</f>
        <v/>
      </c>
      <c r="B142">
        <f>INDEX(resultados!$A$2:$ZZ$171, 136, MATCH($B$2, resultados!$A$1:$ZZ$1, 0))</f>
        <v/>
      </c>
      <c r="C142">
        <f>INDEX(resultados!$A$2:$ZZ$171, 136, MATCH($B$3, resultados!$A$1:$ZZ$1, 0))</f>
        <v/>
      </c>
    </row>
    <row r="143">
      <c r="A143">
        <f>INDEX(resultados!$A$2:$ZZ$171, 137, MATCH($B$1, resultados!$A$1:$ZZ$1, 0))</f>
        <v/>
      </c>
      <c r="B143">
        <f>INDEX(resultados!$A$2:$ZZ$171, 137, MATCH($B$2, resultados!$A$1:$ZZ$1, 0))</f>
        <v/>
      </c>
      <c r="C143">
        <f>INDEX(resultados!$A$2:$ZZ$171, 137, MATCH($B$3, resultados!$A$1:$ZZ$1, 0))</f>
        <v/>
      </c>
    </row>
    <row r="144">
      <c r="A144">
        <f>INDEX(resultados!$A$2:$ZZ$171, 138, MATCH($B$1, resultados!$A$1:$ZZ$1, 0))</f>
        <v/>
      </c>
      <c r="B144">
        <f>INDEX(resultados!$A$2:$ZZ$171, 138, MATCH($B$2, resultados!$A$1:$ZZ$1, 0))</f>
        <v/>
      </c>
      <c r="C144">
        <f>INDEX(resultados!$A$2:$ZZ$171, 138, MATCH($B$3, resultados!$A$1:$ZZ$1, 0))</f>
        <v/>
      </c>
    </row>
    <row r="145">
      <c r="A145">
        <f>INDEX(resultados!$A$2:$ZZ$171, 139, MATCH($B$1, resultados!$A$1:$ZZ$1, 0))</f>
        <v/>
      </c>
      <c r="B145">
        <f>INDEX(resultados!$A$2:$ZZ$171, 139, MATCH($B$2, resultados!$A$1:$ZZ$1, 0))</f>
        <v/>
      </c>
      <c r="C145">
        <f>INDEX(resultados!$A$2:$ZZ$171, 139, MATCH($B$3, resultados!$A$1:$ZZ$1, 0))</f>
        <v/>
      </c>
    </row>
    <row r="146">
      <c r="A146">
        <f>INDEX(resultados!$A$2:$ZZ$171, 140, MATCH($B$1, resultados!$A$1:$ZZ$1, 0))</f>
        <v/>
      </c>
      <c r="B146">
        <f>INDEX(resultados!$A$2:$ZZ$171, 140, MATCH($B$2, resultados!$A$1:$ZZ$1, 0))</f>
        <v/>
      </c>
      <c r="C146">
        <f>INDEX(resultados!$A$2:$ZZ$171, 140, MATCH($B$3, resultados!$A$1:$ZZ$1, 0))</f>
        <v/>
      </c>
    </row>
    <row r="147">
      <c r="A147">
        <f>INDEX(resultados!$A$2:$ZZ$171, 141, MATCH($B$1, resultados!$A$1:$ZZ$1, 0))</f>
        <v/>
      </c>
      <c r="B147">
        <f>INDEX(resultados!$A$2:$ZZ$171, 141, MATCH($B$2, resultados!$A$1:$ZZ$1, 0))</f>
        <v/>
      </c>
      <c r="C147">
        <f>INDEX(resultados!$A$2:$ZZ$171, 141, MATCH($B$3, resultados!$A$1:$ZZ$1, 0))</f>
        <v/>
      </c>
    </row>
    <row r="148">
      <c r="A148">
        <f>INDEX(resultados!$A$2:$ZZ$171, 142, MATCH($B$1, resultados!$A$1:$ZZ$1, 0))</f>
        <v/>
      </c>
      <c r="B148">
        <f>INDEX(resultados!$A$2:$ZZ$171, 142, MATCH($B$2, resultados!$A$1:$ZZ$1, 0))</f>
        <v/>
      </c>
      <c r="C148">
        <f>INDEX(resultados!$A$2:$ZZ$171, 142, MATCH($B$3, resultados!$A$1:$ZZ$1, 0))</f>
        <v/>
      </c>
    </row>
    <row r="149">
      <c r="A149">
        <f>INDEX(resultados!$A$2:$ZZ$171, 143, MATCH($B$1, resultados!$A$1:$ZZ$1, 0))</f>
        <v/>
      </c>
      <c r="B149">
        <f>INDEX(resultados!$A$2:$ZZ$171, 143, MATCH($B$2, resultados!$A$1:$ZZ$1, 0))</f>
        <v/>
      </c>
      <c r="C149">
        <f>INDEX(resultados!$A$2:$ZZ$171, 143, MATCH($B$3, resultados!$A$1:$ZZ$1, 0))</f>
        <v/>
      </c>
    </row>
    <row r="150">
      <c r="A150">
        <f>INDEX(resultados!$A$2:$ZZ$171, 144, MATCH($B$1, resultados!$A$1:$ZZ$1, 0))</f>
        <v/>
      </c>
      <c r="B150">
        <f>INDEX(resultados!$A$2:$ZZ$171, 144, MATCH($B$2, resultados!$A$1:$ZZ$1, 0))</f>
        <v/>
      </c>
      <c r="C150">
        <f>INDEX(resultados!$A$2:$ZZ$171, 144, MATCH($B$3, resultados!$A$1:$ZZ$1, 0))</f>
        <v/>
      </c>
    </row>
    <row r="151">
      <c r="A151">
        <f>INDEX(resultados!$A$2:$ZZ$171, 145, MATCH($B$1, resultados!$A$1:$ZZ$1, 0))</f>
        <v/>
      </c>
      <c r="B151">
        <f>INDEX(resultados!$A$2:$ZZ$171, 145, MATCH($B$2, resultados!$A$1:$ZZ$1, 0))</f>
        <v/>
      </c>
      <c r="C151">
        <f>INDEX(resultados!$A$2:$ZZ$171, 145, MATCH($B$3, resultados!$A$1:$ZZ$1, 0))</f>
        <v/>
      </c>
    </row>
    <row r="152">
      <c r="A152">
        <f>INDEX(resultados!$A$2:$ZZ$171, 146, MATCH($B$1, resultados!$A$1:$ZZ$1, 0))</f>
        <v/>
      </c>
      <c r="B152">
        <f>INDEX(resultados!$A$2:$ZZ$171, 146, MATCH($B$2, resultados!$A$1:$ZZ$1, 0))</f>
        <v/>
      </c>
      <c r="C152">
        <f>INDEX(resultados!$A$2:$ZZ$171, 146, MATCH($B$3, resultados!$A$1:$ZZ$1, 0))</f>
        <v/>
      </c>
    </row>
    <row r="153">
      <c r="A153">
        <f>INDEX(resultados!$A$2:$ZZ$171, 147, MATCH($B$1, resultados!$A$1:$ZZ$1, 0))</f>
        <v/>
      </c>
      <c r="B153">
        <f>INDEX(resultados!$A$2:$ZZ$171, 147, MATCH($B$2, resultados!$A$1:$ZZ$1, 0))</f>
        <v/>
      </c>
      <c r="C153">
        <f>INDEX(resultados!$A$2:$ZZ$171, 147, MATCH($B$3, resultados!$A$1:$ZZ$1, 0))</f>
        <v/>
      </c>
    </row>
    <row r="154">
      <c r="A154">
        <f>INDEX(resultados!$A$2:$ZZ$171, 148, MATCH($B$1, resultados!$A$1:$ZZ$1, 0))</f>
        <v/>
      </c>
      <c r="B154">
        <f>INDEX(resultados!$A$2:$ZZ$171, 148, MATCH($B$2, resultados!$A$1:$ZZ$1, 0))</f>
        <v/>
      </c>
      <c r="C154">
        <f>INDEX(resultados!$A$2:$ZZ$171, 148, MATCH($B$3, resultados!$A$1:$ZZ$1, 0))</f>
        <v/>
      </c>
    </row>
    <row r="155">
      <c r="A155">
        <f>INDEX(resultados!$A$2:$ZZ$171, 149, MATCH($B$1, resultados!$A$1:$ZZ$1, 0))</f>
        <v/>
      </c>
      <c r="B155">
        <f>INDEX(resultados!$A$2:$ZZ$171, 149, MATCH($B$2, resultados!$A$1:$ZZ$1, 0))</f>
        <v/>
      </c>
      <c r="C155">
        <f>INDEX(resultados!$A$2:$ZZ$171, 149, MATCH($B$3, resultados!$A$1:$ZZ$1, 0))</f>
        <v/>
      </c>
    </row>
    <row r="156">
      <c r="A156">
        <f>INDEX(resultados!$A$2:$ZZ$171, 150, MATCH($B$1, resultados!$A$1:$ZZ$1, 0))</f>
        <v/>
      </c>
      <c r="B156">
        <f>INDEX(resultados!$A$2:$ZZ$171, 150, MATCH($B$2, resultados!$A$1:$ZZ$1, 0))</f>
        <v/>
      </c>
      <c r="C156">
        <f>INDEX(resultados!$A$2:$ZZ$171, 150, MATCH($B$3, resultados!$A$1:$ZZ$1, 0))</f>
        <v/>
      </c>
    </row>
    <row r="157">
      <c r="A157">
        <f>INDEX(resultados!$A$2:$ZZ$171, 151, MATCH($B$1, resultados!$A$1:$ZZ$1, 0))</f>
        <v/>
      </c>
      <c r="B157">
        <f>INDEX(resultados!$A$2:$ZZ$171, 151, MATCH($B$2, resultados!$A$1:$ZZ$1, 0))</f>
        <v/>
      </c>
      <c r="C157">
        <f>INDEX(resultados!$A$2:$ZZ$171, 151, MATCH($B$3, resultados!$A$1:$ZZ$1, 0))</f>
        <v/>
      </c>
    </row>
    <row r="158">
      <c r="A158">
        <f>INDEX(resultados!$A$2:$ZZ$171, 152, MATCH($B$1, resultados!$A$1:$ZZ$1, 0))</f>
        <v/>
      </c>
      <c r="B158">
        <f>INDEX(resultados!$A$2:$ZZ$171, 152, MATCH($B$2, resultados!$A$1:$ZZ$1, 0))</f>
        <v/>
      </c>
      <c r="C158">
        <f>INDEX(resultados!$A$2:$ZZ$171, 152, MATCH($B$3, resultados!$A$1:$ZZ$1, 0))</f>
        <v/>
      </c>
    </row>
    <row r="159">
      <c r="A159">
        <f>INDEX(resultados!$A$2:$ZZ$171, 153, MATCH($B$1, resultados!$A$1:$ZZ$1, 0))</f>
        <v/>
      </c>
      <c r="B159">
        <f>INDEX(resultados!$A$2:$ZZ$171, 153, MATCH($B$2, resultados!$A$1:$ZZ$1, 0))</f>
        <v/>
      </c>
      <c r="C159">
        <f>INDEX(resultados!$A$2:$ZZ$171, 153, MATCH($B$3, resultados!$A$1:$ZZ$1, 0))</f>
        <v/>
      </c>
    </row>
    <row r="160">
      <c r="A160">
        <f>INDEX(resultados!$A$2:$ZZ$171, 154, MATCH($B$1, resultados!$A$1:$ZZ$1, 0))</f>
        <v/>
      </c>
      <c r="B160">
        <f>INDEX(resultados!$A$2:$ZZ$171, 154, MATCH($B$2, resultados!$A$1:$ZZ$1, 0))</f>
        <v/>
      </c>
      <c r="C160">
        <f>INDEX(resultados!$A$2:$ZZ$171, 154, MATCH($B$3, resultados!$A$1:$ZZ$1, 0))</f>
        <v/>
      </c>
    </row>
    <row r="161">
      <c r="A161">
        <f>INDEX(resultados!$A$2:$ZZ$171, 155, MATCH($B$1, resultados!$A$1:$ZZ$1, 0))</f>
        <v/>
      </c>
      <c r="B161">
        <f>INDEX(resultados!$A$2:$ZZ$171, 155, MATCH($B$2, resultados!$A$1:$ZZ$1, 0))</f>
        <v/>
      </c>
      <c r="C161">
        <f>INDEX(resultados!$A$2:$ZZ$171, 155, MATCH($B$3, resultados!$A$1:$ZZ$1, 0))</f>
        <v/>
      </c>
    </row>
    <row r="162">
      <c r="A162">
        <f>INDEX(resultados!$A$2:$ZZ$171, 156, MATCH($B$1, resultados!$A$1:$ZZ$1, 0))</f>
        <v/>
      </c>
      <c r="B162">
        <f>INDEX(resultados!$A$2:$ZZ$171, 156, MATCH($B$2, resultados!$A$1:$ZZ$1, 0))</f>
        <v/>
      </c>
      <c r="C162">
        <f>INDEX(resultados!$A$2:$ZZ$171, 156, MATCH($B$3, resultados!$A$1:$ZZ$1, 0))</f>
        <v/>
      </c>
    </row>
    <row r="163">
      <c r="A163">
        <f>INDEX(resultados!$A$2:$ZZ$171, 157, MATCH($B$1, resultados!$A$1:$ZZ$1, 0))</f>
        <v/>
      </c>
      <c r="B163">
        <f>INDEX(resultados!$A$2:$ZZ$171, 157, MATCH($B$2, resultados!$A$1:$ZZ$1, 0))</f>
        <v/>
      </c>
      <c r="C163">
        <f>INDEX(resultados!$A$2:$ZZ$171, 157, MATCH($B$3, resultados!$A$1:$ZZ$1, 0))</f>
        <v/>
      </c>
    </row>
    <row r="164">
      <c r="A164">
        <f>INDEX(resultados!$A$2:$ZZ$171, 158, MATCH($B$1, resultados!$A$1:$ZZ$1, 0))</f>
        <v/>
      </c>
      <c r="B164">
        <f>INDEX(resultados!$A$2:$ZZ$171, 158, MATCH($B$2, resultados!$A$1:$ZZ$1, 0))</f>
        <v/>
      </c>
      <c r="C164">
        <f>INDEX(resultados!$A$2:$ZZ$171, 158, MATCH($B$3, resultados!$A$1:$ZZ$1, 0))</f>
        <v/>
      </c>
    </row>
    <row r="165">
      <c r="A165">
        <f>INDEX(resultados!$A$2:$ZZ$171, 159, MATCH($B$1, resultados!$A$1:$ZZ$1, 0))</f>
        <v/>
      </c>
      <c r="B165">
        <f>INDEX(resultados!$A$2:$ZZ$171, 159, MATCH($B$2, resultados!$A$1:$ZZ$1, 0))</f>
        <v/>
      </c>
      <c r="C165">
        <f>INDEX(resultados!$A$2:$ZZ$171, 159, MATCH($B$3, resultados!$A$1:$ZZ$1, 0))</f>
        <v/>
      </c>
    </row>
    <row r="166">
      <c r="A166">
        <f>INDEX(resultados!$A$2:$ZZ$171, 160, MATCH($B$1, resultados!$A$1:$ZZ$1, 0))</f>
        <v/>
      </c>
      <c r="B166">
        <f>INDEX(resultados!$A$2:$ZZ$171, 160, MATCH($B$2, resultados!$A$1:$ZZ$1, 0))</f>
        <v/>
      </c>
      <c r="C166">
        <f>INDEX(resultados!$A$2:$ZZ$171, 160, MATCH($B$3, resultados!$A$1:$ZZ$1, 0))</f>
        <v/>
      </c>
    </row>
    <row r="167">
      <c r="A167">
        <f>INDEX(resultados!$A$2:$ZZ$171, 161, MATCH($B$1, resultados!$A$1:$ZZ$1, 0))</f>
        <v/>
      </c>
      <c r="B167">
        <f>INDEX(resultados!$A$2:$ZZ$171, 161, MATCH($B$2, resultados!$A$1:$ZZ$1, 0))</f>
        <v/>
      </c>
      <c r="C167">
        <f>INDEX(resultados!$A$2:$ZZ$171, 161, MATCH($B$3, resultados!$A$1:$ZZ$1, 0))</f>
        <v/>
      </c>
    </row>
    <row r="168">
      <c r="A168">
        <f>INDEX(resultados!$A$2:$ZZ$171, 162, MATCH($B$1, resultados!$A$1:$ZZ$1, 0))</f>
        <v/>
      </c>
      <c r="B168">
        <f>INDEX(resultados!$A$2:$ZZ$171, 162, MATCH($B$2, resultados!$A$1:$ZZ$1, 0))</f>
        <v/>
      </c>
      <c r="C168">
        <f>INDEX(resultados!$A$2:$ZZ$171, 162, MATCH($B$3, resultados!$A$1:$ZZ$1, 0))</f>
        <v/>
      </c>
    </row>
    <row r="169">
      <c r="A169">
        <f>INDEX(resultados!$A$2:$ZZ$171, 163, MATCH($B$1, resultados!$A$1:$ZZ$1, 0))</f>
        <v/>
      </c>
      <c r="B169">
        <f>INDEX(resultados!$A$2:$ZZ$171, 163, MATCH($B$2, resultados!$A$1:$ZZ$1, 0))</f>
        <v/>
      </c>
      <c r="C169">
        <f>INDEX(resultados!$A$2:$ZZ$171, 163, MATCH($B$3, resultados!$A$1:$ZZ$1, 0))</f>
        <v/>
      </c>
    </row>
    <row r="170">
      <c r="A170">
        <f>INDEX(resultados!$A$2:$ZZ$171, 164, MATCH($B$1, resultados!$A$1:$ZZ$1, 0))</f>
        <v/>
      </c>
      <c r="B170">
        <f>INDEX(resultados!$A$2:$ZZ$171, 164, MATCH($B$2, resultados!$A$1:$ZZ$1, 0))</f>
        <v/>
      </c>
      <c r="C170">
        <f>INDEX(resultados!$A$2:$ZZ$171, 164, MATCH($B$3, resultados!$A$1:$ZZ$1, 0))</f>
        <v/>
      </c>
    </row>
    <row r="171">
      <c r="A171">
        <f>INDEX(resultados!$A$2:$ZZ$171, 165, MATCH($B$1, resultados!$A$1:$ZZ$1, 0))</f>
        <v/>
      </c>
      <c r="B171">
        <f>INDEX(resultados!$A$2:$ZZ$171, 165, MATCH($B$2, resultados!$A$1:$ZZ$1, 0))</f>
        <v/>
      </c>
      <c r="C171">
        <f>INDEX(resultados!$A$2:$ZZ$171, 165, MATCH($B$3, resultados!$A$1:$ZZ$1, 0))</f>
        <v/>
      </c>
    </row>
    <row r="172">
      <c r="A172">
        <f>INDEX(resultados!$A$2:$ZZ$171, 166, MATCH($B$1, resultados!$A$1:$ZZ$1, 0))</f>
        <v/>
      </c>
      <c r="B172">
        <f>INDEX(resultados!$A$2:$ZZ$171, 166, MATCH($B$2, resultados!$A$1:$ZZ$1, 0))</f>
        <v/>
      </c>
      <c r="C172">
        <f>INDEX(resultados!$A$2:$ZZ$171, 166, MATCH($B$3, resultados!$A$1:$ZZ$1, 0))</f>
        <v/>
      </c>
    </row>
    <row r="173">
      <c r="A173">
        <f>INDEX(resultados!$A$2:$ZZ$171, 167, MATCH($B$1, resultados!$A$1:$ZZ$1, 0))</f>
        <v/>
      </c>
      <c r="B173">
        <f>INDEX(resultados!$A$2:$ZZ$171, 167, MATCH($B$2, resultados!$A$1:$ZZ$1, 0))</f>
        <v/>
      </c>
      <c r="C173">
        <f>INDEX(resultados!$A$2:$ZZ$171, 167, MATCH($B$3, resultados!$A$1:$ZZ$1, 0))</f>
        <v/>
      </c>
    </row>
    <row r="174">
      <c r="A174">
        <f>INDEX(resultados!$A$2:$ZZ$171, 168, MATCH($B$1, resultados!$A$1:$ZZ$1, 0))</f>
        <v/>
      </c>
      <c r="B174">
        <f>INDEX(resultados!$A$2:$ZZ$171, 168, MATCH($B$2, resultados!$A$1:$ZZ$1, 0))</f>
        <v/>
      </c>
      <c r="C174">
        <f>INDEX(resultados!$A$2:$ZZ$171, 168, MATCH($B$3, resultados!$A$1:$ZZ$1, 0))</f>
        <v/>
      </c>
    </row>
    <row r="175">
      <c r="A175">
        <f>INDEX(resultados!$A$2:$ZZ$171, 169, MATCH($B$1, resultados!$A$1:$ZZ$1, 0))</f>
        <v/>
      </c>
      <c r="B175">
        <f>INDEX(resultados!$A$2:$ZZ$171, 169, MATCH($B$2, resultados!$A$1:$ZZ$1, 0))</f>
        <v/>
      </c>
      <c r="C175">
        <f>INDEX(resultados!$A$2:$ZZ$171, 169, MATCH($B$3, resultados!$A$1:$ZZ$1, 0))</f>
        <v/>
      </c>
    </row>
    <row r="176">
      <c r="A176">
        <f>INDEX(resultados!$A$2:$ZZ$171, 170, MATCH($B$1, resultados!$A$1:$ZZ$1, 0))</f>
        <v/>
      </c>
      <c r="B176">
        <f>INDEX(resultados!$A$2:$ZZ$171, 170, MATCH($B$2, resultados!$A$1:$ZZ$1, 0))</f>
        <v/>
      </c>
      <c r="C176">
        <f>INDEX(resultados!$A$2:$ZZ$171, 170,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1.4709</v>
      </c>
      <c r="E2" t="n">
        <v>67.98999999999999</v>
      </c>
      <c r="F2" t="n">
        <v>61.4</v>
      </c>
      <c r="G2" t="n">
        <v>12.08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303</v>
      </c>
      <c r="N2" t="n">
        <v>8.25</v>
      </c>
      <c r="O2" t="n">
        <v>9054.6</v>
      </c>
      <c r="P2" t="n">
        <v>420.8</v>
      </c>
      <c r="Q2" t="n">
        <v>2304.7</v>
      </c>
      <c r="R2" t="n">
        <v>485.37</v>
      </c>
      <c r="S2" t="n">
        <v>88.64</v>
      </c>
      <c r="T2" t="n">
        <v>192604.95</v>
      </c>
      <c r="U2" t="n">
        <v>0.18</v>
      </c>
      <c r="V2" t="n">
        <v>0.72</v>
      </c>
      <c r="W2" t="n">
        <v>4.48</v>
      </c>
      <c r="X2" t="n">
        <v>11.6</v>
      </c>
      <c r="Y2" t="n">
        <v>0.5</v>
      </c>
      <c r="Z2" t="n">
        <v>10</v>
      </c>
      <c r="AA2" t="n">
        <v>588.1505405198264</v>
      </c>
      <c r="AB2" t="n">
        <v>804.7335169098017</v>
      </c>
      <c r="AC2" t="n">
        <v>727.9308795065141</v>
      </c>
      <c r="AD2" t="n">
        <v>588150.5405198265</v>
      </c>
      <c r="AE2" t="n">
        <v>804733.5169098016</v>
      </c>
      <c r="AF2" t="n">
        <v>1.613751209749664e-06</v>
      </c>
      <c r="AG2" t="n">
        <v>1.416458333333333</v>
      </c>
      <c r="AH2" t="n">
        <v>727930.8795065141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1.72</v>
      </c>
      <c r="E3" t="n">
        <v>58.14</v>
      </c>
      <c r="F3" t="n">
        <v>54.37</v>
      </c>
      <c r="G3" t="n">
        <v>26.31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122</v>
      </c>
      <c r="N3" t="n">
        <v>8.43</v>
      </c>
      <c r="O3" t="n">
        <v>9200.25</v>
      </c>
      <c r="P3" t="n">
        <v>341.98</v>
      </c>
      <c r="Q3" t="n">
        <v>2304.55</v>
      </c>
      <c r="R3" t="n">
        <v>250.41</v>
      </c>
      <c r="S3" t="n">
        <v>88.64</v>
      </c>
      <c r="T3" t="n">
        <v>76030.38</v>
      </c>
      <c r="U3" t="n">
        <v>0.35</v>
      </c>
      <c r="V3" t="n">
        <v>0.8100000000000001</v>
      </c>
      <c r="W3" t="n">
        <v>4.18</v>
      </c>
      <c r="X3" t="n">
        <v>4.57</v>
      </c>
      <c r="Y3" t="n">
        <v>0.5</v>
      </c>
      <c r="Z3" t="n">
        <v>10</v>
      </c>
      <c r="AA3" t="n">
        <v>422.0989832809208</v>
      </c>
      <c r="AB3" t="n">
        <v>577.5344506178462</v>
      </c>
      <c r="AC3" t="n">
        <v>522.4153732255705</v>
      </c>
      <c r="AD3" t="n">
        <v>422098.9832809208</v>
      </c>
      <c r="AE3" t="n">
        <v>577534.4506178462</v>
      </c>
      <c r="AF3" t="n">
        <v>1.887043361730521e-06</v>
      </c>
      <c r="AG3" t="n">
        <v>1.21125</v>
      </c>
      <c r="AH3" t="n">
        <v>522415.3732255705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1.7894</v>
      </c>
      <c r="E4" t="n">
        <v>55.89</v>
      </c>
      <c r="F4" t="n">
        <v>52.8</v>
      </c>
      <c r="G4" t="n">
        <v>39.6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18</v>
      </c>
      <c r="N4" t="n">
        <v>8.609999999999999</v>
      </c>
      <c r="O4" t="n">
        <v>9346.23</v>
      </c>
      <c r="P4" t="n">
        <v>305.02</v>
      </c>
      <c r="Q4" t="n">
        <v>2304.48</v>
      </c>
      <c r="R4" t="n">
        <v>195.62</v>
      </c>
      <c r="S4" t="n">
        <v>88.64</v>
      </c>
      <c r="T4" t="n">
        <v>48857.41</v>
      </c>
      <c r="U4" t="n">
        <v>0.45</v>
      </c>
      <c r="V4" t="n">
        <v>0.84</v>
      </c>
      <c r="W4" t="n">
        <v>4.18</v>
      </c>
      <c r="X4" t="n">
        <v>3</v>
      </c>
      <c r="Y4" t="n">
        <v>0.5</v>
      </c>
      <c r="Z4" t="n">
        <v>10</v>
      </c>
      <c r="AA4" t="n">
        <v>373.6646027857405</v>
      </c>
      <c r="AB4" t="n">
        <v>511.2643944502789</v>
      </c>
      <c r="AC4" t="n">
        <v>462.470038208028</v>
      </c>
      <c r="AD4" t="n">
        <v>373664.6027857405</v>
      </c>
      <c r="AE4" t="n">
        <v>511264.394450279</v>
      </c>
      <c r="AF4" t="n">
        <v>1.96318336713988e-06</v>
      </c>
      <c r="AG4" t="n">
        <v>1.164375</v>
      </c>
      <c r="AH4" t="n">
        <v>462470.038208028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1.7916</v>
      </c>
      <c r="E5" t="n">
        <v>55.82</v>
      </c>
      <c r="F5" t="n">
        <v>52.76</v>
      </c>
      <c r="G5" t="n">
        <v>40.58</v>
      </c>
      <c r="H5" t="n">
        <v>0.93</v>
      </c>
      <c r="I5" t="n">
        <v>78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308.67</v>
      </c>
      <c r="Q5" t="n">
        <v>2304.62</v>
      </c>
      <c r="R5" t="n">
        <v>192.78</v>
      </c>
      <c r="S5" t="n">
        <v>88.64</v>
      </c>
      <c r="T5" t="n">
        <v>47444.2</v>
      </c>
      <c r="U5" t="n">
        <v>0.46</v>
      </c>
      <c r="V5" t="n">
        <v>0.84</v>
      </c>
      <c r="W5" t="n">
        <v>4.22</v>
      </c>
      <c r="X5" t="n">
        <v>2.96</v>
      </c>
      <c r="Y5" t="n">
        <v>0.5</v>
      </c>
      <c r="Z5" t="n">
        <v>10</v>
      </c>
      <c r="AA5" t="n">
        <v>375.8769447259553</v>
      </c>
      <c r="AB5" t="n">
        <v>514.2914182945188</v>
      </c>
      <c r="AC5" t="n">
        <v>465.2081671450281</v>
      </c>
      <c r="AD5" t="n">
        <v>375876.9447259553</v>
      </c>
      <c r="AE5" t="n">
        <v>514291.4182945188</v>
      </c>
      <c r="AF5" t="n">
        <v>1.965597027253721e-06</v>
      </c>
      <c r="AG5" t="n">
        <v>1.162916666666667</v>
      </c>
      <c r="AH5" t="n">
        <v>465208.1671450281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1.6731</v>
      </c>
      <c r="E2" t="n">
        <v>59.77</v>
      </c>
      <c r="F2" t="n">
        <v>56.18</v>
      </c>
      <c r="G2" t="n">
        <v>19.83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86</v>
      </c>
      <c r="N2" t="n">
        <v>4.24</v>
      </c>
      <c r="O2" t="n">
        <v>5140</v>
      </c>
      <c r="P2" t="n">
        <v>223.02</v>
      </c>
      <c r="Q2" t="n">
        <v>2304.62</v>
      </c>
      <c r="R2" t="n">
        <v>307.34</v>
      </c>
      <c r="S2" t="n">
        <v>88.64</v>
      </c>
      <c r="T2" t="n">
        <v>104267.67</v>
      </c>
      <c r="U2" t="n">
        <v>0.29</v>
      </c>
      <c r="V2" t="n">
        <v>0.79</v>
      </c>
      <c r="W2" t="n">
        <v>4.36</v>
      </c>
      <c r="X2" t="n">
        <v>6.38</v>
      </c>
      <c r="Y2" t="n">
        <v>0.5</v>
      </c>
      <c r="Z2" t="n">
        <v>10</v>
      </c>
      <c r="AA2" t="n">
        <v>304.2382687551633</v>
      </c>
      <c r="AB2" t="n">
        <v>416.2722213559524</v>
      </c>
      <c r="AC2" t="n">
        <v>376.5437847914717</v>
      </c>
      <c r="AD2" t="n">
        <v>304238.2687551633</v>
      </c>
      <c r="AE2" t="n">
        <v>416272.2213559524</v>
      </c>
      <c r="AF2" t="n">
        <v>1.970146427688732e-06</v>
      </c>
      <c r="AG2" t="n">
        <v>1.245208333333333</v>
      </c>
      <c r="AH2" t="n">
        <v>376543.7847914717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1.6916</v>
      </c>
      <c r="E3" t="n">
        <v>59.12</v>
      </c>
      <c r="F3" t="n">
        <v>55.7</v>
      </c>
      <c r="G3" t="n">
        <v>21.56</v>
      </c>
      <c r="H3" t="n">
        <v>0.84</v>
      </c>
      <c r="I3" t="n">
        <v>155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221.75</v>
      </c>
      <c r="Q3" t="n">
        <v>2304.76</v>
      </c>
      <c r="R3" t="n">
        <v>287.85</v>
      </c>
      <c r="S3" t="n">
        <v>88.64</v>
      </c>
      <c r="T3" t="n">
        <v>94594.8</v>
      </c>
      <c r="U3" t="n">
        <v>0.31</v>
      </c>
      <c r="V3" t="n">
        <v>0.8</v>
      </c>
      <c r="W3" t="n">
        <v>4.43</v>
      </c>
      <c r="X3" t="n">
        <v>5.9</v>
      </c>
      <c r="Y3" t="n">
        <v>0.5</v>
      </c>
      <c r="Z3" t="n">
        <v>10</v>
      </c>
      <c r="AA3" t="n">
        <v>298.9233638288948</v>
      </c>
      <c r="AB3" t="n">
        <v>409.0001339587753</v>
      </c>
      <c r="AC3" t="n">
        <v>369.9657352090424</v>
      </c>
      <c r="AD3" t="n">
        <v>298923.3638288948</v>
      </c>
      <c r="AE3" t="n">
        <v>409000.1339587753</v>
      </c>
      <c r="AF3" t="n">
        <v>1.991930964723124e-06</v>
      </c>
      <c r="AG3" t="n">
        <v>1.231666666666667</v>
      </c>
      <c r="AH3" t="n">
        <v>369965.7352090423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1.0771</v>
      </c>
      <c r="E2" t="n">
        <v>92.84</v>
      </c>
      <c r="F2" t="n">
        <v>73.25</v>
      </c>
      <c r="G2" t="n">
        <v>7.31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825.55</v>
      </c>
      <c r="Q2" t="n">
        <v>2304.87</v>
      </c>
      <c r="R2" t="n">
        <v>882.52</v>
      </c>
      <c r="S2" t="n">
        <v>88.64</v>
      </c>
      <c r="T2" t="n">
        <v>389702.35</v>
      </c>
      <c r="U2" t="n">
        <v>0.1</v>
      </c>
      <c r="V2" t="n">
        <v>0.6</v>
      </c>
      <c r="W2" t="n">
        <v>4.97</v>
      </c>
      <c r="X2" t="n">
        <v>23.45</v>
      </c>
      <c r="Y2" t="n">
        <v>0.5</v>
      </c>
      <c r="Z2" t="n">
        <v>10</v>
      </c>
      <c r="AA2" t="n">
        <v>1492.318264246526</v>
      </c>
      <c r="AB2" t="n">
        <v>2041.855685577413</v>
      </c>
      <c r="AC2" t="n">
        <v>1846.983844708358</v>
      </c>
      <c r="AD2" t="n">
        <v>1492318.264246526</v>
      </c>
      <c r="AE2" t="n">
        <v>2041855.685577413</v>
      </c>
      <c r="AF2" t="n">
        <v>1.060691785212931e-06</v>
      </c>
      <c r="AG2" t="n">
        <v>1.934166666666667</v>
      </c>
      <c r="AH2" t="n">
        <v>1846983.844708358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1.4791</v>
      </c>
      <c r="E3" t="n">
        <v>67.61</v>
      </c>
      <c r="F3" t="n">
        <v>58.62</v>
      </c>
      <c r="G3" t="n">
        <v>15.03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646.65</v>
      </c>
      <c r="Q3" t="n">
        <v>2304.54</v>
      </c>
      <c r="R3" t="n">
        <v>392.25</v>
      </c>
      <c r="S3" t="n">
        <v>88.64</v>
      </c>
      <c r="T3" t="n">
        <v>146402.72</v>
      </c>
      <c r="U3" t="n">
        <v>0.23</v>
      </c>
      <c r="V3" t="n">
        <v>0.76</v>
      </c>
      <c r="W3" t="n">
        <v>4.37</v>
      </c>
      <c r="X3" t="n">
        <v>8.82</v>
      </c>
      <c r="Y3" t="n">
        <v>0.5</v>
      </c>
      <c r="Z3" t="n">
        <v>10</v>
      </c>
      <c r="AA3" t="n">
        <v>858.6694917149058</v>
      </c>
      <c r="AB3" t="n">
        <v>1174.869480388744</v>
      </c>
      <c r="AC3" t="n">
        <v>1062.741586120114</v>
      </c>
      <c r="AD3" t="n">
        <v>858669.4917149058</v>
      </c>
      <c r="AE3" t="n">
        <v>1174869.480388744</v>
      </c>
      <c r="AF3" t="n">
        <v>1.456567839112845e-06</v>
      </c>
      <c r="AG3" t="n">
        <v>1.408541666666667</v>
      </c>
      <c r="AH3" t="n">
        <v>1062741.586120114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55.17</v>
      </c>
      <c r="G4" t="n">
        <v>22.99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595.46</v>
      </c>
      <c r="Q4" t="n">
        <v>2304.53</v>
      </c>
      <c r="R4" t="n">
        <v>277.19</v>
      </c>
      <c r="S4" t="n">
        <v>88.64</v>
      </c>
      <c r="T4" t="n">
        <v>89318.77</v>
      </c>
      <c r="U4" t="n">
        <v>0.32</v>
      </c>
      <c r="V4" t="n">
        <v>0.8</v>
      </c>
      <c r="W4" t="n">
        <v>4.21</v>
      </c>
      <c r="X4" t="n">
        <v>5.37</v>
      </c>
      <c r="Y4" t="n">
        <v>0.5</v>
      </c>
      <c r="Z4" t="n">
        <v>10</v>
      </c>
      <c r="AA4" t="n">
        <v>725.3656705380852</v>
      </c>
      <c r="AB4" t="n">
        <v>992.4773113050845</v>
      </c>
      <c r="AC4" t="n">
        <v>897.7566696647815</v>
      </c>
      <c r="AD4" t="n">
        <v>725365.6705380852</v>
      </c>
      <c r="AE4" t="n">
        <v>992477.3113050845</v>
      </c>
      <c r="AF4" t="n">
        <v>1.599752859603014e-06</v>
      </c>
      <c r="AG4" t="n">
        <v>1.2825</v>
      </c>
      <c r="AH4" t="n">
        <v>897756.6696647815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1.7008</v>
      </c>
      <c r="E5" t="n">
        <v>58.8</v>
      </c>
      <c r="F5" t="n">
        <v>53.59</v>
      </c>
      <c r="G5" t="n">
        <v>31.22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564.53</v>
      </c>
      <c r="Q5" t="n">
        <v>2304.49</v>
      </c>
      <c r="R5" t="n">
        <v>224.8</v>
      </c>
      <c r="S5" t="n">
        <v>88.64</v>
      </c>
      <c r="T5" t="n">
        <v>63330.58</v>
      </c>
      <c r="U5" t="n">
        <v>0.39</v>
      </c>
      <c r="V5" t="n">
        <v>0.83</v>
      </c>
      <c r="W5" t="n">
        <v>4.14</v>
      </c>
      <c r="X5" t="n">
        <v>3.8</v>
      </c>
      <c r="Y5" t="n">
        <v>0.5</v>
      </c>
      <c r="Z5" t="n">
        <v>10</v>
      </c>
      <c r="AA5" t="n">
        <v>662.1544580776215</v>
      </c>
      <c r="AB5" t="n">
        <v>905.9889417347997</v>
      </c>
      <c r="AC5" t="n">
        <v>819.5226286990957</v>
      </c>
      <c r="AD5" t="n">
        <v>662154.4580776215</v>
      </c>
      <c r="AE5" t="n">
        <v>905988.9417347998</v>
      </c>
      <c r="AF5" t="n">
        <v>1.674890528539739e-06</v>
      </c>
      <c r="AG5" t="n">
        <v>1.225</v>
      </c>
      <c r="AH5" t="n">
        <v>819522.6286990957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1.7472</v>
      </c>
      <c r="E6" t="n">
        <v>57.23</v>
      </c>
      <c r="F6" t="n">
        <v>52.72</v>
      </c>
      <c r="G6" t="n">
        <v>40.04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542.3200000000001</v>
      </c>
      <c r="Q6" t="n">
        <v>2304.5</v>
      </c>
      <c r="R6" t="n">
        <v>195.37</v>
      </c>
      <c r="S6" t="n">
        <v>88.64</v>
      </c>
      <c r="T6" t="n">
        <v>48737.98</v>
      </c>
      <c r="U6" t="n">
        <v>0.45</v>
      </c>
      <c r="V6" t="n">
        <v>0.84</v>
      </c>
      <c r="W6" t="n">
        <v>4.11</v>
      </c>
      <c r="X6" t="n">
        <v>2.93</v>
      </c>
      <c r="Y6" t="n">
        <v>0.5</v>
      </c>
      <c r="Z6" t="n">
        <v>10</v>
      </c>
      <c r="AA6" t="n">
        <v>624.101208114062</v>
      </c>
      <c r="AB6" t="n">
        <v>853.9228063437525</v>
      </c>
      <c r="AC6" t="n">
        <v>772.4256121944899</v>
      </c>
      <c r="AD6" t="n">
        <v>624101.2081140621</v>
      </c>
      <c r="AE6" t="n">
        <v>853922.8063437525</v>
      </c>
      <c r="AF6" t="n">
        <v>1.720583685009778e-06</v>
      </c>
      <c r="AG6" t="n">
        <v>1.192291666666667</v>
      </c>
      <c r="AH6" t="n">
        <v>772425.6121944899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1.7781</v>
      </c>
      <c r="E7" t="n">
        <v>56.24</v>
      </c>
      <c r="F7" t="n">
        <v>52.16</v>
      </c>
      <c r="G7" t="n">
        <v>48.9</v>
      </c>
      <c r="H7" t="n">
        <v>0.71</v>
      </c>
      <c r="I7" t="n">
        <v>64</v>
      </c>
      <c r="J7" t="n">
        <v>148.68</v>
      </c>
      <c r="K7" t="n">
        <v>47.83</v>
      </c>
      <c r="L7" t="n">
        <v>6</v>
      </c>
      <c r="M7" t="n">
        <v>62</v>
      </c>
      <c r="N7" t="n">
        <v>24.85</v>
      </c>
      <c r="O7" t="n">
        <v>18570.94</v>
      </c>
      <c r="P7" t="n">
        <v>523.28</v>
      </c>
      <c r="Q7" t="n">
        <v>2304.58</v>
      </c>
      <c r="R7" t="n">
        <v>176.94</v>
      </c>
      <c r="S7" t="n">
        <v>88.64</v>
      </c>
      <c r="T7" t="n">
        <v>39596.77</v>
      </c>
      <c r="U7" t="n">
        <v>0.5</v>
      </c>
      <c r="V7" t="n">
        <v>0.85</v>
      </c>
      <c r="W7" t="n">
        <v>4.08</v>
      </c>
      <c r="X7" t="n">
        <v>2.37</v>
      </c>
      <c r="Y7" t="n">
        <v>0.5</v>
      </c>
      <c r="Z7" t="n">
        <v>10</v>
      </c>
      <c r="AA7" t="n">
        <v>596.6814467850759</v>
      </c>
      <c r="AB7" t="n">
        <v>816.4058792189384</v>
      </c>
      <c r="AC7" t="n">
        <v>738.4892479391303</v>
      </c>
      <c r="AD7" t="n">
        <v>596681.4467850758</v>
      </c>
      <c r="AE7" t="n">
        <v>816405.8792189384</v>
      </c>
      <c r="AF7" t="n">
        <v>1.751012963779697e-06</v>
      </c>
      <c r="AG7" t="n">
        <v>1.171666666666667</v>
      </c>
      <c r="AH7" t="n">
        <v>738489.2479391303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1.802</v>
      </c>
      <c r="E8" t="n">
        <v>55.49</v>
      </c>
      <c r="F8" t="n">
        <v>51.73</v>
      </c>
      <c r="G8" t="n">
        <v>58.57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502.36</v>
      </c>
      <c r="Q8" t="n">
        <v>2304.48</v>
      </c>
      <c r="R8" t="n">
        <v>162.82</v>
      </c>
      <c r="S8" t="n">
        <v>88.64</v>
      </c>
      <c r="T8" t="n">
        <v>32591.43</v>
      </c>
      <c r="U8" t="n">
        <v>0.54</v>
      </c>
      <c r="V8" t="n">
        <v>0.86</v>
      </c>
      <c r="W8" t="n">
        <v>4.06</v>
      </c>
      <c r="X8" t="n">
        <v>1.94</v>
      </c>
      <c r="Y8" t="n">
        <v>0.5</v>
      </c>
      <c r="Z8" t="n">
        <v>10</v>
      </c>
      <c r="AA8" t="n">
        <v>571.4530256188223</v>
      </c>
      <c r="AB8" t="n">
        <v>781.8872403798798</v>
      </c>
      <c r="AC8" t="n">
        <v>707.2650195436574</v>
      </c>
      <c r="AD8" t="n">
        <v>571453.0256188223</v>
      </c>
      <c r="AE8" t="n">
        <v>781887.2403798798</v>
      </c>
      <c r="AF8" t="n">
        <v>1.774548878426981e-06</v>
      </c>
      <c r="AG8" t="n">
        <v>1.156041666666667</v>
      </c>
      <c r="AH8" t="n">
        <v>707265.0195436574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1.8194</v>
      </c>
      <c r="E9" t="n">
        <v>54.96</v>
      </c>
      <c r="F9" t="n">
        <v>51.43</v>
      </c>
      <c r="G9" t="n">
        <v>68.58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482.98</v>
      </c>
      <c r="Q9" t="n">
        <v>2304.48</v>
      </c>
      <c r="R9" t="n">
        <v>152.84</v>
      </c>
      <c r="S9" t="n">
        <v>88.64</v>
      </c>
      <c r="T9" t="n">
        <v>27638.57</v>
      </c>
      <c r="U9" t="n">
        <v>0.58</v>
      </c>
      <c r="V9" t="n">
        <v>0.86</v>
      </c>
      <c r="W9" t="n">
        <v>4.05</v>
      </c>
      <c r="X9" t="n">
        <v>1.64</v>
      </c>
      <c r="Y9" t="n">
        <v>0.5</v>
      </c>
      <c r="Z9" t="n">
        <v>10</v>
      </c>
      <c r="AA9" t="n">
        <v>550.4466512707456</v>
      </c>
      <c r="AB9" t="n">
        <v>753.1453922610109</v>
      </c>
      <c r="AC9" t="n">
        <v>681.2662530698162</v>
      </c>
      <c r="AD9" t="n">
        <v>550446.6512707457</v>
      </c>
      <c r="AE9" t="n">
        <v>753145.3922610109</v>
      </c>
      <c r="AF9" t="n">
        <v>1.791683812103246e-06</v>
      </c>
      <c r="AG9" t="n">
        <v>1.145</v>
      </c>
      <c r="AH9" t="n">
        <v>681266.2530698163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1.8348</v>
      </c>
      <c r="E10" t="n">
        <v>54.5</v>
      </c>
      <c r="F10" t="n">
        <v>51.18</v>
      </c>
      <c r="G10" t="n">
        <v>80.8</v>
      </c>
      <c r="H10" t="n">
        <v>1.04</v>
      </c>
      <c r="I10" t="n">
        <v>38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463.53</v>
      </c>
      <c r="Q10" t="n">
        <v>2304.49</v>
      </c>
      <c r="R10" t="n">
        <v>143.61</v>
      </c>
      <c r="S10" t="n">
        <v>88.64</v>
      </c>
      <c r="T10" t="n">
        <v>23060.34</v>
      </c>
      <c r="U10" t="n">
        <v>0.62</v>
      </c>
      <c r="V10" t="n">
        <v>0.87</v>
      </c>
      <c r="W10" t="n">
        <v>4.05</v>
      </c>
      <c r="X10" t="n">
        <v>1.38</v>
      </c>
      <c r="Y10" t="n">
        <v>0.5</v>
      </c>
      <c r="Z10" t="n">
        <v>10</v>
      </c>
      <c r="AA10" t="n">
        <v>530.5382935742975</v>
      </c>
      <c r="AB10" t="n">
        <v>725.905898965976</v>
      </c>
      <c r="AC10" t="n">
        <v>656.6264587839906</v>
      </c>
      <c r="AD10" t="n">
        <v>530538.2935742976</v>
      </c>
      <c r="AE10" t="n">
        <v>725905.898965976</v>
      </c>
      <c r="AF10" t="n">
        <v>1.806849213173043e-06</v>
      </c>
      <c r="AG10" t="n">
        <v>1.135416666666667</v>
      </c>
      <c r="AH10" t="n">
        <v>656626.4587839906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1.8409</v>
      </c>
      <c r="E11" t="n">
        <v>54.32</v>
      </c>
      <c r="F11" t="n">
        <v>51.08</v>
      </c>
      <c r="G11" t="n">
        <v>87.56999999999999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454.59</v>
      </c>
      <c r="Q11" t="n">
        <v>2304.47</v>
      </c>
      <c r="R11" t="n">
        <v>139.82</v>
      </c>
      <c r="S11" t="n">
        <v>88.64</v>
      </c>
      <c r="T11" t="n">
        <v>21181.53</v>
      </c>
      <c r="U11" t="n">
        <v>0.63</v>
      </c>
      <c r="V11" t="n">
        <v>0.87</v>
      </c>
      <c r="W11" t="n">
        <v>4.07</v>
      </c>
      <c r="X11" t="n">
        <v>1.29</v>
      </c>
      <c r="Y11" t="n">
        <v>0.5</v>
      </c>
      <c r="Z11" t="n">
        <v>10</v>
      </c>
      <c r="AA11" t="n">
        <v>521.8279134545271</v>
      </c>
      <c r="AB11" t="n">
        <v>713.9879726112559</v>
      </c>
      <c r="AC11" t="n">
        <v>645.8459625936504</v>
      </c>
      <c r="AD11" t="n">
        <v>521827.9134545272</v>
      </c>
      <c r="AE11" t="n">
        <v>713987.9726112559</v>
      </c>
      <c r="AF11" t="n">
        <v>1.812856287622769e-06</v>
      </c>
      <c r="AG11" t="n">
        <v>1.131666666666667</v>
      </c>
      <c r="AH11" t="n">
        <v>645845.9625936503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1.843</v>
      </c>
      <c r="E12" t="n">
        <v>54.26</v>
      </c>
      <c r="F12" t="n">
        <v>51.05</v>
      </c>
      <c r="G12" t="n">
        <v>90.09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453.66</v>
      </c>
      <c r="Q12" t="n">
        <v>2304.49</v>
      </c>
      <c r="R12" t="n">
        <v>138.44</v>
      </c>
      <c r="S12" t="n">
        <v>88.64</v>
      </c>
      <c r="T12" t="n">
        <v>20496.12</v>
      </c>
      <c r="U12" t="n">
        <v>0.64</v>
      </c>
      <c r="V12" t="n">
        <v>0.87</v>
      </c>
      <c r="W12" t="n">
        <v>4.07</v>
      </c>
      <c r="X12" t="n">
        <v>1.25</v>
      </c>
      <c r="Y12" t="n">
        <v>0.5</v>
      </c>
      <c r="Z12" t="n">
        <v>10</v>
      </c>
      <c r="AA12" t="n">
        <v>520.4437000845503</v>
      </c>
      <c r="AB12" t="n">
        <v>712.0940308112696</v>
      </c>
      <c r="AC12" t="n">
        <v>644.1327759408904</v>
      </c>
      <c r="AD12" t="n">
        <v>520443.7000845502</v>
      </c>
      <c r="AE12" t="n">
        <v>712094.0308112695</v>
      </c>
      <c r="AF12" t="n">
        <v>1.814924296859559e-06</v>
      </c>
      <c r="AG12" t="n">
        <v>1.130416666666667</v>
      </c>
      <c r="AH12" t="n">
        <v>644132.7759408904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0.9131</v>
      </c>
      <c r="E2" t="n">
        <v>109.52</v>
      </c>
      <c r="F2" t="n">
        <v>80.01000000000001</v>
      </c>
      <c r="G2" t="n">
        <v>6.3</v>
      </c>
      <c r="H2" t="n">
        <v>0.1</v>
      </c>
      <c r="I2" t="n">
        <v>762</v>
      </c>
      <c r="J2" t="n">
        <v>176.73</v>
      </c>
      <c r="K2" t="n">
        <v>52.44</v>
      </c>
      <c r="L2" t="n">
        <v>1</v>
      </c>
      <c r="M2" t="n">
        <v>760</v>
      </c>
      <c r="N2" t="n">
        <v>33.29</v>
      </c>
      <c r="O2" t="n">
        <v>22031.19</v>
      </c>
      <c r="P2" t="n">
        <v>1044.1</v>
      </c>
      <c r="Q2" t="n">
        <v>2304.93</v>
      </c>
      <c r="R2" t="n">
        <v>1108.24</v>
      </c>
      <c r="S2" t="n">
        <v>88.64</v>
      </c>
      <c r="T2" t="n">
        <v>501758.31</v>
      </c>
      <c r="U2" t="n">
        <v>0.08</v>
      </c>
      <c r="V2" t="n">
        <v>0.55</v>
      </c>
      <c r="W2" t="n">
        <v>5.28</v>
      </c>
      <c r="X2" t="n">
        <v>30.2</v>
      </c>
      <c r="Y2" t="n">
        <v>0.5</v>
      </c>
      <c r="Z2" t="n">
        <v>10</v>
      </c>
      <c r="AA2" t="n">
        <v>2194.474088853197</v>
      </c>
      <c r="AB2" t="n">
        <v>3002.576261733173</v>
      </c>
      <c r="AC2" t="n">
        <v>2716.014597455495</v>
      </c>
      <c r="AD2" t="n">
        <v>2194474.088853197</v>
      </c>
      <c r="AE2" t="n">
        <v>3002576.261733173</v>
      </c>
      <c r="AF2" t="n">
        <v>8.664882051651888e-07</v>
      </c>
      <c r="AG2" t="n">
        <v>2.281666666666667</v>
      </c>
      <c r="AH2" t="n">
        <v>2716014.597455496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1.3702</v>
      </c>
      <c r="E3" t="n">
        <v>72.98</v>
      </c>
      <c r="F3" t="n">
        <v>60.54</v>
      </c>
      <c r="G3" t="n">
        <v>12.88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778.89</v>
      </c>
      <c r="Q3" t="n">
        <v>2304.56</v>
      </c>
      <c r="R3" t="n">
        <v>455.93</v>
      </c>
      <c r="S3" t="n">
        <v>88.64</v>
      </c>
      <c r="T3" t="n">
        <v>178000.45</v>
      </c>
      <c r="U3" t="n">
        <v>0.19</v>
      </c>
      <c r="V3" t="n">
        <v>0.73</v>
      </c>
      <c r="W3" t="n">
        <v>4.47</v>
      </c>
      <c r="X3" t="n">
        <v>10.74</v>
      </c>
      <c r="Y3" t="n">
        <v>0.5</v>
      </c>
      <c r="Z3" t="n">
        <v>10</v>
      </c>
      <c r="AA3" t="n">
        <v>1097.812667974311</v>
      </c>
      <c r="AB3" t="n">
        <v>1502.075724399199</v>
      </c>
      <c r="AC3" t="n">
        <v>1358.719725439059</v>
      </c>
      <c r="AD3" t="n">
        <v>1097812.667974311</v>
      </c>
      <c r="AE3" t="n">
        <v>1502075.724399199</v>
      </c>
      <c r="AF3" t="n">
        <v>1.300254231428476e-06</v>
      </c>
      <c r="AG3" t="n">
        <v>1.520416666666667</v>
      </c>
      <c r="AH3" t="n">
        <v>1358719.725439059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1.5439</v>
      </c>
      <c r="E4" t="n">
        <v>64.77</v>
      </c>
      <c r="F4" t="n">
        <v>56.23</v>
      </c>
      <c r="G4" t="n">
        <v>19.62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713.38</v>
      </c>
      <c r="Q4" t="n">
        <v>2304.63</v>
      </c>
      <c r="R4" t="n">
        <v>312.26</v>
      </c>
      <c r="S4" t="n">
        <v>88.64</v>
      </c>
      <c r="T4" t="n">
        <v>106713.69</v>
      </c>
      <c r="U4" t="n">
        <v>0.28</v>
      </c>
      <c r="V4" t="n">
        <v>0.79</v>
      </c>
      <c r="W4" t="n">
        <v>4.28</v>
      </c>
      <c r="X4" t="n">
        <v>6.44</v>
      </c>
      <c r="Y4" t="n">
        <v>0.5</v>
      </c>
      <c r="Z4" t="n">
        <v>10</v>
      </c>
      <c r="AA4" t="n">
        <v>896.7881730439633</v>
      </c>
      <c r="AB4" t="n">
        <v>1227.025141860694</v>
      </c>
      <c r="AC4" t="n">
        <v>1109.919584462111</v>
      </c>
      <c r="AD4" t="n">
        <v>896788.1730439633</v>
      </c>
      <c r="AE4" t="n">
        <v>1227025.141860694</v>
      </c>
      <c r="AF4" t="n">
        <v>1.465087219312819e-06</v>
      </c>
      <c r="AG4" t="n">
        <v>1.349375</v>
      </c>
      <c r="AH4" t="n">
        <v>1109919.584462111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1.6358</v>
      </c>
      <c r="E5" t="n">
        <v>61.13</v>
      </c>
      <c r="F5" t="n">
        <v>54.34</v>
      </c>
      <c r="G5" t="n">
        <v>26.51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679.24</v>
      </c>
      <c r="Q5" t="n">
        <v>2304.53</v>
      </c>
      <c r="R5" t="n">
        <v>249.51</v>
      </c>
      <c r="S5" t="n">
        <v>88.64</v>
      </c>
      <c r="T5" t="n">
        <v>75588.06</v>
      </c>
      <c r="U5" t="n">
        <v>0.36</v>
      </c>
      <c r="V5" t="n">
        <v>0.8100000000000001</v>
      </c>
      <c r="W5" t="n">
        <v>4.18</v>
      </c>
      <c r="X5" t="n">
        <v>4.54</v>
      </c>
      <c r="Y5" t="n">
        <v>0.5</v>
      </c>
      <c r="Z5" t="n">
        <v>10</v>
      </c>
      <c r="AA5" t="n">
        <v>809.8407045794468</v>
      </c>
      <c r="AB5" t="n">
        <v>1108.059779655955</v>
      </c>
      <c r="AC5" t="n">
        <v>1002.308109457258</v>
      </c>
      <c r="AD5" t="n">
        <v>809840.7045794468</v>
      </c>
      <c r="AE5" t="n">
        <v>1108059.779655955</v>
      </c>
      <c r="AF5" t="n">
        <v>1.552295921595899e-06</v>
      </c>
      <c r="AG5" t="n">
        <v>1.273541666666667</v>
      </c>
      <c r="AH5" t="n">
        <v>1002308.109457258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1.6901</v>
      </c>
      <c r="E6" t="n">
        <v>59.17</v>
      </c>
      <c r="F6" t="n">
        <v>53.34</v>
      </c>
      <c r="G6" t="n">
        <v>33.33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656.8099999999999</v>
      </c>
      <c r="Q6" t="n">
        <v>2304.48</v>
      </c>
      <c r="R6" t="n">
        <v>215.66</v>
      </c>
      <c r="S6" t="n">
        <v>88.64</v>
      </c>
      <c r="T6" t="n">
        <v>58795.36</v>
      </c>
      <c r="U6" t="n">
        <v>0.41</v>
      </c>
      <c r="V6" t="n">
        <v>0.83</v>
      </c>
      <c r="W6" t="n">
        <v>4.14</v>
      </c>
      <c r="X6" t="n">
        <v>3.54</v>
      </c>
      <c r="Y6" t="n">
        <v>0.5</v>
      </c>
      <c r="Z6" t="n">
        <v>10</v>
      </c>
      <c r="AA6" t="n">
        <v>761.5881964045706</v>
      </c>
      <c r="AB6" t="n">
        <v>1042.038569220668</v>
      </c>
      <c r="AC6" t="n">
        <v>942.5878706845642</v>
      </c>
      <c r="AD6" t="n">
        <v>761588.1964045706</v>
      </c>
      <c r="AE6" t="n">
        <v>1042038.569220668</v>
      </c>
      <c r="AF6" t="n">
        <v>1.603824023162507e-06</v>
      </c>
      <c r="AG6" t="n">
        <v>1.232708333333333</v>
      </c>
      <c r="AH6" t="n">
        <v>942587.8706845642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1.7281</v>
      </c>
      <c r="E7" t="n">
        <v>57.87</v>
      </c>
      <c r="F7" t="n">
        <v>52.67</v>
      </c>
      <c r="G7" t="n">
        <v>40.52</v>
      </c>
      <c r="H7" t="n">
        <v>0.58</v>
      </c>
      <c r="I7" t="n">
        <v>78</v>
      </c>
      <c r="J7" t="n">
        <v>184.19</v>
      </c>
      <c r="K7" t="n">
        <v>52.44</v>
      </c>
      <c r="L7" t="n">
        <v>6</v>
      </c>
      <c r="M7" t="n">
        <v>76</v>
      </c>
      <c r="N7" t="n">
        <v>35.75</v>
      </c>
      <c r="O7" t="n">
        <v>22951.43</v>
      </c>
      <c r="P7" t="n">
        <v>638.8</v>
      </c>
      <c r="Q7" t="n">
        <v>2304.5</v>
      </c>
      <c r="R7" t="n">
        <v>193.99</v>
      </c>
      <c r="S7" t="n">
        <v>88.64</v>
      </c>
      <c r="T7" t="n">
        <v>48051.94</v>
      </c>
      <c r="U7" t="n">
        <v>0.46</v>
      </c>
      <c r="V7" t="n">
        <v>0.84</v>
      </c>
      <c r="W7" t="n">
        <v>4.11</v>
      </c>
      <c r="X7" t="n">
        <v>2.88</v>
      </c>
      <c r="Y7" t="n">
        <v>0.5</v>
      </c>
      <c r="Z7" t="n">
        <v>10</v>
      </c>
      <c r="AA7" t="n">
        <v>727.9262363148979</v>
      </c>
      <c r="AB7" t="n">
        <v>995.9807903651092</v>
      </c>
      <c r="AC7" t="n">
        <v>900.9257816004813</v>
      </c>
      <c r="AD7" t="n">
        <v>727926.2363148979</v>
      </c>
      <c r="AE7" t="n">
        <v>995980.7903651092</v>
      </c>
      <c r="AF7" t="n">
        <v>1.639884204737666e-06</v>
      </c>
      <c r="AG7" t="n">
        <v>1.205625</v>
      </c>
      <c r="AH7" t="n">
        <v>900925.7816004812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1.7567</v>
      </c>
      <c r="E8" t="n">
        <v>56.92</v>
      </c>
      <c r="F8" t="n">
        <v>52.19</v>
      </c>
      <c r="G8" t="n">
        <v>48.18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624.39</v>
      </c>
      <c r="Q8" t="n">
        <v>2304.55</v>
      </c>
      <c r="R8" t="n">
        <v>177.56</v>
      </c>
      <c r="S8" t="n">
        <v>88.64</v>
      </c>
      <c r="T8" t="n">
        <v>39901.81</v>
      </c>
      <c r="U8" t="n">
        <v>0.5</v>
      </c>
      <c r="V8" t="n">
        <v>0.85</v>
      </c>
      <c r="W8" t="n">
        <v>4.09</v>
      </c>
      <c r="X8" t="n">
        <v>2.4</v>
      </c>
      <c r="Y8" t="n">
        <v>0.5</v>
      </c>
      <c r="Z8" t="n">
        <v>10</v>
      </c>
      <c r="AA8" t="n">
        <v>702.9875859264116</v>
      </c>
      <c r="AB8" t="n">
        <v>961.8586286879763</v>
      </c>
      <c r="AC8" t="n">
        <v>870.0601911430592</v>
      </c>
      <c r="AD8" t="n">
        <v>702987.5859264116</v>
      </c>
      <c r="AE8" t="n">
        <v>961858.6286879763</v>
      </c>
      <c r="AF8" t="n">
        <v>1.667024236133706e-06</v>
      </c>
      <c r="AG8" t="n">
        <v>1.185833333333333</v>
      </c>
      <c r="AH8" t="n">
        <v>870060.1911430592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1.7778</v>
      </c>
      <c r="E9" t="n">
        <v>56.25</v>
      </c>
      <c r="F9" t="n">
        <v>51.84</v>
      </c>
      <c r="G9" t="n">
        <v>55.54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606.86</v>
      </c>
      <c r="Q9" t="n">
        <v>2304.53</v>
      </c>
      <c r="R9" t="n">
        <v>166.3</v>
      </c>
      <c r="S9" t="n">
        <v>88.64</v>
      </c>
      <c r="T9" t="n">
        <v>34316.51</v>
      </c>
      <c r="U9" t="n">
        <v>0.53</v>
      </c>
      <c r="V9" t="n">
        <v>0.85</v>
      </c>
      <c r="W9" t="n">
        <v>4.06</v>
      </c>
      <c r="X9" t="n">
        <v>2.04</v>
      </c>
      <c r="Y9" t="n">
        <v>0.5</v>
      </c>
      <c r="Z9" t="n">
        <v>10</v>
      </c>
      <c r="AA9" t="n">
        <v>679.8412835892234</v>
      </c>
      <c r="AB9" t="n">
        <v>930.1888366874452</v>
      </c>
      <c r="AC9" t="n">
        <v>841.4129196422265</v>
      </c>
      <c r="AD9" t="n">
        <v>679841.2835892234</v>
      </c>
      <c r="AE9" t="n">
        <v>930188.8366874453</v>
      </c>
      <c r="AF9" t="n">
        <v>1.687047126429386e-06</v>
      </c>
      <c r="AG9" t="n">
        <v>1.171875</v>
      </c>
      <c r="AH9" t="n">
        <v>841412.9196422265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1.7941</v>
      </c>
      <c r="E10" t="n">
        <v>55.74</v>
      </c>
      <c r="F10" t="n">
        <v>51.58</v>
      </c>
      <c r="G10" t="n">
        <v>63.16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593.3</v>
      </c>
      <c r="Q10" t="n">
        <v>2304.47</v>
      </c>
      <c r="R10" t="n">
        <v>157.38</v>
      </c>
      <c r="S10" t="n">
        <v>88.64</v>
      </c>
      <c r="T10" t="n">
        <v>29892.21</v>
      </c>
      <c r="U10" t="n">
        <v>0.5600000000000001</v>
      </c>
      <c r="V10" t="n">
        <v>0.86</v>
      </c>
      <c r="W10" t="n">
        <v>4.06</v>
      </c>
      <c r="X10" t="n">
        <v>1.78</v>
      </c>
      <c r="Y10" t="n">
        <v>0.5</v>
      </c>
      <c r="Z10" t="n">
        <v>10</v>
      </c>
      <c r="AA10" t="n">
        <v>662.3608317134288</v>
      </c>
      <c r="AB10" t="n">
        <v>906.2713112478733</v>
      </c>
      <c r="AC10" t="n">
        <v>819.7780492621496</v>
      </c>
      <c r="AD10" t="n">
        <v>662360.8317134287</v>
      </c>
      <c r="AE10" t="n">
        <v>906271.3112478734</v>
      </c>
      <c r="AF10" t="n">
        <v>1.702515046420836e-06</v>
      </c>
      <c r="AG10" t="n">
        <v>1.16125</v>
      </c>
      <c r="AH10" t="n">
        <v>819778.0492621496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1.8076</v>
      </c>
      <c r="E11" t="n">
        <v>55.32</v>
      </c>
      <c r="F11" t="n">
        <v>51.37</v>
      </c>
      <c r="G11" t="n">
        <v>71.68000000000001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578.8099999999999</v>
      </c>
      <c r="Q11" t="n">
        <v>2304.47</v>
      </c>
      <c r="R11" t="n">
        <v>150.36</v>
      </c>
      <c r="S11" t="n">
        <v>88.64</v>
      </c>
      <c r="T11" t="n">
        <v>26411.5</v>
      </c>
      <c r="U11" t="n">
        <v>0.59</v>
      </c>
      <c r="V11" t="n">
        <v>0.86</v>
      </c>
      <c r="W11" t="n">
        <v>4.05</v>
      </c>
      <c r="X11" t="n">
        <v>1.58</v>
      </c>
      <c r="Y11" t="n">
        <v>0.5</v>
      </c>
      <c r="Z11" t="n">
        <v>10</v>
      </c>
      <c r="AA11" t="n">
        <v>645.6894525990474</v>
      </c>
      <c r="AB11" t="n">
        <v>883.4607948542387</v>
      </c>
      <c r="AC11" t="n">
        <v>799.1445365383626</v>
      </c>
      <c r="AD11" t="n">
        <v>645689.4525990475</v>
      </c>
      <c r="AE11" t="n">
        <v>883460.7948542386</v>
      </c>
      <c r="AF11" t="n">
        <v>1.715325900401484e-06</v>
      </c>
      <c r="AG11" t="n">
        <v>1.1525</v>
      </c>
      <c r="AH11" t="n">
        <v>799144.5365383625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1.8206</v>
      </c>
      <c r="E12" t="n">
        <v>54.93</v>
      </c>
      <c r="F12" t="n">
        <v>51.16</v>
      </c>
      <c r="G12" t="n">
        <v>80.77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564.1799999999999</v>
      </c>
      <c r="Q12" t="n">
        <v>2304.48</v>
      </c>
      <c r="R12" t="n">
        <v>143.2</v>
      </c>
      <c r="S12" t="n">
        <v>88.64</v>
      </c>
      <c r="T12" t="n">
        <v>22857.4</v>
      </c>
      <c r="U12" t="n">
        <v>0.62</v>
      </c>
      <c r="V12" t="n">
        <v>0.87</v>
      </c>
      <c r="W12" t="n">
        <v>4.04</v>
      </c>
      <c r="X12" t="n">
        <v>1.36</v>
      </c>
      <c r="Y12" t="n">
        <v>0.5</v>
      </c>
      <c r="Z12" t="n">
        <v>10</v>
      </c>
      <c r="AA12" t="n">
        <v>629.333700215239</v>
      </c>
      <c r="AB12" t="n">
        <v>861.0821328778422</v>
      </c>
      <c r="AC12" t="n">
        <v>778.9016626523442</v>
      </c>
      <c r="AD12" t="n">
        <v>629333.700215239</v>
      </c>
      <c r="AE12" t="n">
        <v>861082.1328778423</v>
      </c>
      <c r="AF12" t="n">
        <v>1.727662278308775e-06</v>
      </c>
      <c r="AG12" t="n">
        <v>1.144375</v>
      </c>
      <c r="AH12" t="n">
        <v>778901.6626523442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1.83</v>
      </c>
      <c r="E13" t="n">
        <v>54.64</v>
      </c>
      <c r="F13" t="n">
        <v>51.02</v>
      </c>
      <c r="G13" t="n">
        <v>90.03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550.54</v>
      </c>
      <c r="Q13" t="n">
        <v>2304.49</v>
      </c>
      <c r="R13" t="n">
        <v>138.33</v>
      </c>
      <c r="S13" t="n">
        <v>88.64</v>
      </c>
      <c r="T13" t="n">
        <v>20442.26</v>
      </c>
      <c r="U13" t="n">
        <v>0.64</v>
      </c>
      <c r="V13" t="n">
        <v>0.87</v>
      </c>
      <c r="W13" t="n">
        <v>4.04</v>
      </c>
      <c r="X13" t="n">
        <v>1.22</v>
      </c>
      <c r="Y13" t="n">
        <v>0.5</v>
      </c>
      <c r="Z13" t="n">
        <v>10</v>
      </c>
      <c r="AA13" t="n">
        <v>615.421409365629</v>
      </c>
      <c r="AB13" t="n">
        <v>842.0467227704512</v>
      </c>
      <c r="AC13" t="n">
        <v>761.6829653692366</v>
      </c>
      <c r="AD13" t="n">
        <v>615421.409365629</v>
      </c>
      <c r="AE13" t="n">
        <v>842046.7227704512</v>
      </c>
      <c r="AF13" t="n">
        <v>1.736582428487893e-06</v>
      </c>
      <c r="AG13" t="n">
        <v>1.138333333333333</v>
      </c>
      <c r="AH13" t="n">
        <v>761682.9653692367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1.8373</v>
      </c>
      <c r="E14" t="n">
        <v>54.43</v>
      </c>
      <c r="F14" t="n">
        <v>50.91</v>
      </c>
      <c r="G14" t="n">
        <v>98.53</v>
      </c>
      <c r="H14" t="n">
        <v>1.18</v>
      </c>
      <c r="I14" t="n">
        <v>31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535.08</v>
      </c>
      <c r="Q14" t="n">
        <v>2304.47</v>
      </c>
      <c r="R14" t="n">
        <v>135.01</v>
      </c>
      <c r="S14" t="n">
        <v>88.64</v>
      </c>
      <c r="T14" t="n">
        <v>18794.98</v>
      </c>
      <c r="U14" t="n">
        <v>0.66</v>
      </c>
      <c r="V14" t="n">
        <v>0.87</v>
      </c>
      <c r="W14" t="n">
        <v>4.03</v>
      </c>
      <c r="X14" t="n">
        <v>1.11</v>
      </c>
      <c r="Y14" t="n">
        <v>0.5</v>
      </c>
      <c r="Z14" t="n">
        <v>10</v>
      </c>
      <c r="AA14" t="n">
        <v>601.1074427237463</v>
      </c>
      <c r="AB14" t="n">
        <v>822.4617221233873</v>
      </c>
      <c r="AC14" t="n">
        <v>743.9671296962074</v>
      </c>
      <c r="AD14" t="n">
        <v>601107.4427237463</v>
      </c>
      <c r="AE14" t="n">
        <v>822461.7221233873</v>
      </c>
      <c r="AF14" t="n">
        <v>1.74350977915891e-06</v>
      </c>
      <c r="AG14" t="n">
        <v>1.133958333333333</v>
      </c>
      <c r="AH14" t="n">
        <v>743967.1296962074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1.8416</v>
      </c>
      <c r="E15" t="n">
        <v>54.3</v>
      </c>
      <c r="F15" t="n">
        <v>50.85</v>
      </c>
      <c r="G15" t="n">
        <v>105.2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524.79</v>
      </c>
      <c r="Q15" t="n">
        <v>2304.49</v>
      </c>
      <c r="R15" t="n">
        <v>132.54</v>
      </c>
      <c r="S15" t="n">
        <v>88.64</v>
      </c>
      <c r="T15" t="n">
        <v>17570.31</v>
      </c>
      <c r="U15" t="n">
        <v>0.67</v>
      </c>
      <c r="V15" t="n">
        <v>0.87</v>
      </c>
      <c r="W15" t="n">
        <v>4.04</v>
      </c>
      <c r="X15" t="n">
        <v>1.05</v>
      </c>
      <c r="Y15" t="n">
        <v>0.5</v>
      </c>
      <c r="Z15" t="n">
        <v>10</v>
      </c>
      <c r="AA15" t="n">
        <v>591.872807662299</v>
      </c>
      <c r="AB15" t="n">
        <v>809.8264870289692</v>
      </c>
      <c r="AC15" t="n">
        <v>732.5377837055366</v>
      </c>
      <c r="AD15" t="n">
        <v>591872.807662299</v>
      </c>
      <c r="AE15" t="n">
        <v>809826.4870289691</v>
      </c>
      <c r="AF15" t="n">
        <v>1.747590273389784e-06</v>
      </c>
      <c r="AG15" t="n">
        <v>1.13125</v>
      </c>
      <c r="AH15" t="n">
        <v>732537.7837055366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1.8462</v>
      </c>
      <c r="E16" t="n">
        <v>54.17</v>
      </c>
      <c r="F16" t="n">
        <v>50.79</v>
      </c>
      <c r="G16" t="n">
        <v>112.86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518.97</v>
      </c>
      <c r="Q16" t="n">
        <v>2304.49</v>
      </c>
      <c r="R16" t="n">
        <v>130.19</v>
      </c>
      <c r="S16" t="n">
        <v>88.64</v>
      </c>
      <c r="T16" t="n">
        <v>16403.83</v>
      </c>
      <c r="U16" t="n">
        <v>0.68</v>
      </c>
      <c r="V16" t="n">
        <v>0.87</v>
      </c>
      <c r="W16" t="n">
        <v>4.05</v>
      </c>
      <c r="X16" t="n">
        <v>0.99</v>
      </c>
      <c r="Y16" t="n">
        <v>0.5</v>
      </c>
      <c r="Z16" t="n">
        <v>10</v>
      </c>
      <c r="AA16" t="n">
        <v>585.8815158143943</v>
      </c>
      <c r="AB16" t="n">
        <v>801.6289372055242</v>
      </c>
      <c r="AC16" t="n">
        <v>725.1225965319078</v>
      </c>
      <c r="AD16" t="n">
        <v>585881.5158143943</v>
      </c>
      <c r="AE16" t="n">
        <v>801628.9372055242</v>
      </c>
      <c r="AF16" t="n">
        <v>1.751955453264672e-06</v>
      </c>
      <c r="AG16" t="n">
        <v>1.128541666666667</v>
      </c>
      <c r="AH16" t="n">
        <v>725122.5965319078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1.8459</v>
      </c>
      <c r="E17" t="n">
        <v>54.17</v>
      </c>
      <c r="F17" t="n">
        <v>50.79</v>
      </c>
      <c r="G17" t="n">
        <v>112.87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1</v>
      </c>
      <c r="N17" t="n">
        <v>41.1</v>
      </c>
      <c r="O17" t="n">
        <v>24844.17</v>
      </c>
      <c r="P17" t="n">
        <v>522.04</v>
      </c>
      <c r="Q17" t="n">
        <v>2304.55</v>
      </c>
      <c r="R17" t="n">
        <v>129.95</v>
      </c>
      <c r="S17" t="n">
        <v>88.64</v>
      </c>
      <c r="T17" t="n">
        <v>16284.08</v>
      </c>
      <c r="U17" t="n">
        <v>0.68</v>
      </c>
      <c r="V17" t="n">
        <v>0.87</v>
      </c>
      <c r="W17" t="n">
        <v>4.06</v>
      </c>
      <c r="X17" t="n">
        <v>1</v>
      </c>
      <c r="Y17" t="n">
        <v>0.5</v>
      </c>
      <c r="Z17" t="n">
        <v>10</v>
      </c>
      <c r="AA17" t="n">
        <v>588.2383748949779</v>
      </c>
      <c r="AB17" t="n">
        <v>804.8536957768629</v>
      </c>
      <c r="AC17" t="n">
        <v>728.039588671175</v>
      </c>
      <c r="AD17" t="n">
        <v>588238.3748949779</v>
      </c>
      <c r="AE17" t="n">
        <v>804853.6957768629</v>
      </c>
      <c r="AF17" t="n">
        <v>1.751670767620657e-06</v>
      </c>
      <c r="AG17" t="n">
        <v>1.128541666666667</v>
      </c>
      <c r="AH17" t="n">
        <v>728039.5886711751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1.8459</v>
      </c>
      <c r="E18" t="n">
        <v>54.17</v>
      </c>
      <c r="F18" t="n">
        <v>50.79</v>
      </c>
      <c r="G18" t="n">
        <v>112.87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525.96</v>
      </c>
      <c r="Q18" t="n">
        <v>2304.55</v>
      </c>
      <c r="R18" t="n">
        <v>129.92</v>
      </c>
      <c r="S18" t="n">
        <v>88.64</v>
      </c>
      <c r="T18" t="n">
        <v>16272.77</v>
      </c>
      <c r="U18" t="n">
        <v>0.68</v>
      </c>
      <c r="V18" t="n">
        <v>0.87</v>
      </c>
      <c r="W18" t="n">
        <v>4.06</v>
      </c>
      <c r="X18" t="n">
        <v>1</v>
      </c>
      <c r="Y18" t="n">
        <v>0.5</v>
      </c>
      <c r="Z18" t="n">
        <v>10</v>
      </c>
      <c r="AA18" t="n">
        <v>591.1275451618501</v>
      </c>
      <c r="AB18" t="n">
        <v>808.8067859971939</v>
      </c>
      <c r="AC18" t="n">
        <v>731.6154015090746</v>
      </c>
      <c r="AD18" t="n">
        <v>591127.5451618501</v>
      </c>
      <c r="AE18" t="n">
        <v>808806.7859971939</v>
      </c>
      <c r="AF18" t="n">
        <v>1.751670767620657e-06</v>
      </c>
      <c r="AG18" t="n">
        <v>1.128541666666667</v>
      </c>
      <c r="AH18" t="n">
        <v>731615.4015090746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1.5928</v>
      </c>
      <c r="E2" t="n">
        <v>62.78</v>
      </c>
      <c r="F2" t="n">
        <v>58.57</v>
      </c>
      <c r="G2" t="n">
        <v>15.21</v>
      </c>
      <c r="H2" t="n">
        <v>0.64</v>
      </c>
      <c r="I2" t="n">
        <v>231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169.03</v>
      </c>
      <c r="Q2" t="n">
        <v>2304.58</v>
      </c>
      <c r="R2" t="n">
        <v>380.18</v>
      </c>
      <c r="S2" t="n">
        <v>88.64</v>
      </c>
      <c r="T2" t="n">
        <v>140382.7</v>
      </c>
      <c r="U2" t="n">
        <v>0.23</v>
      </c>
      <c r="V2" t="n">
        <v>0.76</v>
      </c>
      <c r="W2" t="n">
        <v>4.66</v>
      </c>
      <c r="X2" t="n">
        <v>8.77</v>
      </c>
      <c r="Y2" t="n">
        <v>0.5</v>
      </c>
      <c r="Z2" t="n">
        <v>10</v>
      </c>
      <c r="AA2" t="n">
        <v>259.1868955268775</v>
      </c>
      <c r="AB2" t="n">
        <v>354.6309449786978</v>
      </c>
      <c r="AC2" t="n">
        <v>320.7854653175873</v>
      </c>
      <c r="AD2" t="n">
        <v>259186.8955268775</v>
      </c>
      <c r="AE2" t="n">
        <v>354630.9449786977</v>
      </c>
      <c r="AF2" t="n">
        <v>1.94217736265701e-06</v>
      </c>
      <c r="AG2" t="n">
        <v>1.307916666666667</v>
      </c>
      <c r="AH2" t="n">
        <v>320785.4653175873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1.3071</v>
      </c>
      <c r="E2" t="n">
        <v>76.5</v>
      </c>
      <c r="F2" t="n">
        <v>65.90000000000001</v>
      </c>
      <c r="G2" t="n">
        <v>9.44</v>
      </c>
      <c r="H2" t="n">
        <v>0.18</v>
      </c>
      <c r="I2" t="n">
        <v>419</v>
      </c>
      <c r="J2" t="n">
        <v>98.70999999999999</v>
      </c>
      <c r="K2" t="n">
        <v>39.72</v>
      </c>
      <c r="L2" t="n">
        <v>1</v>
      </c>
      <c r="M2" t="n">
        <v>417</v>
      </c>
      <c r="N2" t="n">
        <v>12.99</v>
      </c>
      <c r="O2" t="n">
        <v>12407.75</v>
      </c>
      <c r="P2" t="n">
        <v>576.84</v>
      </c>
      <c r="Q2" t="n">
        <v>2304.89</v>
      </c>
      <c r="R2" t="n">
        <v>636.3200000000001</v>
      </c>
      <c r="S2" t="n">
        <v>88.64</v>
      </c>
      <c r="T2" t="n">
        <v>267512.58</v>
      </c>
      <c r="U2" t="n">
        <v>0.14</v>
      </c>
      <c r="V2" t="n">
        <v>0.67</v>
      </c>
      <c r="W2" t="n">
        <v>4.66</v>
      </c>
      <c r="X2" t="n">
        <v>16.1</v>
      </c>
      <c r="Y2" t="n">
        <v>0.5</v>
      </c>
      <c r="Z2" t="n">
        <v>10</v>
      </c>
      <c r="AA2" t="n">
        <v>881.2656377619608</v>
      </c>
      <c r="AB2" t="n">
        <v>1205.786524281933</v>
      </c>
      <c r="AC2" t="n">
        <v>1090.70795073648</v>
      </c>
      <c r="AD2" t="n">
        <v>881265.6377619607</v>
      </c>
      <c r="AE2" t="n">
        <v>1205786.524281933</v>
      </c>
      <c r="AF2" t="n">
        <v>1.366074215974854e-06</v>
      </c>
      <c r="AG2" t="n">
        <v>1.59375</v>
      </c>
      <c r="AH2" t="n">
        <v>1090707.95073648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1.6206</v>
      </c>
      <c r="E3" t="n">
        <v>61.71</v>
      </c>
      <c r="F3" t="n">
        <v>56.2</v>
      </c>
      <c r="G3" t="n">
        <v>19.72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169</v>
      </c>
      <c r="N3" t="n">
        <v>13.24</v>
      </c>
      <c r="O3" t="n">
        <v>12561.45</v>
      </c>
      <c r="P3" t="n">
        <v>471.57</v>
      </c>
      <c r="Q3" t="n">
        <v>2304.59</v>
      </c>
      <c r="R3" t="n">
        <v>311.53</v>
      </c>
      <c r="S3" t="n">
        <v>88.64</v>
      </c>
      <c r="T3" t="n">
        <v>106353.67</v>
      </c>
      <c r="U3" t="n">
        <v>0.28</v>
      </c>
      <c r="V3" t="n">
        <v>0.79</v>
      </c>
      <c r="W3" t="n">
        <v>4.27</v>
      </c>
      <c r="X3" t="n">
        <v>6.41</v>
      </c>
      <c r="Y3" t="n">
        <v>0.5</v>
      </c>
      <c r="Z3" t="n">
        <v>10</v>
      </c>
      <c r="AA3" t="n">
        <v>590.3606529496533</v>
      </c>
      <c r="AB3" t="n">
        <v>807.7574902395698</v>
      </c>
      <c r="AC3" t="n">
        <v>730.6662490658624</v>
      </c>
      <c r="AD3" t="n">
        <v>590360.6529496533</v>
      </c>
      <c r="AE3" t="n">
        <v>807757.4902395698</v>
      </c>
      <c r="AF3" t="n">
        <v>1.69371882366219e-06</v>
      </c>
      <c r="AG3" t="n">
        <v>1.285625</v>
      </c>
      <c r="AH3" t="n">
        <v>730666.2490658624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1.7308</v>
      </c>
      <c r="E4" t="n">
        <v>57.78</v>
      </c>
      <c r="F4" t="n">
        <v>53.65</v>
      </c>
      <c r="G4" t="n">
        <v>30.95</v>
      </c>
      <c r="H4" t="n">
        <v>0.52</v>
      </c>
      <c r="I4" t="n">
        <v>104</v>
      </c>
      <c r="J4" t="n">
        <v>101.2</v>
      </c>
      <c r="K4" t="n">
        <v>39.72</v>
      </c>
      <c r="L4" t="n">
        <v>3</v>
      </c>
      <c r="M4" t="n">
        <v>102</v>
      </c>
      <c r="N4" t="n">
        <v>13.49</v>
      </c>
      <c r="O4" t="n">
        <v>12715.54</v>
      </c>
      <c r="P4" t="n">
        <v>428.88</v>
      </c>
      <c r="Q4" t="n">
        <v>2304.6</v>
      </c>
      <c r="R4" t="n">
        <v>226.66</v>
      </c>
      <c r="S4" t="n">
        <v>88.64</v>
      </c>
      <c r="T4" t="n">
        <v>64257.43</v>
      </c>
      <c r="U4" t="n">
        <v>0.39</v>
      </c>
      <c r="V4" t="n">
        <v>0.83</v>
      </c>
      <c r="W4" t="n">
        <v>4.15</v>
      </c>
      <c r="X4" t="n">
        <v>3.86</v>
      </c>
      <c r="Y4" t="n">
        <v>0.5</v>
      </c>
      <c r="Z4" t="n">
        <v>10</v>
      </c>
      <c r="AA4" t="n">
        <v>511.3549715757401</v>
      </c>
      <c r="AB4" t="n">
        <v>699.6584314991126</v>
      </c>
      <c r="AC4" t="n">
        <v>632.8840127736125</v>
      </c>
      <c r="AD4" t="n">
        <v>511354.9715757401</v>
      </c>
      <c r="AE4" t="n">
        <v>699658.4314991125</v>
      </c>
      <c r="AF4" t="n">
        <v>1.808890867576526e-06</v>
      </c>
      <c r="AG4" t="n">
        <v>1.20375</v>
      </c>
      <c r="AH4" t="n">
        <v>632884.0127736125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1.7886</v>
      </c>
      <c r="E5" t="n">
        <v>55.91</v>
      </c>
      <c r="F5" t="n">
        <v>52.44</v>
      </c>
      <c r="G5" t="n">
        <v>43.7</v>
      </c>
      <c r="H5" t="n">
        <v>0.6899999999999999</v>
      </c>
      <c r="I5" t="n">
        <v>72</v>
      </c>
      <c r="J5" t="n">
        <v>102.45</v>
      </c>
      <c r="K5" t="n">
        <v>39.72</v>
      </c>
      <c r="L5" t="n">
        <v>4</v>
      </c>
      <c r="M5" t="n">
        <v>70</v>
      </c>
      <c r="N5" t="n">
        <v>13.74</v>
      </c>
      <c r="O5" t="n">
        <v>12870.03</v>
      </c>
      <c r="P5" t="n">
        <v>395.93</v>
      </c>
      <c r="Q5" t="n">
        <v>2304.53</v>
      </c>
      <c r="R5" t="n">
        <v>186.04</v>
      </c>
      <c r="S5" t="n">
        <v>88.64</v>
      </c>
      <c r="T5" t="n">
        <v>44105.02</v>
      </c>
      <c r="U5" t="n">
        <v>0.48</v>
      </c>
      <c r="V5" t="n">
        <v>0.84</v>
      </c>
      <c r="W5" t="n">
        <v>4.1</v>
      </c>
      <c r="X5" t="n">
        <v>2.65</v>
      </c>
      <c r="Y5" t="n">
        <v>0.5</v>
      </c>
      <c r="Z5" t="n">
        <v>10</v>
      </c>
      <c r="AA5" t="n">
        <v>466.1626259432468</v>
      </c>
      <c r="AB5" t="n">
        <v>637.8242704591574</v>
      </c>
      <c r="AC5" t="n">
        <v>576.9512172785207</v>
      </c>
      <c r="AD5" t="n">
        <v>466162.6259432468</v>
      </c>
      <c r="AE5" t="n">
        <v>637824.2704591574</v>
      </c>
      <c r="AF5" t="n">
        <v>1.869298709121432e-06</v>
      </c>
      <c r="AG5" t="n">
        <v>1.164791666666667</v>
      </c>
      <c r="AH5" t="n">
        <v>576951.2172785207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1.8176</v>
      </c>
      <c r="E6" t="n">
        <v>55.02</v>
      </c>
      <c r="F6" t="n">
        <v>51.88</v>
      </c>
      <c r="G6" t="n">
        <v>55.59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27</v>
      </c>
      <c r="N6" t="n">
        <v>14</v>
      </c>
      <c r="O6" t="n">
        <v>13024.91</v>
      </c>
      <c r="P6" t="n">
        <v>367.9</v>
      </c>
      <c r="Q6" t="n">
        <v>2304.55</v>
      </c>
      <c r="R6" t="n">
        <v>166.17</v>
      </c>
      <c r="S6" t="n">
        <v>88.64</v>
      </c>
      <c r="T6" t="n">
        <v>34250.6</v>
      </c>
      <c r="U6" t="n">
        <v>0.53</v>
      </c>
      <c r="V6" t="n">
        <v>0.85</v>
      </c>
      <c r="W6" t="n">
        <v>4.11</v>
      </c>
      <c r="X6" t="n">
        <v>2.08</v>
      </c>
      <c r="Y6" t="n">
        <v>0.5</v>
      </c>
      <c r="Z6" t="n">
        <v>10</v>
      </c>
      <c r="AA6" t="n">
        <v>436.1052751786737</v>
      </c>
      <c r="AB6" t="n">
        <v>596.6984771063399</v>
      </c>
      <c r="AC6" t="n">
        <v>539.7504119228826</v>
      </c>
      <c r="AD6" t="n">
        <v>436105.2751786737</v>
      </c>
      <c r="AE6" t="n">
        <v>596698.4771063399</v>
      </c>
      <c r="AF6" t="n">
        <v>1.899607141730468e-06</v>
      </c>
      <c r="AG6" t="n">
        <v>1.14625</v>
      </c>
      <c r="AH6" t="n">
        <v>539750.4119228825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1.8226</v>
      </c>
      <c r="E7" t="n">
        <v>54.87</v>
      </c>
      <c r="F7" t="n">
        <v>51.79</v>
      </c>
      <c r="G7" t="n">
        <v>58.63</v>
      </c>
      <c r="H7" t="n">
        <v>1.01</v>
      </c>
      <c r="I7" t="n">
        <v>53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365.89</v>
      </c>
      <c r="Q7" t="n">
        <v>2304.48</v>
      </c>
      <c r="R7" t="n">
        <v>162.25</v>
      </c>
      <c r="S7" t="n">
        <v>88.64</v>
      </c>
      <c r="T7" t="n">
        <v>32306.58</v>
      </c>
      <c r="U7" t="n">
        <v>0.55</v>
      </c>
      <c r="V7" t="n">
        <v>0.86</v>
      </c>
      <c r="W7" t="n">
        <v>4.13</v>
      </c>
      <c r="X7" t="n">
        <v>2</v>
      </c>
      <c r="Y7" t="n">
        <v>0.5</v>
      </c>
      <c r="Z7" t="n">
        <v>10</v>
      </c>
      <c r="AA7" t="n">
        <v>433.1462180270827</v>
      </c>
      <c r="AB7" t="n">
        <v>592.6497645671449</v>
      </c>
      <c r="AC7" t="n">
        <v>536.0881028260246</v>
      </c>
      <c r="AD7" t="n">
        <v>433146.2180270827</v>
      </c>
      <c r="AE7" t="n">
        <v>592649.7645671449</v>
      </c>
      <c r="AF7" t="n">
        <v>1.904832733559612e-06</v>
      </c>
      <c r="AG7" t="n">
        <v>1.143125</v>
      </c>
      <c r="AH7" t="n">
        <v>536088.1028260246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1.1647</v>
      </c>
      <c r="E2" t="n">
        <v>85.86</v>
      </c>
      <c r="F2" t="n">
        <v>70.26000000000001</v>
      </c>
      <c r="G2" t="n">
        <v>8</v>
      </c>
      <c r="H2" t="n">
        <v>0.14</v>
      </c>
      <c r="I2" t="n">
        <v>527</v>
      </c>
      <c r="J2" t="n">
        <v>124.63</v>
      </c>
      <c r="K2" t="n">
        <v>45</v>
      </c>
      <c r="L2" t="n">
        <v>1</v>
      </c>
      <c r="M2" t="n">
        <v>525</v>
      </c>
      <c r="N2" t="n">
        <v>18.64</v>
      </c>
      <c r="O2" t="n">
        <v>15605.44</v>
      </c>
      <c r="P2" t="n">
        <v>725.08</v>
      </c>
      <c r="Q2" t="n">
        <v>2304.74</v>
      </c>
      <c r="R2" t="n">
        <v>781.8099999999999</v>
      </c>
      <c r="S2" t="n">
        <v>88.64</v>
      </c>
      <c r="T2" t="n">
        <v>339713.68</v>
      </c>
      <c r="U2" t="n">
        <v>0.11</v>
      </c>
      <c r="V2" t="n">
        <v>0.63</v>
      </c>
      <c r="W2" t="n">
        <v>4.87</v>
      </c>
      <c r="X2" t="n">
        <v>20.45</v>
      </c>
      <c r="Y2" t="n">
        <v>0.5</v>
      </c>
      <c r="Z2" t="n">
        <v>10</v>
      </c>
      <c r="AA2" t="n">
        <v>1222.599361293687</v>
      </c>
      <c r="AB2" t="n">
        <v>1672.814383399142</v>
      </c>
      <c r="AC2" t="n">
        <v>1513.16332645726</v>
      </c>
      <c r="AD2" t="n">
        <v>1222599.361293687</v>
      </c>
      <c r="AE2" t="n">
        <v>1672814.383399142</v>
      </c>
      <c r="AF2" t="n">
        <v>1.171950223784063e-06</v>
      </c>
      <c r="AG2" t="n">
        <v>1.78875</v>
      </c>
      <c r="AH2" t="n">
        <v>1513163.32645726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1.5341</v>
      </c>
      <c r="E3" t="n">
        <v>65.19</v>
      </c>
      <c r="F3" t="n">
        <v>57.69</v>
      </c>
      <c r="G3" t="n">
        <v>16.48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579.6</v>
      </c>
      <c r="Q3" t="n">
        <v>2304.71</v>
      </c>
      <c r="R3" t="n">
        <v>361.34</v>
      </c>
      <c r="S3" t="n">
        <v>88.64</v>
      </c>
      <c r="T3" t="n">
        <v>131064.96</v>
      </c>
      <c r="U3" t="n">
        <v>0.25</v>
      </c>
      <c r="V3" t="n">
        <v>0.77</v>
      </c>
      <c r="W3" t="n">
        <v>4.33</v>
      </c>
      <c r="X3" t="n">
        <v>7.89</v>
      </c>
      <c r="Y3" t="n">
        <v>0.5</v>
      </c>
      <c r="Z3" t="n">
        <v>10</v>
      </c>
      <c r="AA3" t="n">
        <v>749.8095175979556</v>
      </c>
      <c r="AB3" t="n">
        <v>1025.922461238823</v>
      </c>
      <c r="AC3" t="n">
        <v>928.0098614294068</v>
      </c>
      <c r="AD3" t="n">
        <v>749809.5175979557</v>
      </c>
      <c r="AE3" t="n">
        <v>1025922.461238823</v>
      </c>
      <c r="AF3" t="n">
        <v>1.543649728090607e-06</v>
      </c>
      <c r="AG3" t="n">
        <v>1.358125</v>
      </c>
      <c r="AH3" t="n">
        <v>928009.8614294068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1.6659</v>
      </c>
      <c r="E4" t="n">
        <v>60.03</v>
      </c>
      <c r="F4" t="n">
        <v>54.6</v>
      </c>
      <c r="G4" t="n">
        <v>25.4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533.14</v>
      </c>
      <c r="Q4" t="n">
        <v>2304.68</v>
      </c>
      <c r="R4" t="n">
        <v>257.73</v>
      </c>
      <c r="S4" t="n">
        <v>88.64</v>
      </c>
      <c r="T4" t="n">
        <v>79664.42</v>
      </c>
      <c r="U4" t="n">
        <v>0.34</v>
      </c>
      <c r="V4" t="n">
        <v>0.8100000000000001</v>
      </c>
      <c r="W4" t="n">
        <v>4.2</v>
      </c>
      <c r="X4" t="n">
        <v>4.8</v>
      </c>
      <c r="Y4" t="n">
        <v>0.5</v>
      </c>
      <c r="Z4" t="n">
        <v>10</v>
      </c>
      <c r="AA4" t="n">
        <v>641.4104224783707</v>
      </c>
      <c r="AB4" t="n">
        <v>877.6060370656432</v>
      </c>
      <c r="AC4" t="n">
        <v>793.8485486159066</v>
      </c>
      <c r="AD4" t="n">
        <v>641410.4224783707</v>
      </c>
      <c r="AE4" t="n">
        <v>877606.0370656432</v>
      </c>
      <c r="AF4" t="n">
        <v>1.676270179275238e-06</v>
      </c>
      <c r="AG4" t="n">
        <v>1.250625</v>
      </c>
      <c r="AH4" t="n">
        <v>793848.5486159066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53.14</v>
      </c>
      <c r="G5" t="n">
        <v>35.04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502.12</v>
      </c>
      <c r="Q5" t="n">
        <v>2304.52</v>
      </c>
      <c r="R5" t="n">
        <v>209.71</v>
      </c>
      <c r="S5" t="n">
        <v>88.64</v>
      </c>
      <c r="T5" t="n">
        <v>55846.31</v>
      </c>
      <c r="U5" t="n">
        <v>0.42</v>
      </c>
      <c r="V5" t="n">
        <v>0.83</v>
      </c>
      <c r="W5" t="n">
        <v>4.12</v>
      </c>
      <c r="X5" t="n">
        <v>3.34</v>
      </c>
      <c r="Y5" t="n">
        <v>0.5</v>
      </c>
      <c r="Z5" t="n">
        <v>10</v>
      </c>
      <c r="AA5" t="n">
        <v>586.0924980286516</v>
      </c>
      <c r="AB5" t="n">
        <v>801.9176123789496</v>
      </c>
      <c r="AC5" t="n">
        <v>725.3837209519396</v>
      </c>
      <c r="AD5" t="n">
        <v>586092.4980286516</v>
      </c>
      <c r="AE5" t="n">
        <v>801917.6123789495</v>
      </c>
      <c r="AF5" t="n">
        <v>1.747007794740181e-06</v>
      </c>
      <c r="AG5" t="n">
        <v>1.2</v>
      </c>
      <c r="AH5" t="n">
        <v>725383.7209519396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1.7753</v>
      </c>
      <c r="E6" t="n">
        <v>56.33</v>
      </c>
      <c r="F6" t="n">
        <v>52.41</v>
      </c>
      <c r="G6" t="n">
        <v>44.92</v>
      </c>
      <c r="H6" t="n">
        <v>0.68</v>
      </c>
      <c r="I6" t="n">
        <v>70</v>
      </c>
      <c r="J6" t="n">
        <v>129.92</v>
      </c>
      <c r="K6" t="n">
        <v>45</v>
      </c>
      <c r="L6" t="n">
        <v>5</v>
      </c>
      <c r="M6" t="n">
        <v>68</v>
      </c>
      <c r="N6" t="n">
        <v>19.92</v>
      </c>
      <c r="O6" t="n">
        <v>16257.24</v>
      </c>
      <c r="P6" t="n">
        <v>477.8</v>
      </c>
      <c r="Q6" t="n">
        <v>2304.57</v>
      </c>
      <c r="R6" t="n">
        <v>185.39</v>
      </c>
      <c r="S6" t="n">
        <v>88.64</v>
      </c>
      <c r="T6" t="n">
        <v>43791.55</v>
      </c>
      <c r="U6" t="n">
        <v>0.48</v>
      </c>
      <c r="V6" t="n">
        <v>0.84</v>
      </c>
      <c r="W6" t="n">
        <v>4.08</v>
      </c>
      <c r="X6" t="n">
        <v>2.61</v>
      </c>
      <c r="Y6" t="n">
        <v>0.5</v>
      </c>
      <c r="Z6" t="n">
        <v>10</v>
      </c>
      <c r="AA6" t="n">
        <v>552.0863179272269</v>
      </c>
      <c r="AB6" t="n">
        <v>755.3888565173961</v>
      </c>
      <c r="AC6" t="n">
        <v>683.2956042462938</v>
      </c>
      <c r="AD6" t="n">
        <v>552086.3179272269</v>
      </c>
      <c r="AE6" t="n">
        <v>755388.8565173961</v>
      </c>
      <c r="AF6" t="n">
        <v>1.786351191108308e-06</v>
      </c>
      <c r="AG6" t="n">
        <v>1.173541666666667</v>
      </c>
      <c r="AH6" t="n">
        <v>683295.6042462938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1.8042</v>
      </c>
      <c r="E7" t="n">
        <v>55.43</v>
      </c>
      <c r="F7" t="n">
        <v>51.86</v>
      </c>
      <c r="G7" t="n">
        <v>55.57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54</v>
      </c>
      <c r="N7" t="n">
        <v>20.25</v>
      </c>
      <c r="O7" t="n">
        <v>16421.36</v>
      </c>
      <c r="P7" t="n">
        <v>454.89</v>
      </c>
      <c r="Q7" t="n">
        <v>2304.49</v>
      </c>
      <c r="R7" t="n">
        <v>166.43</v>
      </c>
      <c r="S7" t="n">
        <v>88.64</v>
      </c>
      <c r="T7" t="n">
        <v>34379.31</v>
      </c>
      <c r="U7" t="n">
        <v>0.53</v>
      </c>
      <c r="V7" t="n">
        <v>0.85</v>
      </c>
      <c r="W7" t="n">
        <v>4.08</v>
      </c>
      <c r="X7" t="n">
        <v>2.07</v>
      </c>
      <c r="Y7" t="n">
        <v>0.5</v>
      </c>
      <c r="Z7" t="n">
        <v>10</v>
      </c>
      <c r="AA7" t="n">
        <v>524.1429259859427</v>
      </c>
      <c r="AB7" t="n">
        <v>717.1554748878837</v>
      </c>
      <c r="AC7" t="n">
        <v>648.7111628986139</v>
      </c>
      <c r="AD7" t="n">
        <v>524142.9259859427</v>
      </c>
      <c r="AE7" t="n">
        <v>717155.4748878836</v>
      </c>
      <c r="AF7" t="n">
        <v>1.815431092771705e-06</v>
      </c>
      <c r="AG7" t="n">
        <v>1.154791666666667</v>
      </c>
      <c r="AH7" t="n">
        <v>648711.162898614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1.825</v>
      </c>
      <c r="E8" t="n">
        <v>54.79</v>
      </c>
      <c r="F8" t="n">
        <v>51.49</v>
      </c>
      <c r="G8" t="n">
        <v>67.16</v>
      </c>
      <c r="H8" t="n">
        <v>0.93</v>
      </c>
      <c r="I8" t="n">
        <v>46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432.36</v>
      </c>
      <c r="Q8" t="n">
        <v>2304.5</v>
      </c>
      <c r="R8" t="n">
        <v>154.18</v>
      </c>
      <c r="S8" t="n">
        <v>88.64</v>
      </c>
      <c r="T8" t="n">
        <v>28305.3</v>
      </c>
      <c r="U8" t="n">
        <v>0.57</v>
      </c>
      <c r="V8" t="n">
        <v>0.86</v>
      </c>
      <c r="W8" t="n">
        <v>4.06</v>
      </c>
      <c r="X8" t="n">
        <v>1.69</v>
      </c>
      <c r="Y8" t="n">
        <v>0.5</v>
      </c>
      <c r="Z8" t="n">
        <v>10</v>
      </c>
      <c r="AA8" t="n">
        <v>500.1608927078996</v>
      </c>
      <c r="AB8" t="n">
        <v>684.3421989442277</v>
      </c>
      <c r="AC8" t="n">
        <v>619.0295399572984</v>
      </c>
      <c r="AD8" t="n">
        <v>500160.8927078996</v>
      </c>
      <c r="AE8" t="n">
        <v>684342.1989442277</v>
      </c>
      <c r="AF8" t="n">
        <v>1.836360572169583e-06</v>
      </c>
      <c r="AG8" t="n">
        <v>1.141458333333333</v>
      </c>
      <c r="AH8" t="n">
        <v>619029.5399572984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1.8351</v>
      </c>
      <c r="E9" t="n">
        <v>54.49</v>
      </c>
      <c r="F9" t="n">
        <v>51.31</v>
      </c>
      <c r="G9" t="n">
        <v>75.09</v>
      </c>
      <c r="H9" t="n">
        <v>1.06</v>
      </c>
      <c r="I9" t="n">
        <v>41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419.25</v>
      </c>
      <c r="Q9" t="n">
        <v>2304.49</v>
      </c>
      <c r="R9" t="n">
        <v>147.41</v>
      </c>
      <c r="S9" t="n">
        <v>88.64</v>
      </c>
      <c r="T9" t="n">
        <v>24944.59</v>
      </c>
      <c r="U9" t="n">
        <v>0.6</v>
      </c>
      <c r="V9" t="n">
        <v>0.86</v>
      </c>
      <c r="W9" t="n">
        <v>4.08</v>
      </c>
      <c r="X9" t="n">
        <v>1.52</v>
      </c>
      <c r="Y9" t="n">
        <v>0.5</v>
      </c>
      <c r="Z9" t="n">
        <v>10</v>
      </c>
      <c r="AA9" t="n">
        <v>487.1024572063554</v>
      </c>
      <c r="AB9" t="n">
        <v>666.4750713934993</v>
      </c>
      <c r="AC9" t="n">
        <v>602.8676259833406</v>
      </c>
      <c r="AD9" t="n">
        <v>487102.4572063554</v>
      </c>
      <c r="AE9" t="n">
        <v>666475.0713934993</v>
      </c>
      <c r="AF9" t="n">
        <v>1.846523444377207e-06</v>
      </c>
      <c r="AG9" t="n">
        <v>1.135208333333333</v>
      </c>
      <c r="AH9" t="n">
        <v>602867.6259833407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1.837</v>
      </c>
      <c r="E10" t="n">
        <v>54.44</v>
      </c>
      <c r="F10" t="n">
        <v>51.28</v>
      </c>
      <c r="G10" t="n">
        <v>76.93000000000001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419.39</v>
      </c>
      <c r="Q10" t="n">
        <v>2304.47</v>
      </c>
      <c r="R10" t="n">
        <v>145.96</v>
      </c>
      <c r="S10" t="n">
        <v>88.64</v>
      </c>
      <c r="T10" t="n">
        <v>24226.83</v>
      </c>
      <c r="U10" t="n">
        <v>0.61</v>
      </c>
      <c r="V10" t="n">
        <v>0.86</v>
      </c>
      <c r="W10" t="n">
        <v>4.09</v>
      </c>
      <c r="X10" t="n">
        <v>1.49</v>
      </c>
      <c r="Y10" t="n">
        <v>0.5</v>
      </c>
      <c r="Z10" t="n">
        <v>10</v>
      </c>
      <c r="AA10" t="n">
        <v>486.6054364414814</v>
      </c>
      <c r="AB10" t="n">
        <v>665.7950256559901</v>
      </c>
      <c r="AC10" t="n">
        <v>602.2524828565691</v>
      </c>
      <c r="AD10" t="n">
        <v>486605.4364414814</v>
      </c>
      <c r="AE10" t="n">
        <v>665795.0256559901</v>
      </c>
      <c r="AF10" t="n">
        <v>1.848435271822206e-06</v>
      </c>
      <c r="AG10" t="n">
        <v>1.134166666666667</v>
      </c>
      <c r="AH10" t="n">
        <v>602252.4828565691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2024-09-25T21:23:03Z</dcterms:created>
  <dcterms:modified xmlns:dcterms="http://purl.org/dc/terms/" xmlns:xsi="http://www.w3.org/2001/XMLSchema-instance" xsi:type="dcterms:W3CDTF">2024-09-25T21:23:03Z</dcterms:modified>
</cp:coreProperties>
</file>