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xVal>
          <yVal>
            <numRef>
              <f>gráficos!$B$7:$B$243</f>
              <numCache>
                <formatCode>General</formatCode>
                <ptCount val="2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  <c r="AA2" t="n">
        <v>2283.166875872836</v>
      </c>
      <c r="AB2" t="n">
        <v>3123.929645783056</v>
      </c>
      <c r="AC2" t="n">
        <v>2825.786184852198</v>
      </c>
      <c r="AD2" t="n">
        <v>2283166.875872836</v>
      </c>
      <c r="AE2" t="n">
        <v>3123929.645783057</v>
      </c>
      <c r="AF2" t="n">
        <v>6.327416097305941e-07</v>
      </c>
      <c r="AG2" t="n">
        <v>1.729166666666667</v>
      </c>
      <c r="AH2" t="n">
        <v>2825786.184852198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  <c r="AA3" t="n">
        <v>1308.444165571676</v>
      </c>
      <c r="AB3" t="n">
        <v>1790.271031817763</v>
      </c>
      <c r="AC3" t="n">
        <v>1619.410077202249</v>
      </c>
      <c r="AD3" t="n">
        <v>1308444.165571676</v>
      </c>
      <c r="AE3" t="n">
        <v>1790271.031817763</v>
      </c>
      <c r="AF3" t="n">
        <v>8.966990574817534e-07</v>
      </c>
      <c r="AG3" t="n">
        <v>1.220208333333333</v>
      </c>
      <c r="AH3" t="n">
        <v>1619410.077202249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  <c r="AA4" t="n">
        <v>1101.39742940137</v>
      </c>
      <c r="AB4" t="n">
        <v>1506.980553132214</v>
      </c>
      <c r="AC4" t="n">
        <v>1363.156444201765</v>
      </c>
      <c r="AD4" t="n">
        <v>1101397.42940137</v>
      </c>
      <c r="AE4" t="n">
        <v>1506980.553132214</v>
      </c>
      <c r="AF4" t="n">
        <v>1.001473253316127e-06</v>
      </c>
      <c r="AG4" t="n">
        <v>1.0925</v>
      </c>
      <c r="AH4" t="n">
        <v>1363156.444201765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  <c r="AA5" t="n">
        <v>1011.953334473747</v>
      </c>
      <c r="AB5" t="n">
        <v>1384.599196457267</v>
      </c>
      <c r="AC5" t="n">
        <v>1252.454992444562</v>
      </c>
      <c r="AD5" t="n">
        <v>1011953.334473747</v>
      </c>
      <c r="AE5" t="n">
        <v>1384599.196457267</v>
      </c>
      <c r="AF5" t="n">
        <v>1.057090232458283e-06</v>
      </c>
      <c r="AG5" t="n">
        <v>1.035</v>
      </c>
      <c r="AH5" t="n">
        <v>1252454.992444562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  <c r="AA6" t="n">
        <v>960.3656841057074</v>
      </c>
      <c r="AB6" t="n">
        <v>1314.014697337204</v>
      </c>
      <c r="AC6" t="n">
        <v>1188.606978854552</v>
      </c>
      <c r="AD6" t="n">
        <v>960365.6841057073</v>
      </c>
      <c r="AE6" t="n">
        <v>1314014.697337204</v>
      </c>
      <c r="AF6" t="n">
        <v>1.091699854039663e-06</v>
      </c>
      <c r="AG6" t="n">
        <v>1.002291666666667</v>
      </c>
      <c r="AH6" t="n">
        <v>1188606.978854552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  <c r="AA7" t="n">
        <v>922.5598827935382</v>
      </c>
      <c r="AB7" t="n">
        <v>1262.287132107653</v>
      </c>
      <c r="AC7" t="n">
        <v>1141.816219850415</v>
      </c>
      <c r="AD7" t="n">
        <v>922559.8827935383</v>
      </c>
      <c r="AE7" t="n">
        <v>1262287.132107653</v>
      </c>
      <c r="AF7" t="n">
        <v>1.117643940627222e-06</v>
      </c>
      <c r="AG7" t="n">
        <v>0.9789583333333334</v>
      </c>
      <c r="AH7" t="n">
        <v>1141816.219850415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  <c r="AA8" t="n">
        <v>901.1599444472228</v>
      </c>
      <c r="AB8" t="n">
        <v>1233.006792363576</v>
      </c>
      <c r="AC8" t="n">
        <v>1115.330354636297</v>
      </c>
      <c r="AD8" t="n">
        <v>901159.9444472227</v>
      </c>
      <c r="AE8" t="n">
        <v>1233006.792363576</v>
      </c>
      <c r="AF8" t="n">
        <v>1.132769238070982e-06</v>
      </c>
      <c r="AG8" t="n">
        <v>0.9658333333333333</v>
      </c>
      <c r="AH8" t="n">
        <v>1115330.354636297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  <c r="AA9" t="n">
        <v>880.9129812239527</v>
      </c>
      <c r="AB9" t="n">
        <v>1205.304004048521</v>
      </c>
      <c r="AC9" t="n">
        <v>1090.271481556924</v>
      </c>
      <c r="AD9" t="n">
        <v>880912.9812239527</v>
      </c>
      <c r="AE9" t="n">
        <v>1205304.004048521</v>
      </c>
      <c r="AF9" t="n">
        <v>1.146844167636702e-06</v>
      </c>
      <c r="AG9" t="n">
        <v>0.9539583333333334</v>
      </c>
      <c r="AH9" t="n">
        <v>1090271.481556924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  <c r="AA10" t="n">
        <v>865.2995496465841</v>
      </c>
      <c r="AB10" t="n">
        <v>1183.941018148379</v>
      </c>
      <c r="AC10" t="n">
        <v>1070.947349047952</v>
      </c>
      <c r="AD10" t="n">
        <v>865299.5496465841</v>
      </c>
      <c r="AE10" t="n">
        <v>1183941.018148379</v>
      </c>
      <c r="AF10" t="n">
        <v>1.157137772841482e-06</v>
      </c>
      <c r="AG10" t="n">
        <v>0.945625</v>
      </c>
      <c r="AH10" t="n">
        <v>1070947.349047953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  <c r="AA11" t="n">
        <v>851.2589061002179</v>
      </c>
      <c r="AB11" t="n">
        <v>1164.729990218765</v>
      </c>
      <c r="AC11" t="n">
        <v>1053.569794661093</v>
      </c>
      <c r="AD11" t="n">
        <v>851258.906100218</v>
      </c>
      <c r="AE11" t="n">
        <v>1164729.990218765</v>
      </c>
      <c r="AF11" t="n">
        <v>1.166170936592616e-06</v>
      </c>
      <c r="AG11" t="n">
        <v>0.9383333333333334</v>
      </c>
      <c r="AH11" t="n">
        <v>1053569.794661093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  <c r="AA12" t="n">
        <v>841.1510049970007</v>
      </c>
      <c r="AB12" t="n">
        <v>1150.899914000218</v>
      </c>
      <c r="AC12" t="n">
        <v>1041.059641506211</v>
      </c>
      <c r="AD12" t="n">
        <v>841151.0049970007</v>
      </c>
      <c r="AE12" t="n">
        <v>1150899.914000218</v>
      </c>
      <c r="AF12" t="n">
        <v>1.172420625466948e-06</v>
      </c>
      <c r="AG12" t="n">
        <v>0.9333333333333332</v>
      </c>
      <c r="AH12" t="n">
        <v>1041059.641506211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  <c r="AA13" t="n">
        <v>831.1672825344943</v>
      </c>
      <c r="AB13" t="n">
        <v>1137.239744476267</v>
      </c>
      <c r="AC13" t="n">
        <v>1028.703179389458</v>
      </c>
      <c r="AD13" t="n">
        <v>831167.2825344943</v>
      </c>
      <c r="AE13" t="n">
        <v>1137239.744476267</v>
      </c>
      <c r="AF13" t="n">
        <v>1.17761994646324e-06</v>
      </c>
      <c r="AG13" t="n">
        <v>0.9291666666666667</v>
      </c>
      <c r="AH13" t="n">
        <v>1028703.179389458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  <c r="AA14" t="n">
        <v>821.6474868631582</v>
      </c>
      <c r="AB14" t="n">
        <v>1124.214340055001</v>
      </c>
      <c r="AC14" t="n">
        <v>1016.920901284887</v>
      </c>
      <c r="AD14" t="n">
        <v>821647.4868631582</v>
      </c>
      <c r="AE14" t="n">
        <v>1124214.340055001</v>
      </c>
      <c r="AF14" t="n">
        <v>1.183554524974159e-06</v>
      </c>
      <c r="AG14" t="n">
        <v>0.9243749999999999</v>
      </c>
      <c r="AH14" t="n">
        <v>1016920.901284887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  <c r="AA15" t="n">
        <v>813.8415161512245</v>
      </c>
      <c r="AB15" t="n">
        <v>1113.533866551811</v>
      </c>
      <c r="AC15" t="n">
        <v>1007.259757182702</v>
      </c>
      <c r="AD15" t="n">
        <v>813841.5161512245</v>
      </c>
      <c r="AE15" t="n">
        <v>1113533.866551811</v>
      </c>
      <c r="AF15" t="n">
        <v>1.186915702183883e-06</v>
      </c>
      <c r="AG15" t="n">
        <v>0.921875</v>
      </c>
      <c r="AH15" t="n">
        <v>1007259.757182702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  <c r="AA16" t="n">
        <v>804.2274371637969</v>
      </c>
      <c r="AB16" t="n">
        <v>1100.379459537982</v>
      </c>
      <c r="AC16" t="n">
        <v>995.3607883119473</v>
      </c>
      <c r="AD16" t="n">
        <v>804227.437163797</v>
      </c>
      <c r="AE16" t="n">
        <v>1100379.459537982</v>
      </c>
      <c r="AF16" t="n">
        <v>1.190854581726529e-06</v>
      </c>
      <c r="AG16" t="n">
        <v>0.9187500000000001</v>
      </c>
      <c r="AH16" t="n">
        <v>995360.7883119474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797.0139368218474</v>
      </c>
      <c r="AB17" t="n">
        <v>1090.509630132951</v>
      </c>
      <c r="AC17" t="n">
        <v>986.4329215729405</v>
      </c>
      <c r="AD17" t="n">
        <v>797013.9368218475</v>
      </c>
      <c r="AE17" t="n">
        <v>1090509.630132951</v>
      </c>
      <c r="AF17" t="n">
        <v>1.194740942875273e-06</v>
      </c>
      <c r="AG17" t="n">
        <v>0.9158333333333334</v>
      </c>
      <c r="AH17" t="n">
        <v>986432.9215729404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  <c r="AA18" t="n">
        <v>790.790765714355</v>
      </c>
      <c r="AB18" t="n">
        <v>1081.994812876747</v>
      </c>
      <c r="AC18" t="n">
        <v>978.7307465250476</v>
      </c>
      <c r="AD18" t="n">
        <v>790790.7657143549</v>
      </c>
      <c r="AE18" t="n">
        <v>1081994.812876747</v>
      </c>
      <c r="AF18" t="n">
        <v>1.198102120084997e-06</v>
      </c>
      <c r="AG18" t="n">
        <v>0.913125</v>
      </c>
      <c r="AH18" t="n">
        <v>978730.7465250476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  <c r="AA19" t="n">
        <v>784.7261503384191</v>
      </c>
      <c r="AB19" t="n">
        <v>1073.696938567444</v>
      </c>
      <c r="AC19" t="n">
        <v>971.2248096936848</v>
      </c>
      <c r="AD19" t="n">
        <v>784726.1503384191</v>
      </c>
      <c r="AE19" t="n">
        <v>1073696.938567444</v>
      </c>
      <c r="AF19" t="n">
        <v>1.199887745477663e-06</v>
      </c>
      <c r="AG19" t="n">
        <v>0.9118750000000001</v>
      </c>
      <c r="AH19" t="n">
        <v>971224.8096936848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  <c r="AA20" t="n">
        <v>777.3269713360464</v>
      </c>
      <c r="AB20" t="n">
        <v>1063.573055427659</v>
      </c>
      <c r="AC20" t="n">
        <v>962.0671357518011</v>
      </c>
      <c r="AD20" t="n">
        <v>777326.9713360465</v>
      </c>
      <c r="AE20" t="n">
        <v>1063573.055427659</v>
      </c>
      <c r="AF20" t="n">
        <v>1.201778407658133e-06</v>
      </c>
      <c r="AG20" t="n">
        <v>0.9104166666666668</v>
      </c>
      <c r="AH20" t="n">
        <v>962067.1357518011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  <c r="AA21" t="n">
        <v>768.6165937757023</v>
      </c>
      <c r="AB21" t="n">
        <v>1051.655132574859</v>
      </c>
      <c r="AC21" t="n">
        <v>951.2866427291624</v>
      </c>
      <c r="AD21" t="n">
        <v>768616.5937757023</v>
      </c>
      <c r="AE21" t="n">
        <v>1051655.132574859</v>
      </c>
      <c r="AF21" t="n">
        <v>1.205664768806877e-06</v>
      </c>
      <c r="AG21" t="n">
        <v>0.9075000000000001</v>
      </c>
      <c r="AH21" t="n">
        <v>951286.6427291624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  <c r="AA22" t="n">
        <v>762.9545998818032</v>
      </c>
      <c r="AB22" t="n">
        <v>1043.908142739685</v>
      </c>
      <c r="AC22" t="n">
        <v>944.2790147308889</v>
      </c>
      <c r="AD22" t="n">
        <v>762954.5998818033</v>
      </c>
      <c r="AE22" t="n">
        <v>1043908.142739685</v>
      </c>
      <c r="AF22" t="n">
        <v>1.207765504562954e-06</v>
      </c>
      <c r="AG22" t="n">
        <v>0.9058333333333333</v>
      </c>
      <c r="AH22" t="n">
        <v>944279.0147308889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  <c r="AA23" t="n">
        <v>759.9744134100911</v>
      </c>
      <c r="AB23" t="n">
        <v>1039.830520132541</v>
      </c>
      <c r="AC23" t="n">
        <v>940.590554702391</v>
      </c>
      <c r="AD23" t="n">
        <v>759974.4134100911</v>
      </c>
      <c r="AE23" t="n">
        <v>1039830.520132541</v>
      </c>
      <c r="AF23" t="n">
        <v>1.206925210260523e-06</v>
      </c>
      <c r="AG23" t="n">
        <v>0.9064583333333333</v>
      </c>
      <c r="AH23" t="n">
        <v>940590.554702391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  <c r="AA24" t="n">
        <v>753.6046502180342</v>
      </c>
      <c r="AB24" t="n">
        <v>1031.115129119049</v>
      </c>
      <c r="AC24" t="n">
        <v>932.7069483750993</v>
      </c>
      <c r="AD24" t="n">
        <v>753604.6502180342</v>
      </c>
      <c r="AE24" t="n">
        <v>1031115.129119049</v>
      </c>
      <c r="AF24" t="n">
        <v>1.209236019592209e-06</v>
      </c>
      <c r="AG24" t="n">
        <v>0.9047916666666667</v>
      </c>
      <c r="AH24" t="n">
        <v>932706.9483750992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  <c r="AA25" t="n">
        <v>748.2596296711033</v>
      </c>
      <c r="AB25" t="n">
        <v>1023.801836201074</v>
      </c>
      <c r="AC25" t="n">
        <v>926.0916258689447</v>
      </c>
      <c r="AD25" t="n">
        <v>748259.6296711033</v>
      </c>
      <c r="AE25" t="n">
        <v>1023801.836201074</v>
      </c>
      <c r="AF25" t="n">
        <v>1.210969126590973e-06</v>
      </c>
      <c r="AG25" t="n">
        <v>0.9035416666666666</v>
      </c>
      <c r="AH25" t="n">
        <v>926091.6258689447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  <c r="AA26" t="n">
        <v>741.9106068784721</v>
      </c>
      <c r="AB26" t="n">
        <v>1015.114823117079</v>
      </c>
      <c r="AC26" t="n">
        <v>918.2336891213865</v>
      </c>
      <c r="AD26" t="n">
        <v>741910.6068784721</v>
      </c>
      <c r="AE26" t="n">
        <v>1015114.823117079</v>
      </c>
      <c r="AF26" t="n">
        <v>1.213384972710462e-06</v>
      </c>
      <c r="AG26" t="n">
        <v>0.9016666666666667</v>
      </c>
      <c r="AH26" t="n">
        <v>918233.6891213865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  <c r="AA27" t="n">
        <v>738.481404475514</v>
      </c>
      <c r="AB27" t="n">
        <v>1010.422837103618</v>
      </c>
      <c r="AC27" t="n">
        <v>913.9894996678071</v>
      </c>
      <c r="AD27" t="n">
        <v>738481.404475514</v>
      </c>
      <c r="AE27" t="n">
        <v>1010422.837103618</v>
      </c>
      <c r="AF27" t="n">
        <v>1.212912307165345e-06</v>
      </c>
      <c r="AG27" t="n">
        <v>0.9020833333333332</v>
      </c>
      <c r="AH27" t="n">
        <v>913989.4996678071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  <c r="AA28" t="n">
        <v>736.112711045368</v>
      </c>
      <c r="AB28" t="n">
        <v>1007.181886253114</v>
      </c>
      <c r="AC28" t="n">
        <v>911.0578606177717</v>
      </c>
      <c r="AD28" t="n">
        <v>736112.711045368</v>
      </c>
      <c r="AE28" t="n">
        <v>1007181.886253114</v>
      </c>
      <c r="AF28" t="n">
        <v>1.214645414164109e-06</v>
      </c>
      <c r="AG28" t="n">
        <v>0.9008333333333334</v>
      </c>
      <c r="AH28" t="n">
        <v>911057.8606177716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  <c r="AA29" t="n">
        <v>739.2119167820487</v>
      </c>
      <c r="AB29" t="n">
        <v>1011.422356269348</v>
      </c>
      <c r="AC29" t="n">
        <v>914.8936261271932</v>
      </c>
      <c r="AD29" t="n">
        <v>739211.9167820486</v>
      </c>
      <c r="AE29" t="n">
        <v>1011422.356269348</v>
      </c>
      <c r="AF29" t="n">
        <v>1.214750450951913e-06</v>
      </c>
      <c r="AG29" t="n">
        <v>0.9006249999999999</v>
      </c>
      <c r="AH29" t="n">
        <v>914893.6261271932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1.3769</v>
      </c>
      <c r="E2" t="n">
        <v>72.63</v>
      </c>
      <c r="F2" t="n">
        <v>54.48</v>
      </c>
      <c r="G2" t="n">
        <v>6.66</v>
      </c>
      <c r="H2" t="n">
        <v>0.11</v>
      </c>
      <c r="I2" t="n">
        <v>491</v>
      </c>
      <c r="J2" t="n">
        <v>159.12</v>
      </c>
      <c r="K2" t="n">
        <v>50.28</v>
      </c>
      <c r="L2" t="n">
        <v>1</v>
      </c>
      <c r="M2" t="n">
        <v>489</v>
      </c>
      <c r="N2" t="n">
        <v>27.84</v>
      </c>
      <c r="O2" t="n">
        <v>19859.16</v>
      </c>
      <c r="P2" t="n">
        <v>679.95</v>
      </c>
      <c r="Q2" t="n">
        <v>1300.06</v>
      </c>
      <c r="R2" t="n">
        <v>576.74</v>
      </c>
      <c r="S2" t="n">
        <v>99.20999999999999</v>
      </c>
      <c r="T2" t="n">
        <v>235522.51</v>
      </c>
      <c r="U2" t="n">
        <v>0.17</v>
      </c>
      <c r="V2" t="n">
        <v>0.65</v>
      </c>
      <c r="W2" t="n">
        <v>21.49</v>
      </c>
      <c r="X2" t="n">
        <v>14.6</v>
      </c>
      <c r="Y2" t="n">
        <v>2</v>
      </c>
      <c r="Z2" t="n">
        <v>10</v>
      </c>
      <c r="AA2" t="n">
        <v>1682.644145282468</v>
      </c>
      <c r="AB2" t="n">
        <v>2302.267952596058</v>
      </c>
      <c r="AC2" t="n">
        <v>2082.542730453656</v>
      </c>
      <c r="AD2" t="n">
        <v>1682644.145282468</v>
      </c>
      <c r="AE2" t="n">
        <v>2302267.952596059</v>
      </c>
      <c r="AF2" t="n">
        <v>7.480634874239976e-07</v>
      </c>
      <c r="AG2" t="n">
        <v>1.513125</v>
      </c>
      <c r="AH2" t="n">
        <v>2082542.730453656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1.8286</v>
      </c>
      <c r="E3" t="n">
        <v>54.69</v>
      </c>
      <c r="F3" t="n">
        <v>45.76</v>
      </c>
      <c r="G3" t="n">
        <v>13.39</v>
      </c>
      <c r="H3" t="n">
        <v>0.22</v>
      </c>
      <c r="I3" t="n">
        <v>205</v>
      </c>
      <c r="J3" t="n">
        <v>160.54</v>
      </c>
      <c r="K3" t="n">
        <v>50.28</v>
      </c>
      <c r="L3" t="n">
        <v>2</v>
      </c>
      <c r="M3" t="n">
        <v>203</v>
      </c>
      <c r="N3" t="n">
        <v>28.26</v>
      </c>
      <c r="O3" t="n">
        <v>20034.4</v>
      </c>
      <c r="P3" t="n">
        <v>567.78</v>
      </c>
      <c r="Q3" t="n">
        <v>1296.88</v>
      </c>
      <c r="R3" t="n">
        <v>294.34</v>
      </c>
      <c r="S3" t="n">
        <v>99.20999999999999</v>
      </c>
      <c r="T3" t="n">
        <v>95752.72</v>
      </c>
      <c r="U3" t="n">
        <v>0.34</v>
      </c>
      <c r="V3" t="n">
        <v>0.77</v>
      </c>
      <c r="W3" t="n">
        <v>20.99</v>
      </c>
      <c r="X3" t="n">
        <v>5.93</v>
      </c>
      <c r="Y3" t="n">
        <v>2</v>
      </c>
      <c r="Z3" t="n">
        <v>10</v>
      </c>
      <c r="AA3" t="n">
        <v>1061.195886355831</v>
      </c>
      <c r="AB3" t="n">
        <v>1451.9750283704</v>
      </c>
      <c r="AC3" t="n">
        <v>1313.40056952248</v>
      </c>
      <c r="AD3" t="n">
        <v>1061195.886355831</v>
      </c>
      <c r="AE3" t="n">
        <v>1451975.0283704</v>
      </c>
      <c r="AF3" t="n">
        <v>9.934700363886427e-07</v>
      </c>
      <c r="AG3" t="n">
        <v>1.139375</v>
      </c>
      <c r="AH3" t="n">
        <v>1313400.56952248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2.0012</v>
      </c>
      <c r="E4" t="n">
        <v>49.97</v>
      </c>
      <c r="F4" t="n">
        <v>43.49</v>
      </c>
      <c r="G4" t="n">
        <v>20.23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127</v>
      </c>
      <c r="N4" t="n">
        <v>28.69</v>
      </c>
      <c r="O4" t="n">
        <v>20210.21</v>
      </c>
      <c r="P4" t="n">
        <v>535.02</v>
      </c>
      <c r="Q4" t="n">
        <v>1295.88</v>
      </c>
      <c r="R4" t="n">
        <v>221.63</v>
      </c>
      <c r="S4" t="n">
        <v>99.20999999999999</v>
      </c>
      <c r="T4" t="n">
        <v>59777.9</v>
      </c>
      <c r="U4" t="n">
        <v>0.45</v>
      </c>
      <c r="V4" t="n">
        <v>0.8100000000000001</v>
      </c>
      <c r="W4" t="n">
        <v>20.84</v>
      </c>
      <c r="X4" t="n">
        <v>3.68</v>
      </c>
      <c r="Y4" t="n">
        <v>2</v>
      </c>
      <c r="Z4" t="n">
        <v>10</v>
      </c>
      <c r="AA4" t="n">
        <v>916.4626027657898</v>
      </c>
      <c r="AB4" t="n">
        <v>1253.944564580678</v>
      </c>
      <c r="AC4" t="n">
        <v>1134.269855259347</v>
      </c>
      <c r="AD4" t="n">
        <v>916462.6027657898</v>
      </c>
      <c r="AE4" t="n">
        <v>1253944.564580678</v>
      </c>
      <c r="AF4" t="n">
        <v>1.087242828842257e-06</v>
      </c>
      <c r="AG4" t="n">
        <v>1.041041666666667</v>
      </c>
      <c r="AH4" t="n">
        <v>1134269.855259347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2.0894</v>
      </c>
      <c r="E5" t="n">
        <v>47.86</v>
      </c>
      <c r="F5" t="n">
        <v>42.51</v>
      </c>
      <c r="G5" t="n">
        <v>27.13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92</v>
      </c>
      <c r="N5" t="n">
        <v>29.12</v>
      </c>
      <c r="O5" t="n">
        <v>20386.62</v>
      </c>
      <c r="P5" t="n">
        <v>518.15</v>
      </c>
      <c r="Q5" t="n">
        <v>1295.55</v>
      </c>
      <c r="R5" t="n">
        <v>189.37</v>
      </c>
      <c r="S5" t="n">
        <v>99.20999999999999</v>
      </c>
      <c r="T5" t="n">
        <v>43823.62</v>
      </c>
      <c r="U5" t="n">
        <v>0.52</v>
      </c>
      <c r="V5" t="n">
        <v>0.83</v>
      </c>
      <c r="W5" t="n">
        <v>20.8</v>
      </c>
      <c r="X5" t="n">
        <v>2.7</v>
      </c>
      <c r="Y5" t="n">
        <v>2</v>
      </c>
      <c r="Z5" t="n">
        <v>10</v>
      </c>
      <c r="AA5" t="n">
        <v>852.4597810629801</v>
      </c>
      <c r="AB5" t="n">
        <v>1166.37308032168</v>
      </c>
      <c r="AC5" t="n">
        <v>1055.056070550678</v>
      </c>
      <c r="AD5" t="n">
        <v>852459.7810629802</v>
      </c>
      <c r="AE5" t="n">
        <v>1166373.08032168</v>
      </c>
      <c r="AF5" t="n">
        <v>1.135161486399666e-06</v>
      </c>
      <c r="AG5" t="n">
        <v>0.9970833333333333</v>
      </c>
      <c r="AH5" t="n">
        <v>1055056.070550678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2.1446</v>
      </c>
      <c r="E6" t="n">
        <v>46.63</v>
      </c>
      <c r="F6" t="n">
        <v>41.92</v>
      </c>
      <c r="G6" t="n">
        <v>33.99</v>
      </c>
      <c r="H6" t="n">
        <v>0.54</v>
      </c>
      <c r="I6" t="n">
        <v>74</v>
      </c>
      <c r="J6" t="n">
        <v>164.83</v>
      </c>
      <c r="K6" t="n">
        <v>50.28</v>
      </c>
      <c r="L6" t="n">
        <v>5</v>
      </c>
      <c r="M6" t="n">
        <v>72</v>
      </c>
      <c r="N6" t="n">
        <v>29.55</v>
      </c>
      <c r="O6" t="n">
        <v>20563.61</v>
      </c>
      <c r="P6" t="n">
        <v>505.91</v>
      </c>
      <c r="Q6" t="n">
        <v>1295.17</v>
      </c>
      <c r="R6" t="n">
        <v>170.18</v>
      </c>
      <c r="S6" t="n">
        <v>99.20999999999999</v>
      </c>
      <c r="T6" t="n">
        <v>34326.39</v>
      </c>
      <c r="U6" t="n">
        <v>0.58</v>
      </c>
      <c r="V6" t="n">
        <v>0.84</v>
      </c>
      <c r="W6" t="n">
        <v>20.77</v>
      </c>
      <c r="X6" t="n">
        <v>2.12</v>
      </c>
      <c r="Y6" t="n">
        <v>2</v>
      </c>
      <c r="Z6" t="n">
        <v>10</v>
      </c>
      <c r="AA6" t="n">
        <v>813.4170286090442</v>
      </c>
      <c r="AB6" t="n">
        <v>1112.953063969531</v>
      </c>
      <c r="AC6" t="n">
        <v>1006.734385583714</v>
      </c>
      <c r="AD6" t="n">
        <v>813417.0286090443</v>
      </c>
      <c r="AE6" t="n">
        <v>1112953.063969531</v>
      </c>
      <c r="AF6" t="n">
        <v>1.165151394530834e-06</v>
      </c>
      <c r="AG6" t="n">
        <v>0.9714583333333334</v>
      </c>
      <c r="AH6" t="n">
        <v>1006734.385583714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2.183</v>
      </c>
      <c r="E7" t="n">
        <v>45.81</v>
      </c>
      <c r="F7" t="n">
        <v>41.52</v>
      </c>
      <c r="G7" t="n">
        <v>40.84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496.06</v>
      </c>
      <c r="Q7" t="n">
        <v>1295.12</v>
      </c>
      <c r="R7" t="n">
        <v>157.27</v>
      </c>
      <c r="S7" t="n">
        <v>99.20999999999999</v>
      </c>
      <c r="T7" t="n">
        <v>27937.04</v>
      </c>
      <c r="U7" t="n">
        <v>0.63</v>
      </c>
      <c r="V7" t="n">
        <v>0.85</v>
      </c>
      <c r="W7" t="n">
        <v>20.74</v>
      </c>
      <c r="X7" t="n">
        <v>1.72</v>
      </c>
      <c r="Y7" t="n">
        <v>2</v>
      </c>
      <c r="Z7" t="n">
        <v>10</v>
      </c>
      <c r="AA7" t="n">
        <v>785.9999763563145</v>
      </c>
      <c r="AB7" t="n">
        <v>1075.439843522367</v>
      </c>
      <c r="AC7" t="n">
        <v>972.8013742458917</v>
      </c>
      <c r="AD7" t="n">
        <v>785999.9763563145</v>
      </c>
      <c r="AE7" t="n">
        <v>1075439.843522367</v>
      </c>
      <c r="AF7" t="n">
        <v>1.186013939317733e-06</v>
      </c>
      <c r="AG7" t="n">
        <v>0.9543750000000001</v>
      </c>
      <c r="AH7" t="n">
        <v>972801.3742458917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2.2125</v>
      </c>
      <c r="E8" t="n">
        <v>45.2</v>
      </c>
      <c r="F8" t="n">
        <v>41.23</v>
      </c>
      <c r="G8" t="n">
        <v>48.51</v>
      </c>
      <c r="H8" t="n">
        <v>0.74</v>
      </c>
      <c r="I8" t="n">
        <v>51</v>
      </c>
      <c r="J8" t="n">
        <v>167.72</v>
      </c>
      <c r="K8" t="n">
        <v>50.28</v>
      </c>
      <c r="L8" t="n">
        <v>7</v>
      </c>
      <c r="M8" t="n">
        <v>49</v>
      </c>
      <c r="N8" t="n">
        <v>30.44</v>
      </c>
      <c r="O8" t="n">
        <v>20919.39</v>
      </c>
      <c r="P8" t="n">
        <v>487.22</v>
      </c>
      <c r="Q8" t="n">
        <v>1294.96</v>
      </c>
      <c r="R8" t="n">
        <v>148.04</v>
      </c>
      <c r="S8" t="n">
        <v>99.20999999999999</v>
      </c>
      <c r="T8" t="n">
        <v>23368.97</v>
      </c>
      <c r="U8" t="n">
        <v>0.67</v>
      </c>
      <c r="V8" t="n">
        <v>0.86</v>
      </c>
      <c r="W8" t="n">
        <v>20.72</v>
      </c>
      <c r="X8" t="n">
        <v>1.43</v>
      </c>
      <c r="Y8" t="n">
        <v>2</v>
      </c>
      <c r="Z8" t="n">
        <v>10</v>
      </c>
      <c r="AA8" t="n">
        <v>764.2871614563768</v>
      </c>
      <c r="AB8" t="n">
        <v>1045.731412274484</v>
      </c>
      <c r="AC8" t="n">
        <v>945.9282739802617</v>
      </c>
      <c r="AD8" t="n">
        <v>764287.1614563768</v>
      </c>
      <c r="AE8" t="n">
        <v>1045731.412274484</v>
      </c>
      <c r="AF8" t="n">
        <v>1.202041154713919e-06</v>
      </c>
      <c r="AG8" t="n">
        <v>0.9416666666666668</v>
      </c>
      <c r="AH8" t="n">
        <v>945928.2739802616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2.2335</v>
      </c>
      <c r="E9" t="n">
        <v>44.77</v>
      </c>
      <c r="F9" t="n">
        <v>41.03</v>
      </c>
      <c r="G9" t="n">
        <v>55.95</v>
      </c>
      <c r="H9" t="n">
        <v>0.84</v>
      </c>
      <c r="I9" t="n">
        <v>44</v>
      </c>
      <c r="J9" t="n">
        <v>169.17</v>
      </c>
      <c r="K9" t="n">
        <v>50.28</v>
      </c>
      <c r="L9" t="n">
        <v>8</v>
      </c>
      <c r="M9" t="n">
        <v>42</v>
      </c>
      <c r="N9" t="n">
        <v>30.89</v>
      </c>
      <c r="O9" t="n">
        <v>21098.19</v>
      </c>
      <c r="P9" t="n">
        <v>479.79</v>
      </c>
      <c r="Q9" t="n">
        <v>1294.67</v>
      </c>
      <c r="R9" t="n">
        <v>141.4</v>
      </c>
      <c r="S9" t="n">
        <v>99.20999999999999</v>
      </c>
      <c r="T9" t="n">
        <v>20085.82</v>
      </c>
      <c r="U9" t="n">
        <v>0.7</v>
      </c>
      <c r="V9" t="n">
        <v>0.86</v>
      </c>
      <c r="W9" t="n">
        <v>20.72</v>
      </c>
      <c r="X9" t="n">
        <v>1.23</v>
      </c>
      <c r="Y9" t="n">
        <v>2</v>
      </c>
      <c r="Z9" t="n">
        <v>10</v>
      </c>
      <c r="AA9" t="n">
        <v>747.983205338692</v>
      </c>
      <c r="AB9" t="n">
        <v>1023.423620234488</v>
      </c>
      <c r="AC9" t="n">
        <v>925.7495063033799</v>
      </c>
      <c r="AD9" t="n">
        <v>747983.2053386919</v>
      </c>
      <c r="AE9" t="n">
        <v>1023423.620234488</v>
      </c>
      <c r="AF9" t="n">
        <v>1.213450358894254e-06</v>
      </c>
      <c r="AG9" t="n">
        <v>0.9327083333333334</v>
      </c>
      <c r="AH9" t="n">
        <v>925749.5063033799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2.2494</v>
      </c>
      <c r="E10" t="n">
        <v>44.46</v>
      </c>
      <c r="F10" t="n">
        <v>40.88</v>
      </c>
      <c r="G10" t="n">
        <v>62.89</v>
      </c>
      <c r="H10" t="n">
        <v>0.9399999999999999</v>
      </c>
      <c r="I10" t="n">
        <v>39</v>
      </c>
      <c r="J10" t="n">
        <v>170.62</v>
      </c>
      <c r="K10" t="n">
        <v>50.28</v>
      </c>
      <c r="L10" t="n">
        <v>9</v>
      </c>
      <c r="M10" t="n">
        <v>37</v>
      </c>
      <c r="N10" t="n">
        <v>31.34</v>
      </c>
      <c r="O10" t="n">
        <v>21277.6</v>
      </c>
      <c r="P10" t="n">
        <v>473.28</v>
      </c>
      <c r="Q10" t="n">
        <v>1294.66</v>
      </c>
      <c r="R10" t="n">
        <v>136.58</v>
      </c>
      <c r="S10" t="n">
        <v>99.20999999999999</v>
      </c>
      <c r="T10" t="n">
        <v>17701.57</v>
      </c>
      <c r="U10" t="n">
        <v>0.73</v>
      </c>
      <c r="V10" t="n">
        <v>0.87</v>
      </c>
      <c r="W10" t="n">
        <v>20.7</v>
      </c>
      <c r="X10" t="n">
        <v>1.08</v>
      </c>
      <c r="Y10" t="n">
        <v>2</v>
      </c>
      <c r="Z10" t="n">
        <v>10</v>
      </c>
      <c r="AA10" t="n">
        <v>734.8988882498081</v>
      </c>
      <c r="AB10" t="n">
        <v>1005.521080354147</v>
      </c>
      <c r="AC10" t="n">
        <v>909.5555597028459</v>
      </c>
      <c r="AD10" t="n">
        <v>734898.8882498081</v>
      </c>
      <c r="AE10" t="n">
        <v>1005521.080354147</v>
      </c>
      <c r="AF10" t="n">
        <v>1.22208875634508e-06</v>
      </c>
      <c r="AG10" t="n">
        <v>0.92625</v>
      </c>
      <c r="AH10" t="n">
        <v>909555.5597028459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2.2595</v>
      </c>
      <c r="E11" t="n">
        <v>44.26</v>
      </c>
      <c r="F11" t="n">
        <v>40.81</v>
      </c>
      <c r="G11" t="n">
        <v>69.95</v>
      </c>
      <c r="H11" t="n">
        <v>1.03</v>
      </c>
      <c r="I11" t="n">
        <v>35</v>
      </c>
      <c r="J11" t="n">
        <v>172.08</v>
      </c>
      <c r="K11" t="n">
        <v>50.28</v>
      </c>
      <c r="L11" t="n">
        <v>10</v>
      </c>
      <c r="M11" t="n">
        <v>33</v>
      </c>
      <c r="N11" t="n">
        <v>31.8</v>
      </c>
      <c r="O11" t="n">
        <v>21457.64</v>
      </c>
      <c r="P11" t="n">
        <v>466.7</v>
      </c>
      <c r="Q11" t="n">
        <v>1294.72</v>
      </c>
      <c r="R11" t="n">
        <v>134.28</v>
      </c>
      <c r="S11" t="n">
        <v>99.20999999999999</v>
      </c>
      <c r="T11" t="n">
        <v>16569.11</v>
      </c>
      <c r="U11" t="n">
        <v>0.74</v>
      </c>
      <c r="V11" t="n">
        <v>0.87</v>
      </c>
      <c r="W11" t="n">
        <v>20.7</v>
      </c>
      <c r="X11" t="n">
        <v>1.01</v>
      </c>
      <c r="Y11" t="n">
        <v>2</v>
      </c>
      <c r="Z11" t="n">
        <v>10</v>
      </c>
      <c r="AA11" t="n">
        <v>724.2015623172028</v>
      </c>
      <c r="AB11" t="n">
        <v>990.8845270804431</v>
      </c>
      <c r="AC11" t="n">
        <v>896.3158985310534</v>
      </c>
      <c r="AD11" t="n">
        <v>724201.5623172028</v>
      </c>
      <c r="AE11" t="n">
        <v>990884.5270804431</v>
      </c>
      <c r="AF11" t="n">
        <v>1.227576040260384e-06</v>
      </c>
      <c r="AG11" t="n">
        <v>0.9220833333333333</v>
      </c>
      <c r="AH11" t="n">
        <v>896315.8985310534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2.2735</v>
      </c>
      <c r="E12" t="n">
        <v>43.99</v>
      </c>
      <c r="F12" t="n">
        <v>40.66</v>
      </c>
      <c r="G12" t="n">
        <v>78.7</v>
      </c>
      <c r="H12" t="n">
        <v>1.12</v>
      </c>
      <c r="I12" t="n">
        <v>31</v>
      </c>
      <c r="J12" t="n">
        <v>173.55</v>
      </c>
      <c r="K12" t="n">
        <v>50.28</v>
      </c>
      <c r="L12" t="n">
        <v>11</v>
      </c>
      <c r="M12" t="n">
        <v>29</v>
      </c>
      <c r="N12" t="n">
        <v>32.27</v>
      </c>
      <c r="O12" t="n">
        <v>21638.31</v>
      </c>
      <c r="P12" t="n">
        <v>459.82</v>
      </c>
      <c r="Q12" t="n">
        <v>1294.65</v>
      </c>
      <c r="R12" t="n">
        <v>129.6</v>
      </c>
      <c r="S12" t="n">
        <v>99.20999999999999</v>
      </c>
      <c r="T12" t="n">
        <v>14252.19</v>
      </c>
      <c r="U12" t="n">
        <v>0.77</v>
      </c>
      <c r="V12" t="n">
        <v>0.87</v>
      </c>
      <c r="W12" t="n">
        <v>20.69</v>
      </c>
      <c r="X12" t="n">
        <v>0.87</v>
      </c>
      <c r="Y12" t="n">
        <v>2</v>
      </c>
      <c r="Z12" t="n">
        <v>10</v>
      </c>
      <c r="AA12" t="n">
        <v>711.6321774572933</v>
      </c>
      <c r="AB12" t="n">
        <v>973.6865401929913</v>
      </c>
      <c r="AC12" t="n">
        <v>880.7592633746136</v>
      </c>
      <c r="AD12" t="n">
        <v>711632.1774572934</v>
      </c>
      <c r="AE12" t="n">
        <v>973686.5401929913</v>
      </c>
      <c r="AF12" t="n">
        <v>1.235182176380607e-06</v>
      </c>
      <c r="AG12" t="n">
        <v>0.9164583333333334</v>
      </c>
      <c r="AH12" t="n">
        <v>880759.2633746136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2.2795</v>
      </c>
      <c r="E13" t="n">
        <v>43.87</v>
      </c>
      <c r="F13" t="n">
        <v>40.61</v>
      </c>
      <c r="G13" t="n">
        <v>84.02</v>
      </c>
      <c r="H13" t="n">
        <v>1.22</v>
      </c>
      <c r="I13" t="n">
        <v>29</v>
      </c>
      <c r="J13" t="n">
        <v>175.02</v>
      </c>
      <c r="K13" t="n">
        <v>50.28</v>
      </c>
      <c r="L13" t="n">
        <v>12</v>
      </c>
      <c r="M13" t="n">
        <v>27</v>
      </c>
      <c r="N13" t="n">
        <v>32.74</v>
      </c>
      <c r="O13" t="n">
        <v>21819.6</v>
      </c>
      <c r="P13" t="n">
        <v>453.58</v>
      </c>
      <c r="Q13" t="n">
        <v>1294.6</v>
      </c>
      <c r="R13" t="n">
        <v>127.86</v>
      </c>
      <c r="S13" t="n">
        <v>99.20999999999999</v>
      </c>
      <c r="T13" t="n">
        <v>13393.41</v>
      </c>
      <c r="U13" t="n">
        <v>0.78</v>
      </c>
      <c r="V13" t="n">
        <v>0.87</v>
      </c>
      <c r="W13" t="n">
        <v>20.69</v>
      </c>
      <c r="X13" t="n">
        <v>0.8100000000000001</v>
      </c>
      <c r="Y13" t="n">
        <v>2</v>
      </c>
      <c r="Z13" t="n">
        <v>10</v>
      </c>
      <c r="AA13" t="n">
        <v>702.8758333847812</v>
      </c>
      <c r="AB13" t="n">
        <v>961.7057239303438</v>
      </c>
      <c r="AC13" t="n">
        <v>869.9218794008918</v>
      </c>
      <c r="AD13" t="n">
        <v>702875.8333847813</v>
      </c>
      <c r="AE13" t="n">
        <v>961705.7239303438</v>
      </c>
      <c r="AF13" t="n">
        <v>1.238441949003561e-06</v>
      </c>
      <c r="AG13" t="n">
        <v>0.9139583333333333</v>
      </c>
      <c r="AH13" t="n">
        <v>869921.8794008918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2.2899</v>
      </c>
      <c r="E14" t="n">
        <v>43.67</v>
      </c>
      <c r="F14" t="n">
        <v>40.51</v>
      </c>
      <c r="G14" t="n">
        <v>93.48</v>
      </c>
      <c r="H14" t="n">
        <v>1.31</v>
      </c>
      <c r="I14" t="n">
        <v>26</v>
      </c>
      <c r="J14" t="n">
        <v>176.49</v>
      </c>
      <c r="K14" t="n">
        <v>50.28</v>
      </c>
      <c r="L14" t="n">
        <v>13</v>
      </c>
      <c r="M14" t="n">
        <v>24</v>
      </c>
      <c r="N14" t="n">
        <v>33.21</v>
      </c>
      <c r="O14" t="n">
        <v>22001.54</v>
      </c>
      <c r="P14" t="n">
        <v>447.22</v>
      </c>
      <c r="Q14" t="n">
        <v>1294.66</v>
      </c>
      <c r="R14" t="n">
        <v>124.74</v>
      </c>
      <c r="S14" t="n">
        <v>99.20999999999999</v>
      </c>
      <c r="T14" t="n">
        <v>11848.45</v>
      </c>
      <c r="U14" t="n">
        <v>0.8</v>
      </c>
      <c r="V14" t="n">
        <v>0.87</v>
      </c>
      <c r="W14" t="n">
        <v>20.68</v>
      </c>
      <c r="X14" t="n">
        <v>0.71</v>
      </c>
      <c r="Y14" t="n">
        <v>2</v>
      </c>
      <c r="Z14" t="n">
        <v>10</v>
      </c>
      <c r="AA14" t="n">
        <v>692.4432837865689</v>
      </c>
      <c r="AB14" t="n">
        <v>947.4314493184643</v>
      </c>
      <c r="AC14" t="n">
        <v>857.0099215238998</v>
      </c>
      <c r="AD14" t="n">
        <v>692443.2837865689</v>
      </c>
      <c r="AE14" t="n">
        <v>947431.4493184643</v>
      </c>
      <c r="AF14" t="n">
        <v>1.244092221550012e-06</v>
      </c>
      <c r="AG14" t="n">
        <v>0.9097916666666667</v>
      </c>
      <c r="AH14" t="n">
        <v>857009.9215238999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2.2959</v>
      </c>
      <c r="E15" t="n">
        <v>43.56</v>
      </c>
      <c r="F15" t="n">
        <v>40.46</v>
      </c>
      <c r="G15" t="n">
        <v>101.15</v>
      </c>
      <c r="H15" t="n">
        <v>1.4</v>
      </c>
      <c r="I15" t="n">
        <v>24</v>
      </c>
      <c r="J15" t="n">
        <v>177.97</v>
      </c>
      <c r="K15" t="n">
        <v>50.28</v>
      </c>
      <c r="L15" t="n">
        <v>14</v>
      </c>
      <c r="M15" t="n">
        <v>22</v>
      </c>
      <c r="N15" t="n">
        <v>33.69</v>
      </c>
      <c r="O15" t="n">
        <v>22184.13</v>
      </c>
      <c r="P15" t="n">
        <v>440.65</v>
      </c>
      <c r="Q15" t="n">
        <v>1294.63</v>
      </c>
      <c r="R15" t="n">
        <v>123.03</v>
      </c>
      <c r="S15" t="n">
        <v>99.20999999999999</v>
      </c>
      <c r="T15" t="n">
        <v>11000.05</v>
      </c>
      <c r="U15" t="n">
        <v>0.8100000000000001</v>
      </c>
      <c r="V15" t="n">
        <v>0.87</v>
      </c>
      <c r="W15" t="n">
        <v>20.68</v>
      </c>
      <c r="X15" t="n">
        <v>0.66</v>
      </c>
      <c r="Y15" t="n">
        <v>2</v>
      </c>
      <c r="Z15" t="n">
        <v>10</v>
      </c>
      <c r="AA15" t="n">
        <v>683.4526981508247</v>
      </c>
      <c r="AB15" t="n">
        <v>935.1301334149938</v>
      </c>
      <c r="AC15" t="n">
        <v>845.8826259452513</v>
      </c>
      <c r="AD15" t="n">
        <v>683452.6981508248</v>
      </c>
      <c r="AE15" t="n">
        <v>935130.1334149938</v>
      </c>
      <c r="AF15" t="n">
        <v>1.247351994172965e-06</v>
      </c>
      <c r="AG15" t="n">
        <v>0.9075000000000001</v>
      </c>
      <c r="AH15" t="n">
        <v>845882.6259452513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2.3028</v>
      </c>
      <c r="E16" t="n">
        <v>43.42</v>
      </c>
      <c r="F16" t="n">
        <v>40.39</v>
      </c>
      <c r="G16" t="n">
        <v>110.16</v>
      </c>
      <c r="H16" t="n">
        <v>1.48</v>
      </c>
      <c r="I16" t="n">
        <v>22</v>
      </c>
      <c r="J16" t="n">
        <v>179.46</v>
      </c>
      <c r="K16" t="n">
        <v>50.28</v>
      </c>
      <c r="L16" t="n">
        <v>15</v>
      </c>
      <c r="M16" t="n">
        <v>20</v>
      </c>
      <c r="N16" t="n">
        <v>34.18</v>
      </c>
      <c r="O16" t="n">
        <v>22367.38</v>
      </c>
      <c r="P16" t="n">
        <v>434.25</v>
      </c>
      <c r="Q16" t="n">
        <v>1294.48</v>
      </c>
      <c r="R16" t="n">
        <v>120.78</v>
      </c>
      <c r="S16" t="n">
        <v>99.20999999999999</v>
      </c>
      <c r="T16" t="n">
        <v>9887.1</v>
      </c>
      <c r="U16" t="n">
        <v>0.82</v>
      </c>
      <c r="V16" t="n">
        <v>0.88</v>
      </c>
      <c r="W16" t="n">
        <v>20.68</v>
      </c>
      <c r="X16" t="n">
        <v>0.6</v>
      </c>
      <c r="Y16" t="n">
        <v>2</v>
      </c>
      <c r="Z16" t="n">
        <v>10</v>
      </c>
      <c r="AA16" t="n">
        <v>674.3179777375958</v>
      </c>
      <c r="AB16" t="n">
        <v>922.6316059501912</v>
      </c>
      <c r="AC16" t="n">
        <v>834.5769403998961</v>
      </c>
      <c r="AD16" t="n">
        <v>674317.9777375958</v>
      </c>
      <c r="AE16" t="n">
        <v>922631.6059501913</v>
      </c>
      <c r="AF16" t="n">
        <v>1.251100732689361e-06</v>
      </c>
      <c r="AG16" t="n">
        <v>0.9045833333333334</v>
      </c>
      <c r="AH16" t="n">
        <v>834576.9403998961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2.3062</v>
      </c>
      <c r="E17" t="n">
        <v>43.36</v>
      </c>
      <c r="F17" t="n">
        <v>40.36</v>
      </c>
      <c r="G17" t="n">
        <v>115.32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426.03</v>
      </c>
      <c r="Q17" t="n">
        <v>1294.63</v>
      </c>
      <c r="R17" t="n">
        <v>119.82</v>
      </c>
      <c r="S17" t="n">
        <v>99.20999999999999</v>
      </c>
      <c r="T17" t="n">
        <v>9409.33</v>
      </c>
      <c r="U17" t="n">
        <v>0.83</v>
      </c>
      <c r="V17" t="n">
        <v>0.88</v>
      </c>
      <c r="W17" t="n">
        <v>20.68</v>
      </c>
      <c r="X17" t="n">
        <v>0.57</v>
      </c>
      <c r="Y17" t="n">
        <v>2</v>
      </c>
      <c r="Z17" t="n">
        <v>10</v>
      </c>
      <c r="AA17" t="n">
        <v>664.5478898734124</v>
      </c>
      <c r="AB17" t="n">
        <v>909.2637407085595</v>
      </c>
      <c r="AC17" t="n">
        <v>822.4848854550088</v>
      </c>
      <c r="AD17" t="n">
        <v>664547.8898734123</v>
      </c>
      <c r="AE17" t="n">
        <v>909263.7407085594</v>
      </c>
      <c r="AF17" t="n">
        <v>1.252947937175701e-06</v>
      </c>
      <c r="AG17" t="n">
        <v>0.9033333333333333</v>
      </c>
      <c r="AH17" t="n">
        <v>822484.8854550088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2.3115</v>
      </c>
      <c r="E18" t="n">
        <v>43.26</v>
      </c>
      <c r="F18" t="n">
        <v>40.33</v>
      </c>
      <c r="G18" t="n">
        <v>127.34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16</v>
      </c>
      <c r="N18" t="n">
        <v>35.17</v>
      </c>
      <c r="O18" t="n">
        <v>22735.98</v>
      </c>
      <c r="P18" t="n">
        <v>420.96</v>
      </c>
      <c r="Q18" t="n">
        <v>1294.51</v>
      </c>
      <c r="R18" t="n">
        <v>118.58</v>
      </c>
      <c r="S18" t="n">
        <v>99.20999999999999</v>
      </c>
      <c r="T18" t="n">
        <v>8800.610000000001</v>
      </c>
      <c r="U18" t="n">
        <v>0.84</v>
      </c>
      <c r="V18" t="n">
        <v>0.88</v>
      </c>
      <c r="W18" t="n">
        <v>20.68</v>
      </c>
      <c r="X18" t="n">
        <v>0.53</v>
      </c>
      <c r="Y18" t="n">
        <v>2</v>
      </c>
      <c r="Z18" t="n">
        <v>10</v>
      </c>
      <c r="AA18" t="n">
        <v>657.5653002241355</v>
      </c>
      <c r="AB18" t="n">
        <v>899.7098535003046</v>
      </c>
      <c r="AC18" t="n">
        <v>813.842807832945</v>
      </c>
      <c r="AD18" t="n">
        <v>657565.3002241355</v>
      </c>
      <c r="AE18" t="n">
        <v>899709.8535003046</v>
      </c>
      <c r="AF18" t="n">
        <v>1.255827402992643e-06</v>
      </c>
      <c r="AG18" t="n">
        <v>0.90125</v>
      </c>
      <c r="AH18" t="n">
        <v>813842.807832945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2.3153</v>
      </c>
      <c r="E19" t="n">
        <v>43.19</v>
      </c>
      <c r="F19" t="n">
        <v>40.29</v>
      </c>
      <c r="G19" t="n">
        <v>134.29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416.38</v>
      </c>
      <c r="Q19" t="n">
        <v>1294.69</v>
      </c>
      <c r="R19" t="n">
        <v>117.27</v>
      </c>
      <c r="S19" t="n">
        <v>99.20999999999999</v>
      </c>
      <c r="T19" t="n">
        <v>8150.27</v>
      </c>
      <c r="U19" t="n">
        <v>0.85</v>
      </c>
      <c r="V19" t="n">
        <v>0.88</v>
      </c>
      <c r="W19" t="n">
        <v>20.68</v>
      </c>
      <c r="X19" t="n">
        <v>0.49</v>
      </c>
      <c r="Y19" t="n">
        <v>2</v>
      </c>
      <c r="Z19" t="n">
        <v>10</v>
      </c>
      <c r="AA19" t="n">
        <v>651.4946905493449</v>
      </c>
      <c r="AB19" t="n">
        <v>891.4037775268586</v>
      </c>
      <c r="AC19" t="n">
        <v>806.3294520927539</v>
      </c>
      <c r="AD19" t="n">
        <v>651494.6905493449</v>
      </c>
      <c r="AE19" t="n">
        <v>891403.7775268586</v>
      </c>
      <c r="AF19" t="n">
        <v>1.257891925653847e-06</v>
      </c>
      <c r="AG19" t="n">
        <v>0.8997916666666667</v>
      </c>
      <c r="AH19" t="n">
        <v>806329.4520927538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2.3141</v>
      </c>
      <c r="E20" t="n">
        <v>43.21</v>
      </c>
      <c r="F20" t="n">
        <v>40.31</v>
      </c>
      <c r="G20" t="n">
        <v>134.36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415.98</v>
      </c>
      <c r="Q20" t="n">
        <v>1294.66</v>
      </c>
      <c r="R20" t="n">
        <v>117.48</v>
      </c>
      <c r="S20" t="n">
        <v>99.20999999999999</v>
      </c>
      <c r="T20" t="n">
        <v>8257.77</v>
      </c>
      <c r="U20" t="n">
        <v>0.84</v>
      </c>
      <c r="V20" t="n">
        <v>0.88</v>
      </c>
      <c r="W20" t="n">
        <v>20.69</v>
      </c>
      <c r="X20" t="n">
        <v>0.51</v>
      </c>
      <c r="Y20" t="n">
        <v>2</v>
      </c>
      <c r="Z20" t="n">
        <v>10</v>
      </c>
      <c r="AA20" t="n">
        <v>651.5183139954528</v>
      </c>
      <c r="AB20" t="n">
        <v>891.4361001680167</v>
      </c>
      <c r="AC20" t="n">
        <v>806.3586899064048</v>
      </c>
      <c r="AD20" t="n">
        <v>651518.3139954528</v>
      </c>
      <c r="AE20" t="n">
        <v>891436.1001680166</v>
      </c>
      <c r="AF20" t="n">
        <v>1.257239971129256e-06</v>
      </c>
      <c r="AG20" t="n">
        <v>0.9002083333333334</v>
      </c>
      <c r="AH20" t="n">
        <v>806358.6899064048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2.314</v>
      </c>
      <c r="E21" t="n">
        <v>43.22</v>
      </c>
      <c r="F21" t="n">
        <v>40.31</v>
      </c>
      <c r="G21" t="n">
        <v>134.37</v>
      </c>
      <c r="H21" t="n">
        <v>1.9</v>
      </c>
      <c r="I21" t="n">
        <v>18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418.88</v>
      </c>
      <c r="Q21" t="n">
        <v>1294.75</v>
      </c>
      <c r="R21" t="n">
        <v>117.5</v>
      </c>
      <c r="S21" t="n">
        <v>99.20999999999999</v>
      </c>
      <c r="T21" t="n">
        <v>8265.32</v>
      </c>
      <c r="U21" t="n">
        <v>0.84</v>
      </c>
      <c r="V21" t="n">
        <v>0.88</v>
      </c>
      <c r="W21" t="n">
        <v>20.69</v>
      </c>
      <c r="X21" t="n">
        <v>0.52</v>
      </c>
      <c r="Y21" t="n">
        <v>2</v>
      </c>
      <c r="Z21" t="n">
        <v>10</v>
      </c>
      <c r="AA21" t="n">
        <v>654.5782398254779</v>
      </c>
      <c r="AB21" t="n">
        <v>895.622825683057</v>
      </c>
      <c r="AC21" t="n">
        <v>810.145840214396</v>
      </c>
      <c r="AD21" t="n">
        <v>654578.2398254779</v>
      </c>
      <c r="AE21" t="n">
        <v>895622.8256830571</v>
      </c>
      <c r="AF21" t="n">
        <v>1.25718564158554e-06</v>
      </c>
      <c r="AG21" t="n">
        <v>0.9004166666666666</v>
      </c>
      <c r="AH21" t="n">
        <v>810145.840214396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47.68</v>
      </c>
      <c r="G2" t="n">
        <v>10.56</v>
      </c>
      <c r="H2" t="n">
        <v>0.22</v>
      </c>
      <c r="I2" t="n">
        <v>271</v>
      </c>
      <c r="J2" t="n">
        <v>80.84</v>
      </c>
      <c r="K2" t="n">
        <v>35.1</v>
      </c>
      <c r="L2" t="n">
        <v>1</v>
      </c>
      <c r="M2" t="n">
        <v>269</v>
      </c>
      <c r="N2" t="n">
        <v>9.74</v>
      </c>
      <c r="O2" t="n">
        <v>10204.21</v>
      </c>
      <c r="P2" t="n">
        <v>375.37</v>
      </c>
      <c r="Q2" t="n">
        <v>1297.48</v>
      </c>
      <c r="R2" t="n">
        <v>357.54</v>
      </c>
      <c r="S2" t="n">
        <v>99.20999999999999</v>
      </c>
      <c r="T2" t="n">
        <v>127023.33</v>
      </c>
      <c r="U2" t="n">
        <v>0.28</v>
      </c>
      <c r="V2" t="n">
        <v>0.74</v>
      </c>
      <c r="W2" t="n">
        <v>21.07</v>
      </c>
      <c r="X2" t="n">
        <v>7.84</v>
      </c>
      <c r="Y2" t="n">
        <v>2</v>
      </c>
      <c r="Z2" t="n">
        <v>10</v>
      </c>
      <c r="AA2" t="n">
        <v>723.3703374314475</v>
      </c>
      <c r="AB2" t="n">
        <v>989.7472085206988</v>
      </c>
      <c r="AC2" t="n">
        <v>895.2871240584143</v>
      </c>
      <c r="AD2" t="n">
        <v>723370.3374314476</v>
      </c>
      <c r="AE2" t="n">
        <v>989747.2085206988</v>
      </c>
      <c r="AF2" t="n">
        <v>1.117722036509542e-06</v>
      </c>
      <c r="AG2" t="n">
        <v>1.13</v>
      </c>
      <c r="AH2" t="n">
        <v>895287.1240584143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2.1204</v>
      </c>
      <c r="E3" t="n">
        <v>47.16</v>
      </c>
      <c r="F3" t="n">
        <v>43.22</v>
      </c>
      <c r="G3" t="n">
        <v>21.79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117</v>
      </c>
      <c r="N3" t="n">
        <v>9.94</v>
      </c>
      <c r="O3" t="n">
        <v>10352.53</v>
      </c>
      <c r="P3" t="n">
        <v>329.43</v>
      </c>
      <c r="Q3" t="n">
        <v>1295.51</v>
      </c>
      <c r="R3" t="n">
        <v>212.09</v>
      </c>
      <c r="S3" t="n">
        <v>99.20999999999999</v>
      </c>
      <c r="T3" t="n">
        <v>55057.51</v>
      </c>
      <c r="U3" t="n">
        <v>0.47</v>
      </c>
      <c r="V3" t="n">
        <v>0.82</v>
      </c>
      <c r="W3" t="n">
        <v>20.84</v>
      </c>
      <c r="X3" t="n">
        <v>3.41</v>
      </c>
      <c r="Y3" t="n">
        <v>2</v>
      </c>
      <c r="Z3" t="n">
        <v>10</v>
      </c>
      <c r="AA3" t="n">
        <v>558.3458544516101</v>
      </c>
      <c r="AB3" t="n">
        <v>763.9534305413189</v>
      </c>
      <c r="AC3" t="n">
        <v>691.0427873458287</v>
      </c>
      <c r="AD3" t="n">
        <v>558345.8544516101</v>
      </c>
      <c r="AE3" t="n">
        <v>763953.4305413188</v>
      </c>
      <c r="AF3" t="n">
        <v>1.285468246577444e-06</v>
      </c>
      <c r="AG3" t="n">
        <v>0.9824999999999999</v>
      </c>
      <c r="AH3" t="n">
        <v>691042.7873458287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2.2168</v>
      </c>
      <c r="E4" t="n">
        <v>45.11</v>
      </c>
      <c r="F4" t="n">
        <v>41.93</v>
      </c>
      <c r="G4" t="n">
        <v>33.54</v>
      </c>
      <c r="H4" t="n">
        <v>0.63</v>
      </c>
      <c r="I4" t="n">
        <v>75</v>
      </c>
      <c r="J4" t="n">
        <v>83.25</v>
      </c>
      <c r="K4" t="n">
        <v>35.1</v>
      </c>
      <c r="L4" t="n">
        <v>3</v>
      </c>
      <c r="M4" t="n">
        <v>73</v>
      </c>
      <c r="N4" t="n">
        <v>10.15</v>
      </c>
      <c r="O4" t="n">
        <v>10501.19</v>
      </c>
      <c r="P4" t="n">
        <v>307.55</v>
      </c>
      <c r="Q4" t="n">
        <v>1295.13</v>
      </c>
      <c r="R4" t="n">
        <v>170.59</v>
      </c>
      <c r="S4" t="n">
        <v>99.20999999999999</v>
      </c>
      <c r="T4" t="n">
        <v>34525.4</v>
      </c>
      <c r="U4" t="n">
        <v>0.58</v>
      </c>
      <c r="V4" t="n">
        <v>0.84</v>
      </c>
      <c r="W4" t="n">
        <v>20.76</v>
      </c>
      <c r="X4" t="n">
        <v>2.12</v>
      </c>
      <c r="Y4" t="n">
        <v>2</v>
      </c>
      <c r="Z4" t="n">
        <v>10</v>
      </c>
      <c r="AA4" t="n">
        <v>505.203814294031</v>
      </c>
      <c r="AB4" t="n">
        <v>691.2421467363714</v>
      </c>
      <c r="AC4" t="n">
        <v>625.2709664162975</v>
      </c>
      <c r="AD4" t="n">
        <v>505203.814294031</v>
      </c>
      <c r="AE4" t="n">
        <v>691242.1467363714</v>
      </c>
      <c r="AF4" t="n">
        <v>1.343909643941179e-06</v>
      </c>
      <c r="AG4" t="n">
        <v>0.9397916666666667</v>
      </c>
      <c r="AH4" t="n">
        <v>625270.9664162975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2.2683</v>
      </c>
      <c r="E5" t="n">
        <v>44.09</v>
      </c>
      <c r="F5" t="n">
        <v>41.28</v>
      </c>
      <c r="G5" t="n">
        <v>46.73</v>
      </c>
      <c r="H5" t="n">
        <v>0.83</v>
      </c>
      <c r="I5" t="n">
        <v>53</v>
      </c>
      <c r="J5" t="n">
        <v>84.45999999999999</v>
      </c>
      <c r="K5" t="n">
        <v>35.1</v>
      </c>
      <c r="L5" t="n">
        <v>4</v>
      </c>
      <c r="M5" t="n">
        <v>51</v>
      </c>
      <c r="N5" t="n">
        <v>10.36</v>
      </c>
      <c r="O5" t="n">
        <v>10650.22</v>
      </c>
      <c r="P5" t="n">
        <v>290.21</v>
      </c>
      <c r="Q5" t="n">
        <v>1294.98</v>
      </c>
      <c r="R5" t="n">
        <v>149.91</v>
      </c>
      <c r="S5" t="n">
        <v>99.20999999999999</v>
      </c>
      <c r="T5" t="n">
        <v>24294.66</v>
      </c>
      <c r="U5" t="n">
        <v>0.66</v>
      </c>
      <c r="V5" t="n">
        <v>0.86</v>
      </c>
      <c r="W5" t="n">
        <v>20.72</v>
      </c>
      <c r="X5" t="n">
        <v>1.48</v>
      </c>
      <c r="Y5" t="n">
        <v>2</v>
      </c>
      <c r="Z5" t="n">
        <v>10</v>
      </c>
      <c r="AA5" t="n">
        <v>472.7896132326643</v>
      </c>
      <c r="AB5" t="n">
        <v>646.8916068305838</v>
      </c>
      <c r="AC5" t="n">
        <v>585.1531797927448</v>
      </c>
      <c r="AD5" t="n">
        <v>472789.6132326643</v>
      </c>
      <c r="AE5" t="n">
        <v>646891.6068305838</v>
      </c>
      <c r="AF5" t="n">
        <v>1.3751309298772e-06</v>
      </c>
      <c r="AG5" t="n">
        <v>0.9185416666666667</v>
      </c>
      <c r="AH5" t="n">
        <v>585153.1797927448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2.2967</v>
      </c>
      <c r="E6" t="n">
        <v>43.54</v>
      </c>
      <c r="F6" t="n">
        <v>40.94</v>
      </c>
      <c r="G6" t="n">
        <v>59.92</v>
      </c>
      <c r="H6" t="n">
        <v>1.02</v>
      </c>
      <c r="I6" t="n">
        <v>41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274.45</v>
      </c>
      <c r="Q6" t="n">
        <v>1294.76</v>
      </c>
      <c r="R6" t="n">
        <v>138.48</v>
      </c>
      <c r="S6" t="n">
        <v>99.20999999999999</v>
      </c>
      <c r="T6" t="n">
        <v>18643.37</v>
      </c>
      <c r="U6" t="n">
        <v>0.72</v>
      </c>
      <c r="V6" t="n">
        <v>0.86</v>
      </c>
      <c r="W6" t="n">
        <v>20.72</v>
      </c>
      <c r="X6" t="n">
        <v>1.14</v>
      </c>
      <c r="Y6" t="n">
        <v>2</v>
      </c>
      <c r="Z6" t="n">
        <v>10</v>
      </c>
      <c r="AA6" t="n">
        <v>449.0789146482314</v>
      </c>
      <c r="AB6" t="n">
        <v>614.4495829851672</v>
      </c>
      <c r="AC6" t="n">
        <v>555.807377170468</v>
      </c>
      <c r="AD6" t="n">
        <v>449078.9146482314</v>
      </c>
      <c r="AE6" t="n">
        <v>614449.5829851673</v>
      </c>
      <c r="AF6" t="n">
        <v>1.392348105034151e-06</v>
      </c>
      <c r="AG6" t="n">
        <v>0.9070833333333334</v>
      </c>
      <c r="AH6" t="n">
        <v>555807.3771704681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2.3024</v>
      </c>
      <c r="E7" t="n">
        <v>43.43</v>
      </c>
      <c r="F7" t="n">
        <v>40.89</v>
      </c>
      <c r="G7" t="n">
        <v>64.56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273.29</v>
      </c>
      <c r="Q7" t="n">
        <v>1295.17</v>
      </c>
      <c r="R7" t="n">
        <v>135.13</v>
      </c>
      <c r="S7" t="n">
        <v>99.20999999999999</v>
      </c>
      <c r="T7" t="n">
        <v>16981.47</v>
      </c>
      <c r="U7" t="n">
        <v>0.73</v>
      </c>
      <c r="V7" t="n">
        <v>0.87</v>
      </c>
      <c r="W7" t="n">
        <v>20.75</v>
      </c>
      <c r="X7" t="n">
        <v>1.09</v>
      </c>
      <c r="Y7" t="n">
        <v>2</v>
      </c>
      <c r="Z7" t="n">
        <v>10</v>
      </c>
      <c r="AA7" t="n">
        <v>446.5635877224976</v>
      </c>
      <c r="AB7" t="n">
        <v>611.0080017169861</v>
      </c>
      <c r="AC7" t="n">
        <v>552.6942555882325</v>
      </c>
      <c r="AD7" t="n">
        <v>446563.5877224976</v>
      </c>
      <c r="AE7" t="n">
        <v>611008.0017169861</v>
      </c>
      <c r="AF7" t="n">
        <v>1.395803664836779e-06</v>
      </c>
      <c r="AG7" t="n">
        <v>0.9047916666666667</v>
      </c>
      <c r="AH7" t="n">
        <v>552694.2555882325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1.6739</v>
      </c>
      <c r="E2" t="n">
        <v>59.74</v>
      </c>
      <c r="F2" t="n">
        <v>49.99</v>
      </c>
      <c r="G2" t="n">
        <v>8.640000000000001</v>
      </c>
      <c r="H2" t="n">
        <v>0.16</v>
      </c>
      <c r="I2" t="n">
        <v>347</v>
      </c>
      <c r="J2" t="n">
        <v>107.41</v>
      </c>
      <c r="K2" t="n">
        <v>41.65</v>
      </c>
      <c r="L2" t="n">
        <v>1</v>
      </c>
      <c r="M2" t="n">
        <v>345</v>
      </c>
      <c r="N2" t="n">
        <v>14.77</v>
      </c>
      <c r="O2" t="n">
        <v>13481.73</v>
      </c>
      <c r="P2" t="n">
        <v>480.98</v>
      </c>
      <c r="Q2" t="n">
        <v>1298.72</v>
      </c>
      <c r="R2" t="n">
        <v>432.73</v>
      </c>
      <c r="S2" t="n">
        <v>99.20999999999999</v>
      </c>
      <c r="T2" t="n">
        <v>164234.31</v>
      </c>
      <c r="U2" t="n">
        <v>0.23</v>
      </c>
      <c r="V2" t="n">
        <v>0.71</v>
      </c>
      <c r="W2" t="n">
        <v>21.2</v>
      </c>
      <c r="X2" t="n">
        <v>10.14</v>
      </c>
      <c r="Y2" t="n">
        <v>2</v>
      </c>
      <c r="Z2" t="n">
        <v>10</v>
      </c>
      <c r="AA2" t="n">
        <v>1001.509108086328</v>
      </c>
      <c r="AB2" t="n">
        <v>1370.308945147251</v>
      </c>
      <c r="AC2" t="n">
        <v>1239.52858266308</v>
      </c>
      <c r="AD2" t="n">
        <v>1001509.108086328</v>
      </c>
      <c r="AE2" t="n">
        <v>1370308.945147251</v>
      </c>
      <c r="AF2" t="n">
        <v>9.708104350807459e-07</v>
      </c>
      <c r="AG2" t="n">
        <v>1.244583333333333</v>
      </c>
      <c r="AH2" t="n">
        <v>1239528.58266308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2.0198</v>
      </c>
      <c r="E3" t="n">
        <v>49.51</v>
      </c>
      <c r="F3" t="n">
        <v>44.12</v>
      </c>
      <c r="G3" t="n">
        <v>17.53</v>
      </c>
      <c r="H3" t="n">
        <v>0.32</v>
      </c>
      <c r="I3" t="n">
        <v>151</v>
      </c>
      <c r="J3" t="n">
        <v>108.68</v>
      </c>
      <c r="K3" t="n">
        <v>41.65</v>
      </c>
      <c r="L3" t="n">
        <v>2</v>
      </c>
      <c r="M3" t="n">
        <v>149</v>
      </c>
      <c r="N3" t="n">
        <v>15.03</v>
      </c>
      <c r="O3" t="n">
        <v>13638.32</v>
      </c>
      <c r="P3" t="n">
        <v>417.34</v>
      </c>
      <c r="Q3" t="n">
        <v>1296.29</v>
      </c>
      <c r="R3" t="n">
        <v>241.85</v>
      </c>
      <c r="S3" t="n">
        <v>99.20999999999999</v>
      </c>
      <c r="T3" t="n">
        <v>69776.89999999999</v>
      </c>
      <c r="U3" t="n">
        <v>0.41</v>
      </c>
      <c r="V3" t="n">
        <v>0.8</v>
      </c>
      <c r="W3" t="n">
        <v>20.87</v>
      </c>
      <c r="X3" t="n">
        <v>4.3</v>
      </c>
      <c r="Y3" t="n">
        <v>2</v>
      </c>
      <c r="Z3" t="n">
        <v>10</v>
      </c>
      <c r="AA3" t="n">
        <v>724.9138524763732</v>
      </c>
      <c r="AB3" t="n">
        <v>991.8591139002442</v>
      </c>
      <c r="AC3" t="n">
        <v>897.1974721526136</v>
      </c>
      <c r="AD3" t="n">
        <v>724913.8524763732</v>
      </c>
      <c r="AE3" t="n">
        <v>991859.1139002442</v>
      </c>
      <c r="AF3" t="n">
        <v>1.17142177954244e-06</v>
      </c>
      <c r="AG3" t="n">
        <v>1.031458333333333</v>
      </c>
      <c r="AH3" t="n">
        <v>897197.4721526136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2.1408</v>
      </c>
      <c r="E4" t="n">
        <v>46.71</v>
      </c>
      <c r="F4" t="n">
        <v>42.54</v>
      </c>
      <c r="G4" t="n">
        <v>26.59</v>
      </c>
      <c r="H4" t="n">
        <v>0.48</v>
      </c>
      <c r="I4" t="n">
        <v>96</v>
      </c>
      <c r="J4" t="n">
        <v>109.96</v>
      </c>
      <c r="K4" t="n">
        <v>41.65</v>
      </c>
      <c r="L4" t="n">
        <v>3</v>
      </c>
      <c r="M4" t="n">
        <v>94</v>
      </c>
      <c r="N4" t="n">
        <v>15.31</v>
      </c>
      <c r="O4" t="n">
        <v>13795.21</v>
      </c>
      <c r="P4" t="n">
        <v>394.36</v>
      </c>
      <c r="Q4" t="n">
        <v>1295.38</v>
      </c>
      <c r="R4" t="n">
        <v>190.58</v>
      </c>
      <c r="S4" t="n">
        <v>99.20999999999999</v>
      </c>
      <c r="T4" t="n">
        <v>44414.09</v>
      </c>
      <c r="U4" t="n">
        <v>0.52</v>
      </c>
      <c r="V4" t="n">
        <v>0.83</v>
      </c>
      <c r="W4" t="n">
        <v>20.8</v>
      </c>
      <c r="X4" t="n">
        <v>2.74</v>
      </c>
      <c r="Y4" t="n">
        <v>2</v>
      </c>
      <c r="Z4" t="n">
        <v>10</v>
      </c>
      <c r="AA4" t="n">
        <v>650.4983675300798</v>
      </c>
      <c r="AB4" t="n">
        <v>890.0405644172308</v>
      </c>
      <c r="AC4" t="n">
        <v>805.0963421290273</v>
      </c>
      <c r="AD4" t="n">
        <v>650498.3675300798</v>
      </c>
      <c r="AE4" t="n">
        <v>890040.5644172308</v>
      </c>
      <c r="AF4" t="n">
        <v>1.241598052106375e-06</v>
      </c>
      <c r="AG4" t="n">
        <v>0.973125</v>
      </c>
      <c r="AH4" t="n">
        <v>805096.3421290274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2.2056</v>
      </c>
      <c r="E5" t="n">
        <v>45.34</v>
      </c>
      <c r="F5" t="n">
        <v>41.77</v>
      </c>
      <c r="G5" t="n">
        <v>36.32</v>
      </c>
      <c r="H5" t="n">
        <v>0.63</v>
      </c>
      <c r="I5" t="n">
        <v>69</v>
      </c>
      <c r="J5" t="n">
        <v>111.23</v>
      </c>
      <c r="K5" t="n">
        <v>41.65</v>
      </c>
      <c r="L5" t="n">
        <v>4</v>
      </c>
      <c r="M5" t="n">
        <v>67</v>
      </c>
      <c r="N5" t="n">
        <v>15.58</v>
      </c>
      <c r="O5" t="n">
        <v>13952.52</v>
      </c>
      <c r="P5" t="n">
        <v>378.38</v>
      </c>
      <c r="Q5" t="n">
        <v>1295.04</v>
      </c>
      <c r="R5" t="n">
        <v>165.47</v>
      </c>
      <c r="S5" t="n">
        <v>99.20999999999999</v>
      </c>
      <c r="T5" t="n">
        <v>31997</v>
      </c>
      <c r="U5" t="n">
        <v>0.6</v>
      </c>
      <c r="V5" t="n">
        <v>0.85</v>
      </c>
      <c r="W5" t="n">
        <v>20.76</v>
      </c>
      <c r="X5" t="n">
        <v>1.97</v>
      </c>
      <c r="Y5" t="n">
        <v>2</v>
      </c>
      <c r="Z5" t="n">
        <v>10</v>
      </c>
      <c r="AA5" t="n">
        <v>610.4057067924512</v>
      </c>
      <c r="AB5" t="n">
        <v>835.1840172326488</v>
      </c>
      <c r="AC5" t="n">
        <v>755.4752268160943</v>
      </c>
      <c r="AD5" t="n">
        <v>610405.7067924512</v>
      </c>
      <c r="AE5" t="n">
        <v>835184.0172326488</v>
      </c>
      <c r="AF5" t="n">
        <v>1.279180055925738e-06</v>
      </c>
      <c r="AG5" t="n">
        <v>0.9445833333333334</v>
      </c>
      <c r="AH5" t="n">
        <v>755475.2268160942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2.2443</v>
      </c>
      <c r="E6" t="n">
        <v>44.56</v>
      </c>
      <c r="F6" t="n">
        <v>41.32</v>
      </c>
      <c r="G6" t="n">
        <v>45.91</v>
      </c>
      <c r="H6" t="n">
        <v>0.78</v>
      </c>
      <c r="I6" t="n">
        <v>54</v>
      </c>
      <c r="J6" t="n">
        <v>112.51</v>
      </c>
      <c r="K6" t="n">
        <v>41.65</v>
      </c>
      <c r="L6" t="n">
        <v>5</v>
      </c>
      <c r="M6" t="n">
        <v>52</v>
      </c>
      <c r="N6" t="n">
        <v>15.86</v>
      </c>
      <c r="O6" t="n">
        <v>14110.24</v>
      </c>
      <c r="P6" t="n">
        <v>365.98</v>
      </c>
      <c r="Q6" t="n">
        <v>1294.91</v>
      </c>
      <c r="R6" t="n">
        <v>151.06</v>
      </c>
      <c r="S6" t="n">
        <v>99.20999999999999</v>
      </c>
      <c r="T6" t="n">
        <v>24866.43</v>
      </c>
      <c r="U6" t="n">
        <v>0.66</v>
      </c>
      <c r="V6" t="n">
        <v>0.86</v>
      </c>
      <c r="W6" t="n">
        <v>20.73</v>
      </c>
      <c r="X6" t="n">
        <v>1.52</v>
      </c>
      <c r="Y6" t="n">
        <v>2</v>
      </c>
      <c r="Z6" t="n">
        <v>10</v>
      </c>
      <c r="AA6" t="n">
        <v>584.5315836646172</v>
      </c>
      <c r="AB6" t="n">
        <v>799.7819004833958</v>
      </c>
      <c r="AC6" t="n">
        <v>723.451838402207</v>
      </c>
      <c r="AD6" t="n">
        <v>584531.5836646172</v>
      </c>
      <c r="AE6" t="n">
        <v>799781.9004833958</v>
      </c>
      <c r="AF6" t="n">
        <v>1.301624863762303e-06</v>
      </c>
      <c r="AG6" t="n">
        <v>0.9283333333333333</v>
      </c>
      <c r="AH6" t="n">
        <v>723451.838402207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2.2695</v>
      </c>
      <c r="E7" t="n">
        <v>44.06</v>
      </c>
      <c r="F7" t="n">
        <v>41.05</v>
      </c>
      <c r="G7" t="n">
        <v>55.98</v>
      </c>
      <c r="H7" t="n">
        <v>0.93</v>
      </c>
      <c r="I7" t="n">
        <v>44</v>
      </c>
      <c r="J7" t="n">
        <v>113.79</v>
      </c>
      <c r="K7" t="n">
        <v>41.65</v>
      </c>
      <c r="L7" t="n">
        <v>6</v>
      </c>
      <c r="M7" t="n">
        <v>42</v>
      </c>
      <c r="N7" t="n">
        <v>16.14</v>
      </c>
      <c r="O7" t="n">
        <v>14268.39</v>
      </c>
      <c r="P7" t="n">
        <v>354.61</v>
      </c>
      <c r="Q7" t="n">
        <v>1294.85</v>
      </c>
      <c r="R7" t="n">
        <v>142.08</v>
      </c>
      <c r="S7" t="n">
        <v>99.20999999999999</v>
      </c>
      <c r="T7" t="n">
        <v>20425.21</v>
      </c>
      <c r="U7" t="n">
        <v>0.7</v>
      </c>
      <c r="V7" t="n">
        <v>0.86</v>
      </c>
      <c r="W7" t="n">
        <v>20.72</v>
      </c>
      <c r="X7" t="n">
        <v>1.25</v>
      </c>
      <c r="Y7" t="n">
        <v>2</v>
      </c>
      <c r="Z7" t="n">
        <v>10</v>
      </c>
      <c r="AA7" t="n">
        <v>564.746889440213</v>
      </c>
      <c r="AB7" t="n">
        <v>772.7116090064586</v>
      </c>
      <c r="AC7" t="n">
        <v>698.9650975504362</v>
      </c>
      <c r="AD7" t="n">
        <v>564746.889440213</v>
      </c>
      <c r="AE7" t="n">
        <v>772711.6090064587</v>
      </c>
      <c r="AF7" t="n">
        <v>1.316240087469833e-06</v>
      </c>
      <c r="AG7" t="n">
        <v>0.9179166666666667</v>
      </c>
      <c r="AH7" t="n">
        <v>698965.0975504362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2.2922</v>
      </c>
      <c r="E8" t="n">
        <v>43.63</v>
      </c>
      <c r="F8" t="n">
        <v>40.79</v>
      </c>
      <c r="G8" t="n">
        <v>67.98</v>
      </c>
      <c r="H8" t="n">
        <v>1.07</v>
      </c>
      <c r="I8" t="n">
        <v>36</v>
      </c>
      <c r="J8" t="n">
        <v>115.08</v>
      </c>
      <c r="K8" t="n">
        <v>41.65</v>
      </c>
      <c r="L8" t="n">
        <v>7</v>
      </c>
      <c r="M8" t="n">
        <v>34</v>
      </c>
      <c r="N8" t="n">
        <v>16.43</v>
      </c>
      <c r="O8" t="n">
        <v>14426.96</v>
      </c>
      <c r="P8" t="n">
        <v>342.11</v>
      </c>
      <c r="Q8" t="n">
        <v>1294.79</v>
      </c>
      <c r="R8" t="n">
        <v>133.57</v>
      </c>
      <c r="S8" t="n">
        <v>99.20999999999999</v>
      </c>
      <c r="T8" t="n">
        <v>16210.75</v>
      </c>
      <c r="U8" t="n">
        <v>0.74</v>
      </c>
      <c r="V8" t="n">
        <v>0.87</v>
      </c>
      <c r="W8" t="n">
        <v>20.7</v>
      </c>
      <c r="X8" t="n">
        <v>0.99</v>
      </c>
      <c r="Y8" t="n">
        <v>2</v>
      </c>
      <c r="Z8" t="n">
        <v>10</v>
      </c>
      <c r="AA8" t="n">
        <v>544.8422016689805</v>
      </c>
      <c r="AB8" t="n">
        <v>745.4771370650094</v>
      </c>
      <c r="AC8" t="n">
        <v>674.3298453872575</v>
      </c>
      <c r="AD8" t="n">
        <v>544842.2016689804</v>
      </c>
      <c r="AE8" t="n">
        <v>745477.1370650094</v>
      </c>
      <c r="AF8" t="n">
        <v>1.329405388190505e-06</v>
      </c>
      <c r="AG8" t="n">
        <v>0.9089583333333334</v>
      </c>
      <c r="AH8" t="n">
        <v>674329.8453872575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2.3049</v>
      </c>
      <c r="E9" t="n">
        <v>43.39</v>
      </c>
      <c r="F9" t="n">
        <v>40.66</v>
      </c>
      <c r="G9" t="n">
        <v>78.7</v>
      </c>
      <c r="H9" t="n">
        <v>1.21</v>
      </c>
      <c r="I9" t="n">
        <v>31</v>
      </c>
      <c r="J9" t="n">
        <v>116.37</v>
      </c>
      <c r="K9" t="n">
        <v>41.65</v>
      </c>
      <c r="L9" t="n">
        <v>8</v>
      </c>
      <c r="M9" t="n">
        <v>29</v>
      </c>
      <c r="N9" t="n">
        <v>16.72</v>
      </c>
      <c r="O9" t="n">
        <v>14585.96</v>
      </c>
      <c r="P9" t="n">
        <v>332.12</v>
      </c>
      <c r="Q9" t="n">
        <v>1294.56</v>
      </c>
      <c r="R9" t="n">
        <v>129.49</v>
      </c>
      <c r="S9" t="n">
        <v>99.20999999999999</v>
      </c>
      <c r="T9" t="n">
        <v>14197.55</v>
      </c>
      <c r="U9" t="n">
        <v>0.77</v>
      </c>
      <c r="V9" t="n">
        <v>0.87</v>
      </c>
      <c r="W9" t="n">
        <v>20.69</v>
      </c>
      <c r="X9" t="n">
        <v>0.86</v>
      </c>
      <c r="Y9" t="n">
        <v>2</v>
      </c>
      <c r="Z9" t="n">
        <v>10</v>
      </c>
      <c r="AA9" t="n">
        <v>530.7997556345755</v>
      </c>
      <c r="AB9" t="n">
        <v>726.2636428917406</v>
      </c>
      <c r="AC9" t="n">
        <v>656.9500601315768</v>
      </c>
      <c r="AD9" t="n">
        <v>530799.7556345755</v>
      </c>
      <c r="AE9" t="n">
        <v>726263.6428917405</v>
      </c>
      <c r="AF9" t="n">
        <v>1.336770996963744e-06</v>
      </c>
      <c r="AG9" t="n">
        <v>0.9039583333333333</v>
      </c>
      <c r="AH9" t="n">
        <v>656950.0601315768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2.3119</v>
      </c>
      <c r="E10" t="n">
        <v>43.25</v>
      </c>
      <c r="F10" t="n">
        <v>40.6</v>
      </c>
      <c r="G10" t="n">
        <v>86.98999999999999</v>
      </c>
      <c r="H10" t="n">
        <v>1.35</v>
      </c>
      <c r="I10" t="n">
        <v>28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322.88</v>
      </c>
      <c r="Q10" t="n">
        <v>1294.81</v>
      </c>
      <c r="R10" t="n">
        <v>126.42</v>
      </c>
      <c r="S10" t="n">
        <v>99.20999999999999</v>
      </c>
      <c r="T10" t="n">
        <v>12675.19</v>
      </c>
      <c r="U10" t="n">
        <v>0.78</v>
      </c>
      <c r="V10" t="n">
        <v>0.87</v>
      </c>
      <c r="W10" t="n">
        <v>20.72</v>
      </c>
      <c r="X10" t="n">
        <v>0.8</v>
      </c>
      <c r="Y10" t="n">
        <v>2</v>
      </c>
      <c r="Z10" t="n">
        <v>10</v>
      </c>
      <c r="AA10" t="n">
        <v>519.2695821698115</v>
      </c>
      <c r="AB10" t="n">
        <v>710.4875508818978</v>
      </c>
      <c r="AC10" t="n">
        <v>642.6796162012691</v>
      </c>
      <c r="AD10" t="n">
        <v>519269.5821698116</v>
      </c>
      <c r="AE10" t="n">
        <v>710487.5508818978</v>
      </c>
      <c r="AF10" t="n">
        <v>1.340830781326947e-06</v>
      </c>
      <c r="AG10" t="n">
        <v>0.9010416666666666</v>
      </c>
      <c r="AH10" t="n">
        <v>642679.6162012691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2.3143</v>
      </c>
      <c r="E11" t="n">
        <v>43.21</v>
      </c>
      <c r="F11" t="n">
        <v>40.57</v>
      </c>
      <c r="G11" t="n">
        <v>90.16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325.45</v>
      </c>
      <c r="Q11" t="n">
        <v>1294.84</v>
      </c>
      <c r="R11" t="n">
        <v>125.5</v>
      </c>
      <c r="S11" t="n">
        <v>99.20999999999999</v>
      </c>
      <c r="T11" t="n">
        <v>12220.94</v>
      </c>
      <c r="U11" t="n">
        <v>0.79</v>
      </c>
      <c r="V11" t="n">
        <v>0.87</v>
      </c>
      <c r="W11" t="n">
        <v>20.72</v>
      </c>
      <c r="X11" t="n">
        <v>0.78</v>
      </c>
      <c r="Y11" t="n">
        <v>2</v>
      </c>
      <c r="Z11" t="n">
        <v>10</v>
      </c>
      <c r="AA11" t="n">
        <v>521.2888741870908</v>
      </c>
      <c r="AB11" t="n">
        <v>713.2504353048155</v>
      </c>
      <c r="AC11" t="n">
        <v>645.1788148125963</v>
      </c>
      <c r="AD11" t="n">
        <v>521288.8741870908</v>
      </c>
      <c r="AE11" t="n">
        <v>713250.4353048155</v>
      </c>
      <c r="AF11" t="n">
        <v>1.342222707394331e-06</v>
      </c>
      <c r="AG11" t="n">
        <v>0.9002083333333334</v>
      </c>
      <c r="AH11" t="n">
        <v>645178.8148125963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1.9699</v>
      </c>
      <c r="E2" t="n">
        <v>50.76</v>
      </c>
      <c r="F2" t="n">
        <v>46.01</v>
      </c>
      <c r="G2" t="n">
        <v>12.96</v>
      </c>
      <c r="H2" t="n">
        <v>0.28</v>
      </c>
      <c r="I2" t="n">
        <v>213</v>
      </c>
      <c r="J2" t="n">
        <v>61.76</v>
      </c>
      <c r="K2" t="n">
        <v>28.92</v>
      </c>
      <c r="L2" t="n">
        <v>1</v>
      </c>
      <c r="M2" t="n">
        <v>211</v>
      </c>
      <c r="N2" t="n">
        <v>6.84</v>
      </c>
      <c r="O2" t="n">
        <v>7851.41</v>
      </c>
      <c r="P2" t="n">
        <v>295.05</v>
      </c>
      <c r="Q2" t="n">
        <v>1297.18</v>
      </c>
      <c r="R2" t="n">
        <v>302.63</v>
      </c>
      <c r="S2" t="n">
        <v>99.20999999999999</v>
      </c>
      <c r="T2" t="n">
        <v>99855.37</v>
      </c>
      <c r="U2" t="n">
        <v>0.33</v>
      </c>
      <c r="V2" t="n">
        <v>0.77</v>
      </c>
      <c r="W2" t="n">
        <v>21</v>
      </c>
      <c r="X2" t="n">
        <v>6.18</v>
      </c>
      <c r="Y2" t="n">
        <v>2</v>
      </c>
      <c r="Z2" t="n">
        <v>10</v>
      </c>
      <c r="AA2" t="n">
        <v>545.2652410621876</v>
      </c>
      <c r="AB2" t="n">
        <v>746.0559582259765</v>
      </c>
      <c r="AC2" t="n">
        <v>674.8534246690022</v>
      </c>
      <c r="AD2" t="n">
        <v>545265.2410621876</v>
      </c>
      <c r="AE2" t="n">
        <v>746055.9582259764</v>
      </c>
      <c r="AF2" t="n">
        <v>1.240307658137113e-06</v>
      </c>
      <c r="AG2" t="n">
        <v>1.0575</v>
      </c>
      <c r="AH2" t="n">
        <v>674853.4246690022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2.1958</v>
      </c>
      <c r="E3" t="n">
        <v>45.54</v>
      </c>
      <c r="F3" t="n">
        <v>42.45</v>
      </c>
      <c r="G3" t="n">
        <v>27.39</v>
      </c>
      <c r="H3" t="n">
        <v>0.55</v>
      </c>
      <c r="I3" t="n">
        <v>93</v>
      </c>
      <c r="J3" t="n">
        <v>62.92</v>
      </c>
      <c r="K3" t="n">
        <v>28.92</v>
      </c>
      <c r="L3" t="n">
        <v>2</v>
      </c>
      <c r="M3" t="n">
        <v>91</v>
      </c>
      <c r="N3" t="n">
        <v>7</v>
      </c>
      <c r="O3" t="n">
        <v>7994.37</v>
      </c>
      <c r="P3" t="n">
        <v>256.46</v>
      </c>
      <c r="Q3" t="n">
        <v>1295.14</v>
      </c>
      <c r="R3" t="n">
        <v>188.19</v>
      </c>
      <c r="S3" t="n">
        <v>99.20999999999999</v>
      </c>
      <c r="T3" t="n">
        <v>43235.33</v>
      </c>
      <c r="U3" t="n">
        <v>0.53</v>
      </c>
      <c r="V3" t="n">
        <v>0.83</v>
      </c>
      <c r="W3" t="n">
        <v>20.78</v>
      </c>
      <c r="X3" t="n">
        <v>2.65</v>
      </c>
      <c r="Y3" t="n">
        <v>2</v>
      </c>
      <c r="Z3" t="n">
        <v>10</v>
      </c>
      <c r="AA3" t="n">
        <v>434.3682293653199</v>
      </c>
      <c r="AB3" t="n">
        <v>594.3217743914564</v>
      </c>
      <c r="AC3" t="n">
        <v>537.6005383793843</v>
      </c>
      <c r="AD3" t="n">
        <v>434368.2293653199</v>
      </c>
      <c r="AE3" t="n">
        <v>594321.7743914564</v>
      </c>
      <c r="AF3" t="n">
        <v>1.382541020223094e-06</v>
      </c>
      <c r="AG3" t="n">
        <v>0.94875</v>
      </c>
      <c r="AH3" t="n">
        <v>537600.5383793842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2.272</v>
      </c>
      <c r="E4" t="n">
        <v>44.01</v>
      </c>
      <c r="F4" t="n">
        <v>41.43</v>
      </c>
      <c r="G4" t="n">
        <v>43.61</v>
      </c>
      <c r="H4" t="n">
        <v>0.8100000000000001</v>
      </c>
      <c r="I4" t="n">
        <v>57</v>
      </c>
      <c r="J4" t="n">
        <v>64.08</v>
      </c>
      <c r="K4" t="n">
        <v>28.92</v>
      </c>
      <c r="L4" t="n">
        <v>3</v>
      </c>
      <c r="M4" t="n">
        <v>48</v>
      </c>
      <c r="N4" t="n">
        <v>7.16</v>
      </c>
      <c r="O4" t="n">
        <v>8137.65</v>
      </c>
      <c r="P4" t="n">
        <v>232.81</v>
      </c>
      <c r="Q4" t="n">
        <v>1295.15</v>
      </c>
      <c r="R4" t="n">
        <v>153.86</v>
      </c>
      <c r="S4" t="n">
        <v>99.20999999999999</v>
      </c>
      <c r="T4" t="n">
        <v>26253.4</v>
      </c>
      <c r="U4" t="n">
        <v>0.64</v>
      </c>
      <c r="V4" t="n">
        <v>0.85</v>
      </c>
      <c r="W4" t="n">
        <v>20.75</v>
      </c>
      <c r="X4" t="n">
        <v>1.62</v>
      </c>
      <c r="Y4" t="n">
        <v>2</v>
      </c>
      <c r="Z4" t="n">
        <v>10</v>
      </c>
      <c r="AA4" t="n">
        <v>391.2694580694626</v>
      </c>
      <c r="AB4" t="n">
        <v>535.3521341208676</v>
      </c>
      <c r="AC4" t="n">
        <v>484.2588778118106</v>
      </c>
      <c r="AD4" t="n">
        <v>391269.4580694626</v>
      </c>
      <c r="AE4" t="n">
        <v>535352.1341208676</v>
      </c>
      <c r="AF4" t="n">
        <v>1.43051880769964e-06</v>
      </c>
      <c r="AG4" t="n">
        <v>0.916875</v>
      </c>
      <c r="AH4" t="n">
        <v>484258.8778118106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2.2785</v>
      </c>
      <c r="E5" t="n">
        <v>43.89</v>
      </c>
      <c r="F5" t="n">
        <v>41.36</v>
      </c>
      <c r="G5" t="n">
        <v>46.82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232.04</v>
      </c>
      <c r="Q5" t="n">
        <v>1295.2</v>
      </c>
      <c r="R5" t="n">
        <v>149.6</v>
      </c>
      <c r="S5" t="n">
        <v>99.20999999999999</v>
      </c>
      <c r="T5" t="n">
        <v>24138.98</v>
      </c>
      <c r="U5" t="n">
        <v>0.66</v>
      </c>
      <c r="V5" t="n">
        <v>0.86</v>
      </c>
      <c r="W5" t="n">
        <v>20.8</v>
      </c>
      <c r="X5" t="n">
        <v>1.56</v>
      </c>
      <c r="Y5" t="n">
        <v>2</v>
      </c>
      <c r="Z5" t="n">
        <v>10</v>
      </c>
      <c r="AA5" t="n">
        <v>389.1077203312972</v>
      </c>
      <c r="AB5" t="n">
        <v>532.3943491783718</v>
      </c>
      <c r="AC5" t="n">
        <v>481.5833797129494</v>
      </c>
      <c r="AD5" t="n">
        <v>389107.7203312973</v>
      </c>
      <c r="AE5" t="n">
        <v>532394.3491783718</v>
      </c>
      <c r="AF5" t="n">
        <v>1.434611401119555e-06</v>
      </c>
      <c r="AG5" t="n">
        <v>0.914375</v>
      </c>
      <c r="AH5" t="n">
        <v>481583.3797129493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1.3328</v>
      </c>
      <c r="E2" t="n">
        <v>75.03</v>
      </c>
      <c r="F2" t="n">
        <v>55.2</v>
      </c>
      <c r="G2" t="n">
        <v>6.43</v>
      </c>
      <c r="H2" t="n">
        <v>0.11</v>
      </c>
      <c r="I2" t="n">
        <v>515</v>
      </c>
      <c r="J2" t="n">
        <v>167.88</v>
      </c>
      <c r="K2" t="n">
        <v>51.39</v>
      </c>
      <c r="L2" t="n">
        <v>1</v>
      </c>
      <c r="M2" t="n">
        <v>513</v>
      </c>
      <c r="N2" t="n">
        <v>30.49</v>
      </c>
      <c r="O2" t="n">
        <v>20939.59</v>
      </c>
      <c r="P2" t="n">
        <v>713.05</v>
      </c>
      <c r="Q2" t="n">
        <v>1301.21</v>
      </c>
      <c r="R2" t="n">
        <v>600.61</v>
      </c>
      <c r="S2" t="n">
        <v>99.20999999999999</v>
      </c>
      <c r="T2" t="n">
        <v>247334.89</v>
      </c>
      <c r="U2" t="n">
        <v>0.17</v>
      </c>
      <c r="V2" t="n">
        <v>0.64</v>
      </c>
      <c r="W2" t="n">
        <v>21.52</v>
      </c>
      <c r="X2" t="n">
        <v>15.31</v>
      </c>
      <c r="Y2" t="n">
        <v>2</v>
      </c>
      <c r="Z2" t="n">
        <v>10</v>
      </c>
      <c r="AA2" t="n">
        <v>1817.373614767761</v>
      </c>
      <c r="AB2" t="n">
        <v>2486.610756590535</v>
      </c>
      <c r="AC2" t="n">
        <v>2249.29211596165</v>
      </c>
      <c r="AD2" t="n">
        <v>1817373.614767761</v>
      </c>
      <c r="AE2" t="n">
        <v>2486610.756590535</v>
      </c>
      <c r="AF2" t="n">
        <v>7.175995829423514e-07</v>
      </c>
      <c r="AG2" t="n">
        <v>1.563125</v>
      </c>
      <c r="AH2" t="n">
        <v>2249292.11596165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1.7974</v>
      </c>
      <c r="E3" t="n">
        <v>55.64</v>
      </c>
      <c r="F3" t="n">
        <v>46.01</v>
      </c>
      <c r="G3" t="n">
        <v>12.9</v>
      </c>
      <c r="H3" t="n">
        <v>0.21</v>
      </c>
      <c r="I3" t="n">
        <v>214</v>
      </c>
      <c r="J3" t="n">
        <v>169.33</v>
      </c>
      <c r="K3" t="n">
        <v>51.39</v>
      </c>
      <c r="L3" t="n">
        <v>2</v>
      </c>
      <c r="M3" t="n">
        <v>212</v>
      </c>
      <c r="N3" t="n">
        <v>30.94</v>
      </c>
      <c r="O3" t="n">
        <v>21118.46</v>
      </c>
      <c r="P3" t="n">
        <v>591.46</v>
      </c>
      <c r="Q3" t="n">
        <v>1296.58</v>
      </c>
      <c r="R3" t="n">
        <v>302.8</v>
      </c>
      <c r="S3" t="n">
        <v>99.20999999999999</v>
      </c>
      <c r="T3" t="n">
        <v>99937.97</v>
      </c>
      <c r="U3" t="n">
        <v>0.33</v>
      </c>
      <c r="V3" t="n">
        <v>0.77</v>
      </c>
      <c r="W3" t="n">
        <v>20.99</v>
      </c>
      <c r="X3" t="n">
        <v>6.18</v>
      </c>
      <c r="Y3" t="n">
        <v>2</v>
      </c>
      <c r="Z3" t="n">
        <v>10</v>
      </c>
      <c r="AA3" t="n">
        <v>1120.863068885789</v>
      </c>
      <c r="AB3" t="n">
        <v>1533.614299838202</v>
      </c>
      <c r="AC3" t="n">
        <v>1387.248303502831</v>
      </c>
      <c r="AD3" t="n">
        <v>1120863.068885789</v>
      </c>
      <c r="AE3" t="n">
        <v>1533614.299838202</v>
      </c>
      <c r="AF3" t="n">
        <v>9.677472166721056e-07</v>
      </c>
      <c r="AG3" t="n">
        <v>1.159166666666667</v>
      </c>
      <c r="AH3" t="n">
        <v>1387248.303502831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1.978</v>
      </c>
      <c r="E4" t="n">
        <v>50.56</v>
      </c>
      <c r="F4" t="n">
        <v>43.64</v>
      </c>
      <c r="G4" t="n">
        <v>19.54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556.79</v>
      </c>
      <c r="Q4" t="n">
        <v>1295.95</v>
      </c>
      <c r="R4" t="n">
        <v>225.91</v>
      </c>
      <c r="S4" t="n">
        <v>99.20999999999999</v>
      </c>
      <c r="T4" t="n">
        <v>61888.73</v>
      </c>
      <c r="U4" t="n">
        <v>0.44</v>
      </c>
      <c r="V4" t="n">
        <v>0.8100000000000001</v>
      </c>
      <c r="W4" t="n">
        <v>20.87</v>
      </c>
      <c r="X4" t="n">
        <v>3.83</v>
      </c>
      <c r="Y4" t="n">
        <v>2</v>
      </c>
      <c r="Z4" t="n">
        <v>10</v>
      </c>
      <c r="AA4" t="n">
        <v>961.3907154792737</v>
      </c>
      <c r="AB4" t="n">
        <v>1315.417190483711</v>
      </c>
      <c r="AC4" t="n">
        <v>1189.875620023567</v>
      </c>
      <c r="AD4" t="n">
        <v>961390.7154792737</v>
      </c>
      <c r="AE4" t="n">
        <v>1315417.190483711</v>
      </c>
      <c r="AF4" t="n">
        <v>1.064984975285092e-06</v>
      </c>
      <c r="AG4" t="n">
        <v>1.053333333333333</v>
      </c>
      <c r="AH4" t="n">
        <v>1189875.620023567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2.0711</v>
      </c>
      <c r="E5" t="n">
        <v>48.28</v>
      </c>
      <c r="F5" t="n">
        <v>42.59</v>
      </c>
      <c r="G5" t="n">
        <v>26.08</v>
      </c>
      <c r="H5" t="n">
        <v>0.41</v>
      </c>
      <c r="I5" t="n">
        <v>98</v>
      </c>
      <c r="J5" t="n">
        <v>172.25</v>
      </c>
      <c r="K5" t="n">
        <v>51.39</v>
      </c>
      <c r="L5" t="n">
        <v>4</v>
      </c>
      <c r="M5" t="n">
        <v>96</v>
      </c>
      <c r="N5" t="n">
        <v>31.86</v>
      </c>
      <c r="O5" t="n">
        <v>21478.05</v>
      </c>
      <c r="P5" t="n">
        <v>538.89</v>
      </c>
      <c r="Q5" t="n">
        <v>1295.59</v>
      </c>
      <c r="R5" t="n">
        <v>192.41</v>
      </c>
      <c r="S5" t="n">
        <v>99.20999999999999</v>
      </c>
      <c r="T5" t="n">
        <v>45318.93</v>
      </c>
      <c r="U5" t="n">
        <v>0.52</v>
      </c>
      <c r="V5" t="n">
        <v>0.83</v>
      </c>
      <c r="W5" t="n">
        <v>20.79</v>
      </c>
      <c r="X5" t="n">
        <v>2.78</v>
      </c>
      <c r="Y5" t="n">
        <v>2</v>
      </c>
      <c r="Z5" t="n">
        <v>10</v>
      </c>
      <c r="AA5" t="n">
        <v>891.0448792083367</v>
      </c>
      <c r="AB5" t="n">
        <v>1219.166913858548</v>
      </c>
      <c r="AC5" t="n">
        <v>1102.811334711398</v>
      </c>
      <c r="AD5" t="n">
        <v>891044.8792083367</v>
      </c>
      <c r="AE5" t="n">
        <v>1219166.913858548</v>
      </c>
      <c r="AF5" t="n">
        <v>1.115111416740624e-06</v>
      </c>
      <c r="AG5" t="n">
        <v>1.005833333333333</v>
      </c>
      <c r="AH5" t="n">
        <v>1102811.334711398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2.1287</v>
      </c>
      <c r="E6" t="n">
        <v>46.98</v>
      </c>
      <c r="F6" t="n">
        <v>42</v>
      </c>
      <c r="G6" t="n">
        <v>32.72</v>
      </c>
      <c r="H6" t="n">
        <v>0.51</v>
      </c>
      <c r="I6" t="n">
        <v>77</v>
      </c>
      <c r="J6" t="n">
        <v>173.71</v>
      </c>
      <c r="K6" t="n">
        <v>51.39</v>
      </c>
      <c r="L6" t="n">
        <v>5</v>
      </c>
      <c r="M6" t="n">
        <v>75</v>
      </c>
      <c r="N6" t="n">
        <v>32.32</v>
      </c>
      <c r="O6" t="n">
        <v>21658.78</v>
      </c>
      <c r="P6" t="n">
        <v>526.83</v>
      </c>
      <c r="Q6" t="n">
        <v>1295.37</v>
      </c>
      <c r="R6" t="n">
        <v>172.46</v>
      </c>
      <c r="S6" t="n">
        <v>99.20999999999999</v>
      </c>
      <c r="T6" t="n">
        <v>35450.23</v>
      </c>
      <c r="U6" t="n">
        <v>0.58</v>
      </c>
      <c r="V6" t="n">
        <v>0.84</v>
      </c>
      <c r="W6" t="n">
        <v>20.77</v>
      </c>
      <c r="X6" t="n">
        <v>2.19</v>
      </c>
      <c r="Y6" t="n">
        <v>2</v>
      </c>
      <c r="Z6" t="n">
        <v>10</v>
      </c>
      <c r="AA6" t="n">
        <v>849.6628185117222</v>
      </c>
      <c r="AB6" t="n">
        <v>1162.54615276577</v>
      </c>
      <c r="AC6" t="n">
        <v>1051.594379589578</v>
      </c>
      <c r="AD6" t="n">
        <v>849662.8185117223</v>
      </c>
      <c r="AE6" t="n">
        <v>1162546.15276577</v>
      </c>
      <c r="AF6" t="n">
        <v>1.14612412380656e-06</v>
      </c>
      <c r="AG6" t="n">
        <v>0.9787499999999999</v>
      </c>
      <c r="AH6" t="n">
        <v>1051594.379589578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2.1687</v>
      </c>
      <c r="E7" t="n">
        <v>46.11</v>
      </c>
      <c r="F7" t="n">
        <v>41.6</v>
      </c>
      <c r="G7" t="n">
        <v>39.62</v>
      </c>
      <c r="H7" t="n">
        <v>0.61</v>
      </c>
      <c r="I7" t="n">
        <v>63</v>
      </c>
      <c r="J7" t="n">
        <v>175.18</v>
      </c>
      <c r="K7" t="n">
        <v>51.39</v>
      </c>
      <c r="L7" t="n">
        <v>6</v>
      </c>
      <c r="M7" t="n">
        <v>61</v>
      </c>
      <c r="N7" t="n">
        <v>32.79</v>
      </c>
      <c r="O7" t="n">
        <v>21840.16</v>
      </c>
      <c r="P7" t="n">
        <v>517.41</v>
      </c>
      <c r="Q7" t="n">
        <v>1295.02</v>
      </c>
      <c r="R7" t="n">
        <v>160.2</v>
      </c>
      <c r="S7" t="n">
        <v>99.20999999999999</v>
      </c>
      <c r="T7" t="n">
        <v>29392.19</v>
      </c>
      <c r="U7" t="n">
        <v>0.62</v>
      </c>
      <c r="V7" t="n">
        <v>0.85</v>
      </c>
      <c r="W7" t="n">
        <v>20.74</v>
      </c>
      <c r="X7" t="n">
        <v>1.8</v>
      </c>
      <c r="Y7" t="n">
        <v>2</v>
      </c>
      <c r="Z7" t="n">
        <v>10</v>
      </c>
      <c r="AA7" t="n">
        <v>821.2213649069695</v>
      </c>
      <c r="AB7" t="n">
        <v>1123.63130119537</v>
      </c>
      <c r="AC7" t="n">
        <v>1016.393506835719</v>
      </c>
      <c r="AD7" t="n">
        <v>821221.3649069695</v>
      </c>
      <c r="AE7" t="n">
        <v>1123631.30119537</v>
      </c>
      <c r="AF7" t="n">
        <v>1.167660725935682e-06</v>
      </c>
      <c r="AG7" t="n">
        <v>0.960625</v>
      </c>
      <c r="AH7" t="n">
        <v>1016393.506835719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2.1991</v>
      </c>
      <c r="E8" t="n">
        <v>45.47</v>
      </c>
      <c r="F8" t="n">
        <v>41.3</v>
      </c>
      <c r="G8" t="n">
        <v>46.76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508.73</v>
      </c>
      <c r="Q8" t="n">
        <v>1294.95</v>
      </c>
      <c r="R8" t="n">
        <v>150.08</v>
      </c>
      <c r="S8" t="n">
        <v>99.20999999999999</v>
      </c>
      <c r="T8" t="n">
        <v>24381.82</v>
      </c>
      <c r="U8" t="n">
        <v>0.66</v>
      </c>
      <c r="V8" t="n">
        <v>0.86</v>
      </c>
      <c r="W8" t="n">
        <v>20.74</v>
      </c>
      <c r="X8" t="n">
        <v>1.5</v>
      </c>
      <c r="Y8" t="n">
        <v>2</v>
      </c>
      <c r="Z8" t="n">
        <v>10</v>
      </c>
      <c r="AA8" t="n">
        <v>798.647837398882</v>
      </c>
      <c r="AB8" t="n">
        <v>1092.745204985056</v>
      </c>
      <c r="AC8" t="n">
        <v>988.4551362988091</v>
      </c>
      <c r="AD8" t="n">
        <v>798647.8373988819</v>
      </c>
      <c r="AE8" t="n">
        <v>1092745.204985056</v>
      </c>
      <c r="AF8" t="n">
        <v>1.184028543553815e-06</v>
      </c>
      <c r="AG8" t="n">
        <v>0.9472916666666666</v>
      </c>
      <c r="AH8" t="n">
        <v>988455.1362988091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2.2208</v>
      </c>
      <c r="E9" t="n">
        <v>45.03</v>
      </c>
      <c r="F9" t="n">
        <v>41.1</v>
      </c>
      <c r="G9" t="n">
        <v>53.61</v>
      </c>
      <c r="H9" t="n">
        <v>0.8</v>
      </c>
      <c r="I9" t="n">
        <v>46</v>
      </c>
      <c r="J9" t="n">
        <v>178.14</v>
      </c>
      <c r="K9" t="n">
        <v>51.39</v>
      </c>
      <c r="L9" t="n">
        <v>8</v>
      </c>
      <c r="M9" t="n">
        <v>44</v>
      </c>
      <c r="N9" t="n">
        <v>33.75</v>
      </c>
      <c r="O9" t="n">
        <v>22204.83</v>
      </c>
      <c r="P9" t="n">
        <v>501.51</v>
      </c>
      <c r="Q9" t="n">
        <v>1295.02</v>
      </c>
      <c r="R9" t="n">
        <v>143.77</v>
      </c>
      <c r="S9" t="n">
        <v>99.20999999999999</v>
      </c>
      <c r="T9" t="n">
        <v>21261.95</v>
      </c>
      <c r="U9" t="n">
        <v>0.6899999999999999</v>
      </c>
      <c r="V9" t="n">
        <v>0.86</v>
      </c>
      <c r="W9" t="n">
        <v>20.72</v>
      </c>
      <c r="X9" t="n">
        <v>1.3</v>
      </c>
      <c r="Y9" t="n">
        <v>2</v>
      </c>
      <c r="Z9" t="n">
        <v>10</v>
      </c>
      <c r="AA9" t="n">
        <v>781.876952133607</v>
      </c>
      <c r="AB9" t="n">
        <v>1069.798539885867</v>
      </c>
      <c r="AC9" t="n">
        <v>967.6984687108401</v>
      </c>
      <c r="AD9" t="n">
        <v>781876.952133607</v>
      </c>
      <c r="AE9" t="n">
        <v>1069798.539885867</v>
      </c>
      <c r="AF9" t="n">
        <v>1.195712150208864e-06</v>
      </c>
      <c r="AG9" t="n">
        <v>0.938125</v>
      </c>
      <c r="AH9" t="n">
        <v>967698.4687108401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2.2369</v>
      </c>
      <c r="E10" t="n">
        <v>44.71</v>
      </c>
      <c r="F10" t="n">
        <v>40.94</v>
      </c>
      <c r="G10" t="n">
        <v>59.92</v>
      </c>
      <c r="H10" t="n">
        <v>0.89</v>
      </c>
      <c r="I10" t="n">
        <v>41</v>
      </c>
      <c r="J10" t="n">
        <v>179.63</v>
      </c>
      <c r="K10" t="n">
        <v>51.39</v>
      </c>
      <c r="L10" t="n">
        <v>9</v>
      </c>
      <c r="M10" t="n">
        <v>39</v>
      </c>
      <c r="N10" t="n">
        <v>34.24</v>
      </c>
      <c r="O10" t="n">
        <v>22388.15</v>
      </c>
      <c r="P10" t="n">
        <v>495.11</v>
      </c>
      <c r="Q10" t="n">
        <v>1294.78</v>
      </c>
      <c r="R10" t="n">
        <v>138.44</v>
      </c>
      <c r="S10" t="n">
        <v>99.20999999999999</v>
      </c>
      <c r="T10" t="n">
        <v>18622.73</v>
      </c>
      <c r="U10" t="n">
        <v>0.72</v>
      </c>
      <c r="V10" t="n">
        <v>0.86</v>
      </c>
      <c r="W10" t="n">
        <v>20.72</v>
      </c>
      <c r="X10" t="n">
        <v>1.14</v>
      </c>
      <c r="Y10" t="n">
        <v>2</v>
      </c>
      <c r="Z10" t="n">
        <v>10</v>
      </c>
      <c r="AA10" t="n">
        <v>768.4518189982092</v>
      </c>
      <c r="AB10" t="n">
        <v>1051.429680454943</v>
      </c>
      <c r="AC10" t="n">
        <v>951.082707443147</v>
      </c>
      <c r="AD10" t="n">
        <v>768451.8189982092</v>
      </c>
      <c r="AE10" t="n">
        <v>1051429.680454943</v>
      </c>
      <c r="AF10" t="n">
        <v>1.204380632565836e-06</v>
      </c>
      <c r="AG10" t="n">
        <v>0.9314583333333334</v>
      </c>
      <c r="AH10" t="n">
        <v>951082.707443147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2.2526</v>
      </c>
      <c r="E11" t="n">
        <v>44.39</v>
      </c>
      <c r="F11" t="n">
        <v>40.8</v>
      </c>
      <c r="G11" t="n">
        <v>68</v>
      </c>
      <c r="H11" t="n">
        <v>0.98</v>
      </c>
      <c r="I11" t="n">
        <v>36</v>
      </c>
      <c r="J11" t="n">
        <v>181.12</v>
      </c>
      <c r="K11" t="n">
        <v>51.39</v>
      </c>
      <c r="L11" t="n">
        <v>10</v>
      </c>
      <c r="M11" t="n">
        <v>34</v>
      </c>
      <c r="N11" t="n">
        <v>34.73</v>
      </c>
      <c r="O11" t="n">
        <v>22572.13</v>
      </c>
      <c r="P11" t="n">
        <v>488.24</v>
      </c>
      <c r="Q11" t="n">
        <v>1294.7</v>
      </c>
      <c r="R11" t="n">
        <v>133.79</v>
      </c>
      <c r="S11" t="n">
        <v>99.20999999999999</v>
      </c>
      <c r="T11" t="n">
        <v>16318.97</v>
      </c>
      <c r="U11" t="n">
        <v>0.74</v>
      </c>
      <c r="V11" t="n">
        <v>0.87</v>
      </c>
      <c r="W11" t="n">
        <v>20.71</v>
      </c>
      <c r="X11" t="n">
        <v>1</v>
      </c>
      <c r="Y11" t="n">
        <v>2</v>
      </c>
      <c r="Z11" t="n">
        <v>10</v>
      </c>
      <c r="AA11" t="n">
        <v>754.9571010902205</v>
      </c>
      <c r="AB11" t="n">
        <v>1032.965612068296</v>
      </c>
      <c r="AC11" t="n">
        <v>934.380823828839</v>
      </c>
      <c r="AD11" t="n">
        <v>754957.1010902205</v>
      </c>
      <c r="AE11" t="n">
        <v>1032965.612068296</v>
      </c>
      <c r="AF11" t="n">
        <v>1.212833748901516e-06</v>
      </c>
      <c r="AG11" t="n">
        <v>0.9247916666666667</v>
      </c>
      <c r="AH11" t="n">
        <v>934380.823828839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2.2631</v>
      </c>
      <c r="E12" t="n">
        <v>44.19</v>
      </c>
      <c r="F12" t="n">
        <v>40.7</v>
      </c>
      <c r="G12" t="n">
        <v>73.98999999999999</v>
      </c>
      <c r="H12" t="n">
        <v>1.07</v>
      </c>
      <c r="I12" t="n">
        <v>33</v>
      </c>
      <c r="J12" t="n">
        <v>182.62</v>
      </c>
      <c r="K12" t="n">
        <v>51.39</v>
      </c>
      <c r="L12" t="n">
        <v>11</v>
      </c>
      <c r="M12" t="n">
        <v>31</v>
      </c>
      <c r="N12" t="n">
        <v>35.22</v>
      </c>
      <c r="O12" t="n">
        <v>22756.91</v>
      </c>
      <c r="P12" t="n">
        <v>482.63</v>
      </c>
      <c r="Q12" t="n">
        <v>1294.62</v>
      </c>
      <c r="R12" t="n">
        <v>130.55</v>
      </c>
      <c r="S12" t="n">
        <v>99.20999999999999</v>
      </c>
      <c r="T12" t="n">
        <v>14715.4</v>
      </c>
      <c r="U12" t="n">
        <v>0.76</v>
      </c>
      <c r="V12" t="n">
        <v>0.87</v>
      </c>
      <c r="W12" t="n">
        <v>20.7</v>
      </c>
      <c r="X12" t="n">
        <v>0.9</v>
      </c>
      <c r="Y12" t="n">
        <v>2</v>
      </c>
      <c r="Z12" t="n">
        <v>10</v>
      </c>
      <c r="AA12" t="n">
        <v>744.9172289622106</v>
      </c>
      <c r="AB12" t="n">
        <v>1019.228616094855</v>
      </c>
      <c r="AC12" t="n">
        <v>921.9548674711078</v>
      </c>
      <c r="AD12" t="n">
        <v>744917.2289622106</v>
      </c>
      <c r="AE12" t="n">
        <v>1019228.616094855</v>
      </c>
      <c r="AF12" t="n">
        <v>1.218487106960411e-06</v>
      </c>
      <c r="AG12" t="n">
        <v>0.9206249999999999</v>
      </c>
      <c r="AH12" t="n">
        <v>921954.8674711079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2.2724</v>
      </c>
      <c r="E13" t="n">
        <v>44.01</v>
      </c>
      <c r="F13" t="n">
        <v>40.62</v>
      </c>
      <c r="G13" t="n">
        <v>81.23</v>
      </c>
      <c r="H13" t="n">
        <v>1.16</v>
      </c>
      <c r="I13" t="n">
        <v>30</v>
      </c>
      <c r="J13" t="n">
        <v>184.12</v>
      </c>
      <c r="K13" t="n">
        <v>51.39</v>
      </c>
      <c r="L13" t="n">
        <v>12</v>
      </c>
      <c r="M13" t="n">
        <v>28</v>
      </c>
      <c r="N13" t="n">
        <v>35.73</v>
      </c>
      <c r="O13" t="n">
        <v>22942.24</v>
      </c>
      <c r="P13" t="n">
        <v>476.85</v>
      </c>
      <c r="Q13" t="n">
        <v>1294.66</v>
      </c>
      <c r="R13" t="n">
        <v>128.02</v>
      </c>
      <c r="S13" t="n">
        <v>99.20999999999999</v>
      </c>
      <c r="T13" t="n">
        <v>13465.81</v>
      </c>
      <c r="U13" t="n">
        <v>0.77</v>
      </c>
      <c r="V13" t="n">
        <v>0.87</v>
      </c>
      <c r="W13" t="n">
        <v>20.69</v>
      </c>
      <c r="X13" t="n">
        <v>0.82</v>
      </c>
      <c r="Y13" t="n">
        <v>2</v>
      </c>
      <c r="Z13" t="n">
        <v>10</v>
      </c>
      <c r="AA13" t="n">
        <v>735.2854478208104</v>
      </c>
      <c r="AB13" t="n">
        <v>1006.049988212997</v>
      </c>
      <c r="AC13" t="n">
        <v>910.0339893379744</v>
      </c>
      <c r="AD13" t="n">
        <v>735285.4478208104</v>
      </c>
      <c r="AE13" t="n">
        <v>1006049.988212997</v>
      </c>
      <c r="AF13" t="n">
        <v>1.223494366955432e-06</v>
      </c>
      <c r="AG13" t="n">
        <v>0.916875</v>
      </c>
      <c r="AH13" t="n">
        <v>910033.9893379743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2.2818</v>
      </c>
      <c r="E14" t="n">
        <v>43.82</v>
      </c>
      <c r="F14" t="n">
        <v>40.54</v>
      </c>
      <c r="G14" t="n">
        <v>90.08</v>
      </c>
      <c r="H14" t="n">
        <v>1.24</v>
      </c>
      <c r="I14" t="n">
        <v>27</v>
      </c>
      <c r="J14" t="n">
        <v>185.63</v>
      </c>
      <c r="K14" t="n">
        <v>51.39</v>
      </c>
      <c r="L14" t="n">
        <v>13</v>
      </c>
      <c r="M14" t="n">
        <v>25</v>
      </c>
      <c r="N14" t="n">
        <v>36.24</v>
      </c>
      <c r="O14" t="n">
        <v>23128.27</v>
      </c>
      <c r="P14" t="n">
        <v>470.38</v>
      </c>
      <c r="Q14" t="n">
        <v>1294.68</v>
      </c>
      <c r="R14" t="n">
        <v>125.55</v>
      </c>
      <c r="S14" t="n">
        <v>99.20999999999999</v>
      </c>
      <c r="T14" t="n">
        <v>12246.95</v>
      </c>
      <c r="U14" t="n">
        <v>0.79</v>
      </c>
      <c r="V14" t="n">
        <v>0.87</v>
      </c>
      <c r="W14" t="n">
        <v>20.68</v>
      </c>
      <c r="X14" t="n">
        <v>0.74</v>
      </c>
      <c r="Y14" t="n">
        <v>2</v>
      </c>
      <c r="Z14" t="n">
        <v>10</v>
      </c>
      <c r="AA14" t="n">
        <v>724.9682503405171</v>
      </c>
      <c r="AB14" t="n">
        <v>991.9335434578303</v>
      </c>
      <c r="AC14" t="n">
        <v>897.2647982576864</v>
      </c>
      <c r="AD14" t="n">
        <v>724968.2503405171</v>
      </c>
      <c r="AE14" t="n">
        <v>991933.5434578303</v>
      </c>
      <c r="AF14" t="n">
        <v>1.228555468455775e-06</v>
      </c>
      <c r="AG14" t="n">
        <v>0.9129166666666667</v>
      </c>
      <c r="AH14" t="n">
        <v>897264.7982576864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2.2882</v>
      </c>
      <c r="E15" t="n">
        <v>43.7</v>
      </c>
      <c r="F15" t="n">
        <v>40.48</v>
      </c>
      <c r="G15" t="n">
        <v>97.16</v>
      </c>
      <c r="H15" t="n">
        <v>1.33</v>
      </c>
      <c r="I15" t="n">
        <v>25</v>
      </c>
      <c r="J15" t="n">
        <v>187.14</v>
      </c>
      <c r="K15" t="n">
        <v>51.39</v>
      </c>
      <c r="L15" t="n">
        <v>14</v>
      </c>
      <c r="M15" t="n">
        <v>23</v>
      </c>
      <c r="N15" t="n">
        <v>36.75</v>
      </c>
      <c r="O15" t="n">
        <v>23314.98</v>
      </c>
      <c r="P15" t="n">
        <v>464.6</v>
      </c>
      <c r="Q15" t="n">
        <v>1294.6</v>
      </c>
      <c r="R15" t="n">
        <v>123.75</v>
      </c>
      <c r="S15" t="n">
        <v>99.20999999999999</v>
      </c>
      <c r="T15" t="n">
        <v>11356.19</v>
      </c>
      <c r="U15" t="n">
        <v>0.8</v>
      </c>
      <c r="V15" t="n">
        <v>0.87</v>
      </c>
      <c r="W15" t="n">
        <v>20.69</v>
      </c>
      <c r="X15" t="n">
        <v>0.6899999999999999</v>
      </c>
      <c r="Y15" t="n">
        <v>2</v>
      </c>
      <c r="Z15" t="n">
        <v>10</v>
      </c>
      <c r="AA15" t="n">
        <v>716.5096577512392</v>
      </c>
      <c r="AB15" t="n">
        <v>980.3601239104119</v>
      </c>
      <c r="AC15" t="n">
        <v>886.7959296284772</v>
      </c>
      <c r="AD15" t="n">
        <v>716509.6577512391</v>
      </c>
      <c r="AE15" t="n">
        <v>980360.1239104118</v>
      </c>
      <c r="AF15" t="n">
        <v>1.232001324796435e-06</v>
      </c>
      <c r="AG15" t="n">
        <v>0.9104166666666668</v>
      </c>
      <c r="AH15" t="n">
        <v>886795.9296284772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2.2954</v>
      </c>
      <c r="E16" t="n">
        <v>43.57</v>
      </c>
      <c r="F16" t="n">
        <v>40.41</v>
      </c>
      <c r="G16" t="n">
        <v>105.43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458.78</v>
      </c>
      <c r="Q16" t="n">
        <v>1294.51</v>
      </c>
      <c r="R16" t="n">
        <v>121.77</v>
      </c>
      <c r="S16" t="n">
        <v>99.20999999999999</v>
      </c>
      <c r="T16" t="n">
        <v>10377.18</v>
      </c>
      <c r="U16" t="n">
        <v>0.8100000000000001</v>
      </c>
      <c r="V16" t="n">
        <v>0.88</v>
      </c>
      <c r="W16" t="n">
        <v>20.67</v>
      </c>
      <c r="X16" t="n">
        <v>0.62</v>
      </c>
      <c r="Y16" t="n">
        <v>2</v>
      </c>
      <c r="Z16" t="n">
        <v>10</v>
      </c>
      <c r="AA16" t="n">
        <v>707.7560799242892</v>
      </c>
      <c r="AB16" t="n">
        <v>968.3830925469806</v>
      </c>
      <c r="AC16" t="n">
        <v>875.9619693285024</v>
      </c>
      <c r="AD16" t="n">
        <v>707756.0799242893</v>
      </c>
      <c r="AE16" t="n">
        <v>968383.0925469806</v>
      </c>
      <c r="AF16" t="n">
        <v>1.235877913179677e-06</v>
      </c>
      <c r="AG16" t="n">
        <v>0.9077083333333333</v>
      </c>
      <c r="AH16" t="n">
        <v>875961.9693285024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2.2982</v>
      </c>
      <c r="E17" t="n">
        <v>43.51</v>
      </c>
      <c r="F17" t="n">
        <v>40.39</v>
      </c>
      <c r="G17" t="n">
        <v>110.17</v>
      </c>
      <c r="H17" t="n">
        <v>1.49</v>
      </c>
      <c r="I17" t="n">
        <v>22</v>
      </c>
      <c r="J17" t="n">
        <v>190.19</v>
      </c>
      <c r="K17" t="n">
        <v>51.39</v>
      </c>
      <c r="L17" t="n">
        <v>16</v>
      </c>
      <c r="M17" t="n">
        <v>20</v>
      </c>
      <c r="N17" t="n">
        <v>37.79</v>
      </c>
      <c r="O17" t="n">
        <v>23690.52</v>
      </c>
      <c r="P17" t="n">
        <v>452.82</v>
      </c>
      <c r="Q17" t="n">
        <v>1294.63</v>
      </c>
      <c r="R17" t="n">
        <v>120.96</v>
      </c>
      <c r="S17" t="n">
        <v>99.20999999999999</v>
      </c>
      <c r="T17" t="n">
        <v>9974.889999999999</v>
      </c>
      <c r="U17" t="n">
        <v>0.82</v>
      </c>
      <c r="V17" t="n">
        <v>0.88</v>
      </c>
      <c r="W17" t="n">
        <v>20.68</v>
      </c>
      <c r="X17" t="n">
        <v>0.6</v>
      </c>
      <c r="Y17" t="n">
        <v>2</v>
      </c>
      <c r="Z17" t="n">
        <v>10</v>
      </c>
      <c r="AA17" t="n">
        <v>700.5145766576084</v>
      </c>
      <c r="AB17" t="n">
        <v>958.4749483049311</v>
      </c>
      <c r="AC17" t="n">
        <v>866.9994444667466</v>
      </c>
      <c r="AD17" t="n">
        <v>700514.5766576084</v>
      </c>
      <c r="AE17" t="n">
        <v>958474.9483049311</v>
      </c>
      <c r="AF17" t="n">
        <v>1.237385475328715e-06</v>
      </c>
      <c r="AG17" t="n">
        <v>0.9064583333333333</v>
      </c>
      <c r="AH17" t="n">
        <v>866999.4444667465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2.305</v>
      </c>
      <c r="E18" t="n">
        <v>43.38</v>
      </c>
      <c r="F18" t="n">
        <v>40.33</v>
      </c>
      <c r="G18" t="n">
        <v>121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447.34</v>
      </c>
      <c r="Q18" t="n">
        <v>1294.49</v>
      </c>
      <c r="R18" t="n">
        <v>118.74</v>
      </c>
      <c r="S18" t="n">
        <v>99.20999999999999</v>
      </c>
      <c r="T18" t="n">
        <v>8874.4</v>
      </c>
      <c r="U18" t="n">
        <v>0.84</v>
      </c>
      <c r="V18" t="n">
        <v>0.88</v>
      </c>
      <c r="W18" t="n">
        <v>20.68</v>
      </c>
      <c r="X18" t="n">
        <v>0.54</v>
      </c>
      <c r="Y18" t="n">
        <v>2</v>
      </c>
      <c r="Z18" t="n">
        <v>10</v>
      </c>
      <c r="AA18" t="n">
        <v>692.3786842342959</v>
      </c>
      <c r="AB18" t="n">
        <v>947.343061361113</v>
      </c>
      <c r="AC18" t="n">
        <v>856.929969189145</v>
      </c>
      <c r="AD18" t="n">
        <v>692378.6842342959</v>
      </c>
      <c r="AE18" t="n">
        <v>947343.061361113</v>
      </c>
      <c r="AF18" t="n">
        <v>1.241046697690666e-06</v>
      </c>
      <c r="AG18" t="n">
        <v>0.9037500000000001</v>
      </c>
      <c r="AH18" t="n">
        <v>856929.969189145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2.3081</v>
      </c>
      <c r="E19" t="n">
        <v>43.33</v>
      </c>
      <c r="F19" t="n">
        <v>40.31</v>
      </c>
      <c r="G19" t="n">
        <v>127.29</v>
      </c>
      <c r="H19" t="n">
        <v>1.65</v>
      </c>
      <c r="I19" t="n">
        <v>19</v>
      </c>
      <c r="J19" t="n">
        <v>193.26</v>
      </c>
      <c r="K19" t="n">
        <v>51.39</v>
      </c>
      <c r="L19" t="n">
        <v>18</v>
      </c>
      <c r="M19" t="n">
        <v>17</v>
      </c>
      <c r="N19" t="n">
        <v>38.86</v>
      </c>
      <c r="O19" t="n">
        <v>24068.93</v>
      </c>
      <c r="P19" t="n">
        <v>440.77</v>
      </c>
      <c r="Q19" t="n">
        <v>1294.55</v>
      </c>
      <c r="R19" t="n">
        <v>118.19</v>
      </c>
      <c r="S19" t="n">
        <v>99.20999999999999</v>
      </c>
      <c r="T19" t="n">
        <v>8604.9</v>
      </c>
      <c r="U19" t="n">
        <v>0.84</v>
      </c>
      <c r="V19" t="n">
        <v>0.88</v>
      </c>
      <c r="W19" t="n">
        <v>20.67</v>
      </c>
      <c r="X19" t="n">
        <v>0.51</v>
      </c>
      <c r="Y19" t="n">
        <v>2</v>
      </c>
      <c r="Z19" t="n">
        <v>10</v>
      </c>
      <c r="AA19" t="n">
        <v>684.4591955878785</v>
      </c>
      <c r="AB19" t="n">
        <v>936.5072676119039</v>
      </c>
      <c r="AC19" t="n">
        <v>847.1283283872284</v>
      </c>
      <c r="AD19" t="n">
        <v>684459.1955878786</v>
      </c>
      <c r="AE19" t="n">
        <v>936507.267611904</v>
      </c>
      <c r="AF19" t="n">
        <v>1.242715784355673e-06</v>
      </c>
      <c r="AG19" t="n">
        <v>0.9027083333333333</v>
      </c>
      <c r="AH19" t="n">
        <v>847128.3283872284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2.3121</v>
      </c>
      <c r="E20" t="n">
        <v>43.25</v>
      </c>
      <c r="F20" t="n">
        <v>40.27</v>
      </c>
      <c r="G20" t="n">
        <v>134.23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435.09</v>
      </c>
      <c r="Q20" t="n">
        <v>1294.47</v>
      </c>
      <c r="R20" t="n">
        <v>116.82</v>
      </c>
      <c r="S20" t="n">
        <v>99.20999999999999</v>
      </c>
      <c r="T20" t="n">
        <v>7925.6</v>
      </c>
      <c r="U20" t="n">
        <v>0.85</v>
      </c>
      <c r="V20" t="n">
        <v>0.88</v>
      </c>
      <c r="W20" t="n">
        <v>20.67</v>
      </c>
      <c r="X20" t="n">
        <v>0.47</v>
      </c>
      <c r="Y20" t="n">
        <v>2</v>
      </c>
      <c r="Z20" t="n">
        <v>10</v>
      </c>
      <c r="AA20" t="n">
        <v>677.1205115728454</v>
      </c>
      <c r="AB20" t="n">
        <v>926.4661563826467</v>
      </c>
      <c r="AC20" t="n">
        <v>838.0455267209035</v>
      </c>
      <c r="AD20" t="n">
        <v>677120.5115728454</v>
      </c>
      <c r="AE20" t="n">
        <v>926466.1563826466</v>
      </c>
      <c r="AF20" t="n">
        <v>1.244869444568586e-06</v>
      </c>
      <c r="AG20" t="n">
        <v>0.9010416666666666</v>
      </c>
      <c r="AH20" t="n">
        <v>838045.5267209035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2.3142</v>
      </c>
      <c r="E21" t="n">
        <v>43.21</v>
      </c>
      <c r="F21" t="n">
        <v>40.26</v>
      </c>
      <c r="G21" t="n">
        <v>142.11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9</v>
      </c>
      <c r="N21" t="n">
        <v>39.96</v>
      </c>
      <c r="O21" t="n">
        <v>24450.27</v>
      </c>
      <c r="P21" t="n">
        <v>431.42</v>
      </c>
      <c r="Q21" t="n">
        <v>1294.58</v>
      </c>
      <c r="R21" t="n">
        <v>116.42</v>
      </c>
      <c r="S21" t="n">
        <v>99.20999999999999</v>
      </c>
      <c r="T21" t="n">
        <v>7728.99</v>
      </c>
      <c r="U21" t="n">
        <v>0.85</v>
      </c>
      <c r="V21" t="n">
        <v>0.88</v>
      </c>
      <c r="W21" t="n">
        <v>20.68</v>
      </c>
      <c r="X21" t="n">
        <v>0.47</v>
      </c>
      <c r="Y21" t="n">
        <v>2</v>
      </c>
      <c r="Z21" t="n">
        <v>10</v>
      </c>
      <c r="AA21" t="n">
        <v>672.6180921155495</v>
      </c>
      <c r="AB21" t="n">
        <v>920.3057474484471</v>
      </c>
      <c r="AC21" t="n">
        <v>832.4730585691955</v>
      </c>
      <c r="AD21" t="n">
        <v>672618.0921155495</v>
      </c>
      <c r="AE21" t="n">
        <v>920305.747448447</v>
      </c>
      <c r="AF21" t="n">
        <v>1.246000116180364e-06</v>
      </c>
      <c r="AG21" t="n">
        <v>0.9002083333333334</v>
      </c>
      <c r="AH21" t="n">
        <v>832473.0585691954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2.3134</v>
      </c>
      <c r="E22" t="n">
        <v>43.23</v>
      </c>
      <c r="F22" t="n">
        <v>40.28</v>
      </c>
      <c r="G22" t="n">
        <v>142.15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431.93</v>
      </c>
      <c r="Q22" t="n">
        <v>1294.72</v>
      </c>
      <c r="R22" t="n">
        <v>116.43</v>
      </c>
      <c r="S22" t="n">
        <v>99.20999999999999</v>
      </c>
      <c r="T22" t="n">
        <v>7738.09</v>
      </c>
      <c r="U22" t="n">
        <v>0.85</v>
      </c>
      <c r="V22" t="n">
        <v>0.88</v>
      </c>
      <c r="W22" t="n">
        <v>20.69</v>
      </c>
      <c r="X22" t="n">
        <v>0.48</v>
      </c>
      <c r="Y22" t="n">
        <v>2</v>
      </c>
      <c r="Z22" t="n">
        <v>10</v>
      </c>
      <c r="AA22" t="n">
        <v>673.4912976589644</v>
      </c>
      <c r="AB22" t="n">
        <v>921.5005057960569</v>
      </c>
      <c r="AC22" t="n">
        <v>833.5537908569632</v>
      </c>
      <c r="AD22" t="n">
        <v>673491.2976589644</v>
      </c>
      <c r="AE22" t="n">
        <v>921500.5057960569</v>
      </c>
      <c r="AF22" t="n">
        <v>1.245569384137782e-06</v>
      </c>
      <c r="AG22" t="n">
        <v>0.9006249999999999</v>
      </c>
      <c r="AH22" t="n">
        <v>833553.7908569633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2.3135</v>
      </c>
      <c r="E23" t="n">
        <v>43.23</v>
      </c>
      <c r="F23" t="n">
        <v>40.28</v>
      </c>
      <c r="G23" t="n">
        <v>142.15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434.92</v>
      </c>
      <c r="Q23" t="n">
        <v>1294.64</v>
      </c>
      <c r="R23" t="n">
        <v>116.44</v>
      </c>
      <c r="S23" t="n">
        <v>99.20999999999999</v>
      </c>
      <c r="T23" t="n">
        <v>7741.4</v>
      </c>
      <c r="U23" t="n">
        <v>0.85</v>
      </c>
      <c r="V23" t="n">
        <v>0.88</v>
      </c>
      <c r="W23" t="n">
        <v>20.69</v>
      </c>
      <c r="X23" t="n">
        <v>0.48</v>
      </c>
      <c r="Y23" t="n">
        <v>2</v>
      </c>
      <c r="Z23" t="n">
        <v>10</v>
      </c>
      <c r="AA23" t="n">
        <v>676.5883119225424</v>
      </c>
      <c r="AB23" t="n">
        <v>925.7379773421108</v>
      </c>
      <c r="AC23" t="n">
        <v>837.3868440659903</v>
      </c>
      <c r="AD23" t="n">
        <v>676588.3119225424</v>
      </c>
      <c r="AE23" t="n">
        <v>925737.9773421107</v>
      </c>
      <c r="AF23" t="n">
        <v>1.245623225643105e-06</v>
      </c>
      <c r="AG23" t="n">
        <v>0.9006249999999999</v>
      </c>
      <c r="AH23" t="n">
        <v>837386.8440659903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2.0438</v>
      </c>
      <c r="E2" t="n">
        <v>48.93</v>
      </c>
      <c r="F2" t="n">
        <v>44.99</v>
      </c>
      <c r="G2" t="n">
        <v>15.08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177</v>
      </c>
      <c r="N2" t="n">
        <v>5.51</v>
      </c>
      <c r="O2" t="n">
        <v>6564.78</v>
      </c>
      <c r="P2" t="n">
        <v>247.49</v>
      </c>
      <c r="Q2" t="n">
        <v>1296.69</v>
      </c>
      <c r="R2" t="n">
        <v>269.32</v>
      </c>
      <c r="S2" t="n">
        <v>99.20999999999999</v>
      </c>
      <c r="T2" t="n">
        <v>83371.22</v>
      </c>
      <c r="U2" t="n">
        <v>0.37</v>
      </c>
      <c r="V2" t="n">
        <v>0.79</v>
      </c>
      <c r="W2" t="n">
        <v>20.95</v>
      </c>
      <c r="X2" t="n">
        <v>5.17</v>
      </c>
      <c r="Y2" t="n">
        <v>2</v>
      </c>
      <c r="Z2" t="n">
        <v>10</v>
      </c>
      <c r="AA2" t="n">
        <v>451.0934869594111</v>
      </c>
      <c r="AB2" t="n">
        <v>617.2060096979809</v>
      </c>
      <c r="AC2" t="n">
        <v>558.30073438648</v>
      </c>
      <c r="AD2" t="n">
        <v>451093.4869594111</v>
      </c>
      <c r="AE2" t="n">
        <v>617206.0096979809</v>
      </c>
      <c r="AF2" t="n">
        <v>1.316925878961447e-06</v>
      </c>
      <c r="AG2" t="n">
        <v>1.019375</v>
      </c>
      <c r="AH2" t="n">
        <v>558300.7343864801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2.2374</v>
      </c>
      <c r="E3" t="n">
        <v>44.69</v>
      </c>
      <c r="F3" t="n">
        <v>42.01</v>
      </c>
      <c r="G3" t="n">
        <v>32.73</v>
      </c>
      <c r="H3" t="n">
        <v>0.66</v>
      </c>
      <c r="I3" t="n">
        <v>77</v>
      </c>
      <c r="J3" t="n">
        <v>52.47</v>
      </c>
      <c r="K3" t="n">
        <v>24.83</v>
      </c>
      <c r="L3" t="n">
        <v>2</v>
      </c>
      <c r="M3" t="n">
        <v>74</v>
      </c>
      <c r="N3" t="n">
        <v>5.64</v>
      </c>
      <c r="O3" t="n">
        <v>6705.1</v>
      </c>
      <c r="P3" t="n">
        <v>210.05</v>
      </c>
      <c r="Q3" t="n">
        <v>1295.13</v>
      </c>
      <c r="R3" t="n">
        <v>173.07</v>
      </c>
      <c r="S3" t="n">
        <v>99.20999999999999</v>
      </c>
      <c r="T3" t="n">
        <v>35755.44</v>
      </c>
      <c r="U3" t="n">
        <v>0.57</v>
      </c>
      <c r="V3" t="n">
        <v>0.84</v>
      </c>
      <c r="W3" t="n">
        <v>20.77</v>
      </c>
      <c r="X3" t="n">
        <v>2.2</v>
      </c>
      <c r="Y3" t="n">
        <v>2</v>
      </c>
      <c r="Z3" t="n">
        <v>10</v>
      </c>
      <c r="AA3" t="n">
        <v>362.3306766257053</v>
      </c>
      <c r="AB3" t="n">
        <v>495.7568166605861</v>
      </c>
      <c r="AC3" t="n">
        <v>448.4424818775611</v>
      </c>
      <c r="AD3" t="n">
        <v>362330.6766257053</v>
      </c>
      <c r="AE3" t="n">
        <v>495756.8166605861</v>
      </c>
      <c r="AF3" t="n">
        <v>1.441672356193532e-06</v>
      </c>
      <c r="AG3" t="n">
        <v>0.9310416666666667</v>
      </c>
      <c r="AH3" t="n">
        <v>448442.4818775611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2.2569</v>
      </c>
      <c r="E4" t="n">
        <v>44.31</v>
      </c>
      <c r="F4" t="n">
        <v>41.75</v>
      </c>
      <c r="G4" t="n">
        <v>37.96</v>
      </c>
      <c r="H4" t="n">
        <v>0.97</v>
      </c>
      <c r="I4" t="n">
        <v>66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206.39</v>
      </c>
      <c r="Q4" t="n">
        <v>1295.53</v>
      </c>
      <c r="R4" t="n">
        <v>162.17</v>
      </c>
      <c r="S4" t="n">
        <v>99.20999999999999</v>
      </c>
      <c r="T4" t="n">
        <v>30362.3</v>
      </c>
      <c r="U4" t="n">
        <v>0.61</v>
      </c>
      <c r="V4" t="n">
        <v>0.85</v>
      </c>
      <c r="W4" t="n">
        <v>20.83</v>
      </c>
      <c r="X4" t="n">
        <v>1.95</v>
      </c>
      <c r="Y4" t="n">
        <v>2</v>
      </c>
      <c r="Z4" t="n">
        <v>10</v>
      </c>
      <c r="AA4" t="n">
        <v>354.4929404937465</v>
      </c>
      <c r="AB4" t="n">
        <v>485.0328803083256</v>
      </c>
      <c r="AC4" t="n">
        <v>438.7420229596212</v>
      </c>
      <c r="AD4" t="n">
        <v>354492.9404937465</v>
      </c>
      <c r="AE4" t="n">
        <v>485032.8803083256</v>
      </c>
      <c r="AF4" t="n">
        <v>1.454237213146144e-06</v>
      </c>
      <c r="AG4" t="n">
        <v>0.9231250000000001</v>
      </c>
      <c r="AH4" t="n">
        <v>438742.0229596212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1.5204</v>
      </c>
      <c r="E2" t="n">
        <v>65.77</v>
      </c>
      <c r="F2" t="n">
        <v>52.19</v>
      </c>
      <c r="G2" t="n">
        <v>7.47</v>
      </c>
      <c r="H2" t="n">
        <v>0.13</v>
      </c>
      <c r="I2" t="n">
        <v>419</v>
      </c>
      <c r="J2" t="n">
        <v>133.21</v>
      </c>
      <c r="K2" t="n">
        <v>46.47</v>
      </c>
      <c r="L2" t="n">
        <v>1</v>
      </c>
      <c r="M2" t="n">
        <v>417</v>
      </c>
      <c r="N2" t="n">
        <v>20.75</v>
      </c>
      <c r="O2" t="n">
        <v>16663.42</v>
      </c>
      <c r="P2" t="n">
        <v>580.12</v>
      </c>
      <c r="Q2" t="n">
        <v>1299.04</v>
      </c>
      <c r="R2" t="n">
        <v>504.21</v>
      </c>
      <c r="S2" t="n">
        <v>99.20999999999999</v>
      </c>
      <c r="T2" t="n">
        <v>199618.61</v>
      </c>
      <c r="U2" t="n">
        <v>0.2</v>
      </c>
      <c r="V2" t="n">
        <v>0.68</v>
      </c>
      <c r="W2" t="n">
        <v>21.31</v>
      </c>
      <c r="X2" t="n">
        <v>12.33</v>
      </c>
      <c r="Y2" t="n">
        <v>2</v>
      </c>
      <c r="Z2" t="n">
        <v>10</v>
      </c>
      <c r="AA2" t="n">
        <v>1313.307003893293</v>
      </c>
      <c r="AB2" t="n">
        <v>1796.924581742684</v>
      </c>
      <c r="AC2" t="n">
        <v>1625.428621660652</v>
      </c>
      <c r="AD2" t="n">
        <v>1313307.003893293</v>
      </c>
      <c r="AE2" t="n">
        <v>1796924.581742685</v>
      </c>
      <c r="AF2" t="n">
        <v>8.510631367953576e-07</v>
      </c>
      <c r="AG2" t="n">
        <v>1.370208333333333</v>
      </c>
      <c r="AH2" t="n">
        <v>1625428.621660652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44.98</v>
      </c>
      <c r="G3" t="n">
        <v>15.08</v>
      </c>
      <c r="H3" t="n">
        <v>0.26</v>
      </c>
      <c r="I3" t="n">
        <v>179</v>
      </c>
      <c r="J3" t="n">
        <v>134.55</v>
      </c>
      <c r="K3" t="n">
        <v>46.47</v>
      </c>
      <c r="L3" t="n">
        <v>2</v>
      </c>
      <c r="M3" t="n">
        <v>177</v>
      </c>
      <c r="N3" t="n">
        <v>21.09</v>
      </c>
      <c r="O3" t="n">
        <v>16828.84</v>
      </c>
      <c r="P3" t="n">
        <v>495.12</v>
      </c>
      <c r="Q3" t="n">
        <v>1296.65</v>
      </c>
      <c r="R3" t="n">
        <v>269.54</v>
      </c>
      <c r="S3" t="n">
        <v>99.20999999999999</v>
      </c>
      <c r="T3" t="n">
        <v>83482.25999999999</v>
      </c>
      <c r="U3" t="n">
        <v>0.37</v>
      </c>
      <c r="V3" t="n">
        <v>0.79</v>
      </c>
      <c r="W3" t="n">
        <v>20.94</v>
      </c>
      <c r="X3" t="n">
        <v>5.16</v>
      </c>
      <c r="Y3" t="n">
        <v>2</v>
      </c>
      <c r="Z3" t="n">
        <v>10</v>
      </c>
      <c r="AA3" t="n">
        <v>890.4761002451368</v>
      </c>
      <c r="AB3" t="n">
        <v>1218.388685388341</v>
      </c>
      <c r="AC3" t="n">
        <v>1102.107379274137</v>
      </c>
      <c r="AD3" t="n">
        <v>890476.1002451368</v>
      </c>
      <c r="AE3" t="n">
        <v>1218388.685388341</v>
      </c>
      <c r="AF3" t="n">
        <v>1.075807841756773e-06</v>
      </c>
      <c r="AG3" t="n">
        <v>1.083958333333333</v>
      </c>
      <c r="AH3" t="n">
        <v>1102107.379274137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2.0701</v>
      </c>
      <c r="E4" t="n">
        <v>48.31</v>
      </c>
      <c r="F4" t="n">
        <v>43.05</v>
      </c>
      <c r="G4" t="n">
        <v>22.86</v>
      </c>
      <c r="H4" t="n">
        <v>0.39</v>
      </c>
      <c r="I4" t="n">
        <v>113</v>
      </c>
      <c r="J4" t="n">
        <v>135.9</v>
      </c>
      <c r="K4" t="n">
        <v>46.47</v>
      </c>
      <c r="L4" t="n">
        <v>3</v>
      </c>
      <c r="M4" t="n">
        <v>111</v>
      </c>
      <c r="N4" t="n">
        <v>21.43</v>
      </c>
      <c r="O4" t="n">
        <v>16994.64</v>
      </c>
      <c r="P4" t="n">
        <v>467.83</v>
      </c>
      <c r="Q4" t="n">
        <v>1295.46</v>
      </c>
      <c r="R4" t="n">
        <v>206.45</v>
      </c>
      <c r="S4" t="n">
        <v>99.20999999999999</v>
      </c>
      <c r="T4" t="n">
        <v>52264.99</v>
      </c>
      <c r="U4" t="n">
        <v>0.48</v>
      </c>
      <c r="V4" t="n">
        <v>0.82</v>
      </c>
      <c r="W4" t="n">
        <v>20.84</v>
      </c>
      <c r="X4" t="n">
        <v>3.24</v>
      </c>
      <c r="Y4" t="n">
        <v>2</v>
      </c>
      <c r="Z4" t="n">
        <v>10</v>
      </c>
      <c r="AA4" t="n">
        <v>784.5634062105081</v>
      </c>
      <c r="AB4" t="n">
        <v>1073.474264871872</v>
      </c>
      <c r="AC4" t="n">
        <v>971.0233876630937</v>
      </c>
      <c r="AD4" t="n">
        <v>784563.4062105081</v>
      </c>
      <c r="AE4" t="n">
        <v>1073474.264871872</v>
      </c>
      <c r="AF4" t="n">
        <v>1.158764666850875e-06</v>
      </c>
      <c r="AG4" t="n">
        <v>1.006458333333333</v>
      </c>
      <c r="AH4" t="n">
        <v>971023.3876630936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2.1478</v>
      </c>
      <c r="E5" t="n">
        <v>46.56</v>
      </c>
      <c r="F5" t="n">
        <v>42.15</v>
      </c>
      <c r="G5" t="n">
        <v>30.84</v>
      </c>
      <c r="H5" t="n">
        <v>0.52</v>
      </c>
      <c r="I5" t="n">
        <v>82</v>
      </c>
      <c r="J5" t="n">
        <v>137.25</v>
      </c>
      <c r="K5" t="n">
        <v>46.47</v>
      </c>
      <c r="L5" t="n">
        <v>4</v>
      </c>
      <c r="M5" t="n">
        <v>80</v>
      </c>
      <c r="N5" t="n">
        <v>21.78</v>
      </c>
      <c r="O5" t="n">
        <v>17160.92</v>
      </c>
      <c r="P5" t="n">
        <v>451.71</v>
      </c>
      <c r="Q5" t="n">
        <v>1295.14</v>
      </c>
      <c r="R5" t="n">
        <v>177.8</v>
      </c>
      <c r="S5" t="n">
        <v>99.20999999999999</v>
      </c>
      <c r="T5" t="n">
        <v>38097.96</v>
      </c>
      <c r="U5" t="n">
        <v>0.5600000000000001</v>
      </c>
      <c r="V5" t="n">
        <v>0.84</v>
      </c>
      <c r="W5" t="n">
        <v>20.77</v>
      </c>
      <c r="X5" t="n">
        <v>2.34</v>
      </c>
      <c r="Y5" t="n">
        <v>2</v>
      </c>
      <c r="Z5" t="n">
        <v>10</v>
      </c>
      <c r="AA5" t="n">
        <v>733.2446006114985</v>
      </c>
      <c r="AB5" t="n">
        <v>1003.257611025392</v>
      </c>
      <c r="AC5" t="n">
        <v>907.5081127100283</v>
      </c>
      <c r="AD5" t="n">
        <v>733244.6006114986</v>
      </c>
      <c r="AE5" t="n">
        <v>1003257.611025392</v>
      </c>
      <c r="AF5" t="n">
        <v>1.20225822494677e-06</v>
      </c>
      <c r="AG5" t="n">
        <v>0.9700000000000001</v>
      </c>
      <c r="AH5" t="n">
        <v>907508.1127100283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2.1977</v>
      </c>
      <c r="E6" t="n">
        <v>45.5</v>
      </c>
      <c r="F6" t="n">
        <v>41.58</v>
      </c>
      <c r="G6" t="n">
        <v>38.98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62</v>
      </c>
      <c r="N6" t="n">
        <v>22.13</v>
      </c>
      <c r="O6" t="n">
        <v>17327.69</v>
      </c>
      <c r="P6" t="n">
        <v>439.37</v>
      </c>
      <c r="Q6" t="n">
        <v>1294.88</v>
      </c>
      <c r="R6" t="n">
        <v>159.65</v>
      </c>
      <c r="S6" t="n">
        <v>99.20999999999999</v>
      </c>
      <c r="T6" t="n">
        <v>29112.7</v>
      </c>
      <c r="U6" t="n">
        <v>0.62</v>
      </c>
      <c r="V6" t="n">
        <v>0.85</v>
      </c>
      <c r="W6" t="n">
        <v>20.73</v>
      </c>
      <c r="X6" t="n">
        <v>1.78</v>
      </c>
      <c r="Y6" t="n">
        <v>2</v>
      </c>
      <c r="Z6" t="n">
        <v>10</v>
      </c>
      <c r="AA6" t="n">
        <v>700.1568506930213</v>
      </c>
      <c r="AB6" t="n">
        <v>957.9854918584274</v>
      </c>
      <c r="AC6" t="n">
        <v>866.5567010565406</v>
      </c>
      <c r="AD6" t="n">
        <v>700156.8506930213</v>
      </c>
      <c r="AE6" t="n">
        <v>957985.4918584274</v>
      </c>
      <c r="AF6" t="n">
        <v>1.230190381304366e-06</v>
      </c>
      <c r="AG6" t="n">
        <v>0.9479166666666666</v>
      </c>
      <c r="AH6" t="n">
        <v>866556.7010565406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2.2265</v>
      </c>
      <c r="E7" t="n">
        <v>44.91</v>
      </c>
      <c r="F7" t="n">
        <v>41.29</v>
      </c>
      <c r="G7" t="n">
        <v>46.74</v>
      </c>
      <c r="H7" t="n">
        <v>0.76</v>
      </c>
      <c r="I7" t="n">
        <v>53</v>
      </c>
      <c r="J7" t="n">
        <v>139.95</v>
      </c>
      <c r="K7" t="n">
        <v>46.47</v>
      </c>
      <c r="L7" t="n">
        <v>6</v>
      </c>
      <c r="M7" t="n">
        <v>51</v>
      </c>
      <c r="N7" t="n">
        <v>22.49</v>
      </c>
      <c r="O7" t="n">
        <v>17494.97</v>
      </c>
      <c r="P7" t="n">
        <v>429.63</v>
      </c>
      <c r="Q7" t="n">
        <v>1295.14</v>
      </c>
      <c r="R7" t="n">
        <v>149.69</v>
      </c>
      <c r="S7" t="n">
        <v>99.20999999999999</v>
      </c>
      <c r="T7" t="n">
        <v>24187.76</v>
      </c>
      <c r="U7" t="n">
        <v>0.66</v>
      </c>
      <c r="V7" t="n">
        <v>0.86</v>
      </c>
      <c r="W7" t="n">
        <v>20.73</v>
      </c>
      <c r="X7" t="n">
        <v>1.49</v>
      </c>
      <c r="Y7" t="n">
        <v>2</v>
      </c>
      <c r="Z7" t="n">
        <v>10</v>
      </c>
      <c r="AA7" t="n">
        <v>679.086717439979</v>
      </c>
      <c r="AB7" t="n">
        <v>929.15640599294</v>
      </c>
      <c r="AC7" t="n">
        <v>840.4790226841791</v>
      </c>
      <c r="AD7" t="n">
        <v>679086.717439979</v>
      </c>
      <c r="AE7" t="n">
        <v>929156.40599294</v>
      </c>
      <c r="AF7" t="n">
        <v>1.246311545695122e-06</v>
      </c>
      <c r="AG7" t="n">
        <v>0.9356249999999999</v>
      </c>
      <c r="AH7" t="n">
        <v>840479.0226841791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2.2518</v>
      </c>
      <c r="E8" t="n">
        <v>44.41</v>
      </c>
      <c r="F8" t="n">
        <v>41.03</v>
      </c>
      <c r="G8" t="n">
        <v>55.95</v>
      </c>
      <c r="H8" t="n">
        <v>0.88</v>
      </c>
      <c r="I8" t="n">
        <v>44</v>
      </c>
      <c r="J8" t="n">
        <v>141.31</v>
      </c>
      <c r="K8" t="n">
        <v>46.47</v>
      </c>
      <c r="L8" t="n">
        <v>7</v>
      </c>
      <c r="M8" t="n">
        <v>42</v>
      </c>
      <c r="N8" t="n">
        <v>22.85</v>
      </c>
      <c r="O8" t="n">
        <v>17662.75</v>
      </c>
      <c r="P8" t="n">
        <v>420.01</v>
      </c>
      <c r="Q8" t="n">
        <v>1294.91</v>
      </c>
      <c r="R8" t="n">
        <v>141.47</v>
      </c>
      <c r="S8" t="n">
        <v>99.20999999999999</v>
      </c>
      <c r="T8" t="n">
        <v>20121.28</v>
      </c>
      <c r="U8" t="n">
        <v>0.7</v>
      </c>
      <c r="V8" t="n">
        <v>0.86</v>
      </c>
      <c r="W8" t="n">
        <v>20.71</v>
      </c>
      <c r="X8" t="n">
        <v>1.23</v>
      </c>
      <c r="Y8" t="n">
        <v>2</v>
      </c>
      <c r="Z8" t="n">
        <v>10</v>
      </c>
      <c r="AA8" t="n">
        <v>659.8538858535511</v>
      </c>
      <c r="AB8" t="n">
        <v>902.8411973237432</v>
      </c>
      <c r="AC8" t="n">
        <v>816.6753005967432</v>
      </c>
      <c r="AD8" t="n">
        <v>659853.8858535511</v>
      </c>
      <c r="AE8" t="n">
        <v>902841.1973237433</v>
      </c>
      <c r="AF8" t="n">
        <v>1.26047354080228e-06</v>
      </c>
      <c r="AG8" t="n">
        <v>0.9252083333333333</v>
      </c>
      <c r="AH8" t="n">
        <v>816675.3005967432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2.2694</v>
      </c>
      <c r="E9" t="n">
        <v>44.06</v>
      </c>
      <c r="F9" t="n">
        <v>40.85</v>
      </c>
      <c r="G9" t="n">
        <v>64.5</v>
      </c>
      <c r="H9" t="n">
        <v>0.99</v>
      </c>
      <c r="I9" t="n">
        <v>38</v>
      </c>
      <c r="J9" t="n">
        <v>142.68</v>
      </c>
      <c r="K9" t="n">
        <v>46.47</v>
      </c>
      <c r="L9" t="n">
        <v>8</v>
      </c>
      <c r="M9" t="n">
        <v>36</v>
      </c>
      <c r="N9" t="n">
        <v>23.21</v>
      </c>
      <c r="O9" t="n">
        <v>17831.04</v>
      </c>
      <c r="P9" t="n">
        <v>411.61</v>
      </c>
      <c r="Q9" t="n">
        <v>1294.67</v>
      </c>
      <c r="R9" t="n">
        <v>135.55</v>
      </c>
      <c r="S9" t="n">
        <v>99.20999999999999</v>
      </c>
      <c r="T9" t="n">
        <v>17190.98</v>
      </c>
      <c r="U9" t="n">
        <v>0.73</v>
      </c>
      <c r="V9" t="n">
        <v>0.87</v>
      </c>
      <c r="W9" t="n">
        <v>20.7</v>
      </c>
      <c r="X9" t="n">
        <v>1.05</v>
      </c>
      <c r="Y9" t="n">
        <v>2</v>
      </c>
      <c r="Z9" t="n">
        <v>10</v>
      </c>
      <c r="AA9" t="n">
        <v>644.910851992318</v>
      </c>
      <c r="AB9" t="n">
        <v>882.395479154677</v>
      </c>
      <c r="AC9" t="n">
        <v>798.1808930739872</v>
      </c>
      <c r="AD9" t="n">
        <v>644910.8519923181</v>
      </c>
      <c r="AE9" t="n">
        <v>882395.479154677</v>
      </c>
      <c r="AF9" t="n">
        <v>1.27032536348552e-06</v>
      </c>
      <c r="AG9" t="n">
        <v>0.9179166666666667</v>
      </c>
      <c r="AH9" t="n">
        <v>798180.8930739872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2.2799</v>
      </c>
      <c r="E10" t="n">
        <v>43.86</v>
      </c>
      <c r="F10" t="n">
        <v>40.76</v>
      </c>
      <c r="G10" t="n">
        <v>71.92</v>
      </c>
      <c r="H10" t="n">
        <v>1.11</v>
      </c>
      <c r="I10" t="n">
        <v>34</v>
      </c>
      <c r="J10" t="n">
        <v>144.05</v>
      </c>
      <c r="K10" t="n">
        <v>46.47</v>
      </c>
      <c r="L10" t="n">
        <v>9</v>
      </c>
      <c r="M10" t="n">
        <v>32</v>
      </c>
      <c r="N10" t="n">
        <v>23.58</v>
      </c>
      <c r="O10" t="n">
        <v>17999.83</v>
      </c>
      <c r="P10" t="n">
        <v>403.5</v>
      </c>
      <c r="Q10" t="n">
        <v>1294.82</v>
      </c>
      <c r="R10" t="n">
        <v>132.69</v>
      </c>
      <c r="S10" t="n">
        <v>99.20999999999999</v>
      </c>
      <c r="T10" t="n">
        <v>15779.11</v>
      </c>
      <c r="U10" t="n">
        <v>0.75</v>
      </c>
      <c r="V10" t="n">
        <v>0.87</v>
      </c>
      <c r="W10" t="n">
        <v>20.7</v>
      </c>
      <c r="X10" t="n">
        <v>0.96</v>
      </c>
      <c r="Y10" t="n">
        <v>2</v>
      </c>
      <c r="Z10" t="n">
        <v>10</v>
      </c>
      <c r="AA10" t="n">
        <v>632.9042859170866</v>
      </c>
      <c r="AB10" t="n">
        <v>865.9675657582339</v>
      </c>
      <c r="AC10" t="n">
        <v>783.3208366753792</v>
      </c>
      <c r="AD10" t="n">
        <v>632904.2859170865</v>
      </c>
      <c r="AE10" t="n">
        <v>865967.5657582339</v>
      </c>
      <c r="AF10" t="n">
        <v>1.276202871336317e-06</v>
      </c>
      <c r="AG10" t="n">
        <v>0.91375</v>
      </c>
      <c r="AH10" t="n">
        <v>783320.8366753792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2.2915</v>
      </c>
      <c r="E11" t="n">
        <v>43.64</v>
      </c>
      <c r="F11" t="n">
        <v>40.64</v>
      </c>
      <c r="G11" t="n">
        <v>81.28</v>
      </c>
      <c r="H11" t="n">
        <v>1.22</v>
      </c>
      <c r="I11" t="n">
        <v>30</v>
      </c>
      <c r="J11" t="n">
        <v>145.42</v>
      </c>
      <c r="K11" t="n">
        <v>46.47</v>
      </c>
      <c r="L11" t="n">
        <v>10</v>
      </c>
      <c r="M11" t="n">
        <v>28</v>
      </c>
      <c r="N11" t="n">
        <v>23.95</v>
      </c>
      <c r="O11" t="n">
        <v>18169.15</v>
      </c>
      <c r="P11" t="n">
        <v>395.3</v>
      </c>
      <c r="Q11" t="n">
        <v>1294.61</v>
      </c>
      <c r="R11" t="n">
        <v>128.94</v>
      </c>
      <c r="S11" t="n">
        <v>99.20999999999999</v>
      </c>
      <c r="T11" t="n">
        <v>13928.56</v>
      </c>
      <c r="U11" t="n">
        <v>0.77</v>
      </c>
      <c r="V11" t="n">
        <v>0.87</v>
      </c>
      <c r="W11" t="n">
        <v>20.7</v>
      </c>
      <c r="X11" t="n">
        <v>0.85</v>
      </c>
      <c r="Y11" t="n">
        <v>2</v>
      </c>
      <c r="Z11" t="n">
        <v>10</v>
      </c>
      <c r="AA11" t="n">
        <v>620.4692725418311</v>
      </c>
      <c r="AB11" t="n">
        <v>848.953431864137</v>
      </c>
      <c r="AC11" t="n">
        <v>767.930507840648</v>
      </c>
      <c r="AD11" t="n">
        <v>620469.272541831</v>
      </c>
      <c r="AE11" t="n">
        <v>848953.4318641369</v>
      </c>
      <c r="AF11" t="n">
        <v>1.282696118104816e-06</v>
      </c>
      <c r="AG11" t="n">
        <v>0.9091666666666667</v>
      </c>
      <c r="AH11" t="n">
        <v>767930.5078406481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2.3048</v>
      </c>
      <c r="E12" t="n">
        <v>43.39</v>
      </c>
      <c r="F12" t="n">
        <v>40.5</v>
      </c>
      <c r="G12" t="n">
        <v>93.45999999999999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384.33</v>
      </c>
      <c r="Q12" t="n">
        <v>1294.54</v>
      </c>
      <c r="R12" t="n">
        <v>124.58</v>
      </c>
      <c r="S12" t="n">
        <v>99.20999999999999</v>
      </c>
      <c r="T12" t="n">
        <v>11765.22</v>
      </c>
      <c r="U12" t="n">
        <v>0.8</v>
      </c>
      <c r="V12" t="n">
        <v>0.87</v>
      </c>
      <c r="W12" t="n">
        <v>20.68</v>
      </c>
      <c r="X12" t="n">
        <v>0.71</v>
      </c>
      <c r="Y12" t="n">
        <v>2</v>
      </c>
      <c r="Z12" t="n">
        <v>10</v>
      </c>
      <c r="AA12" t="n">
        <v>604.7084430671563</v>
      </c>
      <c r="AB12" t="n">
        <v>827.3887696581635</v>
      </c>
      <c r="AC12" t="n">
        <v>748.4239467294194</v>
      </c>
      <c r="AD12" t="n">
        <v>604708.4430671562</v>
      </c>
      <c r="AE12" t="n">
        <v>827388.7696581635</v>
      </c>
      <c r="AF12" t="n">
        <v>1.290140961382492e-06</v>
      </c>
      <c r="AG12" t="n">
        <v>0.9039583333333333</v>
      </c>
      <c r="AH12" t="n">
        <v>748423.9467294194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2.3099</v>
      </c>
      <c r="E13" t="n">
        <v>43.29</v>
      </c>
      <c r="F13" t="n">
        <v>40.46</v>
      </c>
      <c r="G13" t="n">
        <v>101.15</v>
      </c>
      <c r="H13" t="n">
        <v>1.43</v>
      </c>
      <c r="I13" t="n">
        <v>24</v>
      </c>
      <c r="J13" t="n">
        <v>148.18</v>
      </c>
      <c r="K13" t="n">
        <v>46.47</v>
      </c>
      <c r="L13" t="n">
        <v>12</v>
      </c>
      <c r="M13" t="n">
        <v>22</v>
      </c>
      <c r="N13" t="n">
        <v>24.71</v>
      </c>
      <c r="O13" t="n">
        <v>18509.36</v>
      </c>
      <c r="P13" t="n">
        <v>377.98</v>
      </c>
      <c r="Q13" t="n">
        <v>1294.57</v>
      </c>
      <c r="R13" t="n">
        <v>123.03</v>
      </c>
      <c r="S13" t="n">
        <v>99.20999999999999</v>
      </c>
      <c r="T13" t="n">
        <v>10999.17</v>
      </c>
      <c r="U13" t="n">
        <v>0.8100000000000001</v>
      </c>
      <c r="V13" t="n">
        <v>0.87</v>
      </c>
      <c r="W13" t="n">
        <v>20.68</v>
      </c>
      <c r="X13" t="n">
        <v>0.66</v>
      </c>
      <c r="Y13" t="n">
        <v>2</v>
      </c>
      <c r="Z13" t="n">
        <v>10</v>
      </c>
      <c r="AA13" t="n">
        <v>596.5343115545932</v>
      </c>
      <c r="AB13" t="n">
        <v>816.2045623054438</v>
      </c>
      <c r="AC13" t="n">
        <v>738.3071444293093</v>
      </c>
      <c r="AD13" t="n">
        <v>596534.3115545932</v>
      </c>
      <c r="AE13" t="n">
        <v>816204.5623054438</v>
      </c>
      <c r="AF13" t="n">
        <v>1.292995750910021e-06</v>
      </c>
      <c r="AG13" t="n">
        <v>0.901875</v>
      </c>
      <c r="AH13" t="n">
        <v>738307.1444293093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2.3156</v>
      </c>
      <c r="E14" t="n">
        <v>43.19</v>
      </c>
      <c r="F14" t="n">
        <v>40.41</v>
      </c>
      <c r="G14" t="n">
        <v>110.2</v>
      </c>
      <c r="H14" t="n">
        <v>1.54</v>
      </c>
      <c r="I14" t="n">
        <v>22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371.03</v>
      </c>
      <c r="Q14" t="n">
        <v>1294.6</v>
      </c>
      <c r="R14" t="n">
        <v>120.94</v>
      </c>
      <c r="S14" t="n">
        <v>99.20999999999999</v>
      </c>
      <c r="T14" t="n">
        <v>9966.73</v>
      </c>
      <c r="U14" t="n">
        <v>0.82</v>
      </c>
      <c r="V14" t="n">
        <v>0.88</v>
      </c>
      <c r="W14" t="n">
        <v>20.69</v>
      </c>
      <c r="X14" t="n">
        <v>0.61</v>
      </c>
      <c r="Y14" t="n">
        <v>2</v>
      </c>
      <c r="Z14" t="n">
        <v>10</v>
      </c>
      <c r="AA14" t="n">
        <v>587.5701428238286</v>
      </c>
      <c r="AB14" t="n">
        <v>803.9393911767983</v>
      </c>
      <c r="AC14" t="n">
        <v>727.212544018906</v>
      </c>
      <c r="AD14" t="n">
        <v>587570.1428238286</v>
      </c>
      <c r="AE14" t="n">
        <v>803939.3911767983</v>
      </c>
      <c r="AF14" t="n">
        <v>1.296186398029025e-06</v>
      </c>
      <c r="AG14" t="n">
        <v>0.8997916666666667</v>
      </c>
      <c r="AH14" t="n">
        <v>727212.544018906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2.3179</v>
      </c>
      <c r="E15" t="n">
        <v>43.14</v>
      </c>
      <c r="F15" t="n">
        <v>40.39</v>
      </c>
      <c r="G15" t="n">
        <v>115.4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370.08</v>
      </c>
      <c r="Q15" t="n">
        <v>1294.84</v>
      </c>
      <c r="R15" t="n">
        <v>120</v>
      </c>
      <c r="S15" t="n">
        <v>99.20999999999999</v>
      </c>
      <c r="T15" t="n">
        <v>9499.629999999999</v>
      </c>
      <c r="U15" t="n">
        <v>0.83</v>
      </c>
      <c r="V15" t="n">
        <v>0.88</v>
      </c>
      <c r="W15" t="n">
        <v>20.7</v>
      </c>
      <c r="X15" t="n">
        <v>0.59</v>
      </c>
      <c r="Y15" t="n">
        <v>2</v>
      </c>
      <c r="Z15" t="n">
        <v>10</v>
      </c>
      <c r="AA15" t="n">
        <v>585.9005252068064</v>
      </c>
      <c r="AB15" t="n">
        <v>801.6549466948577</v>
      </c>
      <c r="AC15" t="n">
        <v>725.1461237120837</v>
      </c>
      <c r="AD15" t="n">
        <v>585900.5252068064</v>
      </c>
      <c r="AE15" t="n">
        <v>801654.9466948577</v>
      </c>
      <c r="AF15" t="n">
        <v>1.297473852129676e-06</v>
      </c>
      <c r="AG15" t="n">
        <v>0.89875</v>
      </c>
      <c r="AH15" t="n">
        <v>725146.1237120838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1.4242</v>
      </c>
      <c r="E2" t="n">
        <v>70.22</v>
      </c>
      <c r="F2" t="n">
        <v>53.67</v>
      </c>
      <c r="G2" t="n">
        <v>6.9</v>
      </c>
      <c r="H2" t="n">
        <v>0.12</v>
      </c>
      <c r="I2" t="n">
        <v>467</v>
      </c>
      <c r="J2" t="n">
        <v>150.44</v>
      </c>
      <c r="K2" t="n">
        <v>49.1</v>
      </c>
      <c r="L2" t="n">
        <v>1</v>
      </c>
      <c r="M2" t="n">
        <v>465</v>
      </c>
      <c r="N2" t="n">
        <v>25.34</v>
      </c>
      <c r="O2" t="n">
        <v>18787.76</v>
      </c>
      <c r="P2" t="n">
        <v>645.9299999999999</v>
      </c>
      <c r="Q2" t="n">
        <v>1300.26</v>
      </c>
      <c r="R2" t="n">
        <v>552.45</v>
      </c>
      <c r="S2" t="n">
        <v>99.20999999999999</v>
      </c>
      <c r="T2" t="n">
        <v>223495.19</v>
      </c>
      <c r="U2" t="n">
        <v>0.18</v>
      </c>
      <c r="V2" t="n">
        <v>0.66</v>
      </c>
      <c r="W2" t="n">
        <v>21.39</v>
      </c>
      <c r="X2" t="n">
        <v>13.79</v>
      </c>
      <c r="Y2" t="n">
        <v>2</v>
      </c>
      <c r="Z2" t="n">
        <v>10</v>
      </c>
      <c r="AA2" t="n">
        <v>1550.345603966259</v>
      </c>
      <c r="AB2" t="n">
        <v>2121.251251767505</v>
      </c>
      <c r="AC2" t="n">
        <v>1918.802009493645</v>
      </c>
      <c r="AD2" t="n">
        <v>1550345.603966259</v>
      </c>
      <c r="AE2" t="n">
        <v>2121251.251767505</v>
      </c>
      <c r="AF2" t="n">
        <v>7.811108618737878e-07</v>
      </c>
      <c r="AG2" t="n">
        <v>1.462916666666667</v>
      </c>
      <c r="AH2" t="n">
        <v>1918802.009493645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1.8608</v>
      </c>
      <c r="E3" t="n">
        <v>53.74</v>
      </c>
      <c r="F3" t="n">
        <v>45.48</v>
      </c>
      <c r="G3" t="n">
        <v>13.92</v>
      </c>
      <c r="H3" t="n">
        <v>0.23</v>
      </c>
      <c r="I3" t="n">
        <v>196</v>
      </c>
      <c r="J3" t="n">
        <v>151.83</v>
      </c>
      <c r="K3" t="n">
        <v>49.1</v>
      </c>
      <c r="L3" t="n">
        <v>2</v>
      </c>
      <c r="M3" t="n">
        <v>194</v>
      </c>
      <c r="N3" t="n">
        <v>25.73</v>
      </c>
      <c r="O3" t="n">
        <v>18959.54</v>
      </c>
      <c r="P3" t="n">
        <v>543.51</v>
      </c>
      <c r="Q3" t="n">
        <v>1296.88</v>
      </c>
      <c r="R3" t="n">
        <v>285.12</v>
      </c>
      <c r="S3" t="n">
        <v>99.20999999999999</v>
      </c>
      <c r="T3" t="n">
        <v>91187.38</v>
      </c>
      <c r="U3" t="n">
        <v>0.35</v>
      </c>
      <c r="V3" t="n">
        <v>0.78</v>
      </c>
      <c r="W3" t="n">
        <v>20.97</v>
      </c>
      <c r="X3" t="n">
        <v>5.65</v>
      </c>
      <c r="Y3" t="n">
        <v>2</v>
      </c>
      <c r="Z3" t="n">
        <v>10</v>
      </c>
      <c r="AA3" t="n">
        <v>1001.834610335163</v>
      </c>
      <c r="AB3" t="n">
        <v>1370.754311684252</v>
      </c>
      <c r="AC3" t="n">
        <v>1239.931444042866</v>
      </c>
      <c r="AD3" t="n">
        <v>1001834.610335163</v>
      </c>
      <c r="AE3" t="n">
        <v>1370754.311684252</v>
      </c>
      <c r="AF3" t="n">
        <v>1.020566698339239e-06</v>
      </c>
      <c r="AG3" t="n">
        <v>1.119583333333333</v>
      </c>
      <c r="AH3" t="n">
        <v>1239931.444042866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2.0237</v>
      </c>
      <c r="E4" t="n">
        <v>49.41</v>
      </c>
      <c r="F4" t="n">
        <v>43.35</v>
      </c>
      <c r="G4" t="n">
        <v>20.98</v>
      </c>
      <c r="H4" t="n">
        <v>0.35</v>
      </c>
      <c r="I4" t="n">
        <v>124</v>
      </c>
      <c r="J4" t="n">
        <v>153.23</v>
      </c>
      <c r="K4" t="n">
        <v>49.1</v>
      </c>
      <c r="L4" t="n">
        <v>3</v>
      </c>
      <c r="M4" t="n">
        <v>122</v>
      </c>
      <c r="N4" t="n">
        <v>26.13</v>
      </c>
      <c r="O4" t="n">
        <v>19131.85</v>
      </c>
      <c r="P4" t="n">
        <v>513.05</v>
      </c>
      <c r="Q4" t="n">
        <v>1295.6</v>
      </c>
      <c r="R4" t="n">
        <v>216.74</v>
      </c>
      <c r="S4" t="n">
        <v>99.20999999999999</v>
      </c>
      <c r="T4" t="n">
        <v>57356.8</v>
      </c>
      <c r="U4" t="n">
        <v>0.46</v>
      </c>
      <c r="V4" t="n">
        <v>0.82</v>
      </c>
      <c r="W4" t="n">
        <v>20.84</v>
      </c>
      <c r="X4" t="n">
        <v>3.54</v>
      </c>
      <c r="Y4" t="n">
        <v>2</v>
      </c>
      <c r="Z4" t="n">
        <v>10</v>
      </c>
      <c r="AA4" t="n">
        <v>872.4835403831277</v>
      </c>
      <c r="AB4" t="n">
        <v>1193.770471209421</v>
      </c>
      <c r="AC4" t="n">
        <v>1079.838692904573</v>
      </c>
      <c r="AD4" t="n">
        <v>872483.5403831276</v>
      </c>
      <c r="AE4" t="n">
        <v>1193770.471209421</v>
      </c>
      <c r="AF4" t="n">
        <v>1.109910160914187e-06</v>
      </c>
      <c r="AG4" t="n">
        <v>1.029375</v>
      </c>
      <c r="AH4" t="n">
        <v>1079838.692904573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2.1109</v>
      </c>
      <c r="E5" t="n">
        <v>47.37</v>
      </c>
      <c r="F5" t="n">
        <v>42.35</v>
      </c>
      <c r="G5" t="n">
        <v>28.23</v>
      </c>
      <c r="H5" t="n">
        <v>0.46</v>
      </c>
      <c r="I5" t="n">
        <v>90</v>
      </c>
      <c r="J5" t="n">
        <v>154.63</v>
      </c>
      <c r="K5" t="n">
        <v>49.1</v>
      </c>
      <c r="L5" t="n">
        <v>4</v>
      </c>
      <c r="M5" t="n">
        <v>88</v>
      </c>
      <c r="N5" t="n">
        <v>26.53</v>
      </c>
      <c r="O5" t="n">
        <v>19304.72</v>
      </c>
      <c r="P5" t="n">
        <v>496</v>
      </c>
      <c r="Q5" t="n">
        <v>1295.17</v>
      </c>
      <c r="R5" t="n">
        <v>183.92</v>
      </c>
      <c r="S5" t="n">
        <v>99.20999999999999</v>
      </c>
      <c r="T5" t="n">
        <v>41115.51</v>
      </c>
      <c r="U5" t="n">
        <v>0.54</v>
      </c>
      <c r="V5" t="n">
        <v>0.84</v>
      </c>
      <c r="W5" t="n">
        <v>20.8</v>
      </c>
      <c r="X5" t="n">
        <v>2.54</v>
      </c>
      <c r="Y5" t="n">
        <v>2</v>
      </c>
      <c r="Z5" t="n">
        <v>10</v>
      </c>
      <c r="AA5" t="n">
        <v>811.2075760770059</v>
      </c>
      <c r="AB5" t="n">
        <v>1109.92999354103</v>
      </c>
      <c r="AC5" t="n">
        <v>1003.999832754003</v>
      </c>
      <c r="AD5" t="n">
        <v>811207.5760770059</v>
      </c>
      <c r="AE5" t="n">
        <v>1109929.99354103</v>
      </c>
      <c r="AF5" t="n">
        <v>1.157735513501881e-06</v>
      </c>
      <c r="AG5" t="n">
        <v>0.9868749999999999</v>
      </c>
      <c r="AH5" t="n">
        <v>1003999.832754003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2.1628</v>
      </c>
      <c r="E6" t="n">
        <v>46.24</v>
      </c>
      <c r="F6" t="n">
        <v>41.79</v>
      </c>
      <c r="G6" t="n">
        <v>35.32</v>
      </c>
      <c r="H6" t="n">
        <v>0.57</v>
      </c>
      <c r="I6" t="n">
        <v>71</v>
      </c>
      <c r="J6" t="n">
        <v>156.03</v>
      </c>
      <c r="K6" t="n">
        <v>49.1</v>
      </c>
      <c r="L6" t="n">
        <v>5</v>
      </c>
      <c r="M6" t="n">
        <v>69</v>
      </c>
      <c r="N6" t="n">
        <v>26.94</v>
      </c>
      <c r="O6" t="n">
        <v>19478.15</v>
      </c>
      <c r="P6" t="n">
        <v>484.15</v>
      </c>
      <c r="Q6" t="n">
        <v>1295.15</v>
      </c>
      <c r="R6" t="n">
        <v>166.14</v>
      </c>
      <c r="S6" t="n">
        <v>99.20999999999999</v>
      </c>
      <c r="T6" t="n">
        <v>32322.63</v>
      </c>
      <c r="U6" t="n">
        <v>0.6</v>
      </c>
      <c r="V6" t="n">
        <v>0.85</v>
      </c>
      <c r="W6" t="n">
        <v>20.76</v>
      </c>
      <c r="X6" t="n">
        <v>1.99</v>
      </c>
      <c r="Y6" t="n">
        <v>2</v>
      </c>
      <c r="Z6" t="n">
        <v>10</v>
      </c>
      <c r="AA6" t="n">
        <v>775.467150114272</v>
      </c>
      <c r="AB6" t="n">
        <v>1061.028365982505</v>
      </c>
      <c r="AC6" t="n">
        <v>959.7653078957991</v>
      </c>
      <c r="AD6" t="n">
        <v>775467.150114272</v>
      </c>
      <c r="AE6" t="n">
        <v>1061028.365982505</v>
      </c>
      <c r="AF6" t="n">
        <v>1.186200373585612e-06</v>
      </c>
      <c r="AG6" t="n">
        <v>0.9633333333333334</v>
      </c>
      <c r="AH6" t="n">
        <v>959765.3078957991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2.1979</v>
      </c>
      <c r="E7" t="n">
        <v>45.5</v>
      </c>
      <c r="F7" t="n">
        <v>41.45</v>
      </c>
      <c r="G7" t="n">
        <v>42.88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474.86</v>
      </c>
      <c r="Q7" t="n">
        <v>1295.14</v>
      </c>
      <c r="R7" t="n">
        <v>155.04</v>
      </c>
      <c r="S7" t="n">
        <v>99.20999999999999</v>
      </c>
      <c r="T7" t="n">
        <v>26834.1</v>
      </c>
      <c r="U7" t="n">
        <v>0.64</v>
      </c>
      <c r="V7" t="n">
        <v>0.85</v>
      </c>
      <c r="W7" t="n">
        <v>20.74</v>
      </c>
      <c r="X7" t="n">
        <v>1.65</v>
      </c>
      <c r="Y7" t="n">
        <v>2</v>
      </c>
      <c r="Z7" t="n">
        <v>10</v>
      </c>
      <c r="AA7" t="n">
        <v>751.0565552681355</v>
      </c>
      <c r="AB7" t="n">
        <v>1027.628713194582</v>
      </c>
      <c r="AC7" t="n">
        <v>929.5532710932478</v>
      </c>
      <c r="AD7" t="n">
        <v>751056.5552681355</v>
      </c>
      <c r="AE7" t="n">
        <v>1027628.713194582</v>
      </c>
      <c r="AF7" t="n">
        <v>1.205451174913915e-06</v>
      </c>
      <c r="AG7" t="n">
        <v>0.9479166666666666</v>
      </c>
      <c r="AH7" t="n">
        <v>929553.2710932478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2.2256</v>
      </c>
      <c r="E8" t="n">
        <v>44.93</v>
      </c>
      <c r="F8" t="n">
        <v>41.16</v>
      </c>
      <c r="G8" t="n">
        <v>50.4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47</v>
      </c>
      <c r="N8" t="n">
        <v>27.77</v>
      </c>
      <c r="O8" t="n">
        <v>19826.68</v>
      </c>
      <c r="P8" t="n">
        <v>465.95</v>
      </c>
      <c r="Q8" t="n">
        <v>1294.98</v>
      </c>
      <c r="R8" t="n">
        <v>145.59</v>
      </c>
      <c r="S8" t="n">
        <v>99.20999999999999</v>
      </c>
      <c r="T8" t="n">
        <v>22155</v>
      </c>
      <c r="U8" t="n">
        <v>0.68</v>
      </c>
      <c r="V8" t="n">
        <v>0.86</v>
      </c>
      <c r="W8" t="n">
        <v>20.72</v>
      </c>
      <c r="X8" t="n">
        <v>1.36</v>
      </c>
      <c r="Y8" t="n">
        <v>2</v>
      </c>
      <c r="Z8" t="n">
        <v>10</v>
      </c>
      <c r="AA8" t="n">
        <v>730.5050158797889</v>
      </c>
      <c r="AB8" t="n">
        <v>999.5091903335182</v>
      </c>
      <c r="AC8" t="n">
        <v>904.1174360280456</v>
      </c>
      <c r="AD8" t="n">
        <v>730505.0158797889</v>
      </c>
      <c r="AE8" t="n">
        <v>999509.1903335182</v>
      </c>
      <c r="AF8" t="n">
        <v>1.220643402742804e-06</v>
      </c>
      <c r="AG8" t="n">
        <v>0.9360416666666667</v>
      </c>
      <c r="AH8" t="n">
        <v>904117.4360280456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2.246</v>
      </c>
      <c r="E9" t="n">
        <v>44.52</v>
      </c>
      <c r="F9" t="n">
        <v>40.96</v>
      </c>
      <c r="G9" t="n">
        <v>58.52</v>
      </c>
      <c r="H9" t="n">
        <v>0.88</v>
      </c>
      <c r="I9" t="n">
        <v>42</v>
      </c>
      <c r="J9" t="n">
        <v>160.28</v>
      </c>
      <c r="K9" t="n">
        <v>49.1</v>
      </c>
      <c r="L9" t="n">
        <v>8</v>
      </c>
      <c r="M9" t="n">
        <v>40</v>
      </c>
      <c r="N9" t="n">
        <v>28.19</v>
      </c>
      <c r="O9" t="n">
        <v>20001.93</v>
      </c>
      <c r="P9" t="n">
        <v>457.54</v>
      </c>
      <c r="Q9" t="n">
        <v>1294.7</v>
      </c>
      <c r="R9" t="n">
        <v>139.34</v>
      </c>
      <c r="S9" t="n">
        <v>99.20999999999999</v>
      </c>
      <c r="T9" t="n">
        <v>19065.43</v>
      </c>
      <c r="U9" t="n">
        <v>0.71</v>
      </c>
      <c r="V9" t="n">
        <v>0.86</v>
      </c>
      <c r="W9" t="n">
        <v>20.71</v>
      </c>
      <c r="X9" t="n">
        <v>1.16</v>
      </c>
      <c r="Y9" t="n">
        <v>2</v>
      </c>
      <c r="Z9" t="n">
        <v>10</v>
      </c>
      <c r="AA9" t="n">
        <v>713.7750783696669</v>
      </c>
      <c r="AB9" t="n">
        <v>976.6185517594168</v>
      </c>
      <c r="AC9" t="n">
        <v>883.4114478722435</v>
      </c>
      <c r="AD9" t="n">
        <v>713775.0783696668</v>
      </c>
      <c r="AE9" t="n">
        <v>976618.5517594168</v>
      </c>
      <c r="AF9" t="n">
        <v>1.231831902660109e-06</v>
      </c>
      <c r="AG9" t="n">
        <v>0.9275000000000001</v>
      </c>
      <c r="AH9" t="n">
        <v>883411.4478722435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2.2614</v>
      </c>
      <c r="E10" t="n">
        <v>44.22</v>
      </c>
      <c r="F10" t="n">
        <v>40.81</v>
      </c>
      <c r="G10" t="n">
        <v>66.18000000000001</v>
      </c>
      <c r="H10" t="n">
        <v>0.99</v>
      </c>
      <c r="I10" t="n">
        <v>37</v>
      </c>
      <c r="J10" t="n">
        <v>161.71</v>
      </c>
      <c r="K10" t="n">
        <v>49.1</v>
      </c>
      <c r="L10" t="n">
        <v>9</v>
      </c>
      <c r="M10" t="n">
        <v>35</v>
      </c>
      <c r="N10" t="n">
        <v>28.61</v>
      </c>
      <c r="O10" t="n">
        <v>20177.64</v>
      </c>
      <c r="P10" t="n">
        <v>450.73</v>
      </c>
      <c r="Q10" t="n">
        <v>1294.74</v>
      </c>
      <c r="R10" t="n">
        <v>134.47</v>
      </c>
      <c r="S10" t="n">
        <v>99.20999999999999</v>
      </c>
      <c r="T10" t="n">
        <v>16656.49</v>
      </c>
      <c r="U10" t="n">
        <v>0.74</v>
      </c>
      <c r="V10" t="n">
        <v>0.87</v>
      </c>
      <c r="W10" t="n">
        <v>20.7</v>
      </c>
      <c r="X10" t="n">
        <v>1.01</v>
      </c>
      <c r="Y10" t="n">
        <v>2</v>
      </c>
      <c r="Z10" t="n">
        <v>10</v>
      </c>
      <c r="AA10" t="n">
        <v>700.8577180802039</v>
      </c>
      <c r="AB10" t="n">
        <v>958.9444495376572</v>
      </c>
      <c r="AC10" t="n">
        <v>867.4241371607702</v>
      </c>
      <c r="AD10" t="n">
        <v>700857.7180802039</v>
      </c>
      <c r="AE10" t="n">
        <v>958944.4495376572</v>
      </c>
      <c r="AF10" t="n">
        <v>1.240278123185918e-06</v>
      </c>
      <c r="AG10" t="n">
        <v>0.92125</v>
      </c>
      <c r="AH10" t="n">
        <v>867424.1371607702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2.2732</v>
      </c>
      <c r="E11" t="n">
        <v>43.99</v>
      </c>
      <c r="F11" t="n">
        <v>40.71</v>
      </c>
      <c r="G11" t="n">
        <v>74.01000000000001</v>
      </c>
      <c r="H11" t="n">
        <v>1.09</v>
      </c>
      <c r="I11" t="n">
        <v>33</v>
      </c>
      <c r="J11" t="n">
        <v>163.13</v>
      </c>
      <c r="K11" t="n">
        <v>49.1</v>
      </c>
      <c r="L11" t="n">
        <v>10</v>
      </c>
      <c r="M11" t="n">
        <v>31</v>
      </c>
      <c r="N11" t="n">
        <v>29.04</v>
      </c>
      <c r="O11" t="n">
        <v>20353.94</v>
      </c>
      <c r="P11" t="n">
        <v>443.63</v>
      </c>
      <c r="Q11" t="n">
        <v>1294.61</v>
      </c>
      <c r="R11" t="n">
        <v>130.82</v>
      </c>
      <c r="S11" t="n">
        <v>99.20999999999999</v>
      </c>
      <c r="T11" t="n">
        <v>14851.4</v>
      </c>
      <c r="U11" t="n">
        <v>0.76</v>
      </c>
      <c r="V11" t="n">
        <v>0.87</v>
      </c>
      <c r="W11" t="n">
        <v>20.7</v>
      </c>
      <c r="X11" t="n">
        <v>0.91</v>
      </c>
      <c r="Y11" t="n">
        <v>2</v>
      </c>
      <c r="Z11" t="n">
        <v>10</v>
      </c>
      <c r="AA11" t="n">
        <v>689.1535254229522</v>
      </c>
      <c r="AB11" t="n">
        <v>942.9302567914675</v>
      </c>
      <c r="AC11" t="n">
        <v>852.9383164942163</v>
      </c>
      <c r="AD11" t="n">
        <v>689153.5254229521</v>
      </c>
      <c r="AE11" t="n">
        <v>942930.2567914675</v>
      </c>
      <c r="AF11" t="n">
        <v>1.246749902549849e-06</v>
      </c>
      <c r="AG11" t="n">
        <v>0.9164583333333334</v>
      </c>
      <c r="AH11" t="n">
        <v>852938.3164942163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2.2821</v>
      </c>
      <c r="E12" t="n">
        <v>43.82</v>
      </c>
      <c r="F12" t="n">
        <v>40.63</v>
      </c>
      <c r="G12" t="n">
        <v>81.25</v>
      </c>
      <c r="H12" t="n">
        <v>1.18</v>
      </c>
      <c r="I12" t="n">
        <v>30</v>
      </c>
      <c r="J12" t="n">
        <v>164.57</v>
      </c>
      <c r="K12" t="n">
        <v>49.1</v>
      </c>
      <c r="L12" t="n">
        <v>11</v>
      </c>
      <c r="M12" t="n">
        <v>28</v>
      </c>
      <c r="N12" t="n">
        <v>29.47</v>
      </c>
      <c r="O12" t="n">
        <v>20530.82</v>
      </c>
      <c r="P12" t="n">
        <v>437.17</v>
      </c>
      <c r="Q12" t="n">
        <v>1294.54</v>
      </c>
      <c r="R12" t="n">
        <v>128.04</v>
      </c>
      <c r="S12" t="n">
        <v>99.20999999999999</v>
      </c>
      <c r="T12" t="n">
        <v>13476.6</v>
      </c>
      <c r="U12" t="n">
        <v>0.77</v>
      </c>
      <c r="V12" t="n">
        <v>0.87</v>
      </c>
      <c r="W12" t="n">
        <v>20.7</v>
      </c>
      <c r="X12" t="n">
        <v>0.83</v>
      </c>
      <c r="Y12" t="n">
        <v>2</v>
      </c>
      <c r="Z12" t="n">
        <v>10</v>
      </c>
      <c r="AA12" t="n">
        <v>679.2112778051172</v>
      </c>
      <c r="AB12" t="n">
        <v>929.3268349797374</v>
      </c>
      <c r="AC12" t="n">
        <v>840.6331861676753</v>
      </c>
      <c r="AD12" t="n">
        <v>679211.2778051172</v>
      </c>
      <c r="AE12" t="n">
        <v>929326.8349797374</v>
      </c>
      <c r="AF12" t="n">
        <v>1.251631159866712e-06</v>
      </c>
      <c r="AG12" t="n">
        <v>0.9129166666666667</v>
      </c>
      <c r="AH12" t="n">
        <v>840633.1861676753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2.292</v>
      </c>
      <c r="E13" t="n">
        <v>43.63</v>
      </c>
      <c r="F13" t="n">
        <v>40.53</v>
      </c>
      <c r="G13" t="n">
        <v>90.06</v>
      </c>
      <c r="H13" t="n">
        <v>1.28</v>
      </c>
      <c r="I13" t="n">
        <v>27</v>
      </c>
      <c r="J13" t="n">
        <v>166.01</v>
      </c>
      <c r="K13" t="n">
        <v>49.1</v>
      </c>
      <c r="L13" t="n">
        <v>12</v>
      </c>
      <c r="M13" t="n">
        <v>25</v>
      </c>
      <c r="N13" t="n">
        <v>29.91</v>
      </c>
      <c r="O13" t="n">
        <v>20708.3</v>
      </c>
      <c r="P13" t="n">
        <v>429.19</v>
      </c>
      <c r="Q13" t="n">
        <v>1294.64</v>
      </c>
      <c r="R13" t="n">
        <v>125.22</v>
      </c>
      <c r="S13" t="n">
        <v>99.20999999999999</v>
      </c>
      <c r="T13" t="n">
        <v>12079.78</v>
      </c>
      <c r="U13" t="n">
        <v>0.79</v>
      </c>
      <c r="V13" t="n">
        <v>0.87</v>
      </c>
      <c r="W13" t="n">
        <v>20.69</v>
      </c>
      <c r="X13" t="n">
        <v>0.73</v>
      </c>
      <c r="Y13" t="n">
        <v>2</v>
      </c>
      <c r="Z13" t="n">
        <v>10</v>
      </c>
      <c r="AA13" t="n">
        <v>667.3475750889334</v>
      </c>
      <c r="AB13" t="n">
        <v>913.0943935338296</v>
      </c>
      <c r="AC13" t="n">
        <v>825.9499461509905</v>
      </c>
      <c r="AD13" t="n">
        <v>667347.5750889333</v>
      </c>
      <c r="AE13" t="n">
        <v>913094.3935338296</v>
      </c>
      <c r="AF13" t="n">
        <v>1.257060873061874e-06</v>
      </c>
      <c r="AG13" t="n">
        <v>0.9089583333333334</v>
      </c>
      <c r="AH13" t="n">
        <v>825949.9461509906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2.2974</v>
      </c>
      <c r="E14" t="n">
        <v>43.53</v>
      </c>
      <c r="F14" t="n">
        <v>40.49</v>
      </c>
      <c r="G14" t="n">
        <v>97.17</v>
      </c>
      <c r="H14" t="n">
        <v>1.38</v>
      </c>
      <c r="I14" t="n">
        <v>25</v>
      </c>
      <c r="J14" t="n">
        <v>167.45</v>
      </c>
      <c r="K14" t="n">
        <v>49.1</v>
      </c>
      <c r="L14" t="n">
        <v>13</v>
      </c>
      <c r="M14" t="n">
        <v>23</v>
      </c>
      <c r="N14" t="n">
        <v>30.36</v>
      </c>
      <c r="O14" t="n">
        <v>20886.38</v>
      </c>
      <c r="P14" t="n">
        <v>421.45</v>
      </c>
      <c r="Q14" t="n">
        <v>1294.57</v>
      </c>
      <c r="R14" t="n">
        <v>124.02</v>
      </c>
      <c r="S14" t="n">
        <v>99.20999999999999</v>
      </c>
      <c r="T14" t="n">
        <v>11488.77</v>
      </c>
      <c r="U14" t="n">
        <v>0.8</v>
      </c>
      <c r="V14" t="n">
        <v>0.87</v>
      </c>
      <c r="W14" t="n">
        <v>20.68</v>
      </c>
      <c r="X14" t="n">
        <v>0.6899999999999999</v>
      </c>
      <c r="Y14" t="n">
        <v>2</v>
      </c>
      <c r="Z14" t="n">
        <v>10</v>
      </c>
      <c r="AA14" t="n">
        <v>657.4286436751391</v>
      </c>
      <c r="AB14" t="n">
        <v>899.522873981106</v>
      </c>
      <c r="AC14" t="n">
        <v>813.6736733766315</v>
      </c>
      <c r="AD14" t="n">
        <v>657428.6436751392</v>
      </c>
      <c r="AE14" t="n">
        <v>899522.8739811061</v>
      </c>
      <c r="AF14" t="n">
        <v>1.26002253480469e-06</v>
      </c>
      <c r="AG14" t="n">
        <v>0.906875</v>
      </c>
      <c r="AH14" t="n">
        <v>813673.6733766316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2.3027</v>
      </c>
      <c r="E15" t="n">
        <v>43.43</v>
      </c>
      <c r="F15" t="n">
        <v>40.45</v>
      </c>
      <c r="G15" t="n">
        <v>105.52</v>
      </c>
      <c r="H15" t="n">
        <v>1.47</v>
      </c>
      <c r="I15" t="n">
        <v>23</v>
      </c>
      <c r="J15" t="n">
        <v>168.9</v>
      </c>
      <c r="K15" t="n">
        <v>49.1</v>
      </c>
      <c r="L15" t="n">
        <v>14</v>
      </c>
      <c r="M15" t="n">
        <v>21</v>
      </c>
      <c r="N15" t="n">
        <v>30.81</v>
      </c>
      <c r="O15" t="n">
        <v>21065.06</v>
      </c>
      <c r="P15" t="n">
        <v>415.68</v>
      </c>
      <c r="Q15" t="n">
        <v>1294.49</v>
      </c>
      <c r="R15" t="n">
        <v>122.8</v>
      </c>
      <c r="S15" t="n">
        <v>99.20999999999999</v>
      </c>
      <c r="T15" t="n">
        <v>10891.52</v>
      </c>
      <c r="U15" t="n">
        <v>0.8100000000000001</v>
      </c>
      <c r="V15" t="n">
        <v>0.87</v>
      </c>
      <c r="W15" t="n">
        <v>20.68</v>
      </c>
      <c r="X15" t="n">
        <v>0.65</v>
      </c>
      <c r="Y15" t="n">
        <v>2</v>
      </c>
      <c r="Z15" t="n">
        <v>10</v>
      </c>
      <c r="AA15" t="n">
        <v>649.6532791610163</v>
      </c>
      <c r="AB15" t="n">
        <v>888.8842772280102</v>
      </c>
      <c r="AC15" t="n">
        <v>804.0504093662868</v>
      </c>
      <c r="AD15" t="n">
        <v>649653.2791610162</v>
      </c>
      <c r="AE15" t="n">
        <v>888884.2772280102</v>
      </c>
      <c r="AF15" t="n">
        <v>1.262929350959676e-06</v>
      </c>
      <c r="AG15" t="n">
        <v>0.9047916666666667</v>
      </c>
      <c r="AH15" t="n">
        <v>804050.4093662868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2.3111</v>
      </c>
      <c r="E16" t="n">
        <v>43.27</v>
      </c>
      <c r="F16" t="n">
        <v>40.35</v>
      </c>
      <c r="G16" t="n">
        <v>115.29</v>
      </c>
      <c r="H16" t="n">
        <v>1.56</v>
      </c>
      <c r="I16" t="n">
        <v>21</v>
      </c>
      <c r="J16" t="n">
        <v>170.35</v>
      </c>
      <c r="K16" t="n">
        <v>49.1</v>
      </c>
      <c r="L16" t="n">
        <v>15</v>
      </c>
      <c r="M16" t="n">
        <v>19</v>
      </c>
      <c r="N16" t="n">
        <v>31.26</v>
      </c>
      <c r="O16" t="n">
        <v>21244.37</v>
      </c>
      <c r="P16" t="n">
        <v>408.43</v>
      </c>
      <c r="Q16" t="n">
        <v>1294.65</v>
      </c>
      <c r="R16" t="n">
        <v>119.46</v>
      </c>
      <c r="S16" t="n">
        <v>99.20999999999999</v>
      </c>
      <c r="T16" t="n">
        <v>9228.73</v>
      </c>
      <c r="U16" t="n">
        <v>0.83</v>
      </c>
      <c r="V16" t="n">
        <v>0.88</v>
      </c>
      <c r="W16" t="n">
        <v>20.68</v>
      </c>
      <c r="X16" t="n">
        <v>0.5600000000000001</v>
      </c>
      <c r="Y16" t="n">
        <v>2</v>
      </c>
      <c r="Z16" t="n">
        <v>10</v>
      </c>
      <c r="AA16" t="n">
        <v>639.1986829927424</v>
      </c>
      <c r="AB16" t="n">
        <v>874.5798375263469</v>
      </c>
      <c r="AC16" t="n">
        <v>791.1111653133429</v>
      </c>
      <c r="AD16" t="n">
        <v>639198.6829927424</v>
      </c>
      <c r="AE16" t="n">
        <v>874579.8375263469</v>
      </c>
      <c r="AF16" t="n">
        <v>1.26753638033739e-06</v>
      </c>
      <c r="AG16" t="n">
        <v>0.9014583333333334</v>
      </c>
      <c r="AH16" t="n">
        <v>791111.1653133429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2.3165</v>
      </c>
      <c r="E17" t="n">
        <v>43.17</v>
      </c>
      <c r="F17" t="n">
        <v>40.31</v>
      </c>
      <c r="G17" t="n">
        <v>127.3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15</v>
      </c>
      <c r="N17" t="n">
        <v>31.72</v>
      </c>
      <c r="O17" t="n">
        <v>21424.29</v>
      </c>
      <c r="P17" t="n">
        <v>400.42</v>
      </c>
      <c r="Q17" t="n">
        <v>1294.48</v>
      </c>
      <c r="R17" t="n">
        <v>118.07</v>
      </c>
      <c r="S17" t="n">
        <v>99.20999999999999</v>
      </c>
      <c r="T17" t="n">
        <v>8545.92</v>
      </c>
      <c r="U17" t="n">
        <v>0.84</v>
      </c>
      <c r="V17" t="n">
        <v>0.88</v>
      </c>
      <c r="W17" t="n">
        <v>20.68</v>
      </c>
      <c r="X17" t="n">
        <v>0.52</v>
      </c>
      <c r="Y17" t="n">
        <v>2</v>
      </c>
      <c r="Z17" t="n">
        <v>10</v>
      </c>
      <c r="AA17" t="n">
        <v>629.1451067692499</v>
      </c>
      <c r="AB17" t="n">
        <v>860.8240910048845</v>
      </c>
      <c r="AC17" t="n">
        <v>778.6682479335774</v>
      </c>
      <c r="AD17" t="n">
        <v>629145.1067692499</v>
      </c>
      <c r="AE17" t="n">
        <v>860824.0910048845</v>
      </c>
      <c r="AF17" t="n">
        <v>1.270498042080206e-06</v>
      </c>
      <c r="AG17" t="n">
        <v>0.899375</v>
      </c>
      <c r="AH17" t="n">
        <v>778668.2479335774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2.3151</v>
      </c>
      <c r="E18" t="n">
        <v>43.19</v>
      </c>
      <c r="F18" t="n">
        <v>40.34</v>
      </c>
      <c r="G18" t="n">
        <v>127.38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399.95</v>
      </c>
      <c r="Q18" t="n">
        <v>1294.67</v>
      </c>
      <c r="R18" t="n">
        <v>118.15</v>
      </c>
      <c r="S18" t="n">
        <v>99.20999999999999</v>
      </c>
      <c r="T18" t="n">
        <v>8588.540000000001</v>
      </c>
      <c r="U18" t="n">
        <v>0.84</v>
      </c>
      <c r="V18" t="n">
        <v>0.88</v>
      </c>
      <c r="W18" t="n">
        <v>20.7</v>
      </c>
      <c r="X18" t="n">
        <v>0.54</v>
      </c>
      <c r="Y18" t="n">
        <v>2</v>
      </c>
      <c r="Z18" t="n">
        <v>10</v>
      </c>
      <c r="AA18" t="n">
        <v>629.1862917672021</v>
      </c>
      <c r="AB18" t="n">
        <v>860.8804421360364</v>
      </c>
      <c r="AC18" t="n">
        <v>778.7192209918614</v>
      </c>
      <c r="AD18" t="n">
        <v>629186.2917672021</v>
      </c>
      <c r="AE18" t="n">
        <v>860880.4421360365</v>
      </c>
      <c r="AF18" t="n">
        <v>1.269730203850587e-06</v>
      </c>
      <c r="AG18" t="n">
        <v>0.8997916666666667</v>
      </c>
      <c r="AH18" t="n">
        <v>778719.2209918614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1.2464</v>
      </c>
      <c r="E2" t="n">
        <v>80.23</v>
      </c>
      <c r="F2" t="n">
        <v>56.73</v>
      </c>
      <c r="G2" t="n">
        <v>6.02</v>
      </c>
      <c r="H2" t="n">
        <v>0.1</v>
      </c>
      <c r="I2" t="n">
        <v>565</v>
      </c>
      <c r="J2" t="n">
        <v>185.69</v>
      </c>
      <c r="K2" t="n">
        <v>53.44</v>
      </c>
      <c r="L2" t="n">
        <v>1</v>
      </c>
      <c r="M2" t="n">
        <v>563</v>
      </c>
      <c r="N2" t="n">
        <v>36.26</v>
      </c>
      <c r="O2" t="n">
        <v>23136.14</v>
      </c>
      <c r="P2" t="n">
        <v>781.37</v>
      </c>
      <c r="Q2" t="n">
        <v>1301.28</v>
      </c>
      <c r="R2" t="n">
        <v>651.67</v>
      </c>
      <c r="S2" t="n">
        <v>99.20999999999999</v>
      </c>
      <c r="T2" t="n">
        <v>272613.9</v>
      </c>
      <c r="U2" t="n">
        <v>0.15</v>
      </c>
      <c r="V2" t="n">
        <v>0.63</v>
      </c>
      <c r="W2" t="n">
        <v>21.58</v>
      </c>
      <c r="X2" t="n">
        <v>16.84</v>
      </c>
      <c r="Y2" t="n">
        <v>2</v>
      </c>
      <c r="Z2" t="n">
        <v>10</v>
      </c>
      <c r="AA2" t="n">
        <v>2117.141160606632</v>
      </c>
      <c r="AB2" t="n">
        <v>2896.76593761804</v>
      </c>
      <c r="AC2" t="n">
        <v>2620.302662168302</v>
      </c>
      <c r="AD2" t="n">
        <v>2117141.160606632</v>
      </c>
      <c r="AE2" t="n">
        <v>2896765.93761804</v>
      </c>
      <c r="AF2" t="n">
        <v>6.598220716316245e-07</v>
      </c>
      <c r="AG2" t="n">
        <v>1.671458333333333</v>
      </c>
      <c r="AH2" t="n">
        <v>2620302.662168302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1.736</v>
      </c>
      <c r="E3" t="n">
        <v>57.6</v>
      </c>
      <c r="F3" t="n">
        <v>46.54</v>
      </c>
      <c r="G3" t="n">
        <v>12.09</v>
      </c>
      <c r="H3" t="n">
        <v>0.19</v>
      </c>
      <c r="I3" t="n">
        <v>231</v>
      </c>
      <c r="J3" t="n">
        <v>187.21</v>
      </c>
      <c r="K3" t="n">
        <v>53.44</v>
      </c>
      <c r="L3" t="n">
        <v>2</v>
      </c>
      <c r="M3" t="n">
        <v>229</v>
      </c>
      <c r="N3" t="n">
        <v>36.77</v>
      </c>
      <c r="O3" t="n">
        <v>23322.88</v>
      </c>
      <c r="P3" t="n">
        <v>638.88</v>
      </c>
      <c r="Q3" t="n">
        <v>1297.67</v>
      </c>
      <c r="R3" t="n">
        <v>319.72</v>
      </c>
      <c r="S3" t="n">
        <v>99.20999999999999</v>
      </c>
      <c r="T3" t="n">
        <v>108313.35</v>
      </c>
      <c r="U3" t="n">
        <v>0.31</v>
      </c>
      <c r="V3" t="n">
        <v>0.76</v>
      </c>
      <c r="W3" t="n">
        <v>21.02</v>
      </c>
      <c r="X3" t="n">
        <v>6.7</v>
      </c>
      <c r="Y3" t="n">
        <v>2</v>
      </c>
      <c r="Z3" t="n">
        <v>10</v>
      </c>
      <c r="AA3" t="n">
        <v>1245.672786387867</v>
      </c>
      <c r="AB3" t="n">
        <v>1704.384461540672</v>
      </c>
      <c r="AC3" t="n">
        <v>1541.720400649845</v>
      </c>
      <c r="AD3" t="n">
        <v>1245672.786387867</v>
      </c>
      <c r="AE3" t="n">
        <v>1704384.461540672</v>
      </c>
      <c r="AF3" t="n">
        <v>9.190076350710045e-07</v>
      </c>
      <c r="AG3" t="n">
        <v>1.2</v>
      </c>
      <c r="AH3" t="n">
        <v>1541720.400649845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1.9279</v>
      </c>
      <c r="E4" t="n">
        <v>51.87</v>
      </c>
      <c r="F4" t="n">
        <v>44</v>
      </c>
      <c r="G4" t="n">
        <v>18.21</v>
      </c>
      <c r="H4" t="n">
        <v>0.28</v>
      </c>
      <c r="I4" t="n">
        <v>145</v>
      </c>
      <c r="J4" t="n">
        <v>188.73</v>
      </c>
      <c r="K4" t="n">
        <v>53.44</v>
      </c>
      <c r="L4" t="n">
        <v>3</v>
      </c>
      <c r="M4" t="n">
        <v>143</v>
      </c>
      <c r="N4" t="n">
        <v>37.29</v>
      </c>
      <c r="O4" t="n">
        <v>23510.33</v>
      </c>
      <c r="P4" t="n">
        <v>600.72</v>
      </c>
      <c r="Q4" t="n">
        <v>1295.84</v>
      </c>
      <c r="R4" t="n">
        <v>237.74</v>
      </c>
      <c r="S4" t="n">
        <v>99.20999999999999</v>
      </c>
      <c r="T4" t="n">
        <v>67749.67999999999</v>
      </c>
      <c r="U4" t="n">
        <v>0.42</v>
      </c>
      <c r="V4" t="n">
        <v>0.8</v>
      </c>
      <c r="W4" t="n">
        <v>20.89</v>
      </c>
      <c r="X4" t="n">
        <v>4.19</v>
      </c>
      <c r="Y4" t="n">
        <v>2</v>
      </c>
      <c r="Z4" t="n">
        <v>10</v>
      </c>
      <c r="AA4" t="n">
        <v>1056.84684277091</v>
      </c>
      <c r="AB4" t="n">
        <v>1446.024475071249</v>
      </c>
      <c r="AC4" t="n">
        <v>1308.017928678546</v>
      </c>
      <c r="AD4" t="n">
        <v>1056846.84277091</v>
      </c>
      <c r="AE4" t="n">
        <v>1446024.475071249</v>
      </c>
      <c r="AF4" t="n">
        <v>1.020596094270386e-06</v>
      </c>
      <c r="AG4" t="n">
        <v>1.080625</v>
      </c>
      <c r="AH4" t="n">
        <v>1308017.928678546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2.0334</v>
      </c>
      <c r="E5" t="n">
        <v>49.18</v>
      </c>
      <c r="F5" t="n">
        <v>42.8</v>
      </c>
      <c r="G5" t="n">
        <v>24.46</v>
      </c>
      <c r="H5" t="n">
        <v>0.37</v>
      </c>
      <c r="I5" t="n">
        <v>105</v>
      </c>
      <c r="J5" t="n">
        <v>190.25</v>
      </c>
      <c r="K5" t="n">
        <v>53.44</v>
      </c>
      <c r="L5" t="n">
        <v>4</v>
      </c>
      <c r="M5" t="n">
        <v>103</v>
      </c>
      <c r="N5" t="n">
        <v>37.82</v>
      </c>
      <c r="O5" t="n">
        <v>23698.48</v>
      </c>
      <c r="P5" t="n">
        <v>580.37</v>
      </c>
      <c r="Q5" t="n">
        <v>1295.67</v>
      </c>
      <c r="R5" t="n">
        <v>198.68</v>
      </c>
      <c r="S5" t="n">
        <v>99.20999999999999</v>
      </c>
      <c r="T5" t="n">
        <v>48419.33</v>
      </c>
      <c r="U5" t="n">
        <v>0.5</v>
      </c>
      <c r="V5" t="n">
        <v>0.83</v>
      </c>
      <c r="W5" t="n">
        <v>20.82</v>
      </c>
      <c r="X5" t="n">
        <v>2.99</v>
      </c>
      <c r="Y5" t="n">
        <v>2</v>
      </c>
      <c r="Z5" t="n">
        <v>10</v>
      </c>
      <c r="AA5" t="n">
        <v>970.2245940660293</v>
      </c>
      <c r="AB5" t="n">
        <v>1327.504092889327</v>
      </c>
      <c r="AC5" t="n">
        <v>1200.808965427666</v>
      </c>
      <c r="AD5" t="n">
        <v>970224.5940660293</v>
      </c>
      <c r="AE5" t="n">
        <v>1327504.092889328</v>
      </c>
      <c r="AF5" t="n">
        <v>1.076445924627523e-06</v>
      </c>
      <c r="AG5" t="n">
        <v>1.024583333333333</v>
      </c>
      <c r="AH5" t="n">
        <v>1200808.965427666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2.0948</v>
      </c>
      <c r="E6" t="n">
        <v>47.74</v>
      </c>
      <c r="F6" t="n">
        <v>42.18</v>
      </c>
      <c r="G6" t="n">
        <v>30.49</v>
      </c>
      <c r="H6" t="n">
        <v>0.46</v>
      </c>
      <c r="I6" t="n">
        <v>83</v>
      </c>
      <c r="J6" t="n">
        <v>191.78</v>
      </c>
      <c r="K6" t="n">
        <v>53.44</v>
      </c>
      <c r="L6" t="n">
        <v>5</v>
      </c>
      <c r="M6" t="n">
        <v>81</v>
      </c>
      <c r="N6" t="n">
        <v>38.35</v>
      </c>
      <c r="O6" t="n">
        <v>23887.36</v>
      </c>
      <c r="P6" t="n">
        <v>568.08</v>
      </c>
      <c r="Q6" t="n">
        <v>1295.2</v>
      </c>
      <c r="R6" t="n">
        <v>178.51</v>
      </c>
      <c r="S6" t="n">
        <v>99.20999999999999</v>
      </c>
      <c r="T6" t="n">
        <v>38444.51</v>
      </c>
      <c r="U6" t="n">
        <v>0.5600000000000001</v>
      </c>
      <c r="V6" t="n">
        <v>0.84</v>
      </c>
      <c r="W6" t="n">
        <v>20.79</v>
      </c>
      <c r="X6" t="n">
        <v>2.37</v>
      </c>
      <c r="Y6" t="n">
        <v>2</v>
      </c>
      <c r="Z6" t="n">
        <v>10</v>
      </c>
      <c r="AA6" t="n">
        <v>923.6286519272525</v>
      </c>
      <c r="AB6" t="n">
        <v>1263.749469187168</v>
      </c>
      <c r="AC6" t="n">
        <v>1143.138993531464</v>
      </c>
      <c r="AD6" t="n">
        <v>923628.6519272524</v>
      </c>
      <c r="AE6" t="n">
        <v>1263749.469187168</v>
      </c>
      <c r="AF6" t="n">
        <v>1.108949996513099e-06</v>
      </c>
      <c r="AG6" t="n">
        <v>0.9945833333333334</v>
      </c>
      <c r="AH6" t="n">
        <v>1143138.993531464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2.1404</v>
      </c>
      <c r="E7" t="n">
        <v>46.72</v>
      </c>
      <c r="F7" t="n">
        <v>41.72</v>
      </c>
      <c r="G7" t="n">
        <v>36.81</v>
      </c>
      <c r="H7" t="n">
        <v>0.55</v>
      </c>
      <c r="I7" t="n">
        <v>68</v>
      </c>
      <c r="J7" t="n">
        <v>193.32</v>
      </c>
      <c r="K7" t="n">
        <v>53.44</v>
      </c>
      <c r="L7" t="n">
        <v>6</v>
      </c>
      <c r="M7" t="n">
        <v>66</v>
      </c>
      <c r="N7" t="n">
        <v>38.89</v>
      </c>
      <c r="O7" t="n">
        <v>24076.95</v>
      </c>
      <c r="P7" t="n">
        <v>558.15</v>
      </c>
      <c r="Q7" t="n">
        <v>1295.09</v>
      </c>
      <c r="R7" t="n">
        <v>163.4</v>
      </c>
      <c r="S7" t="n">
        <v>99.20999999999999</v>
      </c>
      <c r="T7" t="n">
        <v>30965.53</v>
      </c>
      <c r="U7" t="n">
        <v>0.61</v>
      </c>
      <c r="V7" t="n">
        <v>0.85</v>
      </c>
      <c r="W7" t="n">
        <v>20.77</v>
      </c>
      <c r="X7" t="n">
        <v>1.92</v>
      </c>
      <c r="Y7" t="n">
        <v>2</v>
      </c>
      <c r="Z7" t="n">
        <v>10</v>
      </c>
      <c r="AA7" t="n">
        <v>889.9690233366199</v>
      </c>
      <c r="AB7" t="n">
        <v>1217.694880391454</v>
      </c>
      <c r="AC7" t="n">
        <v>1101.479790052391</v>
      </c>
      <c r="AD7" t="n">
        <v>889969.02333662</v>
      </c>
      <c r="AE7" t="n">
        <v>1217694.880391454</v>
      </c>
      <c r="AF7" t="n">
        <v>1.133089828402061e-06</v>
      </c>
      <c r="AG7" t="n">
        <v>0.9733333333333333</v>
      </c>
      <c r="AH7" t="n">
        <v>1101479.790052391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2.1713</v>
      </c>
      <c r="E8" t="n">
        <v>46.05</v>
      </c>
      <c r="F8" t="n">
        <v>41.43</v>
      </c>
      <c r="G8" t="n">
        <v>42.86</v>
      </c>
      <c r="H8" t="n">
        <v>0.64</v>
      </c>
      <c r="I8" t="n">
        <v>58</v>
      </c>
      <c r="J8" t="n">
        <v>194.86</v>
      </c>
      <c r="K8" t="n">
        <v>53.44</v>
      </c>
      <c r="L8" t="n">
        <v>7</v>
      </c>
      <c r="M8" t="n">
        <v>56</v>
      </c>
      <c r="N8" t="n">
        <v>39.43</v>
      </c>
      <c r="O8" t="n">
        <v>24267.28</v>
      </c>
      <c r="P8" t="n">
        <v>550.48</v>
      </c>
      <c r="Q8" t="n">
        <v>1295.11</v>
      </c>
      <c r="R8" t="n">
        <v>154.44</v>
      </c>
      <c r="S8" t="n">
        <v>99.20999999999999</v>
      </c>
      <c r="T8" t="n">
        <v>26535.82</v>
      </c>
      <c r="U8" t="n">
        <v>0.64</v>
      </c>
      <c r="V8" t="n">
        <v>0.85</v>
      </c>
      <c r="W8" t="n">
        <v>20.73</v>
      </c>
      <c r="X8" t="n">
        <v>1.62</v>
      </c>
      <c r="Y8" t="n">
        <v>2</v>
      </c>
      <c r="Z8" t="n">
        <v>10</v>
      </c>
      <c r="AA8" t="n">
        <v>867.0452814584969</v>
      </c>
      <c r="AB8" t="n">
        <v>1186.32960542969</v>
      </c>
      <c r="AC8" t="n">
        <v>1073.107972911538</v>
      </c>
      <c r="AD8" t="n">
        <v>867045.2814584969</v>
      </c>
      <c r="AE8" t="n">
        <v>1186329.60542969</v>
      </c>
      <c r="AF8" t="n">
        <v>1.149447740800502e-06</v>
      </c>
      <c r="AG8" t="n">
        <v>0.959375</v>
      </c>
      <c r="AH8" t="n">
        <v>1073107.972911538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2.1962</v>
      </c>
      <c r="E9" t="n">
        <v>45.53</v>
      </c>
      <c r="F9" t="n">
        <v>41.2</v>
      </c>
      <c r="G9" t="n">
        <v>49.44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543.39</v>
      </c>
      <c r="Q9" t="n">
        <v>1295.14</v>
      </c>
      <c r="R9" t="n">
        <v>147.03</v>
      </c>
      <c r="S9" t="n">
        <v>99.20999999999999</v>
      </c>
      <c r="T9" t="n">
        <v>22870.39</v>
      </c>
      <c r="U9" t="n">
        <v>0.67</v>
      </c>
      <c r="V9" t="n">
        <v>0.86</v>
      </c>
      <c r="W9" t="n">
        <v>20.73</v>
      </c>
      <c r="X9" t="n">
        <v>1.4</v>
      </c>
      <c r="Y9" t="n">
        <v>2</v>
      </c>
      <c r="Z9" t="n">
        <v>10</v>
      </c>
      <c r="AA9" t="n">
        <v>848.0630599006791</v>
      </c>
      <c r="AB9" t="n">
        <v>1160.357292457772</v>
      </c>
      <c r="AC9" t="n">
        <v>1049.61442103729</v>
      </c>
      <c r="AD9" t="n">
        <v>848063.0599006792</v>
      </c>
      <c r="AE9" t="n">
        <v>1160357.292457772</v>
      </c>
      <c r="AF9" t="n">
        <v>1.162629359529343e-06</v>
      </c>
      <c r="AG9" t="n">
        <v>0.9485416666666667</v>
      </c>
      <c r="AH9" t="n">
        <v>1049614.42103729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2.2143</v>
      </c>
      <c r="E10" t="n">
        <v>45.16</v>
      </c>
      <c r="F10" t="n">
        <v>41.05</v>
      </c>
      <c r="G10" t="n">
        <v>55.98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42</v>
      </c>
      <c r="N10" t="n">
        <v>40.53</v>
      </c>
      <c r="O10" t="n">
        <v>24650.18</v>
      </c>
      <c r="P10" t="n">
        <v>537.12</v>
      </c>
      <c r="Q10" t="n">
        <v>1294.84</v>
      </c>
      <c r="R10" t="n">
        <v>142.02</v>
      </c>
      <c r="S10" t="n">
        <v>99.20999999999999</v>
      </c>
      <c r="T10" t="n">
        <v>20395.55</v>
      </c>
      <c r="U10" t="n">
        <v>0.7</v>
      </c>
      <c r="V10" t="n">
        <v>0.86</v>
      </c>
      <c r="W10" t="n">
        <v>20.72</v>
      </c>
      <c r="X10" t="n">
        <v>1.25</v>
      </c>
      <c r="Y10" t="n">
        <v>2</v>
      </c>
      <c r="Z10" t="n">
        <v>10</v>
      </c>
      <c r="AA10" t="n">
        <v>833.4144981753719</v>
      </c>
      <c r="AB10" t="n">
        <v>1140.314484056273</v>
      </c>
      <c r="AC10" t="n">
        <v>1031.484470139372</v>
      </c>
      <c r="AD10" t="n">
        <v>833414.4981753719</v>
      </c>
      <c r="AE10" t="n">
        <v>1140314.484056273</v>
      </c>
      <c r="AF10" t="n">
        <v>1.172211178765971e-06</v>
      </c>
      <c r="AG10" t="n">
        <v>0.9408333333333333</v>
      </c>
      <c r="AH10" t="n">
        <v>1031484.470139372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2.2321</v>
      </c>
      <c r="E11" t="n">
        <v>44.8</v>
      </c>
      <c r="F11" t="n">
        <v>40.88</v>
      </c>
      <c r="G11" t="n">
        <v>62.89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37</v>
      </c>
      <c r="N11" t="n">
        <v>41.1</v>
      </c>
      <c r="O11" t="n">
        <v>24842.77</v>
      </c>
      <c r="P11" t="n">
        <v>530.72</v>
      </c>
      <c r="Q11" t="n">
        <v>1294.63</v>
      </c>
      <c r="R11" t="n">
        <v>136.33</v>
      </c>
      <c r="S11" t="n">
        <v>99.20999999999999</v>
      </c>
      <c r="T11" t="n">
        <v>17576.88</v>
      </c>
      <c r="U11" t="n">
        <v>0.73</v>
      </c>
      <c r="V11" t="n">
        <v>0.87</v>
      </c>
      <c r="W11" t="n">
        <v>20.72</v>
      </c>
      <c r="X11" t="n">
        <v>1.08</v>
      </c>
      <c r="Y11" t="n">
        <v>2</v>
      </c>
      <c r="Z11" t="n">
        <v>10</v>
      </c>
      <c r="AA11" t="n">
        <v>818.8557235703488</v>
      </c>
      <c r="AB11" t="n">
        <v>1120.394526353875</v>
      </c>
      <c r="AC11" t="n">
        <v>1013.465645242255</v>
      </c>
      <c r="AD11" t="n">
        <v>818855.7235703488</v>
      </c>
      <c r="AE11" t="n">
        <v>1120394.526353875</v>
      </c>
      <c r="AF11" t="n">
        <v>1.181634183319118e-06</v>
      </c>
      <c r="AG11" t="n">
        <v>0.9333333333333332</v>
      </c>
      <c r="AH11" t="n">
        <v>1013465.645242255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2.2413</v>
      </c>
      <c r="E12" t="n">
        <v>44.62</v>
      </c>
      <c r="F12" t="n">
        <v>40.81</v>
      </c>
      <c r="G12" t="n">
        <v>68.02</v>
      </c>
      <c r="H12" t="n">
        <v>0.97</v>
      </c>
      <c r="I12" t="n">
        <v>36</v>
      </c>
      <c r="J12" t="n">
        <v>201.1</v>
      </c>
      <c r="K12" t="n">
        <v>53.44</v>
      </c>
      <c r="L12" t="n">
        <v>11</v>
      </c>
      <c r="M12" t="n">
        <v>34</v>
      </c>
      <c r="N12" t="n">
        <v>41.66</v>
      </c>
      <c r="O12" t="n">
        <v>25036.12</v>
      </c>
      <c r="P12" t="n">
        <v>525.77</v>
      </c>
      <c r="Q12" t="n">
        <v>1294.81</v>
      </c>
      <c r="R12" t="n">
        <v>134.31</v>
      </c>
      <c r="S12" t="n">
        <v>99.20999999999999</v>
      </c>
      <c r="T12" t="n">
        <v>16580.69</v>
      </c>
      <c r="U12" t="n">
        <v>0.74</v>
      </c>
      <c r="V12" t="n">
        <v>0.87</v>
      </c>
      <c r="W12" t="n">
        <v>20.7</v>
      </c>
      <c r="X12" t="n">
        <v>1.01</v>
      </c>
      <c r="Y12" t="n">
        <v>2</v>
      </c>
      <c r="Z12" t="n">
        <v>10</v>
      </c>
      <c r="AA12" t="n">
        <v>809.7535672239376</v>
      </c>
      <c r="AB12" t="n">
        <v>1107.940554481918</v>
      </c>
      <c r="AC12" t="n">
        <v>1002.200262966498</v>
      </c>
      <c r="AD12" t="n">
        <v>809753.5672239376</v>
      </c>
      <c r="AE12" t="n">
        <v>1107940.554481918</v>
      </c>
      <c r="AF12" t="n">
        <v>1.186504500279172e-06</v>
      </c>
      <c r="AG12" t="n">
        <v>0.9295833333333333</v>
      </c>
      <c r="AH12" t="n">
        <v>1002200.262966498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2.255</v>
      </c>
      <c r="E13" t="n">
        <v>44.35</v>
      </c>
      <c r="F13" t="n">
        <v>40.69</v>
      </c>
      <c r="G13" t="n">
        <v>76.29000000000001</v>
      </c>
      <c r="H13" t="n">
        <v>1.05</v>
      </c>
      <c r="I13" t="n">
        <v>32</v>
      </c>
      <c r="J13" t="n">
        <v>202.67</v>
      </c>
      <c r="K13" t="n">
        <v>53.44</v>
      </c>
      <c r="L13" t="n">
        <v>12</v>
      </c>
      <c r="M13" t="n">
        <v>30</v>
      </c>
      <c r="N13" t="n">
        <v>42.24</v>
      </c>
      <c r="O13" t="n">
        <v>25230.25</v>
      </c>
      <c r="P13" t="n">
        <v>519.9</v>
      </c>
      <c r="Q13" t="n">
        <v>1294.46</v>
      </c>
      <c r="R13" t="n">
        <v>130.42</v>
      </c>
      <c r="S13" t="n">
        <v>99.20999999999999</v>
      </c>
      <c r="T13" t="n">
        <v>14657.31</v>
      </c>
      <c r="U13" t="n">
        <v>0.76</v>
      </c>
      <c r="V13" t="n">
        <v>0.87</v>
      </c>
      <c r="W13" t="n">
        <v>20.69</v>
      </c>
      <c r="X13" t="n">
        <v>0.89</v>
      </c>
      <c r="Y13" t="n">
        <v>2</v>
      </c>
      <c r="Z13" t="n">
        <v>10</v>
      </c>
      <c r="AA13" t="n">
        <v>797.8557227191078</v>
      </c>
      <c r="AB13" t="n">
        <v>1091.661398734556</v>
      </c>
      <c r="AC13" t="n">
        <v>987.4747669957253</v>
      </c>
      <c r="AD13" t="n">
        <v>797855.7227191078</v>
      </c>
      <c r="AE13" t="n">
        <v>1091661.398734556</v>
      </c>
      <c r="AF13" t="n">
        <v>1.193757037491426e-06</v>
      </c>
      <c r="AG13" t="n">
        <v>0.9239583333333333</v>
      </c>
      <c r="AH13" t="n">
        <v>987474.7669957253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2.2617</v>
      </c>
      <c r="E14" t="n">
        <v>44.21</v>
      </c>
      <c r="F14" t="n">
        <v>40.63</v>
      </c>
      <c r="G14" t="n">
        <v>81.26000000000001</v>
      </c>
      <c r="H14" t="n">
        <v>1.13</v>
      </c>
      <c r="I14" t="n">
        <v>30</v>
      </c>
      <c r="J14" t="n">
        <v>204.25</v>
      </c>
      <c r="K14" t="n">
        <v>53.44</v>
      </c>
      <c r="L14" t="n">
        <v>13</v>
      </c>
      <c r="M14" t="n">
        <v>28</v>
      </c>
      <c r="N14" t="n">
        <v>42.82</v>
      </c>
      <c r="O14" t="n">
        <v>25425.3</v>
      </c>
      <c r="P14" t="n">
        <v>515.8</v>
      </c>
      <c r="Q14" t="n">
        <v>1294.69</v>
      </c>
      <c r="R14" t="n">
        <v>128.39</v>
      </c>
      <c r="S14" t="n">
        <v>99.20999999999999</v>
      </c>
      <c r="T14" t="n">
        <v>13653.52</v>
      </c>
      <c r="U14" t="n">
        <v>0.77</v>
      </c>
      <c r="V14" t="n">
        <v>0.87</v>
      </c>
      <c r="W14" t="n">
        <v>20.69</v>
      </c>
      <c r="X14" t="n">
        <v>0.83</v>
      </c>
      <c r="Y14" t="n">
        <v>2</v>
      </c>
      <c r="Z14" t="n">
        <v>10</v>
      </c>
      <c r="AA14" t="n">
        <v>790.7666269902617</v>
      </c>
      <c r="AB14" t="n">
        <v>1081.961785209518</v>
      </c>
      <c r="AC14" t="n">
        <v>978.7008709720235</v>
      </c>
      <c r="AD14" t="n">
        <v>790766.6269902617</v>
      </c>
      <c r="AE14" t="n">
        <v>1081961.785209517</v>
      </c>
      <c r="AF14" t="n">
        <v>1.197303898755813e-06</v>
      </c>
      <c r="AG14" t="n">
        <v>0.9210416666666666</v>
      </c>
      <c r="AH14" t="n">
        <v>978700.8709720235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2.2681</v>
      </c>
      <c r="E15" t="n">
        <v>44.09</v>
      </c>
      <c r="F15" t="n">
        <v>40.58</v>
      </c>
      <c r="G15" t="n">
        <v>86.95</v>
      </c>
      <c r="H15" t="n">
        <v>1.21</v>
      </c>
      <c r="I15" t="n">
        <v>28</v>
      </c>
      <c r="J15" t="n">
        <v>205.84</v>
      </c>
      <c r="K15" t="n">
        <v>53.44</v>
      </c>
      <c r="L15" t="n">
        <v>14</v>
      </c>
      <c r="M15" t="n">
        <v>26</v>
      </c>
      <c r="N15" t="n">
        <v>43.4</v>
      </c>
      <c r="O15" t="n">
        <v>25621.03</v>
      </c>
      <c r="P15" t="n">
        <v>510.12</v>
      </c>
      <c r="Q15" t="n">
        <v>1294.78</v>
      </c>
      <c r="R15" t="n">
        <v>126.72</v>
      </c>
      <c r="S15" t="n">
        <v>99.20999999999999</v>
      </c>
      <c r="T15" t="n">
        <v>12827.69</v>
      </c>
      <c r="U15" t="n">
        <v>0.78</v>
      </c>
      <c r="V15" t="n">
        <v>0.87</v>
      </c>
      <c r="W15" t="n">
        <v>20.69</v>
      </c>
      <c r="X15" t="n">
        <v>0.78</v>
      </c>
      <c r="Y15" t="n">
        <v>2</v>
      </c>
      <c r="Z15" t="n">
        <v>10</v>
      </c>
      <c r="AA15" t="n">
        <v>782.1964952492186</v>
      </c>
      <c r="AB15" t="n">
        <v>1070.235752873895</v>
      </c>
      <c r="AC15" t="n">
        <v>968.0939547049223</v>
      </c>
      <c r="AD15" t="n">
        <v>782196.4952492187</v>
      </c>
      <c r="AE15" t="n">
        <v>1070235.752873895</v>
      </c>
      <c r="AF15" t="n">
        <v>1.20069194533672e-06</v>
      </c>
      <c r="AG15" t="n">
        <v>0.9185416666666667</v>
      </c>
      <c r="AH15" t="n">
        <v>968093.9547049224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2.2746</v>
      </c>
      <c r="E16" t="n">
        <v>43.96</v>
      </c>
      <c r="F16" t="n">
        <v>40.53</v>
      </c>
      <c r="G16" t="n">
        <v>93.53</v>
      </c>
      <c r="H16" t="n">
        <v>1.28</v>
      </c>
      <c r="I16" t="n">
        <v>26</v>
      </c>
      <c r="J16" t="n">
        <v>207.43</v>
      </c>
      <c r="K16" t="n">
        <v>53.44</v>
      </c>
      <c r="L16" t="n">
        <v>15</v>
      </c>
      <c r="M16" t="n">
        <v>24</v>
      </c>
      <c r="N16" t="n">
        <v>44</v>
      </c>
      <c r="O16" t="n">
        <v>25817.56</v>
      </c>
      <c r="P16" t="n">
        <v>504.78</v>
      </c>
      <c r="Q16" t="n">
        <v>1294.67</v>
      </c>
      <c r="R16" t="n">
        <v>125.24</v>
      </c>
      <c r="S16" t="n">
        <v>99.20999999999999</v>
      </c>
      <c r="T16" t="n">
        <v>12094.61</v>
      </c>
      <c r="U16" t="n">
        <v>0.79</v>
      </c>
      <c r="V16" t="n">
        <v>0.87</v>
      </c>
      <c r="W16" t="n">
        <v>20.69</v>
      </c>
      <c r="X16" t="n">
        <v>0.73</v>
      </c>
      <c r="Y16" t="n">
        <v>2</v>
      </c>
      <c r="Z16" t="n">
        <v>10</v>
      </c>
      <c r="AA16" t="n">
        <v>774.0014246762498</v>
      </c>
      <c r="AB16" t="n">
        <v>1059.022895774961</v>
      </c>
      <c r="AC16" t="n">
        <v>957.9512369501675</v>
      </c>
      <c r="AD16" t="n">
        <v>774001.4246762499</v>
      </c>
      <c r="AE16" t="n">
        <v>1059022.895774961</v>
      </c>
      <c r="AF16" t="n">
        <v>1.204132930145453e-06</v>
      </c>
      <c r="AG16" t="n">
        <v>0.9158333333333334</v>
      </c>
      <c r="AH16" t="n">
        <v>957951.2369501676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2.2816</v>
      </c>
      <c r="E17" t="n">
        <v>43.83</v>
      </c>
      <c r="F17" t="n">
        <v>40.47</v>
      </c>
      <c r="G17" t="n">
        <v>101.17</v>
      </c>
      <c r="H17" t="n">
        <v>1.36</v>
      </c>
      <c r="I17" t="n">
        <v>24</v>
      </c>
      <c r="J17" t="n">
        <v>209.03</v>
      </c>
      <c r="K17" t="n">
        <v>53.44</v>
      </c>
      <c r="L17" t="n">
        <v>16</v>
      </c>
      <c r="M17" t="n">
        <v>22</v>
      </c>
      <c r="N17" t="n">
        <v>44.6</v>
      </c>
      <c r="O17" t="n">
        <v>26014.91</v>
      </c>
      <c r="P17" t="n">
        <v>501.05</v>
      </c>
      <c r="Q17" t="n">
        <v>1294.6</v>
      </c>
      <c r="R17" t="n">
        <v>123.27</v>
      </c>
      <c r="S17" t="n">
        <v>99.20999999999999</v>
      </c>
      <c r="T17" t="n">
        <v>11119.23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  <c r="AA17" t="n">
        <v>767.3360405570041</v>
      </c>
      <c r="AB17" t="n">
        <v>1049.903023167015</v>
      </c>
      <c r="AC17" t="n">
        <v>949.7017521841024</v>
      </c>
      <c r="AD17" t="n">
        <v>767336.0405570042</v>
      </c>
      <c r="AE17" t="n">
        <v>1049903.023167015</v>
      </c>
      <c r="AF17" t="n">
        <v>1.20783860609332e-06</v>
      </c>
      <c r="AG17" t="n">
        <v>0.913125</v>
      </c>
      <c r="AH17" t="n">
        <v>949701.7521841023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2.2901</v>
      </c>
      <c r="E18" t="n">
        <v>43.67</v>
      </c>
      <c r="F18" t="n">
        <v>40.38</v>
      </c>
      <c r="G18" t="n">
        <v>110.12</v>
      </c>
      <c r="H18" t="n">
        <v>1.43</v>
      </c>
      <c r="I18" t="n">
        <v>22</v>
      </c>
      <c r="J18" t="n">
        <v>210.64</v>
      </c>
      <c r="K18" t="n">
        <v>53.44</v>
      </c>
      <c r="L18" t="n">
        <v>17</v>
      </c>
      <c r="M18" t="n">
        <v>20</v>
      </c>
      <c r="N18" t="n">
        <v>45.21</v>
      </c>
      <c r="O18" t="n">
        <v>26213.09</v>
      </c>
      <c r="P18" t="n">
        <v>494.82</v>
      </c>
      <c r="Q18" t="n">
        <v>1294.5</v>
      </c>
      <c r="R18" t="n">
        <v>120.33</v>
      </c>
      <c r="S18" t="n">
        <v>99.20999999999999</v>
      </c>
      <c r="T18" t="n">
        <v>9663.4</v>
      </c>
      <c r="U18" t="n">
        <v>0.82</v>
      </c>
      <c r="V18" t="n">
        <v>0.88</v>
      </c>
      <c r="W18" t="n">
        <v>20.68</v>
      </c>
      <c r="X18" t="n">
        <v>0.58</v>
      </c>
      <c r="Y18" t="n">
        <v>2</v>
      </c>
      <c r="Z18" t="n">
        <v>10</v>
      </c>
      <c r="AA18" t="n">
        <v>757.403298569375</v>
      </c>
      <c r="AB18" t="n">
        <v>1036.312607377891</v>
      </c>
      <c r="AC18" t="n">
        <v>937.408386603624</v>
      </c>
      <c r="AD18" t="n">
        <v>757403.2985693751</v>
      </c>
      <c r="AE18" t="n">
        <v>1036312.607377891</v>
      </c>
      <c r="AF18" t="n">
        <v>1.212338355458587e-06</v>
      </c>
      <c r="AG18" t="n">
        <v>0.9097916666666667</v>
      </c>
      <c r="AH18" t="n">
        <v>937408.386603624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2.2931</v>
      </c>
      <c r="E19" t="n">
        <v>43.61</v>
      </c>
      <c r="F19" t="n">
        <v>40.36</v>
      </c>
      <c r="G19" t="n">
        <v>115.31</v>
      </c>
      <c r="H19" t="n">
        <v>1.51</v>
      </c>
      <c r="I19" t="n">
        <v>21</v>
      </c>
      <c r="J19" t="n">
        <v>212.25</v>
      </c>
      <c r="K19" t="n">
        <v>53.44</v>
      </c>
      <c r="L19" t="n">
        <v>18</v>
      </c>
      <c r="M19" t="n">
        <v>19</v>
      </c>
      <c r="N19" t="n">
        <v>45.82</v>
      </c>
      <c r="O19" t="n">
        <v>26412.11</v>
      </c>
      <c r="P19" t="n">
        <v>490.87</v>
      </c>
      <c r="Q19" t="n">
        <v>1294.57</v>
      </c>
      <c r="R19" t="n">
        <v>119.59</v>
      </c>
      <c r="S19" t="n">
        <v>99.20999999999999</v>
      </c>
      <c r="T19" t="n">
        <v>9297.35</v>
      </c>
      <c r="U19" t="n">
        <v>0.83</v>
      </c>
      <c r="V19" t="n">
        <v>0.88</v>
      </c>
      <c r="W19" t="n">
        <v>20.68</v>
      </c>
      <c r="X19" t="n">
        <v>0.5600000000000001</v>
      </c>
      <c r="Y19" t="n">
        <v>2</v>
      </c>
      <c r="Z19" t="n">
        <v>10</v>
      </c>
      <c r="AA19" t="n">
        <v>752.1345658460547</v>
      </c>
      <c r="AB19" t="n">
        <v>1029.103694825761</v>
      </c>
      <c r="AC19" t="n">
        <v>930.887482547697</v>
      </c>
      <c r="AD19" t="n">
        <v>752134.5658460547</v>
      </c>
      <c r="AE19" t="n">
        <v>1029103.694825761</v>
      </c>
      <c r="AF19" t="n">
        <v>1.213926502293387e-06</v>
      </c>
      <c r="AG19" t="n">
        <v>0.9085416666666667</v>
      </c>
      <c r="AH19" t="n">
        <v>930887.482547697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2.2964</v>
      </c>
      <c r="E20" t="n">
        <v>43.55</v>
      </c>
      <c r="F20" t="n">
        <v>40.33</v>
      </c>
      <c r="G20" t="n">
        <v>121</v>
      </c>
      <c r="H20" t="n">
        <v>1.58</v>
      </c>
      <c r="I20" t="n">
        <v>20</v>
      </c>
      <c r="J20" t="n">
        <v>213.87</v>
      </c>
      <c r="K20" t="n">
        <v>53.44</v>
      </c>
      <c r="L20" t="n">
        <v>19</v>
      </c>
      <c r="M20" t="n">
        <v>18</v>
      </c>
      <c r="N20" t="n">
        <v>46.44</v>
      </c>
      <c r="O20" t="n">
        <v>26611.98</v>
      </c>
      <c r="P20" t="n">
        <v>486.11</v>
      </c>
      <c r="Q20" t="n">
        <v>1294.49</v>
      </c>
      <c r="R20" t="n">
        <v>118.88</v>
      </c>
      <c r="S20" t="n">
        <v>99.20999999999999</v>
      </c>
      <c r="T20" t="n">
        <v>8948.23</v>
      </c>
      <c r="U20" t="n">
        <v>0.83</v>
      </c>
      <c r="V20" t="n">
        <v>0.88</v>
      </c>
      <c r="W20" t="n">
        <v>20.68</v>
      </c>
      <c r="X20" t="n">
        <v>0.54</v>
      </c>
      <c r="Y20" t="n">
        <v>2</v>
      </c>
      <c r="Z20" t="n">
        <v>10</v>
      </c>
      <c r="AA20" t="n">
        <v>745.8729507789014</v>
      </c>
      <c r="AB20" t="n">
        <v>1020.536276847922</v>
      </c>
      <c r="AC20" t="n">
        <v>923.137726917216</v>
      </c>
      <c r="AD20" t="n">
        <v>745872.9507789015</v>
      </c>
      <c r="AE20" t="n">
        <v>1020536.276847922</v>
      </c>
      <c r="AF20" t="n">
        <v>1.215673463811668e-06</v>
      </c>
      <c r="AG20" t="n">
        <v>0.9072916666666666</v>
      </c>
      <c r="AH20" t="n">
        <v>923137.726917216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2.2996</v>
      </c>
      <c r="E21" t="n">
        <v>43.49</v>
      </c>
      <c r="F21" t="n">
        <v>40.31</v>
      </c>
      <c r="G21" t="n">
        <v>127.29</v>
      </c>
      <c r="H21" t="n">
        <v>1.65</v>
      </c>
      <c r="I21" t="n">
        <v>19</v>
      </c>
      <c r="J21" t="n">
        <v>215.5</v>
      </c>
      <c r="K21" t="n">
        <v>53.44</v>
      </c>
      <c r="L21" t="n">
        <v>20</v>
      </c>
      <c r="M21" t="n">
        <v>17</v>
      </c>
      <c r="N21" t="n">
        <v>47.07</v>
      </c>
      <c r="O21" t="n">
        <v>26812.71</v>
      </c>
      <c r="P21" t="n">
        <v>479.86</v>
      </c>
      <c r="Q21" t="n">
        <v>1294.52</v>
      </c>
      <c r="R21" t="n">
        <v>118.2</v>
      </c>
      <c r="S21" t="n">
        <v>99.20999999999999</v>
      </c>
      <c r="T21" t="n">
        <v>8610.15</v>
      </c>
      <c r="U21" t="n">
        <v>0.84</v>
      </c>
      <c r="V21" t="n">
        <v>0.88</v>
      </c>
      <c r="W21" t="n">
        <v>20.67</v>
      </c>
      <c r="X21" t="n">
        <v>0.52</v>
      </c>
      <c r="Y21" t="n">
        <v>2</v>
      </c>
      <c r="Z21" t="n">
        <v>10</v>
      </c>
      <c r="AA21" t="n">
        <v>738.1506562015502</v>
      </c>
      <c r="AB21" t="n">
        <v>1009.970292723597</v>
      </c>
      <c r="AC21" t="n">
        <v>913.5801454882652</v>
      </c>
      <c r="AD21" t="n">
        <v>738150.6562015502</v>
      </c>
      <c r="AE21" t="n">
        <v>1009970.292723597</v>
      </c>
      <c r="AF21" t="n">
        <v>1.217367487102121e-06</v>
      </c>
      <c r="AG21" t="n">
        <v>0.9060416666666667</v>
      </c>
      <c r="AH21" t="n">
        <v>913580.1454882652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2.3028</v>
      </c>
      <c r="E22" t="n">
        <v>43.43</v>
      </c>
      <c r="F22" t="n">
        <v>40.29</v>
      </c>
      <c r="G22" t="n">
        <v>134.29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475.68</v>
      </c>
      <c r="Q22" t="n">
        <v>1294.63</v>
      </c>
      <c r="R22" t="n">
        <v>117.45</v>
      </c>
      <c r="S22" t="n">
        <v>99.20999999999999</v>
      </c>
      <c r="T22" t="n">
        <v>8241.799999999999</v>
      </c>
      <c r="U22" t="n">
        <v>0.84</v>
      </c>
      <c r="V22" t="n">
        <v>0.88</v>
      </c>
      <c r="W22" t="n">
        <v>20.67</v>
      </c>
      <c r="X22" t="n">
        <v>0.49</v>
      </c>
      <c r="Y22" t="n">
        <v>2</v>
      </c>
      <c r="Z22" t="n">
        <v>10</v>
      </c>
      <c r="AA22" t="n">
        <v>732.6239458099752</v>
      </c>
      <c r="AB22" t="n">
        <v>1002.40840374459</v>
      </c>
      <c r="AC22" t="n">
        <v>906.7399525802367</v>
      </c>
      <c r="AD22" t="n">
        <v>732623.9458099753</v>
      </c>
      <c r="AE22" t="n">
        <v>1002408.40374459</v>
      </c>
      <c r="AF22" t="n">
        <v>1.219061510392574e-06</v>
      </c>
      <c r="AG22" t="n">
        <v>0.9047916666666667</v>
      </c>
      <c r="AH22" t="n">
        <v>906739.9525802367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2.3067</v>
      </c>
      <c r="E23" t="n">
        <v>43.35</v>
      </c>
      <c r="F23" t="n">
        <v>40.25</v>
      </c>
      <c r="G23" t="n">
        <v>142.06</v>
      </c>
      <c r="H23" t="n">
        <v>1.79</v>
      </c>
      <c r="I23" t="n">
        <v>17</v>
      </c>
      <c r="J23" t="n">
        <v>218.78</v>
      </c>
      <c r="K23" t="n">
        <v>53.44</v>
      </c>
      <c r="L23" t="n">
        <v>22</v>
      </c>
      <c r="M23" t="n">
        <v>15</v>
      </c>
      <c r="N23" t="n">
        <v>48.34</v>
      </c>
      <c r="O23" t="n">
        <v>27216.79</v>
      </c>
      <c r="P23" t="n">
        <v>470.31</v>
      </c>
      <c r="Q23" t="n">
        <v>1294.42</v>
      </c>
      <c r="R23" t="n">
        <v>116.31</v>
      </c>
      <c r="S23" t="n">
        <v>99.20999999999999</v>
      </c>
      <c r="T23" t="n">
        <v>7675.39</v>
      </c>
      <c r="U23" t="n">
        <v>0.85</v>
      </c>
      <c r="V23" t="n">
        <v>0.88</v>
      </c>
      <c r="W23" t="n">
        <v>20.67</v>
      </c>
      <c r="X23" t="n">
        <v>0.46</v>
      </c>
      <c r="Y23" t="n">
        <v>2</v>
      </c>
      <c r="Z23" t="n">
        <v>10</v>
      </c>
      <c r="AA23" t="n">
        <v>725.5312599368585</v>
      </c>
      <c r="AB23" t="n">
        <v>992.703878025775</v>
      </c>
      <c r="AC23" t="n">
        <v>897.9616131756377</v>
      </c>
      <c r="AD23" t="n">
        <v>725531.2599368586</v>
      </c>
      <c r="AE23" t="n">
        <v>992703.878025775</v>
      </c>
      <c r="AF23" t="n">
        <v>1.221126101277815e-06</v>
      </c>
      <c r="AG23" t="n">
        <v>0.9031250000000001</v>
      </c>
      <c r="AH23" t="n">
        <v>897961.6131756377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2.3104</v>
      </c>
      <c r="E24" t="n">
        <v>43.28</v>
      </c>
      <c r="F24" t="n">
        <v>40.22</v>
      </c>
      <c r="G24" t="n">
        <v>150.82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465.79</v>
      </c>
      <c r="Q24" t="n">
        <v>1294.61</v>
      </c>
      <c r="R24" t="n">
        <v>115.17</v>
      </c>
      <c r="S24" t="n">
        <v>99.20999999999999</v>
      </c>
      <c r="T24" t="n">
        <v>7109.72</v>
      </c>
      <c r="U24" t="n">
        <v>0.86</v>
      </c>
      <c r="V24" t="n">
        <v>0.88</v>
      </c>
      <c r="W24" t="n">
        <v>20.67</v>
      </c>
      <c r="X24" t="n">
        <v>0.42</v>
      </c>
      <c r="Y24" t="n">
        <v>2</v>
      </c>
      <c r="Z24" t="n">
        <v>10</v>
      </c>
      <c r="AA24" t="n">
        <v>719.4712214583702</v>
      </c>
      <c r="AB24" t="n">
        <v>984.412266029478</v>
      </c>
      <c r="AC24" t="n">
        <v>890.4613409909171</v>
      </c>
      <c r="AD24" t="n">
        <v>719471.2214583702</v>
      </c>
      <c r="AE24" t="n">
        <v>984412.2660294781</v>
      </c>
      <c r="AF24" t="n">
        <v>1.223084815707401e-06</v>
      </c>
      <c r="AG24" t="n">
        <v>0.9016666666666667</v>
      </c>
      <c r="AH24" t="n">
        <v>890461.3409909171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2.3141</v>
      </c>
      <c r="E25" t="n">
        <v>43.21</v>
      </c>
      <c r="F25" t="n">
        <v>40.19</v>
      </c>
      <c r="G25" t="n">
        <v>160.75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8</v>
      </c>
      <c r="N25" t="n">
        <v>49.65</v>
      </c>
      <c r="O25" t="n">
        <v>27624.44</v>
      </c>
      <c r="P25" t="n">
        <v>462.54</v>
      </c>
      <c r="Q25" t="n">
        <v>1294.58</v>
      </c>
      <c r="R25" t="n">
        <v>114.03</v>
      </c>
      <c r="S25" t="n">
        <v>99.20999999999999</v>
      </c>
      <c r="T25" t="n">
        <v>6547.05</v>
      </c>
      <c r="U25" t="n">
        <v>0.87</v>
      </c>
      <c r="V25" t="n">
        <v>0.88</v>
      </c>
      <c r="W25" t="n">
        <v>20.67</v>
      </c>
      <c r="X25" t="n">
        <v>0.39</v>
      </c>
      <c r="Y25" t="n">
        <v>2</v>
      </c>
      <c r="Z25" t="n">
        <v>10</v>
      </c>
      <c r="AA25" t="n">
        <v>714.7579193522065</v>
      </c>
      <c r="AB25" t="n">
        <v>977.9633181516115</v>
      </c>
      <c r="AC25" t="n">
        <v>884.6278716473587</v>
      </c>
      <c r="AD25" t="n">
        <v>714757.9193522065</v>
      </c>
      <c r="AE25" t="n">
        <v>977963.3181516115</v>
      </c>
      <c r="AF25" t="n">
        <v>1.225043530136988e-06</v>
      </c>
      <c r="AG25" t="n">
        <v>0.9002083333333334</v>
      </c>
      <c r="AH25" t="n">
        <v>884627.8716473586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2.3133</v>
      </c>
      <c r="E26" t="n">
        <v>43.23</v>
      </c>
      <c r="F26" t="n">
        <v>40.2</v>
      </c>
      <c r="G26" t="n">
        <v>160.81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1</v>
      </c>
      <c r="N26" t="n">
        <v>50.31</v>
      </c>
      <c r="O26" t="n">
        <v>27829.77</v>
      </c>
      <c r="P26" t="n">
        <v>464.88</v>
      </c>
      <c r="Q26" t="n">
        <v>1294.59</v>
      </c>
      <c r="R26" t="n">
        <v>114.09</v>
      </c>
      <c r="S26" t="n">
        <v>99.20999999999999</v>
      </c>
      <c r="T26" t="n">
        <v>6575.58</v>
      </c>
      <c r="U26" t="n">
        <v>0.87</v>
      </c>
      <c r="V26" t="n">
        <v>0.88</v>
      </c>
      <c r="W26" t="n">
        <v>20.68</v>
      </c>
      <c r="X26" t="n">
        <v>0.41</v>
      </c>
      <c r="Y26" t="n">
        <v>2</v>
      </c>
      <c r="Z26" t="n">
        <v>10</v>
      </c>
      <c r="AA26" t="n">
        <v>717.5077770711204</v>
      </c>
      <c r="AB26" t="n">
        <v>981.7257947977898</v>
      </c>
      <c r="AC26" t="n">
        <v>888.0312628030949</v>
      </c>
      <c r="AD26" t="n">
        <v>717507.7770711203</v>
      </c>
      <c r="AE26" t="n">
        <v>981725.7947977899</v>
      </c>
      <c r="AF26" t="n">
        <v>1.224620024314375e-06</v>
      </c>
      <c r="AG26" t="n">
        <v>0.9006249999999999</v>
      </c>
      <c r="AH26" t="n">
        <v>888031.2628030949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2.3135</v>
      </c>
      <c r="E27" t="n">
        <v>43.22</v>
      </c>
      <c r="F27" t="n">
        <v>40.2</v>
      </c>
      <c r="G27" t="n">
        <v>160.79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467.82</v>
      </c>
      <c r="Q27" t="n">
        <v>1294.68</v>
      </c>
      <c r="R27" t="n">
        <v>114.08</v>
      </c>
      <c r="S27" t="n">
        <v>99.20999999999999</v>
      </c>
      <c r="T27" t="n">
        <v>6573.32</v>
      </c>
      <c r="U27" t="n">
        <v>0.87</v>
      </c>
      <c r="V27" t="n">
        <v>0.88</v>
      </c>
      <c r="W27" t="n">
        <v>20.68</v>
      </c>
      <c r="X27" t="n">
        <v>0.4</v>
      </c>
      <c r="Y27" t="n">
        <v>2</v>
      </c>
      <c r="Z27" t="n">
        <v>10</v>
      </c>
      <c r="AA27" t="n">
        <v>720.5189697457938</v>
      </c>
      <c r="AB27" t="n">
        <v>985.8458414597235</v>
      </c>
      <c r="AC27" t="n">
        <v>891.7580979941354</v>
      </c>
      <c r="AD27" t="n">
        <v>720518.9697457938</v>
      </c>
      <c r="AE27" t="n">
        <v>985845.8414597235</v>
      </c>
      <c r="AF27" t="n">
        <v>1.224725900770028e-06</v>
      </c>
      <c r="AG27" t="n">
        <v>0.9004166666666666</v>
      </c>
      <c r="AH27" t="n">
        <v>891758.0979941353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1.62</v>
      </c>
      <c r="E2" t="n">
        <v>61.73</v>
      </c>
      <c r="F2" t="n">
        <v>50.76</v>
      </c>
      <c r="G2" t="n">
        <v>8.19</v>
      </c>
      <c r="H2" t="n">
        <v>0.15</v>
      </c>
      <c r="I2" t="n">
        <v>372</v>
      </c>
      <c r="J2" t="n">
        <v>116.05</v>
      </c>
      <c r="K2" t="n">
        <v>43.4</v>
      </c>
      <c r="L2" t="n">
        <v>1</v>
      </c>
      <c r="M2" t="n">
        <v>370</v>
      </c>
      <c r="N2" t="n">
        <v>16.65</v>
      </c>
      <c r="O2" t="n">
        <v>14546.17</v>
      </c>
      <c r="P2" t="n">
        <v>514.64</v>
      </c>
      <c r="Q2" t="n">
        <v>1298.83</v>
      </c>
      <c r="R2" t="n">
        <v>458.05</v>
      </c>
      <c r="S2" t="n">
        <v>99.20999999999999</v>
      </c>
      <c r="T2" t="n">
        <v>176773.52</v>
      </c>
      <c r="U2" t="n">
        <v>0.22</v>
      </c>
      <c r="V2" t="n">
        <v>0.7</v>
      </c>
      <c r="W2" t="n">
        <v>21.23</v>
      </c>
      <c r="X2" t="n">
        <v>10.9</v>
      </c>
      <c r="Y2" t="n">
        <v>2</v>
      </c>
      <c r="Z2" t="n">
        <v>10</v>
      </c>
      <c r="AA2" t="n">
        <v>1102.178271435692</v>
      </c>
      <c r="AB2" t="n">
        <v>1508.048935651893</v>
      </c>
      <c r="AC2" t="n">
        <v>1364.12286179325</v>
      </c>
      <c r="AD2" t="n">
        <v>1102178.271435692</v>
      </c>
      <c r="AE2" t="n">
        <v>1508048.935651893</v>
      </c>
      <c r="AF2" t="n">
        <v>9.277912481648099e-07</v>
      </c>
      <c r="AG2" t="n">
        <v>1.286041666666667</v>
      </c>
      <c r="AH2" t="n">
        <v>1364122.86179325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1.9851</v>
      </c>
      <c r="E3" t="n">
        <v>50.38</v>
      </c>
      <c r="F3" t="n">
        <v>44.45</v>
      </c>
      <c r="G3" t="n">
        <v>16.56</v>
      </c>
      <c r="H3" t="n">
        <v>0.3</v>
      </c>
      <c r="I3" t="n">
        <v>161</v>
      </c>
      <c r="J3" t="n">
        <v>117.34</v>
      </c>
      <c r="K3" t="n">
        <v>43.4</v>
      </c>
      <c r="L3" t="n">
        <v>2</v>
      </c>
      <c r="M3" t="n">
        <v>159</v>
      </c>
      <c r="N3" t="n">
        <v>16.94</v>
      </c>
      <c r="O3" t="n">
        <v>14705.49</v>
      </c>
      <c r="P3" t="n">
        <v>444.32</v>
      </c>
      <c r="Q3" t="n">
        <v>1296.21</v>
      </c>
      <c r="R3" t="n">
        <v>252.71</v>
      </c>
      <c r="S3" t="n">
        <v>99.20999999999999</v>
      </c>
      <c r="T3" t="n">
        <v>75157.16</v>
      </c>
      <c r="U3" t="n">
        <v>0.39</v>
      </c>
      <c r="V3" t="n">
        <v>0.8</v>
      </c>
      <c r="W3" t="n">
        <v>20.89</v>
      </c>
      <c r="X3" t="n">
        <v>4.63</v>
      </c>
      <c r="Y3" t="n">
        <v>2</v>
      </c>
      <c r="Z3" t="n">
        <v>10</v>
      </c>
      <c r="AA3" t="n">
        <v>780.9481811084328</v>
      </c>
      <c r="AB3" t="n">
        <v>1068.527754394738</v>
      </c>
      <c r="AC3" t="n">
        <v>966.548965203426</v>
      </c>
      <c r="AD3" t="n">
        <v>780948.1811084328</v>
      </c>
      <c r="AE3" t="n">
        <v>1068527.754394738</v>
      </c>
      <c r="AF3" t="n">
        <v>1.136887905390101e-06</v>
      </c>
      <c r="AG3" t="n">
        <v>1.049583333333333</v>
      </c>
      <c r="AH3" t="n">
        <v>966548.965203426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2.1165</v>
      </c>
      <c r="E4" t="n">
        <v>47.25</v>
      </c>
      <c r="F4" t="n">
        <v>42.73</v>
      </c>
      <c r="G4" t="n">
        <v>25.13</v>
      </c>
      <c r="H4" t="n">
        <v>0.45</v>
      </c>
      <c r="I4" t="n">
        <v>102</v>
      </c>
      <c r="J4" t="n">
        <v>118.63</v>
      </c>
      <c r="K4" t="n">
        <v>43.4</v>
      </c>
      <c r="L4" t="n">
        <v>3</v>
      </c>
      <c r="M4" t="n">
        <v>100</v>
      </c>
      <c r="N4" t="n">
        <v>17.23</v>
      </c>
      <c r="O4" t="n">
        <v>14865.24</v>
      </c>
      <c r="P4" t="n">
        <v>419.82</v>
      </c>
      <c r="Q4" t="n">
        <v>1295.44</v>
      </c>
      <c r="R4" t="n">
        <v>196.41</v>
      </c>
      <c r="S4" t="n">
        <v>99.20999999999999</v>
      </c>
      <c r="T4" t="n">
        <v>47299.94</v>
      </c>
      <c r="U4" t="n">
        <v>0.51</v>
      </c>
      <c r="V4" t="n">
        <v>0.83</v>
      </c>
      <c r="W4" t="n">
        <v>20.81</v>
      </c>
      <c r="X4" t="n">
        <v>2.92</v>
      </c>
      <c r="Y4" t="n">
        <v>2</v>
      </c>
      <c r="Z4" t="n">
        <v>10</v>
      </c>
      <c r="AA4" t="n">
        <v>695.9271272287488</v>
      </c>
      <c r="AB4" t="n">
        <v>952.1981976123798</v>
      </c>
      <c r="AC4" t="n">
        <v>861.3217380508175</v>
      </c>
      <c r="AD4" t="n">
        <v>695927.1272287488</v>
      </c>
      <c r="AE4" t="n">
        <v>952198.1976123798</v>
      </c>
      <c r="AF4" t="n">
        <v>1.212142084407913e-06</v>
      </c>
      <c r="AG4" t="n">
        <v>0.984375</v>
      </c>
      <c r="AH4" t="n">
        <v>861321.7380508175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2.1857</v>
      </c>
      <c r="E5" t="n">
        <v>45.75</v>
      </c>
      <c r="F5" t="n">
        <v>41.9</v>
      </c>
      <c r="G5" t="n">
        <v>33.97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72</v>
      </c>
      <c r="N5" t="n">
        <v>17.53</v>
      </c>
      <c r="O5" t="n">
        <v>15025.44</v>
      </c>
      <c r="P5" t="n">
        <v>404.27</v>
      </c>
      <c r="Q5" t="n">
        <v>1295.31</v>
      </c>
      <c r="R5" t="n">
        <v>169.99</v>
      </c>
      <c r="S5" t="n">
        <v>99.20999999999999</v>
      </c>
      <c r="T5" t="n">
        <v>34229.44</v>
      </c>
      <c r="U5" t="n">
        <v>0.58</v>
      </c>
      <c r="V5" t="n">
        <v>0.84</v>
      </c>
      <c r="W5" t="n">
        <v>20.75</v>
      </c>
      <c r="X5" t="n">
        <v>2.09</v>
      </c>
      <c r="Y5" t="n">
        <v>2</v>
      </c>
      <c r="Z5" t="n">
        <v>10</v>
      </c>
      <c r="AA5" t="n">
        <v>652.7751120979401</v>
      </c>
      <c r="AB5" t="n">
        <v>893.1557067778585</v>
      </c>
      <c r="AC5" t="n">
        <v>807.9141796748867</v>
      </c>
      <c r="AD5" t="n">
        <v>652775.1120979401</v>
      </c>
      <c r="AE5" t="n">
        <v>893155.7067778585</v>
      </c>
      <c r="AF5" t="n">
        <v>1.251773661181373e-06</v>
      </c>
      <c r="AG5" t="n">
        <v>0.953125</v>
      </c>
      <c r="AH5" t="n">
        <v>807914.1796748866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2.2285</v>
      </c>
      <c r="E6" t="n">
        <v>44.87</v>
      </c>
      <c r="F6" t="n">
        <v>41.4</v>
      </c>
      <c r="G6" t="n">
        <v>42.83</v>
      </c>
      <c r="H6" t="n">
        <v>0.73</v>
      </c>
      <c r="I6" t="n">
        <v>58</v>
      </c>
      <c r="J6" t="n">
        <v>121.23</v>
      </c>
      <c r="K6" t="n">
        <v>43.4</v>
      </c>
      <c r="L6" t="n">
        <v>5</v>
      </c>
      <c r="M6" t="n">
        <v>56</v>
      </c>
      <c r="N6" t="n">
        <v>17.83</v>
      </c>
      <c r="O6" t="n">
        <v>15186.08</v>
      </c>
      <c r="P6" t="n">
        <v>391.79</v>
      </c>
      <c r="Q6" t="n">
        <v>1295.04</v>
      </c>
      <c r="R6" t="n">
        <v>153.66</v>
      </c>
      <c r="S6" t="n">
        <v>99.20999999999999</v>
      </c>
      <c r="T6" t="n">
        <v>26144.26</v>
      </c>
      <c r="U6" t="n">
        <v>0.65</v>
      </c>
      <c r="V6" t="n">
        <v>0.85</v>
      </c>
      <c r="W6" t="n">
        <v>20.73</v>
      </c>
      <c r="X6" t="n">
        <v>1.6</v>
      </c>
      <c r="Y6" t="n">
        <v>2</v>
      </c>
      <c r="Z6" t="n">
        <v>10</v>
      </c>
      <c r="AA6" t="n">
        <v>624.3830865492977</v>
      </c>
      <c r="AB6" t="n">
        <v>854.3084848544406</v>
      </c>
      <c r="AC6" t="n">
        <v>772.7744820894212</v>
      </c>
      <c r="AD6" t="n">
        <v>624383.0865492977</v>
      </c>
      <c r="AE6" t="n">
        <v>854308.4848544407</v>
      </c>
      <c r="AF6" t="n">
        <v>1.276285676873629e-06</v>
      </c>
      <c r="AG6" t="n">
        <v>0.9347916666666666</v>
      </c>
      <c r="AH6" t="n">
        <v>772774.4820894212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2.2556</v>
      </c>
      <c r="E7" t="n">
        <v>44.33</v>
      </c>
      <c r="F7" t="n">
        <v>41.13</v>
      </c>
      <c r="G7" t="n">
        <v>52.5</v>
      </c>
      <c r="H7" t="n">
        <v>0.86</v>
      </c>
      <c r="I7" t="n">
        <v>47</v>
      </c>
      <c r="J7" t="n">
        <v>122.54</v>
      </c>
      <c r="K7" t="n">
        <v>43.4</v>
      </c>
      <c r="L7" t="n">
        <v>6</v>
      </c>
      <c r="M7" t="n">
        <v>45</v>
      </c>
      <c r="N7" t="n">
        <v>18.14</v>
      </c>
      <c r="O7" t="n">
        <v>15347.16</v>
      </c>
      <c r="P7" t="n">
        <v>380.87</v>
      </c>
      <c r="Q7" t="n">
        <v>1294.85</v>
      </c>
      <c r="R7" t="n">
        <v>144.43</v>
      </c>
      <c r="S7" t="n">
        <v>99.20999999999999</v>
      </c>
      <c r="T7" t="n">
        <v>21583.78</v>
      </c>
      <c r="U7" t="n">
        <v>0.6899999999999999</v>
      </c>
      <c r="V7" t="n">
        <v>0.86</v>
      </c>
      <c r="W7" t="n">
        <v>20.73</v>
      </c>
      <c r="X7" t="n">
        <v>1.33</v>
      </c>
      <c r="Y7" t="n">
        <v>2</v>
      </c>
      <c r="Z7" t="n">
        <v>10</v>
      </c>
      <c r="AA7" t="n">
        <v>603.9424359048043</v>
      </c>
      <c r="AB7" t="n">
        <v>826.3406848647828</v>
      </c>
      <c r="AC7" t="n">
        <v>747.4758896777224</v>
      </c>
      <c r="AD7" t="n">
        <v>603942.4359048043</v>
      </c>
      <c r="AE7" t="n">
        <v>826340.6848647828</v>
      </c>
      <c r="AF7" t="n">
        <v>1.291806135407744e-06</v>
      </c>
      <c r="AG7" t="n">
        <v>0.9235416666666666</v>
      </c>
      <c r="AH7" t="n">
        <v>747475.8896777225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2.2785</v>
      </c>
      <c r="E8" t="n">
        <v>43.89</v>
      </c>
      <c r="F8" t="n">
        <v>40.87</v>
      </c>
      <c r="G8" t="n">
        <v>62.88</v>
      </c>
      <c r="H8" t="n">
        <v>1</v>
      </c>
      <c r="I8" t="n">
        <v>39</v>
      </c>
      <c r="J8" t="n">
        <v>123.85</v>
      </c>
      <c r="K8" t="n">
        <v>43.4</v>
      </c>
      <c r="L8" t="n">
        <v>7</v>
      </c>
      <c r="M8" t="n">
        <v>37</v>
      </c>
      <c r="N8" t="n">
        <v>18.45</v>
      </c>
      <c r="O8" t="n">
        <v>15508.69</v>
      </c>
      <c r="P8" t="n">
        <v>370.38</v>
      </c>
      <c r="Q8" t="n">
        <v>1294.62</v>
      </c>
      <c r="R8" t="n">
        <v>136.28</v>
      </c>
      <c r="S8" t="n">
        <v>99.20999999999999</v>
      </c>
      <c r="T8" t="n">
        <v>17551.74</v>
      </c>
      <c r="U8" t="n">
        <v>0.73</v>
      </c>
      <c r="V8" t="n">
        <v>0.87</v>
      </c>
      <c r="W8" t="n">
        <v>20.71</v>
      </c>
      <c r="X8" t="n">
        <v>1.08</v>
      </c>
      <c r="Y8" t="n">
        <v>2</v>
      </c>
      <c r="Z8" t="n">
        <v>10</v>
      </c>
      <c r="AA8" t="n">
        <v>585.5633628466392</v>
      </c>
      <c r="AB8" t="n">
        <v>801.1936262791229</v>
      </c>
      <c r="AC8" t="n">
        <v>724.7288310693598</v>
      </c>
      <c r="AD8" t="n">
        <v>585563.3628466391</v>
      </c>
      <c r="AE8" t="n">
        <v>801193.6262791229</v>
      </c>
      <c r="AF8" t="n">
        <v>1.304921209224394e-06</v>
      </c>
      <c r="AG8" t="n">
        <v>0.914375</v>
      </c>
      <c r="AH8" t="n">
        <v>724728.8310693598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2.2906</v>
      </c>
      <c r="E9" t="n">
        <v>43.66</v>
      </c>
      <c r="F9" t="n">
        <v>40.76</v>
      </c>
      <c r="G9" t="n">
        <v>71.93000000000001</v>
      </c>
      <c r="H9" t="n">
        <v>1.13</v>
      </c>
      <c r="I9" t="n">
        <v>34</v>
      </c>
      <c r="J9" t="n">
        <v>125.16</v>
      </c>
      <c r="K9" t="n">
        <v>43.4</v>
      </c>
      <c r="L9" t="n">
        <v>8</v>
      </c>
      <c r="M9" t="n">
        <v>32</v>
      </c>
      <c r="N9" t="n">
        <v>18.76</v>
      </c>
      <c r="O9" t="n">
        <v>15670.68</v>
      </c>
      <c r="P9" t="n">
        <v>360.37</v>
      </c>
      <c r="Q9" t="n">
        <v>1294.73</v>
      </c>
      <c r="R9" t="n">
        <v>132.56</v>
      </c>
      <c r="S9" t="n">
        <v>99.20999999999999</v>
      </c>
      <c r="T9" t="n">
        <v>15714.45</v>
      </c>
      <c r="U9" t="n">
        <v>0.75</v>
      </c>
      <c r="V9" t="n">
        <v>0.87</v>
      </c>
      <c r="W9" t="n">
        <v>20.71</v>
      </c>
      <c r="X9" t="n">
        <v>0.96</v>
      </c>
      <c r="Y9" t="n">
        <v>2</v>
      </c>
      <c r="Z9" t="n">
        <v>10</v>
      </c>
      <c r="AA9" t="n">
        <v>571.40821073104</v>
      </c>
      <c r="AB9" t="n">
        <v>781.8259226733229</v>
      </c>
      <c r="AC9" t="n">
        <v>707.2095539129544</v>
      </c>
      <c r="AD9" t="n">
        <v>571408.21073104</v>
      </c>
      <c r="AE9" t="n">
        <v>781825.922673323</v>
      </c>
      <c r="AF9" t="n">
        <v>1.31185100805328e-06</v>
      </c>
      <c r="AG9" t="n">
        <v>0.9095833333333333</v>
      </c>
      <c r="AH9" t="n">
        <v>707209.5539129544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2.3057</v>
      </c>
      <c r="E10" t="n">
        <v>43.37</v>
      </c>
      <c r="F10" t="n">
        <v>40.59</v>
      </c>
      <c r="G10" t="n">
        <v>83.98999999999999</v>
      </c>
      <c r="H10" t="n">
        <v>1.26</v>
      </c>
      <c r="I10" t="n">
        <v>29</v>
      </c>
      <c r="J10" t="n">
        <v>126.48</v>
      </c>
      <c r="K10" t="n">
        <v>43.4</v>
      </c>
      <c r="L10" t="n">
        <v>9</v>
      </c>
      <c r="M10" t="n">
        <v>27</v>
      </c>
      <c r="N10" t="n">
        <v>19.08</v>
      </c>
      <c r="O10" t="n">
        <v>15833.12</v>
      </c>
      <c r="P10" t="n">
        <v>350.17</v>
      </c>
      <c r="Q10" t="n">
        <v>1294.63</v>
      </c>
      <c r="R10" t="n">
        <v>127.32</v>
      </c>
      <c r="S10" t="n">
        <v>99.20999999999999</v>
      </c>
      <c r="T10" t="n">
        <v>13122.15</v>
      </c>
      <c r="U10" t="n">
        <v>0.78</v>
      </c>
      <c r="V10" t="n">
        <v>0.87</v>
      </c>
      <c r="W10" t="n">
        <v>20.69</v>
      </c>
      <c r="X10" t="n">
        <v>0.8</v>
      </c>
      <c r="Y10" t="n">
        <v>2</v>
      </c>
      <c r="Z10" t="n">
        <v>10</v>
      </c>
      <c r="AA10" t="n">
        <v>556.2073487986953</v>
      </c>
      <c r="AB10" t="n">
        <v>761.02743276279</v>
      </c>
      <c r="AC10" t="n">
        <v>688.3960426886189</v>
      </c>
      <c r="AD10" t="n">
        <v>556207.3487986953</v>
      </c>
      <c r="AE10" t="n">
        <v>761027.43276279</v>
      </c>
      <c r="AF10" t="n">
        <v>1.320498938823211e-06</v>
      </c>
      <c r="AG10" t="n">
        <v>0.9035416666666666</v>
      </c>
      <c r="AH10" t="n">
        <v>688396.0426886189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2.3132</v>
      </c>
      <c r="E11" t="n">
        <v>43.23</v>
      </c>
      <c r="F11" t="n">
        <v>40.52</v>
      </c>
      <c r="G11" t="n">
        <v>93.52</v>
      </c>
      <c r="H11" t="n">
        <v>1.38</v>
      </c>
      <c r="I11" t="n">
        <v>26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341.23</v>
      </c>
      <c r="Q11" t="n">
        <v>1294.64</v>
      </c>
      <c r="R11" t="n">
        <v>124.62</v>
      </c>
      <c r="S11" t="n">
        <v>99.20999999999999</v>
      </c>
      <c r="T11" t="n">
        <v>11783.96</v>
      </c>
      <c r="U11" t="n">
        <v>0.8</v>
      </c>
      <c r="V11" t="n">
        <v>0.87</v>
      </c>
      <c r="W11" t="n">
        <v>20.7</v>
      </c>
      <c r="X11" t="n">
        <v>0.73</v>
      </c>
      <c r="Y11" t="n">
        <v>2</v>
      </c>
      <c r="Z11" t="n">
        <v>10</v>
      </c>
      <c r="AA11" t="n">
        <v>544.7459987392874</v>
      </c>
      <c r="AB11" t="n">
        <v>745.3455079724297</v>
      </c>
      <c r="AC11" t="n">
        <v>674.2107787905309</v>
      </c>
      <c r="AD11" t="n">
        <v>544745.9987392874</v>
      </c>
      <c r="AE11" t="n">
        <v>745345.5079724297</v>
      </c>
      <c r="AF11" t="n">
        <v>1.324794268675826e-06</v>
      </c>
      <c r="AG11" t="n">
        <v>0.9006249999999999</v>
      </c>
      <c r="AH11" t="n">
        <v>674210.7787905309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2.3151</v>
      </c>
      <c r="E12" t="n">
        <v>43.19</v>
      </c>
      <c r="F12" t="n">
        <v>40.51</v>
      </c>
      <c r="G12" t="n">
        <v>97.23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340.84</v>
      </c>
      <c r="Q12" t="n">
        <v>1294.78</v>
      </c>
      <c r="R12" t="n">
        <v>123.62</v>
      </c>
      <c r="S12" t="n">
        <v>99.20999999999999</v>
      </c>
      <c r="T12" t="n">
        <v>11292.24</v>
      </c>
      <c r="U12" t="n">
        <v>0.8</v>
      </c>
      <c r="V12" t="n">
        <v>0.87</v>
      </c>
      <c r="W12" t="n">
        <v>20.72</v>
      </c>
      <c r="X12" t="n">
        <v>0.72</v>
      </c>
      <c r="Y12" t="n">
        <v>2</v>
      </c>
      <c r="Z12" t="n">
        <v>10</v>
      </c>
      <c r="AA12" t="n">
        <v>543.847377532981</v>
      </c>
      <c r="AB12" t="n">
        <v>744.1159747935917</v>
      </c>
      <c r="AC12" t="n">
        <v>673.0985905326204</v>
      </c>
      <c r="AD12" t="n">
        <v>543847.377532981</v>
      </c>
      <c r="AE12" t="n">
        <v>744115.9747935917</v>
      </c>
      <c r="AF12" t="n">
        <v>1.325882418905155e-06</v>
      </c>
      <c r="AG12" t="n">
        <v>0.8997916666666667</v>
      </c>
      <c r="AH12" t="n">
        <v>673098.5905326204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1.7823</v>
      </c>
      <c r="E2" t="n">
        <v>56.11</v>
      </c>
      <c r="F2" t="n">
        <v>48.54</v>
      </c>
      <c r="G2" t="n">
        <v>9.77</v>
      </c>
      <c r="H2" t="n">
        <v>0.2</v>
      </c>
      <c r="I2" t="n">
        <v>298</v>
      </c>
      <c r="J2" t="n">
        <v>89.87</v>
      </c>
      <c r="K2" t="n">
        <v>37.55</v>
      </c>
      <c r="L2" t="n">
        <v>1</v>
      </c>
      <c r="M2" t="n">
        <v>296</v>
      </c>
      <c r="N2" t="n">
        <v>11.32</v>
      </c>
      <c r="O2" t="n">
        <v>11317.98</v>
      </c>
      <c r="P2" t="n">
        <v>412.47</v>
      </c>
      <c r="Q2" t="n">
        <v>1297.42</v>
      </c>
      <c r="R2" t="n">
        <v>384.95</v>
      </c>
      <c r="S2" t="n">
        <v>99.20999999999999</v>
      </c>
      <c r="T2" t="n">
        <v>140590.07</v>
      </c>
      <c r="U2" t="n">
        <v>0.26</v>
      </c>
      <c r="V2" t="n">
        <v>0.73</v>
      </c>
      <c r="W2" t="n">
        <v>21.13</v>
      </c>
      <c r="X2" t="n">
        <v>8.699999999999999</v>
      </c>
      <c r="Y2" t="n">
        <v>2</v>
      </c>
      <c r="Z2" t="n">
        <v>10</v>
      </c>
      <c r="AA2" t="n">
        <v>815.9302697125351</v>
      </c>
      <c r="AB2" t="n">
        <v>1116.391791323699</v>
      </c>
      <c r="AC2" t="n">
        <v>1009.844925625485</v>
      </c>
      <c r="AD2" t="n">
        <v>815930.2697125351</v>
      </c>
      <c r="AE2" t="n">
        <v>1116391.791323699</v>
      </c>
      <c r="AF2" t="n">
        <v>1.063274994920217e-06</v>
      </c>
      <c r="AG2" t="n">
        <v>1.168958333333333</v>
      </c>
      <c r="AH2" t="n">
        <v>1009844.925625485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2.0841</v>
      </c>
      <c r="E3" t="n">
        <v>47.98</v>
      </c>
      <c r="F3" t="n">
        <v>43.57</v>
      </c>
      <c r="G3" t="n">
        <v>19.95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129</v>
      </c>
      <c r="N3" t="n">
        <v>11.54</v>
      </c>
      <c r="O3" t="n">
        <v>11468.97</v>
      </c>
      <c r="P3" t="n">
        <v>360.94</v>
      </c>
      <c r="Q3" t="n">
        <v>1295.96</v>
      </c>
      <c r="R3" t="n">
        <v>223.68</v>
      </c>
      <c r="S3" t="n">
        <v>99.20999999999999</v>
      </c>
      <c r="T3" t="n">
        <v>60791.1</v>
      </c>
      <c r="U3" t="n">
        <v>0.44</v>
      </c>
      <c r="V3" t="n">
        <v>0.8100000000000001</v>
      </c>
      <c r="W3" t="n">
        <v>20.85</v>
      </c>
      <c r="X3" t="n">
        <v>3.75</v>
      </c>
      <c r="Y3" t="n">
        <v>2</v>
      </c>
      <c r="Z3" t="n">
        <v>10</v>
      </c>
      <c r="AA3" t="n">
        <v>616.1772594839549</v>
      </c>
      <c r="AB3" t="n">
        <v>843.0809102480983</v>
      </c>
      <c r="AC3" t="n">
        <v>762.6184514455083</v>
      </c>
      <c r="AD3" t="n">
        <v>616177.2594839549</v>
      </c>
      <c r="AE3" t="n">
        <v>843080.9102480983</v>
      </c>
      <c r="AF3" t="n">
        <v>1.243321223651026e-06</v>
      </c>
      <c r="AG3" t="n">
        <v>0.9995833333333333</v>
      </c>
      <c r="AH3" t="n">
        <v>762618.4514455083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2.1915</v>
      </c>
      <c r="E4" t="n">
        <v>45.63</v>
      </c>
      <c r="F4" t="n">
        <v>42.14</v>
      </c>
      <c r="G4" t="n">
        <v>30.84</v>
      </c>
      <c r="H4" t="n">
        <v>0.57</v>
      </c>
      <c r="I4" t="n">
        <v>82</v>
      </c>
      <c r="J4" t="n">
        <v>92.31999999999999</v>
      </c>
      <c r="K4" t="n">
        <v>37.55</v>
      </c>
      <c r="L4" t="n">
        <v>3</v>
      </c>
      <c r="M4" t="n">
        <v>80</v>
      </c>
      <c r="N4" t="n">
        <v>11.77</v>
      </c>
      <c r="O4" t="n">
        <v>11620.34</v>
      </c>
      <c r="P4" t="n">
        <v>338.72</v>
      </c>
      <c r="Q4" t="n">
        <v>1295.35</v>
      </c>
      <c r="R4" t="n">
        <v>177.51</v>
      </c>
      <c r="S4" t="n">
        <v>99.20999999999999</v>
      </c>
      <c r="T4" t="n">
        <v>37949.54</v>
      </c>
      <c r="U4" t="n">
        <v>0.5600000000000001</v>
      </c>
      <c r="V4" t="n">
        <v>0.84</v>
      </c>
      <c r="W4" t="n">
        <v>20.78</v>
      </c>
      <c r="X4" t="n">
        <v>2.34</v>
      </c>
      <c r="Y4" t="n">
        <v>2</v>
      </c>
      <c r="Z4" t="n">
        <v>10</v>
      </c>
      <c r="AA4" t="n">
        <v>555.5484113474613</v>
      </c>
      <c r="AB4" t="n">
        <v>760.1258454717429</v>
      </c>
      <c r="AC4" t="n">
        <v>687.5805016232435</v>
      </c>
      <c r="AD4" t="n">
        <v>555548.4113474613</v>
      </c>
      <c r="AE4" t="n">
        <v>760125.8454717429</v>
      </c>
      <c r="AF4" t="n">
        <v>1.307393340833561e-06</v>
      </c>
      <c r="AG4" t="n">
        <v>0.9506250000000001</v>
      </c>
      <c r="AH4" t="n">
        <v>687580.5016232436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2.2464</v>
      </c>
      <c r="E5" t="n">
        <v>44.52</v>
      </c>
      <c r="F5" t="n">
        <v>41.46</v>
      </c>
      <c r="G5" t="n">
        <v>42.16</v>
      </c>
      <c r="H5" t="n">
        <v>0.75</v>
      </c>
      <c r="I5" t="n">
        <v>59</v>
      </c>
      <c r="J5" t="n">
        <v>93.55</v>
      </c>
      <c r="K5" t="n">
        <v>37.55</v>
      </c>
      <c r="L5" t="n">
        <v>4</v>
      </c>
      <c r="M5" t="n">
        <v>57</v>
      </c>
      <c r="N5" t="n">
        <v>12</v>
      </c>
      <c r="O5" t="n">
        <v>11772.07</v>
      </c>
      <c r="P5" t="n">
        <v>322.53</v>
      </c>
      <c r="Q5" t="n">
        <v>1295.2</v>
      </c>
      <c r="R5" t="n">
        <v>155.46</v>
      </c>
      <c r="S5" t="n">
        <v>99.20999999999999</v>
      </c>
      <c r="T5" t="n">
        <v>27040.11</v>
      </c>
      <c r="U5" t="n">
        <v>0.64</v>
      </c>
      <c r="V5" t="n">
        <v>0.85</v>
      </c>
      <c r="W5" t="n">
        <v>20.74</v>
      </c>
      <c r="X5" t="n">
        <v>1.66</v>
      </c>
      <c r="Y5" t="n">
        <v>2</v>
      </c>
      <c r="Z5" t="n">
        <v>10</v>
      </c>
      <c r="AA5" t="n">
        <v>521.8021013586239</v>
      </c>
      <c r="AB5" t="n">
        <v>713.9526553628921</v>
      </c>
      <c r="AC5" t="n">
        <v>645.8140159739021</v>
      </c>
      <c r="AD5" t="n">
        <v>521802.1013586239</v>
      </c>
      <c r="AE5" t="n">
        <v>713952.6553628921</v>
      </c>
      <c r="AF5" t="n">
        <v>1.340145289002287e-06</v>
      </c>
      <c r="AG5" t="n">
        <v>0.9275000000000001</v>
      </c>
      <c r="AH5" t="n">
        <v>645814.0159739021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2.2787</v>
      </c>
      <c r="E6" t="n">
        <v>43.88</v>
      </c>
      <c r="F6" t="n">
        <v>41.08</v>
      </c>
      <c r="G6" t="n">
        <v>53.58</v>
      </c>
      <c r="H6" t="n">
        <v>0.93</v>
      </c>
      <c r="I6" t="n">
        <v>46</v>
      </c>
      <c r="J6" t="n">
        <v>94.79000000000001</v>
      </c>
      <c r="K6" t="n">
        <v>37.55</v>
      </c>
      <c r="L6" t="n">
        <v>5</v>
      </c>
      <c r="M6" t="n">
        <v>44</v>
      </c>
      <c r="N6" t="n">
        <v>12.23</v>
      </c>
      <c r="O6" t="n">
        <v>11924.18</v>
      </c>
      <c r="P6" t="n">
        <v>307.9</v>
      </c>
      <c r="Q6" t="n">
        <v>1294.75</v>
      </c>
      <c r="R6" t="n">
        <v>142.93</v>
      </c>
      <c r="S6" t="n">
        <v>99.20999999999999</v>
      </c>
      <c r="T6" t="n">
        <v>20842.69</v>
      </c>
      <c r="U6" t="n">
        <v>0.6899999999999999</v>
      </c>
      <c r="V6" t="n">
        <v>0.86</v>
      </c>
      <c r="W6" t="n">
        <v>20.72</v>
      </c>
      <c r="X6" t="n">
        <v>1.28</v>
      </c>
      <c r="Y6" t="n">
        <v>2</v>
      </c>
      <c r="Z6" t="n">
        <v>10</v>
      </c>
      <c r="AA6" t="n">
        <v>497.3691434660184</v>
      </c>
      <c r="AB6" t="n">
        <v>680.5224044682017</v>
      </c>
      <c r="AC6" t="n">
        <v>615.5743013049492</v>
      </c>
      <c r="AD6" t="n">
        <v>497369.1434660184</v>
      </c>
      <c r="AE6" t="n">
        <v>680522.4044682017</v>
      </c>
      <c r="AF6" t="n">
        <v>1.359414650128878e-06</v>
      </c>
      <c r="AG6" t="n">
        <v>0.9141666666666667</v>
      </c>
      <c r="AH6" t="n">
        <v>615574.3013049492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2.2996</v>
      </c>
      <c r="E7" t="n">
        <v>43.48</v>
      </c>
      <c r="F7" t="n">
        <v>40.85</v>
      </c>
      <c r="G7" t="n">
        <v>66.23999999999999</v>
      </c>
      <c r="H7" t="n">
        <v>1.1</v>
      </c>
      <c r="I7" t="n">
        <v>37</v>
      </c>
      <c r="J7" t="n">
        <v>96.02</v>
      </c>
      <c r="K7" t="n">
        <v>37.55</v>
      </c>
      <c r="L7" t="n">
        <v>6</v>
      </c>
      <c r="M7" t="n">
        <v>31</v>
      </c>
      <c r="N7" t="n">
        <v>12.47</v>
      </c>
      <c r="O7" t="n">
        <v>12076.67</v>
      </c>
      <c r="P7" t="n">
        <v>294.62</v>
      </c>
      <c r="Q7" t="n">
        <v>1295</v>
      </c>
      <c r="R7" t="n">
        <v>135.43</v>
      </c>
      <c r="S7" t="n">
        <v>99.20999999999999</v>
      </c>
      <c r="T7" t="n">
        <v>17136.88</v>
      </c>
      <c r="U7" t="n">
        <v>0.73</v>
      </c>
      <c r="V7" t="n">
        <v>0.87</v>
      </c>
      <c r="W7" t="n">
        <v>20.71</v>
      </c>
      <c r="X7" t="n">
        <v>1.05</v>
      </c>
      <c r="Y7" t="n">
        <v>2</v>
      </c>
      <c r="Z7" t="n">
        <v>10</v>
      </c>
      <c r="AA7" t="n">
        <v>477.9781204951311</v>
      </c>
      <c r="AB7" t="n">
        <v>653.9907513678764</v>
      </c>
      <c r="AC7" t="n">
        <v>591.5747919391098</v>
      </c>
      <c r="AD7" t="n">
        <v>477978.1204951311</v>
      </c>
      <c r="AE7" t="n">
        <v>653990.7513678764</v>
      </c>
      <c r="AF7" t="n">
        <v>1.371883060269613e-06</v>
      </c>
      <c r="AG7" t="n">
        <v>0.9058333333333333</v>
      </c>
      <c r="AH7" t="n">
        <v>591574.7919391098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2.3051</v>
      </c>
      <c r="E8" t="n">
        <v>43.38</v>
      </c>
      <c r="F8" t="n">
        <v>40.8</v>
      </c>
      <c r="G8" t="n">
        <v>72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290.73</v>
      </c>
      <c r="Q8" t="n">
        <v>1294.87</v>
      </c>
      <c r="R8" t="n">
        <v>132.48</v>
      </c>
      <c r="S8" t="n">
        <v>99.20999999999999</v>
      </c>
      <c r="T8" t="n">
        <v>15677.87</v>
      </c>
      <c r="U8" t="n">
        <v>0.75</v>
      </c>
      <c r="V8" t="n">
        <v>0.87</v>
      </c>
      <c r="W8" t="n">
        <v>20.75</v>
      </c>
      <c r="X8" t="n">
        <v>1</v>
      </c>
      <c r="Y8" t="n">
        <v>2</v>
      </c>
      <c r="Z8" t="n">
        <v>10</v>
      </c>
      <c r="AA8" t="n">
        <v>472.5611598829942</v>
      </c>
      <c r="AB8" t="n">
        <v>646.5790268789148</v>
      </c>
      <c r="AC8" t="n">
        <v>584.8704320329542</v>
      </c>
      <c r="AD8" t="n">
        <v>472561.1598829942</v>
      </c>
      <c r="AE8" t="n">
        <v>646579.0268789148</v>
      </c>
      <c r="AF8" t="n">
        <v>1.375164220832964e-06</v>
      </c>
      <c r="AG8" t="n">
        <v>0.9037500000000001</v>
      </c>
      <c r="AH8" t="n">
        <v>584870.4320329542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1.2048</v>
      </c>
      <c r="E2" t="n">
        <v>83</v>
      </c>
      <c r="F2" t="n">
        <v>57.54</v>
      </c>
      <c r="G2" t="n">
        <v>5.85</v>
      </c>
      <c r="H2" t="n">
        <v>0.09</v>
      </c>
      <c r="I2" t="n">
        <v>590</v>
      </c>
      <c r="J2" t="n">
        <v>194.77</v>
      </c>
      <c r="K2" t="n">
        <v>54.38</v>
      </c>
      <c r="L2" t="n">
        <v>1</v>
      </c>
      <c r="M2" t="n">
        <v>588</v>
      </c>
      <c r="N2" t="n">
        <v>39.4</v>
      </c>
      <c r="O2" t="n">
        <v>24256.19</v>
      </c>
      <c r="P2" t="n">
        <v>816.84</v>
      </c>
      <c r="Q2" t="n">
        <v>1301.57</v>
      </c>
      <c r="R2" t="n">
        <v>676.9299999999999</v>
      </c>
      <c r="S2" t="n">
        <v>99.20999999999999</v>
      </c>
      <c r="T2" t="n">
        <v>285120.81</v>
      </c>
      <c r="U2" t="n">
        <v>0.15</v>
      </c>
      <c r="V2" t="n">
        <v>0.62</v>
      </c>
      <c r="W2" t="n">
        <v>21.65</v>
      </c>
      <c r="X2" t="n">
        <v>17.65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1.7074</v>
      </c>
      <c r="E3" t="n">
        <v>58.57</v>
      </c>
      <c r="F3" t="n">
        <v>46.76</v>
      </c>
      <c r="G3" t="n">
        <v>11.74</v>
      </c>
      <c r="H3" t="n">
        <v>0.18</v>
      </c>
      <c r="I3" t="n">
        <v>239</v>
      </c>
      <c r="J3" t="n">
        <v>196.32</v>
      </c>
      <c r="K3" t="n">
        <v>54.38</v>
      </c>
      <c r="L3" t="n">
        <v>2</v>
      </c>
      <c r="M3" t="n">
        <v>237</v>
      </c>
      <c r="N3" t="n">
        <v>39.95</v>
      </c>
      <c r="O3" t="n">
        <v>24447.22</v>
      </c>
      <c r="P3" t="n">
        <v>662.02</v>
      </c>
      <c r="Q3" t="n">
        <v>1297.21</v>
      </c>
      <c r="R3" t="n">
        <v>326.71</v>
      </c>
      <c r="S3" t="n">
        <v>99.20999999999999</v>
      </c>
      <c r="T3" t="n">
        <v>111767.36</v>
      </c>
      <c r="U3" t="n">
        <v>0.3</v>
      </c>
      <c r="V3" t="n">
        <v>0.76</v>
      </c>
      <c r="W3" t="n">
        <v>21.04</v>
      </c>
      <c r="X3" t="n">
        <v>6.92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1.9069</v>
      </c>
      <c r="E4" t="n">
        <v>52.44</v>
      </c>
      <c r="F4" t="n">
        <v>44.09</v>
      </c>
      <c r="G4" t="n">
        <v>17.64</v>
      </c>
      <c r="H4" t="n">
        <v>0.27</v>
      </c>
      <c r="I4" t="n">
        <v>150</v>
      </c>
      <c r="J4" t="n">
        <v>197.88</v>
      </c>
      <c r="K4" t="n">
        <v>54.38</v>
      </c>
      <c r="L4" t="n">
        <v>3</v>
      </c>
      <c r="M4" t="n">
        <v>148</v>
      </c>
      <c r="N4" t="n">
        <v>40.5</v>
      </c>
      <c r="O4" t="n">
        <v>24639</v>
      </c>
      <c r="P4" t="n">
        <v>621.22</v>
      </c>
      <c r="Q4" t="n">
        <v>1296.03</v>
      </c>
      <c r="R4" t="n">
        <v>240.98</v>
      </c>
      <c r="S4" t="n">
        <v>99.20999999999999</v>
      </c>
      <c r="T4" t="n">
        <v>69343.87</v>
      </c>
      <c r="U4" t="n">
        <v>0.41</v>
      </c>
      <c r="V4" t="n">
        <v>0.8</v>
      </c>
      <c r="W4" t="n">
        <v>20.88</v>
      </c>
      <c r="X4" t="n">
        <v>4.27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2.0128</v>
      </c>
      <c r="E5" t="n">
        <v>49.68</v>
      </c>
      <c r="F5" t="n">
        <v>42.93</v>
      </c>
      <c r="G5" t="n">
        <v>23.63</v>
      </c>
      <c r="H5" t="n">
        <v>0.36</v>
      </c>
      <c r="I5" t="n">
        <v>109</v>
      </c>
      <c r="J5" t="n">
        <v>199.44</v>
      </c>
      <c r="K5" t="n">
        <v>54.38</v>
      </c>
      <c r="L5" t="n">
        <v>4</v>
      </c>
      <c r="M5" t="n">
        <v>107</v>
      </c>
      <c r="N5" t="n">
        <v>41.06</v>
      </c>
      <c r="O5" t="n">
        <v>24831.54</v>
      </c>
      <c r="P5" t="n">
        <v>601.3</v>
      </c>
      <c r="Q5" t="n">
        <v>1295.76</v>
      </c>
      <c r="R5" t="n">
        <v>203.12</v>
      </c>
      <c r="S5" t="n">
        <v>99.20999999999999</v>
      </c>
      <c r="T5" t="n">
        <v>50620.28</v>
      </c>
      <c r="U5" t="n">
        <v>0.49</v>
      </c>
      <c r="V5" t="n">
        <v>0.82</v>
      </c>
      <c r="W5" t="n">
        <v>20.81</v>
      </c>
      <c r="X5" t="n">
        <v>3.12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2.0787</v>
      </c>
      <c r="E6" t="n">
        <v>48.11</v>
      </c>
      <c r="F6" t="n">
        <v>42.25</v>
      </c>
      <c r="G6" t="n">
        <v>29.47</v>
      </c>
      <c r="H6" t="n">
        <v>0.44</v>
      </c>
      <c r="I6" t="n">
        <v>86</v>
      </c>
      <c r="J6" t="n">
        <v>201.01</v>
      </c>
      <c r="K6" t="n">
        <v>54.38</v>
      </c>
      <c r="L6" t="n">
        <v>5</v>
      </c>
      <c r="M6" t="n">
        <v>84</v>
      </c>
      <c r="N6" t="n">
        <v>41.63</v>
      </c>
      <c r="O6" t="n">
        <v>25024.84</v>
      </c>
      <c r="P6" t="n">
        <v>588.22</v>
      </c>
      <c r="Q6" t="n">
        <v>1295.35</v>
      </c>
      <c r="R6" t="n">
        <v>180.32</v>
      </c>
      <c r="S6" t="n">
        <v>99.20999999999999</v>
      </c>
      <c r="T6" t="n">
        <v>39334.22</v>
      </c>
      <c r="U6" t="n">
        <v>0.55</v>
      </c>
      <c r="V6" t="n">
        <v>0.84</v>
      </c>
      <c r="W6" t="n">
        <v>20.8</v>
      </c>
      <c r="X6" t="n">
        <v>2.44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2.1281</v>
      </c>
      <c r="E7" t="n">
        <v>46.99</v>
      </c>
      <c r="F7" t="n">
        <v>41.75</v>
      </c>
      <c r="G7" t="n">
        <v>35.79</v>
      </c>
      <c r="H7" t="n">
        <v>0.53</v>
      </c>
      <c r="I7" t="n">
        <v>70</v>
      </c>
      <c r="J7" t="n">
        <v>202.58</v>
      </c>
      <c r="K7" t="n">
        <v>54.38</v>
      </c>
      <c r="L7" t="n">
        <v>6</v>
      </c>
      <c r="M7" t="n">
        <v>68</v>
      </c>
      <c r="N7" t="n">
        <v>42.2</v>
      </c>
      <c r="O7" t="n">
        <v>25218.93</v>
      </c>
      <c r="P7" t="n">
        <v>577.4299999999999</v>
      </c>
      <c r="Q7" t="n">
        <v>1295.3</v>
      </c>
      <c r="R7" t="n">
        <v>165.06</v>
      </c>
      <c r="S7" t="n">
        <v>99.20999999999999</v>
      </c>
      <c r="T7" t="n">
        <v>31785.16</v>
      </c>
      <c r="U7" t="n">
        <v>0.6</v>
      </c>
      <c r="V7" t="n">
        <v>0.85</v>
      </c>
      <c r="W7" t="n">
        <v>20.75</v>
      </c>
      <c r="X7" t="n">
        <v>1.95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2.1569</v>
      </c>
      <c r="E8" t="n">
        <v>46.36</v>
      </c>
      <c r="F8" t="n">
        <v>41.51</v>
      </c>
      <c r="G8" t="n">
        <v>41.51</v>
      </c>
      <c r="H8" t="n">
        <v>0.61</v>
      </c>
      <c r="I8" t="n">
        <v>60</v>
      </c>
      <c r="J8" t="n">
        <v>204.16</v>
      </c>
      <c r="K8" t="n">
        <v>54.38</v>
      </c>
      <c r="L8" t="n">
        <v>7</v>
      </c>
      <c r="M8" t="n">
        <v>58</v>
      </c>
      <c r="N8" t="n">
        <v>42.78</v>
      </c>
      <c r="O8" t="n">
        <v>25413.94</v>
      </c>
      <c r="P8" t="n">
        <v>570.63</v>
      </c>
      <c r="Q8" t="n">
        <v>1295.03</v>
      </c>
      <c r="R8" t="n">
        <v>156.61</v>
      </c>
      <c r="S8" t="n">
        <v>99.20999999999999</v>
      </c>
      <c r="T8" t="n">
        <v>27612.22</v>
      </c>
      <c r="U8" t="n">
        <v>0.63</v>
      </c>
      <c r="V8" t="n">
        <v>0.85</v>
      </c>
      <c r="W8" t="n">
        <v>20.76</v>
      </c>
      <c r="X8" t="n">
        <v>1.71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2.1837</v>
      </c>
      <c r="E9" t="n">
        <v>45.79</v>
      </c>
      <c r="F9" t="n">
        <v>41.26</v>
      </c>
      <c r="G9" t="n">
        <v>47.6</v>
      </c>
      <c r="H9" t="n">
        <v>0.6899999999999999</v>
      </c>
      <c r="I9" t="n">
        <v>52</v>
      </c>
      <c r="J9" t="n">
        <v>205.75</v>
      </c>
      <c r="K9" t="n">
        <v>54.38</v>
      </c>
      <c r="L9" t="n">
        <v>8</v>
      </c>
      <c r="M9" t="n">
        <v>50</v>
      </c>
      <c r="N9" t="n">
        <v>43.37</v>
      </c>
      <c r="O9" t="n">
        <v>25609.61</v>
      </c>
      <c r="P9" t="n">
        <v>563.6900000000001</v>
      </c>
      <c r="Q9" t="n">
        <v>1294.87</v>
      </c>
      <c r="R9" t="n">
        <v>148.85</v>
      </c>
      <c r="S9" t="n">
        <v>99.20999999999999</v>
      </c>
      <c r="T9" t="n">
        <v>23772.26</v>
      </c>
      <c r="U9" t="n">
        <v>0.67</v>
      </c>
      <c r="V9" t="n">
        <v>0.86</v>
      </c>
      <c r="W9" t="n">
        <v>20.73</v>
      </c>
      <c r="X9" t="n">
        <v>1.46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2.2033</v>
      </c>
      <c r="E10" t="n">
        <v>45.39</v>
      </c>
      <c r="F10" t="n">
        <v>41.08</v>
      </c>
      <c r="G10" t="n">
        <v>53.58</v>
      </c>
      <c r="H10" t="n">
        <v>0.77</v>
      </c>
      <c r="I10" t="n">
        <v>46</v>
      </c>
      <c r="J10" t="n">
        <v>207.34</v>
      </c>
      <c r="K10" t="n">
        <v>54.38</v>
      </c>
      <c r="L10" t="n">
        <v>9</v>
      </c>
      <c r="M10" t="n">
        <v>44</v>
      </c>
      <c r="N10" t="n">
        <v>43.96</v>
      </c>
      <c r="O10" t="n">
        <v>25806.1</v>
      </c>
      <c r="P10" t="n">
        <v>557.58</v>
      </c>
      <c r="Q10" t="n">
        <v>1294.82</v>
      </c>
      <c r="R10" t="n">
        <v>143.17</v>
      </c>
      <c r="S10" t="n">
        <v>99.20999999999999</v>
      </c>
      <c r="T10" t="n">
        <v>20959.04</v>
      </c>
      <c r="U10" t="n">
        <v>0.6899999999999999</v>
      </c>
      <c r="V10" t="n">
        <v>0.86</v>
      </c>
      <c r="W10" t="n">
        <v>20.72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2.2205</v>
      </c>
      <c r="E11" t="n">
        <v>45.04</v>
      </c>
      <c r="F11" t="n">
        <v>40.92</v>
      </c>
      <c r="G11" t="n">
        <v>59.89</v>
      </c>
      <c r="H11" t="n">
        <v>0.85</v>
      </c>
      <c r="I11" t="n">
        <v>41</v>
      </c>
      <c r="J11" t="n">
        <v>208.94</v>
      </c>
      <c r="K11" t="n">
        <v>54.38</v>
      </c>
      <c r="L11" t="n">
        <v>10</v>
      </c>
      <c r="M11" t="n">
        <v>39</v>
      </c>
      <c r="N11" t="n">
        <v>44.56</v>
      </c>
      <c r="O11" t="n">
        <v>26003.41</v>
      </c>
      <c r="P11" t="n">
        <v>551.71</v>
      </c>
      <c r="Q11" t="n">
        <v>1294.52</v>
      </c>
      <c r="R11" t="n">
        <v>138.06</v>
      </c>
      <c r="S11" t="n">
        <v>99.20999999999999</v>
      </c>
      <c r="T11" t="n">
        <v>18432.52</v>
      </c>
      <c r="U11" t="n">
        <v>0.72</v>
      </c>
      <c r="V11" t="n">
        <v>0.86</v>
      </c>
      <c r="W11" t="n">
        <v>20.71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2.2324</v>
      </c>
      <c r="E12" t="n">
        <v>44.8</v>
      </c>
      <c r="F12" t="n">
        <v>40.84</v>
      </c>
      <c r="G12" t="n">
        <v>66.23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35</v>
      </c>
      <c r="N12" t="n">
        <v>45.17</v>
      </c>
      <c r="O12" t="n">
        <v>26201.54</v>
      </c>
      <c r="P12" t="n">
        <v>547</v>
      </c>
      <c r="Q12" t="n">
        <v>1294.75</v>
      </c>
      <c r="R12" t="n">
        <v>135.23</v>
      </c>
      <c r="S12" t="n">
        <v>99.20999999999999</v>
      </c>
      <c r="T12" t="n">
        <v>17038.07</v>
      </c>
      <c r="U12" t="n">
        <v>0.73</v>
      </c>
      <c r="V12" t="n">
        <v>0.87</v>
      </c>
      <c r="W12" t="n">
        <v>20.71</v>
      </c>
      <c r="X12" t="n">
        <v>1.04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2.2423</v>
      </c>
      <c r="E13" t="n">
        <v>44.6</v>
      </c>
      <c r="F13" t="n">
        <v>40.76</v>
      </c>
      <c r="G13" t="n">
        <v>71.93000000000001</v>
      </c>
      <c r="H13" t="n">
        <v>1</v>
      </c>
      <c r="I13" t="n">
        <v>34</v>
      </c>
      <c r="J13" t="n">
        <v>212.16</v>
      </c>
      <c r="K13" t="n">
        <v>54.38</v>
      </c>
      <c r="L13" t="n">
        <v>12</v>
      </c>
      <c r="M13" t="n">
        <v>32</v>
      </c>
      <c r="N13" t="n">
        <v>45.78</v>
      </c>
      <c r="O13" t="n">
        <v>26400.51</v>
      </c>
      <c r="P13" t="n">
        <v>541.62</v>
      </c>
      <c r="Q13" t="n">
        <v>1294.71</v>
      </c>
      <c r="R13" t="n">
        <v>132.48</v>
      </c>
      <c r="S13" t="n">
        <v>99.20999999999999</v>
      </c>
      <c r="T13" t="n">
        <v>15676.09</v>
      </c>
      <c r="U13" t="n">
        <v>0.75</v>
      </c>
      <c r="V13" t="n">
        <v>0.87</v>
      </c>
      <c r="W13" t="n">
        <v>20.71</v>
      </c>
      <c r="X13" t="n">
        <v>0.96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2.2536</v>
      </c>
      <c r="E14" t="n">
        <v>44.37</v>
      </c>
      <c r="F14" t="n">
        <v>40.65</v>
      </c>
      <c r="G14" t="n">
        <v>78.68000000000001</v>
      </c>
      <c r="H14" t="n">
        <v>1.08</v>
      </c>
      <c r="I14" t="n">
        <v>31</v>
      </c>
      <c r="J14" t="n">
        <v>213.78</v>
      </c>
      <c r="K14" t="n">
        <v>54.38</v>
      </c>
      <c r="L14" t="n">
        <v>13</v>
      </c>
      <c r="M14" t="n">
        <v>29</v>
      </c>
      <c r="N14" t="n">
        <v>46.4</v>
      </c>
      <c r="O14" t="n">
        <v>26600.32</v>
      </c>
      <c r="P14" t="n">
        <v>537.23</v>
      </c>
      <c r="Q14" t="n">
        <v>1294.57</v>
      </c>
      <c r="R14" t="n">
        <v>129.23</v>
      </c>
      <c r="S14" t="n">
        <v>99.20999999999999</v>
      </c>
      <c r="T14" t="n">
        <v>14067.08</v>
      </c>
      <c r="U14" t="n">
        <v>0.77</v>
      </c>
      <c r="V14" t="n">
        <v>0.87</v>
      </c>
      <c r="W14" t="n">
        <v>20.69</v>
      </c>
      <c r="X14" t="n">
        <v>0.86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2.26</v>
      </c>
      <c r="E15" t="n">
        <v>44.25</v>
      </c>
      <c r="F15" t="n">
        <v>40.6</v>
      </c>
      <c r="G15" t="n">
        <v>84.01000000000001</v>
      </c>
      <c r="H15" t="n">
        <v>1.15</v>
      </c>
      <c r="I15" t="n">
        <v>29</v>
      </c>
      <c r="J15" t="n">
        <v>215.41</v>
      </c>
      <c r="K15" t="n">
        <v>54.38</v>
      </c>
      <c r="L15" t="n">
        <v>14</v>
      </c>
      <c r="M15" t="n">
        <v>27</v>
      </c>
      <c r="N15" t="n">
        <v>47.03</v>
      </c>
      <c r="O15" t="n">
        <v>26801</v>
      </c>
      <c r="P15" t="n">
        <v>532.38</v>
      </c>
      <c r="Q15" t="n">
        <v>1294.59</v>
      </c>
      <c r="R15" t="n">
        <v>127.63</v>
      </c>
      <c r="S15" t="n">
        <v>99.20999999999999</v>
      </c>
      <c r="T15" t="n">
        <v>13277.6</v>
      </c>
      <c r="U15" t="n">
        <v>0.78</v>
      </c>
      <c r="V15" t="n">
        <v>0.87</v>
      </c>
      <c r="W15" t="n">
        <v>20.69</v>
      </c>
      <c r="X15" t="n">
        <v>0.8100000000000001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2.2675</v>
      </c>
      <c r="E16" t="n">
        <v>44.1</v>
      </c>
      <c r="F16" t="n">
        <v>40.53</v>
      </c>
      <c r="G16" t="n">
        <v>90.08</v>
      </c>
      <c r="H16" t="n">
        <v>1.23</v>
      </c>
      <c r="I16" t="n">
        <v>27</v>
      </c>
      <c r="J16" t="n">
        <v>217.04</v>
      </c>
      <c r="K16" t="n">
        <v>54.38</v>
      </c>
      <c r="L16" t="n">
        <v>15</v>
      </c>
      <c r="M16" t="n">
        <v>25</v>
      </c>
      <c r="N16" t="n">
        <v>47.66</v>
      </c>
      <c r="O16" t="n">
        <v>27002.55</v>
      </c>
      <c r="P16" t="n">
        <v>526.27</v>
      </c>
      <c r="Q16" t="n">
        <v>1294.55</v>
      </c>
      <c r="R16" t="n">
        <v>125.37</v>
      </c>
      <c r="S16" t="n">
        <v>99.20999999999999</v>
      </c>
      <c r="T16" t="n">
        <v>12157.97</v>
      </c>
      <c r="U16" t="n">
        <v>0.79</v>
      </c>
      <c r="V16" t="n">
        <v>0.87</v>
      </c>
      <c r="W16" t="n">
        <v>20.69</v>
      </c>
      <c r="X16" t="n">
        <v>0.74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2.2749</v>
      </c>
      <c r="E17" t="n">
        <v>43.96</v>
      </c>
      <c r="F17" t="n">
        <v>40.47</v>
      </c>
      <c r="G17" t="n">
        <v>97.13</v>
      </c>
      <c r="H17" t="n">
        <v>1.3</v>
      </c>
      <c r="I17" t="n">
        <v>25</v>
      </c>
      <c r="J17" t="n">
        <v>218.68</v>
      </c>
      <c r="K17" t="n">
        <v>54.38</v>
      </c>
      <c r="L17" t="n">
        <v>16</v>
      </c>
      <c r="M17" t="n">
        <v>23</v>
      </c>
      <c r="N17" t="n">
        <v>48.31</v>
      </c>
      <c r="O17" t="n">
        <v>27204.98</v>
      </c>
      <c r="P17" t="n">
        <v>522.27</v>
      </c>
      <c r="Q17" t="n">
        <v>1294.55</v>
      </c>
      <c r="R17" t="n">
        <v>123.42</v>
      </c>
      <c r="S17" t="n">
        <v>99.20999999999999</v>
      </c>
      <c r="T17" t="n">
        <v>11190.02</v>
      </c>
      <c r="U17" t="n">
        <v>0.8</v>
      </c>
      <c r="V17" t="n">
        <v>0.87</v>
      </c>
      <c r="W17" t="n">
        <v>20.68</v>
      </c>
      <c r="X17" t="n">
        <v>0.67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2.2813</v>
      </c>
      <c r="E18" t="n">
        <v>43.83</v>
      </c>
      <c r="F18" t="n">
        <v>40.42</v>
      </c>
      <c r="G18" t="n">
        <v>105.45</v>
      </c>
      <c r="H18" t="n">
        <v>1.37</v>
      </c>
      <c r="I18" t="n">
        <v>23</v>
      </c>
      <c r="J18" t="n">
        <v>220.33</v>
      </c>
      <c r="K18" t="n">
        <v>54.38</v>
      </c>
      <c r="L18" t="n">
        <v>17</v>
      </c>
      <c r="M18" t="n">
        <v>21</v>
      </c>
      <c r="N18" t="n">
        <v>48.95</v>
      </c>
      <c r="O18" t="n">
        <v>27408.3</v>
      </c>
      <c r="P18" t="n">
        <v>518.78</v>
      </c>
      <c r="Q18" t="n">
        <v>1294.47</v>
      </c>
      <c r="R18" t="n">
        <v>121.89</v>
      </c>
      <c r="S18" t="n">
        <v>99.20999999999999</v>
      </c>
      <c r="T18" t="n">
        <v>10437.82</v>
      </c>
      <c r="U18" t="n">
        <v>0.8100000000000001</v>
      </c>
      <c r="V18" t="n">
        <v>0.88</v>
      </c>
      <c r="W18" t="n">
        <v>20.68</v>
      </c>
      <c r="X18" t="n">
        <v>0.63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2.2847</v>
      </c>
      <c r="E19" t="n">
        <v>43.77</v>
      </c>
      <c r="F19" t="n">
        <v>40.4</v>
      </c>
      <c r="G19" t="n">
        <v>110.17</v>
      </c>
      <c r="H19" t="n">
        <v>1.44</v>
      </c>
      <c r="I19" t="n">
        <v>22</v>
      </c>
      <c r="J19" t="n">
        <v>221.99</v>
      </c>
      <c r="K19" t="n">
        <v>54.38</v>
      </c>
      <c r="L19" t="n">
        <v>18</v>
      </c>
      <c r="M19" t="n">
        <v>20</v>
      </c>
      <c r="N19" t="n">
        <v>49.61</v>
      </c>
      <c r="O19" t="n">
        <v>27612.53</v>
      </c>
      <c r="P19" t="n">
        <v>514.27</v>
      </c>
      <c r="Q19" t="n">
        <v>1294.63</v>
      </c>
      <c r="R19" t="n">
        <v>120.75</v>
      </c>
      <c r="S19" t="n">
        <v>99.20999999999999</v>
      </c>
      <c r="T19" t="n">
        <v>9869.82</v>
      </c>
      <c r="U19" t="n">
        <v>0.82</v>
      </c>
      <c r="V19" t="n">
        <v>0.88</v>
      </c>
      <c r="W19" t="n">
        <v>20.68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2.2883</v>
      </c>
      <c r="E20" t="n">
        <v>43.7</v>
      </c>
      <c r="F20" t="n">
        <v>40.37</v>
      </c>
      <c r="G20" t="n">
        <v>115.33</v>
      </c>
      <c r="H20" t="n">
        <v>1.51</v>
      </c>
      <c r="I20" t="n">
        <v>21</v>
      </c>
      <c r="J20" t="n">
        <v>223.65</v>
      </c>
      <c r="K20" t="n">
        <v>54.38</v>
      </c>
      <c r="L20" t="n">
        <v>19</v>
      </c>
      <c r="M20" t="n">
        <v>19</v>
      </c>
      <c r="N20" t="n">
        <v>50.27</v>
      </c>
      <c r="O20" t="n">
        <v>27817.81</v>
      </c>
      <c r="P20" t="n">
        <v>508.6</v>
      </c>
      <c r="Q20" t="n">
        <v>1294.55</v>
      </c>
      <c r="R20" t="n">
        <v>120.02</v>
      </c>
      <c r="S20" t="n">
        <v>99.20999999999999</v>
      </c>
      <c r="T20" t="n">
        <v>9511.889999999999</v>
      </c>
      <c r="U20" t="n">
        <v>0.83</v>
      </c>
      <c r="V20" t="n">
        <v>0.88</v>
      </c>
      <c r="W20" t="n">
        <v>20.68</v>
      </c>
      <c r="X20" t="n">
        <v>0.57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2.2957</v>
      </c>
      <c r="E21" t="n">
        <v>43.56</v>
      </c>
      <c r="F21" t="n">
        <v>40.3</v>
      </c>
      <c r="G21" t="n">
        <v>127.27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503.09</v>
      </c>
      <c r="Q21" t="n">
        <v>1294.58</v>
      </c>
      <c r="R21" t="n">
        <v>117.96</v>
      </c>
      <c r="S21" t="n">
        <v>99.20999999999999</v>
      </c>
      <c r="T21" t="n">
        <v>8493.17</v>
      </c>
      <c r="U21" t="n">
        <v>0.84</v>
      </c>
      <c r="V21" t="n">
        <v>0.88</v>
      </c>
      <c r="W21" t="n">
        <v>20.67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2.2997</v>
      </c>
      <c r="E22" t="n">
        <v>43.48</v>
      </c>
      <c r="F22" t="n">
        <v>40.27</v>
      </c>
      <c r="G22" t="n">
        <v>134.23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499.14</v>
      </c>
      <c r="Q22" t="n">
        <v>1294.57</v>
      </c>
      <c r="R22" t="n">
        <v>116.83</v>
      </c>
      <c r="S22" t="n">
        <v>99.20999999999999</v>
      </c>
      <c r="T22" t="n">
        <v>7929.1</v>
      </c>
      <c r="U22" t="n">
        <v>0.85</v>
      </c>
      <c r="V22" t="n">
        <v>0.88</v>
      </c>
      <c r="W22" t="n">
        <v>20.67</v>
      </c>
      <c r="X22" t="n">
        <v>0.47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2.2981</v>
      </c>
      <c r="E23" t="n">
        <v>43.51</v>
      </c>
      <c r="F23" t="n">
        <v>40.3</v>
      </c>
      <c r="G23" t="n">
        <v>134.33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495.64</v>
      </c>
      <c r="Q23" t="n">
        <v>1294.49</v>
      </c>
      <c r="R23" t="n">
        <v>117.93</v>
      </c>
      <c r="S23" t="n">
        <v>99.20999999999999</v>
      </c>
      <c r="T23" t="n">
        <v>8480.41</v>
      </c>
      <c r="U23" t="n">
        <v>0.84</v>
      </c>
      <c r="V23" t="n">
        <v>0.88</v>
      </c>
      <c r="W23" t="n">
        <v>20.67</v>
      </c>
      <c r="X23" t="n">
        <v>0.5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2.3025</v>
      </c>
      <c r="E24" t="n">
        <v>43.43</v>
      </c>
      <c r="F24" t="n">
        <v>40.25</v>
      </c>
      <c r="G24" t="n">
        <v>142.07</v>
      </c>
      <c r="H24" t="n">
        <v>1.77</v>
      </c>
      <c r="I24" t="n">
        <v>17</v>
      </c>
      <c r="J24" t="n">
        <v>230.38</v>
      </c>
      <c r="K24" t="n">
        <v>54.38</v>
      </c>
      <c r="L24" t="n">
        <v>23</v>
      </c>
      <c r="M24" t="n">
        <v>15</v>
      </c>
      <c r="N24" t="n">
        <v>53</v>
      </c>
      <c r="O24" t="n">
        <v>28647.87</v>
      </c>
      <c r="P24" t="n">
        <v>491.23</v>
      </c>
      <c r="Q24" t="n">
        <v>1294.46</v>
      </c>
      <c r="R24" t="n">
        <v>116.38</v>
      </c>
      <c r="S24" t="n">
        <v>99.20999999999999</v>
      </c>
      <c r="T24" t="n">
        <v>7712.6</v>
      </c>
      <c r="U24" t="n">
        <v>0.85</v>
      </c>
      <c r="V24" t="n">
        <v>0.88</v>
      </c>
      <c r="W24" t="n">
        <v>20.67</v>
      </c>
      <c r="X24" t="n">
        <v>0.46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2.3058</v>
      </c>
      <c r="E25" t="n">
        <v>43.37</v>
      </c>
      <c r="F25" t="n">
        <v>40.23</v>
      </c>
      <c r="G25" t="n">
        <v>150.86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487.27</v>
      </c>
      <c r="Q25" t="n">
        <v>1294.53</v>
      </c>
      <c r="R25" t="n">
        <v>115.71</v>
      </c>
      <c r="S25" t="n">
        <v>99.20999999999999</v>
      </c>
      <c r="T25" t="n">
        <v>7380.4</v>
      </c>
      <c r="U25" t="n">
        <v>0.86</v>
      </c>
      <c r="V25" t="n">
        <v>0.88</v>
      </c>
      <c r="W25" t="n">
        <v>20.67</v>
      </c>
      <c r="X25" t="n">
        <v>0.44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2.3104</v>
      </c>
      <c r="E26" t="n">
        <v>43.28</v>
      </c>
      <c r="F26" t="n">
        <v>40.18</v>
      </c>
      <c r="G26" t="n">
        <v>160.73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482.9</v>
      </c>
      <c r="Q26" t="n">
        <v>1294.46</v>
      </c>
      <c r="R26" t="n">
        <v>113.78</v>
      </c>
      <c r="S26" t="n">
        <v>99.20999999999999</v>
      </c>
      <c r="T26" t="n">
        <v>6420.81</v>
      </c>
      <c r="U26" t="n">
        <v>0.87</v>
      </c>
      <c r="V26" t="n">
        <v>0.88</v>
      </c>
      <c r="W26" t="n">
        <v>20.67</v>
      </c>
      <c r="X26" t="n">
        <v>0.39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2.3095</v>
      </c>
      <c r="E27" t="n">
        <v>43.3</v>
      </c>
      <c r="F27" t="n">
        <v>40.2</v>
      </c>
      <c r="G27" t="n">
        <v>160.8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479.24</v>
      </c>
      <c r="Q27" t="n">
        <v>1294.6</v>
      </c>
      <c r="R27" t="n">
        <v>114.43</v>
      </c>
      <c r="S27" t="n">
        <v>99.20999999999999</v>
      </c>
      <c r="T27" t="n">
        <v>6744.34</v>
      </c>
      <c r="U27" t="n">
        <v>0.87</v>
      </c>
      <c r="V27" t="n">
        <v>0.88</v>
      </c>
      <c r="W27" t="n">
        <v>20.67</v>
      </c>
      <c r="X27" t="n">
        <v>0.4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2.3128</v>
      </c>
      <c r="E28" t="n">
        <v>43.24</v>
      </c>
      <c r="F28" t="n">
        <v>40.18</v>
      </c>
      <c r="G28" t="n">
        <v>172.18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478.09</v>
      </c>
      <c r="Q28" t="n">
        <v>1294.59</v>
      </c>
      <c r="R28" t="n">
        <v>113.14</v>
      </c>
      <c r="S28" t="n">
        <v>99.20999999999999</v>
      </c>
      <c r="T28" t="n">
        <v>6108.3</v>
      </c>
      <c r="U28" t="n">
        <v>0.88</v>
      </c>
      <c r="V28" t="n">
        <v>0.88</v>
      </c>
      <c r="W28" t="n">
        <v>20.68</v>
      </c>
      <c r="X28" t="n">
        <v>0.38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2.313</v>
      </c>
      <c r="E29" t="n">
        <v>43.23</v>
      </c>
      <c r="F29" t="n">
        <v>40.17</v>
      </c>
      <c r="G29" t="n">
        <v>172.17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481.17</v>
      </c>
      <c r="Q29" t="n">
        <v>1294.6</v>
      </c>
      <c r="R29" t="n">
        <v>113.11</v>
      </c>
      <c r="S29" t="n">
        <v>99.20999999999999</v>
      </c>
      <c r="T29" t="n">
        <v>6089.61</v>
      </c>
      <c r="U29" t="n">
        <v>0.88</v>
      </c>
      <c r="V29" t="n">
        <v>0.88</v>
      </c>
      <c r="W29" t="n">
        <v>20.68</v>
      </c>
      <c r="X29" t="n">
        <v>0.38</v>
      </c>
      <c r="Y29" t="n">
        <v>2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1.7823</v>
      </c>
      <c r="E30" t="n">
        <v>56.11</v>
      </c>
      <c r="F30" t="n">
        <v>48.54</v>
      </c>
      <c r="G30" t="n">
        <v>9.77</v>
      </c>
      <c r="H30" t="n">
        <v>0.2</v>
      </c>
      <c r="I30" t="n">
        <v>298</v>
      </c>
      <c r="J30" t="n">
        <v>89.87</v>
      </c>
      <c r="K30" t="n">
        <v>37.55</v>
      </c>
      <c r="L30" t="n">
        <v>1</v>
      </c>
      <c r="M30" t="n">
        <v>296</v>
      </c>
      <c r="N30" t="n">
        <v>11.32</v>
      </c>
      <c r="O30" t="n">
        <v>11317.98</v>
      </c>
      <c r="P30" t="n">
        <v>412.47</v>
      </c>
      <c r="Q30" t="n">
        <v>1297.42</v>
      </c>
      <c r="R30" t="n">
        <v>384.95</v>
      </c>
      <c r="S30" t="n">
        <v>99.20999999999999</v>
      </c>
      <c r="T30" t="n">
        <v>140590.07</v>
      </c>
      <c r="U30" t="n">
        <v>0.26</v>
      </c>
      <c r="V30" t="n">
        <v>0.73</v>
      </c>
      <c r="W30" t="n">
        <v>21.13</v>
      </c>
      <c r="X30" t="n">
        <v>8.699999999999999</v>
      </c>
      <c r="Y30" t="n">
        <v>2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2.0841</v>
      </c>
      <c r="E31" t="n">
        <v>47.98</v>
      </c>
      <c r="F31" t="n">
        <v>43.57</v>
      </c>
      <c r="G31" t="n">
        <v>19.95</v>
      </c>
      <c r="H31" t="n">
        <v>0.39</v>
      </c>
      <c r="I31" t="n">
        <v>131</v>
      </c>
      <c r="J31" t="n">
        <v>91.09999999999999</v>
      </c>
      <c r="K31" t="n">
        <v>37.55</v>
      </c>
      <c r="L31" t="n">
        <v>2</v>
      </c>
      <c r="M31" t="n">
        <v>129</v>
      </c>
      <c r="N31" t="n">
        <v>11.54</v>
      </c>
      <c r="O31" t="n">
        <v>11468.97</v>
      </c>
      <c r="P31" t="n">
        <v>360.94</v>
      </c>
      <c r="Q31" t="n">
        <v>1295.96</v>
      </c>
      <c r="R31" t="n">
        <v>223.68</v>
      </c>
      <c r="S31" t="n">
        <v>99.20999999999999</v>
      </c>
      <c r="T31" t="n">
        <v>60791.1</v>
      </c>
      <c r="U31" t="n">
        <v>0.44</v>
      </c>
      <c r="V31" t="n">
        <v>0.8100000000000001</v>
      </c>
      <c r="W31" t="n">
        <v>20.85</v>
      </c>
      <c r="X31" t="n">
        <v>3.75</v>
      </c>
      <c r="Y31" t="n">
        <v>2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2.1915</v>
      </c>
      <c r="E32" t="n">
        <v>45.63</v>
      </c>
      <c r="F32" t="n">
        <v>42.14</v>
      </c>
      <c r="G32" t="n">
        <v>30.84</v>
      </c>
      <c r="H32" t="n">
        <v>0.57</v>
      </c>
      <c r="I32" t="n">
        <v>82</v>
      </c>
      <c r="J32" t="n">
        <v>92.31999999999999</v>
      </c>
      <c r="K32" t="n">
        <v>37.55</v>
      </c>
      <c r="L32" t="n">
        <v>3</v>
      </c>
      <c r="M32" t="n">
        <v>80</v>
      </c>
      <c r="N32" t="n">
        <v>11.77</v>
      </c>
      <c r="O32" t="n">
        <v>11620.34</v>
      </c>
      <c r="P32" t="n">
        <v>338.72</v>
      </c>
      <c r="Q32" t="n">
        <v>1295.35</v>
      </c>
      <c r="R32" t="n">
        <v>177.51</v>
      </c>
      <c r="S32" t="n">
        <v>99.20999999999999</v>
      </c>
      <c r="T32" t="n">
        <v>37949.54</v>
      </c>
      <c r="U32" t="n">
        <v>0.5600000000000001</v>
      </c>
      <c r="V32" t="n">
        <v>0.84</v>
      </c>
      <c r="W32" t="n">
        <v>20.78</v>
      </c>
      <c r="X32" t="n">
        <v>2.34</v>
      </c>
      <c r="Y32" t="n">
        <v>2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2.2464</v>
      </c>
      <c r="E33" t="n">
        <v>44.52</v>
      </c>
      <c r="F33" t="n">
        <v>41.46</v>
      </c>
      <c r="G33" t="n">
        <v>42.16</v>
      </c>
      <c r="H33" t="n">
        <v>0.75</v>
      </c>
      <c r="I33" t="n">
        <v>59</v>
      </c>
      <c r="J33" t="n">
        <v>93.55</v>
      </c>
      <c r="K33" t="n">
        <v>37.55</v>
      </c>
      <c r="L33" t="n">
        <v>4</v>
      </c>
      <c r="M33" t="n">
        <v>57</v>
      </c>
      <c r="N33" t="n">
        <v>12</v>
      </c>
      <c r="O33" t="n">
        <v>11772.07</v>
      </c>
      <c r="P33" t="n">
        <v>322.53</v>
      </c>
      <c r="Q33" t="n">
        <v>1295.2</v>
      </c>
      <c r="R33" t="n">
        <v>155.46</v>
      </c>
      <c r="S33" t="n">
        <v>99.20999999999999</v>
      </c>
      <c r="T33" t="n">
        <v>27040.11</v>
      </c>
      <c r="U33" t="n">
        <v>0.64</v>
      </c>
      <c r="V33" t="n">
        <v>0.85</v>
      </c>
      <c r="W33" t="n">
        <v>20.74</v>
      </c>
      <c r="X33" t="n">
        <v>1.66</v>
      </c>
      <c r="Y33" t="n">
        <v>2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2.2787</v>
      </c>
      <c r="E34" t="n">
        <v>43.88</v>
      </c>
      <c r="F34" t="n">
        <v>41.08</v>
      </c>
      <c r="G34" t="n">
        <v>53.58</v>
      </c>
      <c r="H34" t="n">
        <v>0.93</v>
      </c>
      <c r="I34" t="n">
        <v>46</v>
      </c>
      <c r="J34" t="n">
        <v>94.79000000000001</v>
      </c>
      <c r="K34" t="n">
        <v>37.55</v>
      </c>
      <c r="L34" t="n">
        <v>5</v>
      </c>
      <c r="M34" t="n">
        <v>44</v>
      </c>
      <c r="N34" t="n">
        <v>12.23</v>
      </c>
      <c r="O34" t="n">
        <v>11924.18</v>
      </c>
      <c r="P34" t="n">
        <v>307.9</v>
      </c>
      <c r="Q34" t="n">
        <v>1294.75</v>
      </c>
      <c r="R34" t="n">
        <v>142.93</v>
      </c>
      <c r="S34" t="n">
        <v>99.20999999999999</v>
      </c>
      <c r="T34" t="n">
        <v>20842.69</v>
      </c>
      <c r="U34" t="n">
        <v>0.6899999999999999</v>
      </c>
      <c r="V34" t="n">
        <v>0.86</v>
      </c>
      <c r="W34" t="n">
        <v>20.72</v>
      </c>
      <c r="X34" t="n">
        <v>1.28</v>
      </c>
      <c r="Y34" t="n">
        <v>2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2.2996</v>
      </c>
      <c r="E35" t="n">
        <v>43.48</v>
      </c>
      <c r="F35" t="n">
        <v>40.85</v>
      </c>
      <c r="G35" t="n">
        <v>66.23999999999999</v>
      </c>
      <c r="H35" t="n">
        <v>1.1</v>
      </c>
      <c r="I35" t="n">
        <v>37</v>
      </c>
      <c r="J35" t="n">
        <v>96.02</v>
      </c>
      <c r="K35" t="n">
        <v>37.55</v>
      </c>
      <c r="L35" t="n">
        <v>6</v>
      </c>
      <c r="M35" t="n">
        <v>31</v>
      </c>
      <c r="N35" t="n">
        <v>12.47</v>
      </c>
      <c r="O35" t="n">
        <v>12076.67</v>
      </c>
      <c r="P35" t="n">
        <v>294.62</v>
      </c>
      <c r="Q35" t="n">
        <v>1295</v>
      </c>
      <c r="R35" t="n">
        <v>135.43</v>
      </c>
      <c r="S35" t="n">
        <v>99.20999999999999</v>
      </c>
      <c r="T35" t="n">
        <v>17136.88</v>
      </c>
      <c r="U35" t="n">
        <v>0.73</v>
      </c>
      <c r="V35" t="n">
        <v>0.87</v>
      </c>
      <c r="W35" t="n">
        <v>20.71</v>
      </c>
      <c r="X35" t="n">
        <v>1.05</v>
      </c>
      <c r="Y35" t="n">
        <v>2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2.3051</v>
      </c>
      <c r="E36" t="n">
        <v>43.38</v>
      </c>
      <c r="F36" t="n">
        <v>40.8</v>
      </c>
      <c r="G36" t="n">
        <v>72</v>
      </c>
      <c r="H36" t="n">
        <v>1.27</v>
      </c>
      <c r="I36" t="n">
        <v>34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290.73</v>
      </c>
      <c r="Q36" t="n">
        <v>1294.87</v>
      </c>
      <c r="R36" t="n">
        <v>132.48</v>
      </c>
      <c r="S36" t="n">
        <v>99.20999999999999</v>
      </c>
      <c r="T36" t="n">
        <v>15677.87</v>
      </c>
      <c r="U36" t="n">
        <v>0.75</v>
      </c>
      <c r="V36" t="n">
        <v>0.87</v>
      </c>
      <c r="W36" t="n">
        <v>20.75</v>
      </c>
      <c r="X36" t="n">
        <v>1</v>
      </c>
      <c r="Y36" t="n">
        <v>2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1.9046</v>
      </c>
      <c r="E37" t="n">
        <v>52.5</v>
      </c>
      <c r="F37" t="n">
        <v>46.88</v>
      </c>
      <c r="G37" t="n">
        <v>11.58</v>
      </c>
      <c r="H37" t="n">
        <v>0.24</v>
      </c>
      <c r="I37" t="n">
        <v>243</v>
      </c>
      <c r="J37" t="n">
        <v>71.52</v>
      </c>
      <c r="K37" t="n">
        <v>32.27</v>
      </c>
      <c r="L37" t="n">
        <v>1</v>
      </c>
      <c r="M37" t="n">
        <v>241</v>
      </c>
      <c r="N37" t="n">
        <v>8.25</v>
      </c>
      <c r="O37" t="n">
        <v>9054.6</v>
      </c>
      <c r="P37" t="n">
        <v>336.94</v>
      </c>
      <c r="Q37" t="n">
        <v>1296.91</v>
      </c>
      <c r="R37" t="n">
        <v>330.56</v>
      </c>
      <c r="S37" t="n">
        <v>99.20999999999999</v>
      </c>
      <c r="T37" t="n">
        <v>113671.17</v>
      </c>
      <c r="U37" t="n">
        <v>0.3</v>
      </c>
      <c r="V37" t="n">
        <v>0.76</v>
      </c>
      <c r="W37" t="n">
        <v>21.06</v>
      </c>
      <c r="X37" t="n">
        <v>7.05</v>
      </c>
      <c r="Y37" t="n">
        <v>2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2.156</v>
      </c>
      <c r="E38" t="n">
        <v>46.38</v>
      </c>
      <c r="F38" t="n">
        <v>42.87</v>
      </c>
      <c r="G38" t="n">
        <v>24.04</v>
      </c>
      <c r="H38" t="n">
        <v>0.48</v>
      </c>
      <c r="I38" t="n">
        <v>107</v>
      </c>
      <c r="J38" t="n">
        <v>72.7</v>
      </c>
      <c r="K38" t="n">
        <v>32.27</v>
      </c>
      <c r="L38" t="n">
        <v>2</v>
      </c>
      <c r="M38" t="n">
        <v>105</v>
      </c>
      <c r="N38" t="n">
        <v>8.43</v>
      </c>
      <c r="O38" t="n">
        <v>9200.25</v>
      </c>
      <c r="P38" t="n">
        <v>295.23</v>
      </c>
      <c r="Q38" t="n">
        <v>1295.76</v>
      </c>
      <c r="R38" t="n">
        <v>201.09</v>
      </c>
      <c r="S38" t="n">
        <v>99.20999999999999</v>
      </c>
      <c r="T38" t="n">
        <v>49618.26</v>
      </c>
      <c r="U38" t="n">
        <v>0.49</v>
      </c>
      <c r="V38" t="n">
        <v>0.83</v>
      </c>
      <c r="W38" t="n">
        <v>20.82</v>
      </c>
      <c r="X38" t="n">
        <v>3.06</v>
      </c>
      <c r="Y38" t="n">
        <v>2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2.2425</v>
      </c>
      <c r="E39" t="n">
        <v>44.59</v>
      </c>
      <c r="F39" t="n">
        <v>41.71</v>
      </c>
      <c r="G39" t="n">
        <v>37.35</v>
      </c>
      <c r="H39" t="n">
        <v>0.71</v>
      </c>
      <c r="I39" t="n">
        <v>67</v>
      </c>
      <c r="J39" t="n">
        <v>73.88</v>
      </c>
      <c r="K39" t="n">
        <v>32.27</v>
      </c>
      <c r="L39" t="n">
        <v>3</v>
      </c>
      <c r="M39" t="n">
        <v>65</v>
      </c>
      <c r="N39" t="n">
        <v>8.609999999999999</v>
      </c>
      <c r="O39" t="n">
        <v>9346.23</v>
      </c>
      <c r="P39" t="n">
        <v>273.01</v>
      </c>
      <c r="Q39" t="n">
        <v>1294.92</v>
      </c>
      <c r="R39" t="n">
        <v>163.5</v>
      </c>
      <c r="S39" t="n">
        <v>99.20999999999999</v>
      </c>
      <c r="T39" t="n">
        <v>31020.47</v>
      </c>
      <c r="U39" t="n">
        <v>0.61</v>
      </c>
      <c r="V39" t="n">
        <v>0.85</v>
      </c>
      <c r="W39" t="n">
        <v>20.75</v>
      </c>
      <c r="X39" t="n">
        <v>1.91</v>
      </c>
      <c r="Y39" t="n">
        <v>2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2.2877</v>
      </c>
      <c r="E40" t="n">
        <v>43.71</v>
      </c>
      <c r="F40" t="n">
        <v>41.14</v>
      </c>
      <c r="G40" t="n">
        <v>52.52</v>
      </c>
      <c r="H40" t="n">
        <v>0.93</v>
      </c>
      <c r="I40" t="n">
        <v>47</v>
      </c>
      <c r="J40" t="n">
        <v>75.06999999999999</v>
      </c>
      <c r="K40" t="n">
        <v>32.27</v>
      </c>
      <c r="L40" t="n">
        <v>4</v>
      </c>
      <c r="M40" t="n">
        <v>34</v>
      </c>
      <c r="N40" t="n">
        <v>8.800000000000001</v>
      </c>
      <c r="O40" t="n">
        <v>9492.549999999999</v>
      </c>
      <c r="P40" t="n">
        <v>254.59</v>
      </c>
      <c r="Q40" t="n">
        <v>1295.02</v>
      </c>
      <c r="R40" t="n">
        <v>144.32</v>
      </c>
      <c r="S40" t="n">
        <v>99.20999999999999</v>
      </c>
      <c r="T40" t="n">
        <v>21531.9</v>
      </c>
      <c r="U40" t="n">
        <v>0.6899999999999999</v>
      </c>
      <c r="V40" t="n">
        <v>0.86</v>
      </c>
      <c r="W40" t="n">
        <v>20.74</v>
      </c>
      <c r="X40" t="n">
        <v>1.34</v>
      </c>
      <c r="Y40" t="n">
        <v>2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2.2906</v>
      </c>
      <c r="E41" t="n">
        <v>43.66</v>
      </c>
      <c r="F41" t="n">
        <v>41.11</v>
      </c>
      <c r="G41" t="n">
        <v>54.82</v>
      </c>
      <c r="H41" t="n">
        <v>1.15</v>
      </c>
      <c r="I41" t="n">
        <v>45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254.41</v>
      </c>
      <c r="Q41" t="n">
        <v>1295.25</v>
      </c>
      <c r="R41" t="n">
        <v>142.47</v>
      </c>
      <c r="S41" t="n">
        <v>99.20999999999999</v>
      </c>
      <c r="T41" t="n">
        <v>20614.77</v>
      </c>
      <c r="U41" t="n">
        <v>0.7</v>
      </c>
      <c r="V41" t="n">
        <v>0.86</v>
      </c>
      <c r="W41" t="n">
        <v>20.77</v>
      </c>
      <c r="X41" t="n">
        <v>1.31</v>
      </c>
      <c r="Y41" t="n">
        <v>2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2.13</v>
      </c>
      <c r="E42" t="n">
        <v>46.95</v>
      </c>
      <c r="F42" t="n">
        <v>43.73</v>
      </c>
      <c r="G42" t="n">
        <v>19.15</v>
      </c>
      <c r="H42" t="n">
        <v>0.43</v>
      </c>
      <c r="I42" t="n">
        <v>137</v>
      </c>
      <c r="J42" t="n">
        <v>39.78</v>
      </c>
      <c r="K42" t="n">
        <v>19.54</v>
      </c>
      <c r="L42" t="n">
        <v>1</v>
      </c>
      <c r="M42" t="n">
        <v>135</v>
      </c>
      <c r="N42" t="n">
        <v>4.24</v>
      </c>
      <c r="O42" t="n">
        <v>5140</v>
      </c>
      <c r="P42" t="n">
        <v>189.13</v>
      </c>
      <c r="Q42" t="n">
        <v>1296.39</v>
      </c>
      <c r="R42" t="n">
        <v>229.03</v>
      </c>
      <c r="S42" t="n">
        <v>99.20999999999999</v>
      </c>
      <c r="T42" t="n">
        <v>63435.18</v>
      </c>
      <c r="U42" t="n">
        <v>0.43</v>
      </c>
      <c r="V42" t="n">
        <v>0.8100000000000001</v>
      </c>
      <c r="W42" t="n">
        <v>20.86</v>
      </c>
      <c r="X42" t="n">
        <v>3.91</v>
      </c>
      <c r="Y42" t="n">
        <v>2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2.2176</v>
      </c>
      <c r="E43" t="n">
        <v>45.09</v>
      </c>
      <c r="F43" t="n">
        <v>42.42</v>
      </c>
      <c r="G43" t="n">
        <v>28.92</v>
      </c>
      <c r="H43" t="n">
        <v>0.84</v>
      </c>
      <c r="I43" t="n">
        <v>88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173.87</v>
      </c>
      <c r="Q43" t="n">
        <v>1296.27</v>
      </c>
      <c r="R43" t="n">
        <v>182.48</v>
      </c>
      <c r="S43" t="n">
        <v>99.20999999999999</v>
      </c>
      <c r="T43" t="n">
        <v>40405.57</v>
      </c>
      <c r="U43" t="n">
        <v>0.54</v>
      </c>
      <c r="V43" t="n">
        <v>0.83</v>
      </c>
      <c r="W43" t="n">
        <v>20.91</v>
      </c>
      <c r="X43" t="n">
        <v>2.61</v>
      </c>
      <c r="Y43" t="n">
        <v>2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1.473</v>
      </c>
      <c r="E44" t="n">
        <v>67.89</v>
      </c>
      <c r="F44" t="n">
        <v>52.89</v>
      </c>
      <c r="G44" t="n">
        <v>7.18</v>
      </c>
      <c r="H44" t="n">
        <v>0.12</v>
      </c>
      <c r="I44" t="n">
        <v>442</v>
      </c>
      <c r="J44" t="n">
        <v>141.81</v>
      </c>
      <c r="K44" t="n">
        <v>47.83</v>
      </c>
      <c r="L44" t="n">
        <v>1</v>
      </c>
      <c r="M44" t="n">
        <v>440</v>
      </c>
      <c r="N44" t="n">
        <v>22.98</v>
      </c>
      <c r="O44" t="n">
        <v>17723.39</v>
      </c>
      <c r="P44" t="n">
        <v>612.59</v>
      </c>
      <c r="Q44" t="n">
        <v>1299.36</v>
      </c>
      <c r="R44" t="n">
        <v>526.77</v>
      </c>
      <c r="S44" t="n">
        <v>99.20999999999999</v>
      </c>
      <c r="T44" t="n">
        <v>210781.01</v>
      </c>
      <c r="U44" t="n">
        <v>0.19</v>
      </c>
      <c r="V44" t="n">
        <v>0.67</v>
      </c>
      <c r="W44" t="n">
        <v>21.36</v>
      </c>
      <c r="X44" t="n">
        <v>13.02</v>
      </c>
      <c r="Y44" t="n">
        <v>2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1.8909</v>
      </c>
      <c r="E45" t="n">
        <v>52.89</v>
      </c>
      <c r="F45" t="n">
        <v>45.23</v>
      </c>
      <c r="G45" t="n">
        <v>14.43</v>
      </c>
      <c r="H45" t="n">
        <v>0.25</v>
      </c>
      <c r="I45" t="n">
        <v>188</v>
      </c>
      <c r="J45" t="n">
        <v>143.17</v>
      </c>
      <c r="K45" t="n">
        <v>47.83</v>
      </c>
      <c r="L45" t="n">
        <v>2</v>
      </c>
      <c r="M45" t="n">
        <v>186</v>
      </c>
      <c r="N45" t="n">
        <v>23.34</v>
      </c>
      <c r="O45" t="n">
        <v>17891.86</v>
      </c>
      <c r="P45" t="n">
        <v>519.38</v>
      </c>
      <c r="Q45" t="n">
        <v>1296.91</v>
      </c>
      <c r="R45" t="n">
        <v>278.03</v>
      </c>
      <c r="S45" t="n">
        <v>99.20999999999999</v>
      </c>
      <c r="T45" t="n">
        <v>87679.58</v>
      </c>
      <c r="U45" t="n">
        <v>0.36</v>
      </c>
      <c r="V45" t="n">
        <v>0.78</v>
      </c>
      <c r="W45" t="n">
        <v>20.93</v>
      </c>
      <c r="X45" t="n">
        <v>5.4</v>
      </c>
      <c r="Y45" t="n">
        <v>2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2.0472</v>
      </c>
      <c r="E46" t="n">
        <v>48.85</v>
      </c>
      <c r="F46" t="n">
        <v>43.18</v>
      </c>
      <c r="G46" t="n">
        <v>21.77</v>
      </c>
      <c r="H46" t="n">
        <v>0.37</v>
      </c>
      <c r="I46" t="n">
        <v>119</v>
      </c>
      <c r="J46" t="n">
        <v>144.54</v>
      </c>
      <c r="K46" t="n">
        <v>47.83</v>
      </c>
      <c r="L46" t="n">
        <v>3</v>
      </c>
      <c r="M46" t="n">
        <v>117</v>
      </c>
      <c r="N46" t="n">
        <v>23.71</v>
      </c>
      <c r="O46" t="n">
        <v>18060.85</v>
      </c>
      <c r="P46" t="n">
        <v>490.49</v>
      </c>
      <c r="Q46" t="n">
        <v>1295.8</v>
      </c>
      <c r="R46" t="n">
        <v>211.56</v>
      </c>
      <c r="S46" t="n">
        <v>99.20999999999999</v>
      </c>
      <c r="T46" t="n">
        <v>54789.43</v>
      </c>
      <c r="U46" t="n">
        <v>0.47</v>
      </c>
      <c r="V46" t="n">
        <v>0.82</v>
      </c>
      <c r="W46" t="n">
        <v>20.82</v>
      </c>
      <c r="X46" t="n">
        <v>3.37</v>
      </c>
      <c r="Y46" t="n">
        <v>2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2.1294</v>
      </c>
      <c r="E47" t="n">
        <v>46.96</v>
      </c>
      <c r="F47" t="n">
        <v>42.25</v>
      </c>
      <c r="G47" t="n">
        <v>29.48</v>
      </c>
      <c r="H47" t="n">
        <v>0.49</v>
      </c>
      <c r="I47" t="n">
        <v>86</v>
      </c>
      <c r="J47" t="n">
        <v>145.92</v>
      </c>
      <c r="K47" t="n">
        <v>47.83</v>
      </c>
      <c r="L47" t="n">
        <v>4</v>
      </c>
      <c r="M47" t="n">
        <v>84</v>
      </c>
      <c r="N47" t="n">
        <v>24.09</v>
      </c>
      <c r="O47" t="n">
        <v>18230.35</v>
      </c>
      <c r="P47" t="n">
        <v>474.05</v>
      </c>
      <c r="Q47" t="n">
        <v>1294.98</v>
      </c>
      <c r="R47" t="n">
        <v>180.73</v>
      </c>
      <c r="S47" t="n">
        <v>99.20999999999999</v>
      </c>
      <c r="T47" t="n">
        <v>39542.45</v>
      </c>
      <c r="U47" t="n">
        <v>0.55</v>
      </c>
      <c r="V47" t="n">
        <v>0.84</v>
      </c>
      <c r="W47" t="n">
        <v>20.79</v>
      </c>
      <c r="X47" t="n">
        <v>2.44</v>
      </c>
      <c r="Y47" t="n">
        <v>2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2.1785</v>
      </c>
      <c r="E48" t="n">
        <v>45.9</v>
      </c>
      <c r="F48" t="n">
        <v>41.71</v>
      </c>
      <c r="G48" t="n">
        <v>36.8</v>
      </c>
      <c r="H48" t="n">
        <v>0.6</v>
      </c>
      <c r="I48" t="n">
        <v>68</v>
      </c>
      <c r="J48" t="n">
        <v>147.3</v>
      </c>
      <c r="K48" t="n">
        <v>47.83</v>
      </c>
      <c r="L48" t="n">
        <v>5</v>
      </c>
      <c r="M48" t="n">
        <v>66</v>
      </c>
      <c r="N48" t="n">
        <v>24.47</v>
      </c>
      <c r="O48" t="n">
        <v>18400.38</v>
      </c>
      <c r="P48" t="n">
        <v>462.27</v>
      </c>
      <c r="Q48" t="n">
        <v>1295.12</v>
      </c>
      <c r="R48" t="n">
        <v>163.67</v>
      </c>
      <c r="S48" t="n">
        <v>99.20999999999999</v>
      </c>
      <c r="T48" t="n">
        <v>31100.46</v>
      </c>
      <c r="U48" t="n">
        <v>0.61</v>
      </c>
      <c r="V48" t="n">
        <v>0.85</v>
      </c>
      <c r="W48" t="n">
        <v>20.75</v>
      </c>
      <c r="X48" t="n">
        <v>1.91</v>
      </c>
      <c r="Y48" t="n">
        <v>2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2.2144</v>
      </c>
      <c r="E49" t="n">
        <v>45.16</v>
      </c>
      <c r="F49" t="n">
        <v>41.34</v>
      </c>
      <c r="G49" t="n">
        <v>45.1</v>
      </c>
      <c r="H49" t="n">
        <v>0.71</v>
      </c>
      <c r="I49" t="n">
        <v>55</v>
      </c>
      <c r="J49" t="n">
        <v>148.68</v>
      </c>
      <c r="K49" t="n">
        <v>47.83</v>
      </c>
      <c r="L49" t="n">
        <v>6</v>
      </c>
      <c r="M49" t="n">
        <v>53</v>
      </c>
      <c r="N49" t="n">
        <v>24.85</v>
      </c>
      <c r="O49" t="n">
        <v>18570.94</v>
      </c>
      <c r="P49" t="n">
        <v>452.22</v>
      </c>
      <c r="Q49" t="n">
        <v>1295.01</v>
      </c>
      <c r="R49" t="n">
        <v>151.77</v>
      </c>
      <c r="S49" t="n">
        <v>99.20999999999999</v>
      </c>
      <c r="T49" t="n">
        <v>25214.32</v>
      </c>
      <c r="U49" t="n">
        <v>0.65</v>
      </c>
      <c r="V49" t="n">
        <v>0.86</v>
      </c>
      <c r="W49" t="n">
        <v>20.73</v>
      </c>
      <c r="X49" t="n">
        <v>1.54</v>
      </c>
      <c r="Y49" t="n">
        <v>2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2.237</v>
      </c>
      <c r="E50" t="n">
        <v>44.7</v>
      </c>
      <c r="F50" t="n">
        <v>41.12</v>
      </c>
      <c r="G50" t="n">
        <v>52.49</v>
      </c>
      <c r="H50" t="n">
        <v>0.83</v>
      </c>
      <c r="I50" t="n">
        <v>47</v>
      </c>
      <c r="J50" t="n">
        <v>150.07</v>
      </c>
      <c r="K50" t="n">
        <v>47.83</v>
      </c>
      <c r="L50" t="n">
        <v>7</v>
      </c>
      <c r="M50" t="n">
        <v>45</v>
      </c>
      <c r="N50" t="n">
        <v>25.24</v>
      </c>
      <c r="O50" t="n">
        <v>18742.03</v>
      </c>
      <c r="P50" t="n">
        <v>443.61</v>
      </c>
      <c r="Q50" t="n">
        <v>1294.76</v>
      </c>
      <c r="R50" t="n">
        <v>144.42</v>
      </c>
      <c r="S50" t="n">
        <v>99.20999999999999</v>
      </c>
      <c r="T50" t="n">
        <v>21579.74</v>
      </c>
      <c r="U50" t="n">
        <v>0.6899999999999999</v>
      </c>
      <c r="V50" t="n">
        <v>0.86</v>
      </c>
      <c r="W50" t="n">
        <v>20.72</v>
      </c>
      <c r="X50" t="n">
        <v>1.32</v>
      </c>
      <c r="Y50" t="n">
        <v>2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2.2583</v>
      </c>
      <c r="E51" t="n">
        <v>44.28</v>
      </c>
      <c r="F51" t="n">
        <v>40.9</v>
      </c>
      <c r="G51" t="n">
        <v>61.34</v>
      </c>
      <c r="H51" t="n">
        <v>0.9399999999999999</v>
      </c>
      <c r="I51" t="n">
        <v>40</v>
      </c>
      <c r="J51" t="n">
        <v>151.46</v>
      </c>
      <c r="K51" t="n">
        <v>47.83</v>
      </c>
      <c r="L51" t="n">
        <v>8</v>
      </c>
      <c r="M51" t="n">
        <v>38</v>
      </c>
      <c r="N51" t="n">
        <v>25.63</v>
      </c>
      <c r="O51" t="n">
        <v>18913.66</v>
      </c>
      <c r="P51" t="n">
        <v>435.31</v>
      </c>
      <c r="Q51" t="n">
        <v>1294.75</v>
      </c>
      <c r="R51" t="n">
        <v>136.89</v>
      </c>
      <c r="S51" t="n">
        <v>99.20999999999999</v>
      </c>
      <c r="T51" t="n">
        <v>17850.96</v>
      </c>
      <c r="U51" t="n">
        <v>0.72</v>
      </c>
      <c r="V51" t="n">
        <v>0.87</v>
      </c>
      <c r="W51" t="n">
        <v>20.71</v>
      </c>
      <c r="X51" t="n">
        <v>1.1</v>
      </c>
      <c r="Y51" t="n">
        <v>2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2.2715</v>
      </c>
      <c r="E52" t="n">
        <v>44.02</v>
      </c>
      <c r="F52" t="n">
        <v>40.78</v>
      </c>
      <c r="G52" t="n">
        <v>69.92</v>
      </c>
      <c r="H52" t="n">
        <v>1.04</v>
      </c>
      <c r="I52" t="n">
        <v>35</v>
      </c>
      <c r="J52" t="n">
        <v>152.85</v>
      </c>
      <c r="K52" t="n">
        <v>47.83</v>
      </c>
      <c r="L52" t="n">
        <v>9</v>
      </c>
      <c r="M52" t="n">
        <v>33</v>
      </c>
      <c r="N52" t="n">
        <v>26.03</v>
      </c>
      <c r="O52" t="n">
        <v>19085.83</v>
      </c>
      <c r="P52" t="n">
        <v>427.35</v>
      </c>
      <c r="Q52" t="n">
        <v>1294.69</v>
      </c>
      <c r="R52" t="n">
        <v>133.59</v>
      </c>
      <c r="S52" t="n">
        <v>99.20999999999999</v>
      </c>
      <c r="T52" t="n">
        <v>16224.72</v>
      </c>
      <c r="U52" t="n">
        <v>0.74</v>
      </c>
      <c r="V52" t="n">
        <v>0.87</v>
      </c>
      <c r="W52" t="n">
        <v>20.7</v>
      </c>
      <c r="X52" t="n">
        <v>0.99</v>
      </c>
      <c r="Y52" t="n">
        <v>2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2.2842</v>
      </c>
      <c r="E53" t="n">
        <v>43.78</v>
      </c>
      <c r="F53" t="n">
        <v>40.66</v>
      </c>
      <c r="G53" t="n">
        <v>78.69</v>
      </c>
      <c r="H53" t="n">
        <v>1.15</v>
      </c>
      <c r="I53" t="n">
        <v>31</v>
      </c>
      <c r="J53" t="n">
        <v>154.25</v>
      </c>
      <c r="K53" t="n">
        <v>47.83</v>
      </c>
      <c r="L53" t="n">
        <v>10</v>
      </c>
      <c r="M53" t="n">
        <v>29</v>
      </c>
      <c r="N53" t="n">
        <v>26.43</v>
      </c>
      <c r="O53" t="n">
        <v>19258.55</v>
      </c>
      <c r="P53" t="n">
        <v>419.13</v>
      </c>
      <c r="Q53" t="n">
        <v>1294.89</v>
      </c>
      <c r="R53" t="n">
        <v>129.27</v>
      </c>
      <c r="S53" t="n">
        <v>99.20999999999999</v>
      </c>
      <c r="T53" t="n">
        <v>14084.66</v>
      </c>
      <c r="U53" t="n">
        <v>0.77</v>
      </c>
      <c r="V53" t="n">
        <v>0.87</v>
      </c>
      <c r="W53" t="n">
        <v>20.69</v>
      </c>
      <c r="X53" t="n">
        <v>0.86</v>
      </c>
      <c r="Y53" t="n">
        <v>2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2.2936</v>
      </c>
      <c r="E54" t="n">
        <v>43.6</v>
      </c>
      <c r="F54" t="n">
        <v>40.56</v>
      </c>
      <c r="G54" t="n">
        <v>86.92</v>
      </c>
      <c r="H54" t="n">
        <v>1.25</v>
      </c>
      <c r="I54" t="n">
        <v>28</v>
      </c>
      <c r="J54" t="n">
        <v>155.66</v>
      </c>
      <c r="K54" t="n">
        <v>47.83</v>
      </c>
      <c r="L54" t="n">
        <v>11</v>
      </c>
      <c r="M54" t="n">
        <v>26</v>
      </c>
      <c r="N54" t="n">
        <v>26.83</v>
      </c>
      <c r="O54" t="n">
        <v>19431.82</v>
      </c>
      <c r="P54" t="n">
        <v>412.05</v>
      </c>
      <c r="Q54" t="n">
        <v>1294.6</v>
      </c>
      <c r="R54" t="n">
        <v>126.51</v>
      </c>
      <c r="S54" t="n">
        <v>99.20999999999999</v>
      </c>
      <c r="T54" t="n">
        <v>12719.65</v>
      </c>
      <c r="U54" t="n">
        <v>0.78</v>
      </c>
      <c r="V54" t="n">
        <v>0.87</v>
      </c>
      <c r="W54" t="n">
        <v>20.68</v>
      </c>
      <c r="X54" t="n">
        <v>0.77</v>
      </c>
      <c r="Y54" t="n">
        <v>2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2.2986</v>
      </c>
      <c r="E55" t="n">
        <v>43.5</v>
      </c>
      <c r="F55" t="n">
        <v>40.52</v>
      </c>
      <c r="G55" t="n">
        <v>93.52</v>
      </c>
      <c r="H55" t="n">
        <v>1.35</v>
      </c>
      <c r="I55" t="n">
        <v>26</v>
      </c>
      <c r="J55" t="n">
        <v>157.07</v>
      </c>
      <c r="K55" t="n">
        <v>47.83</v>
      </c>
      <c r="L55" t="n">
        <v>12</v>
      </c>
      <c r="M55" t="n">
        <v>24</v>
      </c>
      <c r="N55" t="n">
        <v>27.24</v>
      </c>
      <c r="O55" t="n">
        <v>19605.66</v>
      </c>
      <c r="P55" t="n">
        <v>403.95</v>
      </c>
      <c r="Q55" t="n">
        <v>1294.47</v>
      </c>
      <c r="R55" t="n">
        <v>125.3</v>
      </c>
      <c r="S55" t="n">
        <v>99.20999999999999</v>
      </c>
      <c r="T55" t="n">
        <v>12127.53</v>
      </c>
      <c r="U55" t="n">
        <v>0.79</v>
      </c>
      <c r="V55" t="n">
        <v>0.87</v>
      </c>
      <c r="W55" t="n">
        <v>20.68</v>
      </c>
      <c r="X55" t="n">
        <v>0.73</v>
      </c>
      <c r="Y55" t="n">
        <v>2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2.3086</v>
      </c>
      <c r="E56" t="n">
        <v>43.32</v>
      </c>
      <c r="F56" t="n">
        <v>40.42</v>
      </c>
      <c r="G56" t="n">
        <v>105.45</v>
      </c>
      <c r="H56" t="n">
        <v>1.45</v>
      </c>
      <c r="I56" t="n">
        <v>23</v>
      </c>
      <c r="J56" t="n">
        <v>158.48</v>
      </c>
      <c r="K56" t="n">
        <v>47.83</v>
      </c>
      <c r="L56" t="n">
        <v>13</v>
      </c>
      <c r="M56" t="n">
        <v>21</v>
      </c>
      <c r="N56" t="n">
        <v>27.65</v>
      </c>
      <c r="O56" t="n">
        <v>19780.06</v>
      </c>
      <c r="P56" t="n">
        <v>397.2</v>
      </c>
      <c r="Q56" t="n">
        <v>1294.7</v>
      </c>
      <c r="R56" t="n">
        <v>121.93</v>
      </c>
      <c r="S56" t="n">
        <v>99.20999999999999</v>
      </c>
      <c r="T56" t="n">
        <v>10456.89</v>
      </c>
      <c r="U56" t="n">
        <v>0.8100000000000001</v>
      </c>
      <c r="V56" t="n">
        <v>0.88</v>
      </c>
      <c r="W56" t="n">
        <v>20.68</v>
      </c>
      <c r="X56" t="n">
        <v>0.63</v>
      </c>
      <c r="Y56" t="n">
        <v>2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2.3155</v>
      </c>
      <c r="E57" t="n">
        <v>43.19</v>
      </c>
      <c r="F57" t="n">
        <v>40.35</v>
      </c>
      <c r="G57" t="n">
        <v>115.29</v>
      </c>
      <c r="H57" t="n">
        <v>1.55</v>
      </c>
      <c r="I57" t="n">
        <v>21</v>
      </c>
      <c r="J57" t="n">
        <v>159.9</v>
      </c>
      <c r="K57" t="n">
        <v>47.83</v>
      </c>
      <c r="L57" t="n">
        <v>14</v>
      </c>
      <c r="M57" t="n">
        <v>18</v>
      </c>
      <c r="N57" t="n">
        <v>28.07</v>
      </c>
      <c r="O57" t="n">
        <v>19955.16</v>
      </c>
      <c r="P57" t="n">
        <v>388.28</v>
      </c>
      <c r="Q57" t="n">
        <v>1294.55</v>
      </c>
      <c r="R57" t="n">
        <v>119.47</v>
      </c>
      <c r="S57" t="n">
        <v>99.20999999999999</v>
      </c>
      <c r="T57" t="n">
        <v>9235.73</v>
      </c>
      <c r="U57" t="n">
        <v>0.83</v>
      </c>
      <c r="V57" t="n">
        <v>0.88</v>
      </c>
      <c r="W57" t="n">
        <v>20.68</v>
      </c>
      <c r="X57" t="n">
        <v>0.5600000000000001</v>
      </c>
      <c r="Y57" t="n">
        <v>2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2.318</v>
      </c>
      <c r="E58" t="n">
        <v>43.14</v>
      </c>
      <c r="F58" t="n">
        <v>40.33</v>
      </c>
      <c r="G58" t="n">
        <v>121</v>
      </c>
      <c r="H58" t="n">
        <v>1.65</v>
      </c>
      <c r="I58" t="n">
        <v>20</v>
      </c>
      <c r="J58" t="n">
        <v>161.32</v>
      </c>
      <c r="K58" t="n">
        <v>47.83</v>
      </c>
      <c r="L58" t="n">
        <v>15</v>
      </c>
      <c r="M58" t="n">
        <v>6</v>
      </c>
      <c r="N58" t="n">
        <v>28.5</v>
      </c>
      <c r="O58" t="n">
        <v>20130.71</v>
      </c>
      <c r="P58" t="n">
        <v>385.57</v>
      </c>
      <c r="Q58" t="n">
        <v>1294.67</v>
      </c>
      <c r="R58" t="n">
        <v>118.57</v>
      </c>
      <c r="S58" t="n">
        <v>99.20999999999999</v>
      </c>
      <c r="T58" t="n">
        <v>8792.889999999999</v>
      </c>
      <c r="U58" t="n">
        <v>0.84</v>
      </c>
      <c r="V58" t="n">
        <v>0.88</v>
      </c>
      <c r="W58" t="n">
        <v>20.69</v>
      </c>
      <c r="X58" t="n">
        <v>0.54</v>
      </c>
      <c r="Y58" t="n">
        <v>2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2.3173</v>
      </c>
      <c r="E59" t="n">
        <v>43.15</v>
      </c>
      <c r="F59" t="n">
        <v>40.35</v>
      </c>
      <c r="G59" t="n">
        <v>121.05</v>
      </c>
      <c r="H59" t="n">
        <v>1.74</v>
      </c>
      <c r="I59" t="n">
        <v>20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388.2</v>
      </c>
      <c r="Q59" t="n">
        <v>1294.84</v>
      </c>
      <c r="R59" t="n">
        <v>118.67</v>
      </c>
      <c r="S59" t="n">
        <v>99.20999999999999</v>
      </c>
      <c r="T59" t="n">
        <v>8840.799999999999</v>
      </c>
      <c r="U59" t="n">
        <v>0.84</v>
      </c>
      <c r="V59" t="n">
        <v>0.88</v>
      </c>
      <c r="W59" t="n">
        <v>20.7</v>
      </c>
      <c r="X59" t="n">
        <v>0.55</v>
      </c>
      <c r="Y59" t="n">
        <v>2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1.2905</v>
      </c>
      <c r="E60" t="n">
        <v>77.48999999999999</v>
      </c>
      <c r="F60" t="n">
        <v>55.9</v>
      </c>
      <c r="G60" t="n">
        <v>6.22</v>
      </c>
      <c r="H60" t="n">
        <v>0.1</v>
      </c>
      <c r="I60" t="n">
        <v>539</v>
      </c>
      <c r="J60" t="n">
        <v>176.73</v>
      </c>
      <c r="K60" t="n">
        <v>52.44</v>
      </c>
      <c r="L60" t="n">
        <v>1</v>
      </c>
      <c r="M60" t="n">
        <v>537</v>
      </c>
      <c r="N60" t="n">
        <v>33.29</v>
      </c>
      <c r="O60" t="n">
        <v>22031.19</v>
      </c>
      <c r="P60" t="n">
        <v>746.1799999999999</v>
      </c>
      <c r="Q60" t="n">
        <v>1300.54</v>
      </c>
      <c r="R60" t="n">
        <v>624.75</v>
      </c>
      <c r="S60" t="n">
        <v>99.20999999999999</v>
      </c>
      <c r="T60" t="n">
        <v>259287.9</v>
      </c>
      <c r="U60" t="n">
        <v>0.16</v>
      </c>
      <c r="V60" t="n">
        <v>0.63</v>
      </c>
      <c r="W60" t="n">
        <v>21.53</v>
      </c>
      <c r="X60" t="n">
        <v>16.02</v>
      </c>
      <c r="Y60" t="n">
        <v>2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1.7678</v>
      </c>
      <c r="E61" t="n">
        <v>56.57</v>
      </c>
      <c r="F61" t="n">
        <v>46.25</v>
      </c>
      <c r="G61" t="n">
        <v>12.5</v>
      </c>
      <c r="H61" t="n">
        <v>0.2</v>
      </c>
      <c r="I61" t="n">
        <v>222</v>
      </c>
      <c r="J61" t="n">
        <v>178.21</v>
      </c>
      <c r="K61" t="n">
        <v>52.44</v>
      </c>
      <c r="L61" t="n">
        <v>2</v>
      </c>
      <c r="M61" t="n">
        <v>220</v>
      </c>
      <c r="N61" t="n">
        <v>33.77</v>
      </c>
      <c r="O61" t="n">
        <v>22213.89</v>
      </c>
      <c r="P61" t="n">
        <v>614.89</v>
      </c>
      <c r="Q61" t="n">
        <v>1296.74</v>
      </c>
      <c r="R61" t="n">
        <v>309.82</v>
      </c>
      <c r="S61" t="n">
        <v>99.20999999999999</v>
      </c>
      <c r="T61" t="n">
        <v>103403.89</v>
      </c>
      <c r="U61" t="n">
        <v>0.32</v>
      </c>
      <c r="V61" t="n">
        <v>0.77</v>
      </c>
      <c r="W61" t="n">
        <v>21.03</v>
      </c>
      <c r="X61" t="n">
        <v>6.42</v>
      </c>
      <c r="Y61" t="n">
        <v>2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1.9522</v>
      </c>
      <c r="E62" t="n">
        <v>51.22</v>
      </c>
      <c r="F62" t="n">
        <v>43.83</v>
      </c>
      <c r="G62" t="n">
        <v>18.78</v>
      </c>
      <c r="H62" t="n">
        <v>0.3</v>
      </c>
      <c r="I62" t="n">
        <v>140</v>
      </c>
      <c r="J62" t="n">
        <v>179.7</v>
      </c>
      <c r="K62" t="n">
        <v>52.44</v>
      </c>
      <c r="L62" t="n">
        <v>3</v>
      </c>
      <c r="M62" t="n">
        <v>138</v>
      </c>
      <c r="N62" t="n">
        <v>34.26</v>
      </c>
      <c r="O62" t="n">
        <v>22397.24</v>
      </c>
      <c r="P62" t="n">
        <v>578.87</v>
      </c>
      <c r="Q62" t="n">
        <v>1296.08</v>
      </c>
      <c r="R62" t="n">
        <v>232.26</v>
      </c>
      <c r="S62" t="n">
        <v>99.20999999999999</v>
      </c>
      <c r="T62" t="n">
        <v>65037.82</v>
      </c>
      <c r="U62" t="n">
        <v>0.43</v>
      </c>
      <c r="V62" t="n">
        <v>0.8100000000000001</v>
      </c>
      <c r="W62" t="n">
        <v>20.86</v>
      </c>
      <c r="X62" t="n">
        <v>4.01</v>
      </c>
      <c r="Y62" t="n">
        <v>2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2.0506</v>
      </c>
      <c r="E63" t="n">
        <v>48.77</v>
      </c>
      <c r="F63" t="n">
        <v>42.72</v>
      </c>
      <c r="G63" t="n">
        <v>25.13</v>
      </c>
      <c r="H63" t="n">
        <v>0.39</v>
      </c>
      <c r="I63" t="n">
        <v>102</v>
      </c>
      <c r="J63" t="n">
        <v>181.19</v>
      </c>
      <c r="K63" t="n">
        <v>52.44</v>
      </c>
      <c r="L63" t="n">
        <v>4</v>
      </c>
      <c r="M63" t="n">
        <v>100</v>
      </c>
      <c r="N63" t="n">
        <v>34.75</v>
      </c>
      <c r="O63" t="n">
        <v>22581.25</v>
      </c>
      <c r="P63" t="n">
        <v>560.02</v>
      </c>
      <c r="Q63" t="n">
        <v>1295.76</v>
      </c>
      <c r="R63" t="n">
        <v>196.26</v>
      </c>
      <c r="S63" t="n">
        <v>99.20999999999999</v>
      </c>
      <c r="T63" t="n">
        <v>47228.39</v>
      </c>
      <c r="U63" t="n">
        <v>0.51</v>
      </c>
      <c r="V63" t="n">
        <v>0.83</v>
      </c>
      <c r="W63" t="n">
        <v>20.81</v>
      </c>
      <c r="X63" t="n">
        <v>2.91</v>
      </c>
      <c r="Y63" t="n">
        <v>2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2.1127</v>
      </c>
      <c r="E64" t="n">
        <v>47.33</v>
      </c>
      <c r="F64" t="n">
        <v>42.07</v>
      </c>
      <c r="G64" t="n">
        <v>31.55</v>
      </c>
      <c r="H64" t="n">
        <v>0.49</v>
      </c>
      <c r="I64" t="n">
        <v>80</v>
      </c>
      <c r="J64" t="n">
        <v>182.69</v>
      </c>
      <c r="K64" t="n">
        <v>52.44</v>
      </c>
      <c r="L64" t="n">
        <v>5</v>
      </c>
      <c r="M64" t="n">
        <v>78</v>
      </c>
      <c r="N64" t="n">
        <v>35.25</v>
      </c>
      <c r="O64" t="n">
        <v>22766.06</v>
      </c>
      <c r="P64" t="n">
        <v>547.5</v>
      </c>
      <c r="Q64" t="n">
        <v>1295.09</v>
      </c>
      <c r="R64" t="n">
        <v>175.19</v>
      </c>
      <c r="S64" t="n">
        <v>99.20999999999999</v>
      </c>
      <c r="T64" t="n">
        <v>36798.88</v>
      </c>
      <c r="U64" t="n">
        <v>0.57</v>
      </c>
      <c r="V64" t="n">
        <v>0.84</v>
      </c>
      <c r="W64" t="n">
        <v>20.77</v>
      </c>
      <c r="X64" t="n">
        <v>2.26</v>
      </c>
      <c r="Y64" t="n">
        <v>2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2.1524</v>
      </c>
      <c r="E65" t="n">
        <v>46.46</v>
      </c>
      <c r="F65" t="n">
        <v>41.69</v>
      </c>
      <c r="G65" t="n">
        <v>37.9</v>
      </c>
      <c r="H65" t="n">
        <v>0.58</v>
      </c>
      <c r="I65" t="n">
        <v>66</v>
      </c>
      <c r="J65" t="n">
        <v>184.19</v>
      </c>
      <c r="K65" t="n">
        <v>52.44</v>
      </c>
      <c r="L65" t="n">
        <v>6</v>
      </c>
      <c r="M65" t="n">
        <v>64</v>
      </c>
      <c r="N65" t="n">
        <v>35.75</v>
      </c>
      <c r="O65" t="n">
        <v>22951.43</v>
      </c>
      <c r="P65" t="n">
        <v>538.26</v>
      </c>
      <c r="Q65" t="n">
        <v>1295.11</v>
      </c>
      <c r="R65" t="n">
        <v>162.53</v>
      </c>
      <c r="S65" t="n">
        <v>99.20999999999999</v>
      </c>
      <c r="T65" t="n">
        <v>30543.5</v>
      </c>
      <c r="U65" t="n">
        <v>0.61</v>
      </c>
      <c r="V65" t="n">
        <v>0.85</v>
      </c>
      <c r="W65" t="n">
        <v>20.76</v>
      </c>
      <c r="X65" t="n">
        <v>1.89</v>
      </c>
      <c r="Y65" t="n">
        <v>2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2.1833</v>
      </c>
      <c r="E66" t="n">
        <v>45.8</v>
      </c>
      <c r="F66" t="n">
        <v>41.39</v>
      </c>
      <c r="G66" t="n">
        <v>44.35</v>
      </c>
      <c r="H66" t="n">
        <v>0.67</v>
      </c>
      <c r="I66" t="n">
        <v>56</v>
      </c>
      <c r="J66" t="n">
        <v>185.7</v>
      </c>
      <c r="K66" t="n">
        <v>52.44</v>
      </c>
      <c r="L66" t="n">
        <v>7</v>
      </c>
      <c r="M66" t="n">
        <v>54</v>
      </c>
      <c r="N66" t="n">
        <v>36.26</v>
      </c>
      <c r="O66" t="n">
        <v>23137.49</v>
      </c>
      <c r="P66" t="n">
        <v>529.9299999999999</v>
      </c>
      <c r="Q66" t="n">
        <v>1295.16</v>
      </c>
      <c r="R66" t="n">
        <v>153.18</v>
      </c>
      <c r="S66" t="n">
        <v>99.20999999999999</v>
      </c>
      <c r="T66" t="n">
        <v>25915.3</v>
      </c>
      <c r="U66" t="n">
        <v>0.65</v>
      </c>
      <c r="V66" t="n">
        <v>0.86</v>
      </c>
      <c r="W66" t="n">
        <v>20.73</v>
      </c>
      <c r="X66" t="n">
        <v>1.59</v>
      </c>
      <c r="Y66" t="n">
        <v>2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2.2091</v>
      </c>
      <c r="E67" t="n">
        <v>45.27</v>
      </c>
      <c r="F67" t="n">
        <v>41.14</v>
      </c>
      <c r="G67" t="n">
        <v>51.43</v>
      </c>
      <c r="H67" t="n">
        <v>0.76</v>
      </c>
      <c r="I67" t="n">
        <v>48</v>
      </c>
      <c r="J67" t="n">
        <v>187.22</v>
      </c>
      <c r="K67" t="n">
        <v>52.44</v>
      </c>
      <c r="L67" t="n">
        <v>8</v>
      </c>
      <c r="M67" t="n">
        <v>46</v>
      </c>
      <c r="N67" t="n">
        <v>36.78</v>
      </c>
      <c r="O67" t="n">
        <v>23324.24</v>
      </c>
      <c r="P67" t="n">
        <v>522.46</v>
      </c>
      <c r="Q67" t="n">
        <v>1294.89</v>
      </c>
      <c r="R67" t="n">
        <v>145</v>
      </c>
      <c r="S67" t="n">
        <v>99.20999999999999</v>
      </c>
      <c r="T67" t="n">
        <v>21863.83</v>
      </c>
      <c r="U67" t="n">
        <v>0.68</v>
      </c>
      <c r="V67" t="n">
        <v>0.86</v>
      </c>
      <c r="W67" t="n">
        <v>20.72</v>
      </c>
      <c r="X67" t="n">
        <v>1.34</v>
      </c>
      <c r="Y67" t="n">
        <v>2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2.2279</v>
      </c>
      <c r="E68" t="n">
        <v>44.89</v>
      </c>
      <c r="F68" t="n">
        <v>40.97</v>
      </c>
      <c r="G68" t="n">
        <v>58.53</v>
      </c>
      <c r="H68" t="n">
        <v>0.85</v>
      </c>
      <c r="I68" t="n">
        <v>42</v>
      </c>
      <c r="J68" t="n">
        <v>188.74</v>
      </c>
      <c r="K68" t="n">
        <v>52.44</v>
      </c>
      <c r="L68" t="n">
        <v>9</v>
      </c>
      <c r="M68" t="n">
        <v>40</v>
      </c>
      <c r="N68" t="n">
        <v>37.3</v>
      </c>
      <c r="O68" t="n">
        <v>23511.69</v>
      </c>
      <c r="P68" t="n">
        <v>515.67</v>
      </c>
      <c r="Q68" t="n">
        <v>1294.63</v>
      </c>
      <c r="R68" t="n">
        <v>139.34</v>
      </c>
      <c r="S68" t="n">
        <v>99.20999999999999</v>
      </c>
      <c r="T68" t="n">
        <v>19065.01</v>
      </c>
      <c r="U68" t="n">
        <v>0.71</v>
      </c>
      <c r="V68" t="n">
        <v>0.86</v>
      </c>
      <c r="W68" t="n">
        <v>20.72</v>
      </c>
      <c r="X68" t="n">
        <v>1.17</v>
      </c>
      <c r="Y68" t="n">
        <v>2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2.2415</v>
      </c>
      <c r="E69" t="n">
        <v>44.61</v>
      </c>
      <c r="F69" t="n">
        <v>40.84</v>
      </c>
      <c r="G69" t="n">
        <v>64.48999999999999</v>
      </c>
      <c r="H69" t="n">
        <v>0.93</v>
      </c>
      <c r="I69" t="n">
        <v>38</v>
      </c>
      <c r="J69" t="n">
        <v>190.26</v>
      </c>
      <c r="K69" t="n">
        <v>52.44</v>
      </c>
      <c r="L69" t="n">
        <v>10</v>
      </c>
      <c r="M69" t="n">
        <v>36</v>
      </c>
      <c r="N69" t="n">
        <v>37.82</v>
      </c>
      <c r="O69" t="n">
        <v>23699.85</v>
      </c>
      <c r="P69" t="n">
        <v>509.8</v>
      </c>
      <c r="Q69" t="n">
        <v>1294.66</v>
      </c>
      <c r="R69" t="n">
        <v>135.12</v>
      </c>
      <c r="S69" t="n">
        <v>99.20999999999999</v>
      </c>
      <c r="T69" t="n">
        <v>16977.57</v>
      </c>
      <c r="U69" t="n">
        <v>0.73</v>
      </c>
      <c r="V69" t="n">
        <v>0.87</v>
      </c>
      <c r="W69" t="n">
        <v>20.71</v>
      </c>
      <c r="X69" t="n">
        <v>1.04</v>
      </c>
      <c r="Y69" t="n">
        <v>2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2.254</v>
      </c>
      <c r="E70" t="n">
        <v>44.37</v>
      </c>
      <c r="F70" t="n">
        <v>40.74</v>
      </c>
      <c r="G70" t="n">
        <v>71.89</v>
      </c>
      <c r="H70" t="n">
        <v>1.02</v>
      </c>
      <c r="I70" t="n">
        <v>34</v>
      </c>
      <c r="J70" t="n">
        <v>191.79</v>
      </c>
      <c r="K70" t="n">
        <v>52.44</v>
      </c>
      <c r="L70" t="n">
        <v>11</v>
      </c>
      <c r="M70" t="n">
        <v>32</v>
      </c>
      <c r="N70" t="n">
        <v>38.35</v>
      </c>
      <c r="O70" t="n">
        <v>23888.73</v>
      </c>
      <c r="P70" t="n">
        <v>503.85</v>
      </c>
      <c r="Q70" t="n">
        <v>1294.7</v>
      </c>
      <c r="R70" t="n">
        <v>131.82</v>
      </c>
      <c r="S70" t="n">
        <v>99.20999999999999</v>
      </c>
      <c r="T70" t="n">
        <v>15345.91</v>
      </c>
      <c r="U70" t="n">
        <v>0.75</v>
      </c>
      <c r="V70" t="n">
        <v>0.87</v>
      </c>
      <c r="W70" t="n">
        <v>20.7</v>
      </c>
      <c r="X70" t="n">
        <v>0.9399999999999999</v>
      </c>
      <c r="Y70" t="n">
        <v>2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2.2636</v>
      </c>
      <c r="E71" t="n">
        <v>44.18</v>
      </c>
      <c r="F71" t="n">
        <v>40.66</v>
      </c>
      <c r="G71" t="n">
        <v>78.69</v>
      </c>
      <c r="H71" t="n">
        <v>1.1</v>
      </c>
      <c r="I71" t="n">
        <v>31</v>
      </c>
      <c r="J71" t="n">
        <v>193.33</v>
      </c>
      <c r="K71" t="n">
        <v>52.44</v>
      </c>
      <c r="L71" t="n">
        <v>12</v>
      </c>
      <c r="M71" t="n">
        <v>29</v>
      </c>
      <c r="N71" t="n">
        <v>38.89</v>
      </c>
      <c r="O71" t="n">
        <v>24078.33</v>
      </c>
      <c r="P71" t="n">
        <v>498.87</v>
      </c>
      <c r="Q71" t="n">
        <v>1294.77</v>
      </c>
      <c r="R71" t="n">
        <v>129.45</v>
      </c>
      <c r="S71" t="n">
        <v>99.20999999999999</v>
      </c>
      <c r="T71" t="n">
        <v>14174.57</v>
      </c>
      <c r="U71" t="n">
        <v>0.77</v>
      </c>
      <c r="V71" t="n">
        <v>0.87</v>
      </c>
      <c r="W71" t="n">
        <v>20.69</v>
      </c>
      <c r="X71" t="n">
        <v>0.86</v>
      </c>
      <c r="Y71" t="n">
        <v>2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2.2692</v>
      </c>
      <c r="E72" t="n">
        <v>44.07</v>
      </c>
      <c r="F72" t="n">
        <v>40.62</v>
      </c>
      <c r="G72" t="n">
        <v>84.04000000000001</v>
      </c>
      <c r="H72" t="n">
        <v>1.18</v>
      </c>
      <c r="I72" t="n">
        <v>29</v>
      </c>
      <c r="J72" t="n">
        <v>194.88</v>
      </c>
      <c r="K72" t="n">
        <v>52.44</v>
      </c>
      <c r="L72" t="n">
        <v>13</v>
      </c>
      <c r="M72" t="n">
        <v>27</v>
      </c>
      <c r="N72" t="n">
        <v>39.43</v>
      </c>
      <c r="O72" t="n">
        <v>24268.67</v>
      </c>
      <c r="P72" t="n">
        <v>493.5</v>
      </c>
      <c r="Q72" t="n">
        <v>1294.51</v>
      </c>
      <c r="R72" t="n">
        <v>127.98</v>
      </c>
      <c r="S72" t="n">
        <v>99.20999999999999</v>
      </c>
      <c r="T72" t="n">
        <v>13452.21</v>
      </c>
      <c r="U72" t="n">
        <v>0.78</v>
      </c>
      <c r="V72" t="n">
        <v>0.87</v>
      </c>
      <c r="W72" t="n">
        <v>20.7</v>
      </c>
      <c r="X72" t="n">
        <v>0.82</v>
      </c>
      <c r="Y72" t="n">
        <v>2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2.2804</v>
      </c>
      <c r="E73" t="n">
        <v>43.85</v>
      </c>
      <c r="F73" t="n">
        <v>40.51</v>
      </c>
      <c r="G73" t="n">
        <v>93.48</v>
      </c>
      <c r="H73" t="n">
        <v>1.27</v>
      </c>
      <c r="I73" t="n">
        <v>26</v>
      </c>
      <c r="J73" t="n">
        <v>196.42</v>
      </c>
      <c r="K73" t="n">
        <v>52.44</v>
      </c>
      <c r="L73" t="n">
        <v>14</v>
      </c>
      <c r="M73" t="n">
        <v>24</v>
      </c>
      <c r="N73" t="n">
        <v>39.98</v>
      </c>
      <c r="O73" t="n">
        <v>24459.75</v>
      </c>
      <c r="P73" t="n">
        <v>486.75</v>
      </c>
      <c r="Q73" t="n">
        <v>1294.54</v>
      </c>
      <c r="R73" t="n">
        <v>124.31</v>
      </c>
      <c r="S73" t="n">
        <v>99.20999999999999</v>
      </c>
      <c r="T73" t="n">
        <v>11629.22</v>
      </c>
      <c r="U73" t="n">
        <v>0.8</v>
      </c>
      <c r="V73" t="n">
        <v>0.87</v>
      </c>
      <c r="W73" t="n">
        <v>20.69</v>
      </c>
      <c r="X73" t="n">
        <v>0.71</v>
      </c>
      <c r="Y73" t="n">
        <v>2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2.2875</v>
      </c>
      <c r="E74" t="n">
        <v>43.72</v>
      </c>
      <c r="F74" t="n">
        <v>40.44</v>
      </c>
      <c r="G74" t="n">
        <v>101.1</v>
      </c>
      <c r="H74" t="n">
        <v>1.35</v>
      </c>
      <c r="I74" t="n">
        <v>24</v>
      </c>
      <c r="J74" t="n">
        <v>197.98</v>
      </c>
      <c r="K74" t="n">
        <v>52.44</v>
      </c>
      <c r="L74" t="n">
        <v>15</v>
      </c>
      <c r="M74" t="n">
        <v>22</v>
      </c>
      <c r="N74" t="n">
        <v>40.54</v>
      </c>
      <c r="O74" t="n">
        <v>24651.58</v>
      </c>
      <c r="P74" t="n">
        <v>480.75</v>
      </c>
      <c r="Q74" t="n">
        <v>1294.62</v>
      </c>
      <c r="R74" t="n">
        <v>122.53</v>
      </c>
      <c r="S74" t="n">
        <v>99.20999999999999</v>
      </c>
      <c r="T74" t="n">
        <v>10751.81</v>
      </c>
      <c r="U74" t="n">
        <v>0.8100000000000001</v>
      </c>
      <c r="V74" t="n">
        <v>0.88</v>
      </c>
      <c r="W74" t="n">
        <v>20.68</v>
      </c>
      <c r="X74" t="n">
        <v>0.65</v>
      </c>
      <c r="Y74" t="n">
        <v>2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2.2894</v>
      </c>
      <c r="E75" t="n">
        <v>43.68</v>
      </c>
      <c r="F75" t="n">
        <v>40.44</v>
      </c>
      <c r="G75" t="n">
        <v>105.5</v>
      </c>
      <c r="H75" t="n">
        <v>1.42</v>
      </c>
      <c r="I75" t="n">
        <v>23</v>
      </c>
      <c r="J75" t="n">
        <v>199.54</v>
      </c>
      <c r="K75" t="n">
        <v>52.44</v>
      </c>
      <c r="L75" t="n">
        <v>16</v>
      </c>
      <c r="M75" t="n">
        <v>21</v>
      </c>
      <c r="N75" t="n">
        <v>41.1</v>
      </c>
      <c r="O75" t="n">
        <v>24844.17</v>
      </c>
      <c r="P75" t="n">
        <v>477.4</v>
      </c>
      <c r="Q75" t="n">
        <v>1294.72</v>
      </c>
      <c r="R75" t="n">
        <v>122.57</v>
      </c>
      <c r="S75" t="n">
        <v>99.20999999999999</v>
      </c>
      <c r="T75" t="n">
        <v>10777.57</v>
      </c>
      <c r="U75" t="n">
        <v>0.8100000000000001</v>
      </c>
      <c r="V75" t="n">
        <v>0.88</v>
      </c>
      <c r="W75" t="n">
        <v>20.68</v>
      </c>
      <c r="X75" t="n">
        <v>0.65</v>
      </c>
      <c r="Y75" t="n">
        <v>2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2.2979</v>
      </c>
      <c r="E76" t="n">
        <v>43.52</v>
      </c>
      <c r="F76" t="n">
        <v>40.35</v>
      </c>
      <c r="G76" t="n">
        <v>115.29</v>
      </c>
      <c r="H76" t="n">
        <v>1.5</v>
      </c>
      <c r="I76" t="n">
        <v>21</v>
      </c>
      <c r="J76" t="n">
        <v>201.11</v>
      </c>
      <c r="K76" t="n">
        <v>52.44</v>
      </c>
      <c r="L76" t="n">
        <v>17</v>
      </c>
      <c r="M76" t="n">
        <v>19</v>
      </c>
      <c r="N76" t="n">
        <v>41.67</v>
      </c>
      <c r="O76" t="n">
        <v>25037.53</v>
      </c>
      <c r="P76" t="n">
        <v>470.91</v>
      </c>
      <c r="Q76" t="n">
        <v>1294.44</v>
      </c>
      <c r="R76" t="n">
        <v>119.4</v>
      </c>
      <c r="S76" t="n">
        <v>99.20999999999999</v>
      </c>
      <c r="T76" t="n">
        <v>9202.530000000001</v>
      </c>
      <c r="U76" t="n">
        <v>0.83</v>
      </c>
      <c r="V76" t="n">
        <v>0.88</v>
      </c>
      <c r="W76" t="n">
        <v>20.68</v>
      </c>
      <c r="X76" t="n">
        <v>0.5600000000000001</v>
      </c>
      <c r="Y76" t="n">
        <v>2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2.3003</v>
      </c>
      <c r="E77" t="n">
        <v>43.47</v>
      </c>
      <c r="F77" t="n">
        <v>40.34</v>
      </c>
      <c r="G77" t="n">
        <v>121.02</v>
      </c>
      <c r="H77" t="n">
        <v>1.58</v>
      </c>
      <c r="I77" t="n">
        <v>20</v>
      </c>
      <c r="J77" t="n">
        <v>202.68</v>
      </c>
      <c r="K77" t="n">
        <v>52.44</v>
      </c>
      <c r="L77" t="n">
        <v>18</v>
      </c>
      <c r="M77" t="n">
        <v>18</v>
      </c>
      <c r="N77" t="n">
        <v>42.24</v>
      </c>
      <c r="O77" t="n">
        <v>25231.66</v>
      </c>
      <c r="P77" t="n">
        <v>467.73</v>
      </c>
      <c r="Q77" t="n">
        <v>1294.49</v>
      </c>
      <c r="R77" t="n">
        <v>118.86</v>
      </c>
      <c r="S77" t="n">
        <v>99.20999999999999</v>
      </c>
      <c r="T77" t="n">
        <v>8938.549999999999</v>
      </c>
      <c r="U77" t="n">
        <v>0.83</v>
      </c>
      <c r="V77" t="n">
        <v>0.88</v>
      </c>
      <c r="W77" t="n">
        <v>20.68</v>
      </c>
      <c r="X77" t="n">
        <v>0.55</v>
      </c>
      <c r="Y77" t="n">
        <v>2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2.3037</v>
      </c>
      <c r="E78" t="n">
        <v>43.41</v>
      </c>
      <c r="F78" t="n">
        <v>40.31</v>
      </c>
      <c r="G78" t="n">
        <v>127.3</v>
      </c>
      <c r="H78" t="n">
        <v>1.65</v>
      </c>
      <c r="I78" t="n">
        <v>19</v>
      </c>
      <c r="J78" t="n">
        <v>204.26</v>
      </c>
      <c r="K78" t="n">
        <v>52.44</v>
      </c>
      <c r="L78" t="n">
        <v>19</v>
      </c>
      <c r="M78" t="n">
        <v>17</v>
      </c>
      <c r="N78" t="n">
        <v>42.82</v>
      </c>
      <c r="O78" t="n">
        <v>25426.72</v>
      </c>
      <c r="P78" t="n">
        <v>460.8</v>
      </c>
      <c r="Q78" t="n">
        <v>1294.46</v>
      </c>
      <c r="R78" t="n">
        <v>118.18</v>
      </c>
      <c r="S78" t="n">
        <v>99.20999999999999</v>
      </c>
      <c r="T78" t="n">
        <v>8602.82</v>
      </c>
      <c r="U78" t="n">
        <v>0.84</v>
      </c>
      <c r="V78" t="n">
        <v>0.88</v>
      </c>
      <c r="W78" t="n">
        <v>20.68</v>
      </c>
      <c r="X78" t="n">
        <v>0.52</v>
      </c>
      <c r="Y78" t="n">
        <v>2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2.3074</v>
      </c>
      <c r="E79" t="n">
        <v>43.34</v>
      </c>
      <c r="F79" t="n">
        <v>40.28</v>
      </c>
      <c r="G79" t="n">
        <v>134.26</v>
      </c>
      <c r="H79" t="n">
        <v>1.73</v>
      </c>
      <c r="I79" t="n">
        <v>18</v>
      </c>
      <c r="J79" t="n">
        <v>205.85</v>
      </c>
      <c r="K79" t="n">
        <v>52.44</v>
      </c>
      <c r="L79" t="n">
        <v>20</v>
      </c>
      <c r="M79" t="n">
        <v>16</v>
      </c>
      <c r="N79" t="n">
        <v>43.41</v>
      </c>
      <c r="O79" t="n">
        <v>25622.45</v>
      </c>
      <c r="P79" t="n">
        <v>455.26</v>
      </c>
      <c r="Q79" t="n">
        <v>1294.52</v>
      </c>
      <c r="R79" t="n">
        <v>117.18</v>
      </c>
      <c r="S79" t="n">
        <v>99.20999999999999</v>
      </c>
      <c r="T79" t="n">
        <v>8108.45</v>
      </c>
      <c r="U79" t="n">
        <v>0.85</v>
      </c>
      <c r="V79" t="n">
        <v>0.88</v>
      </c>
      <c r="W79" t="n">
        <v>20.67</v>
      </c>
      <c r="X79" t="n">
        <v>0.48</v>
      </c>
      <c r="Y79" t="n">
        <v>2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2.3109</v>
      </c>
      <c r="E80" t="n">
        <v>43.27</v>
      </c>
      <c r="F80" t="n">
        <v>40.25</v>
      </c>
      <c r="G80" t="n">
        <v>142.05</v>
      </c>
      <c r="H80" t="n">
        <v>1.8</v>
      </c>
      <c r="I80" t="n">
        <v>17</v>
      </c>
      <c r="J80" t="n">
        <v>207.45</v>
      </c>
      <c r="K80" t="n">
        <v>52.44</v>
      </c>
      <c r="L80" t="n">
        <v>21</v>
      </c>
      <c r="M80" t="n">
        <v>14</v>
      </c>
      <c r="N80" t="n">
        <v>44</v>
      </c>
      <c r="O80" t="n">
        <v>25818.99</v>
      </c>
      <c r="P80" t="n">
        <v>450.08</v>
      </c>
      <c r="Q80" t="n">
        <v>1294.49</v>
      </c>
      <c r="R80" t="n">
        <v>116.14</v>
      </c>
      <c r="S80" t="n">
        <v>99.20999999999999</v>
      </c>
      <c r="T80" t="n">
        <v>7589.68</v>
      </c>
      <c r="U80" t="n">
        <v>0.85</v>
      </c>
      <c r="V80" t="n">
        <v>0.88</v>
      </c>
      <c r="W80" t="n">
        <v>20.67</v>
      </c>
      <c r="X80" t="n">
        <v>0.45</v>
      </c>
      <c r="Y80" t="n">
        <v>2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2.3135</v>
      </c>
      <c r="E81" t="n">
        <v>43.22</v>
      </c>
      <c r="F81" t="n">
        <v>40.24</v>
      </c>
      <c r="G81" t="n">
        <v>150.88</v>
      </c>
      <c r="H81" t="n">
        <v>1.87</v>
      </c>
      <c r="I81" t="n">
        <v>16</v>
      </c>
      <c r="J81" t="n">
        <v>209.05</v>
      </c>
      <c r="K81" t="n">
        <v>52.44</v>
      </c>
      <c r="L81" t="n">
        <v>22</v>
      </c>
      <c r="M81" t="n">
        <v>5</v>
      </c>
      <c r="N81" t="n">
        <v>44.6</v>
      </c>
      <c r="O81" t="n">
        <v>26016.35</v>
      </c>
      <c r="P81" t="n">
        <v>446.95</v>
      </c>
      <c r="Q81" t="n">
        <v>1294.62</v>
      </c>
      <c r="R81" t="n">
        <v>115.39</v>
      </c>
      <c r="S81" t="n">
        <v>99.20999999999999</v>
      </c>
      <c r="T81" t="n">
        <v>7223.4</v>
      </c>
      <c r="U81" t="n">
        <v>0.86</v>
      </c>
      <c r="V81" t="n">
        <v>0.88</v>
      </c>
      <c r="W81" t="n">
        <v>20.68</v>
      </c>
      <c r="X81" t="n">
        <v>0.44</v>
      </c>
      <c r="Y81" t="n">
        <v>2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2.3129</v>
      </c>
      <c r="E82" t="n">
        <v>43.24</v>
      </c>
      <c r="F82" t="n">
        <v>40.25</v>
      </c>
      <c r="G82" t="n">
        <v>150.93</v>
      </c>
      <c r="H82" t="n">
        <v>1.94</v>
      </c>
      <c r="I82" t="n">
        <v>16</v>
      </c>
      <c r="J82" t="n">
        <v>210.65</v>
      </c>
      <c r="K82" t="n">
        <v>52.44</v>
      </c>
      <c r="L82" t="n">
        <v>23</v>
      </c>
      <c r="M82" t="n">
        <v>0</v>
      </c>
      <c r="N82" t="n">
        <v>45.21</v>
      </c>
      <c r="O82" t="n">
        <v>26214.54</v>
      </c>
      <c r="P82" t="n">
        <v>448.04</v>
      </c>
      <c r="Q82" t="n">
        <v>1294.53</v>
      </c>
      <c r="R82" t="n">
        <v>115.63</v>
      </c>
      <c r="S82" t="n">
        <v>99.20999999999999</v>
      </c>
      <c r="T82" t="n">
        <v>7343.35</v>
      </c>
      <c r="U82" t="n">
        <v>0.86</v>
      </c>
      <c r="V82" t="n">
        <v>0.88</v>
      </c>
      <c r="W82" t="n">
        <v>20.69</v>
      </c>
      <c r="X82" t="n">
        <v>0.45</v>
      </c>
      <c r="Y82" t="n">
        <v>2</v>
      </c>
      <c r="Z82" t="n">
        <v>10</v>
      </c>
    </row>
    <row r="83">
      <c r="A83" t="n">
        <v>0</v>
      </c>
      <c r="B83" t="n">
        <v>10</v>
      </c>
      <c r="C83" t="inlineStr">
        <is>
          <t xml:space="preserve">CONCLUIDO	</t>
        </is>
      </c>
      <c r="D83" t="n">
        <v>2.1371</v>
      </c>
      <c r="E83" t="n">
        <v>46.79</v>
      </c>
      <c r="F83" t="n">
        <v>43.69</v>
      </c>
      <c r="G83" t="n">
        <v>20.01</v>
      </c>
      <c r="H83" t="n">
        <v>0.64</v>
      </c>
      <c r="I83" t="n">
        <v>131</v>
      </c>
      <c r="J83" t="n">
        <v>26.11</v>
      </c>
      <c r="K83" t="n">
        <v>12.1</v>
      </c>
      <c r="L83" t="n">
        <v>1</v>
      </c>
      <c r="M83" t="n">
        <v>0</v>
      </c>
      <c r="N83" t="n">
        <v>3.01</v>
      </c>
      <c r="O83" t="n">
        <v>3454.41</v>
      </c>
      <c r="P83" t="n">
        <v>127.5</v>
      </c>
      <c r="Q83" t="n">
        <v>1296.83</v>
      </c>
      <c r="R83" t="n">
        <v>221.7</v>
      </c>
      <c r="S83" t="n">
        <v>99.20999999999999</v>
      </c>
      <c r="T83" t="n">
        <v>59803.05</v>
      </c>
      <c r="U83" t="n">
        <v>0.45</v>
      </c>
      <c r="V83" t="n">
        <v>0.8100000000000001</v>
      </c>
      <c r="W83" t="n">
        <v>21.03</v>
      </c>
      <c r="X83" t="n">
        <v>3.88</v>
      </c>
      <c r="Y83" t="n">
        <v>2</v>
      </c>
      <c r="Z83" t="n">
        <v>10</v>
      </c>
    </row>
    <row r="84">
      <c r="A84" t="n">
        <v>0</v>
      </c>
      <c r="B84" t="n">
        <v>45</v>
      </c>
      <c r="C84" t="inlineStr">
        <is>
          <t xml:space="preserve">CONCLUIDO	</t>
        </is>
      </c>
      <c r="D84" t="n">
        <v>1.7274</v>
      </c>
      <c r="E84" t="n">
        <v>57.89</v>
      </c>
      <c r="F84" t="n">
        <v>49.26</v>
      </c>
      <c r="G84" t="n">
        <v>9.15</v>
      </c>
      <c r="H84" t="n">
        <v>0.18</v>
      </c>
      <c r="I84" t="n">
        <v>323</v>
      </c>
      <c r="J84" t="n">
        <v>98.70999999999999</v>
      </c>
      <c r="K84" t="n">
        <v>39.72</v>
      </c>
      <c r="L84" t="n">
        <v>1</v>
      </c>
      <c r="M84" t="n">
        <v>321</v>
      </c>
      <c r="N84" t="n">
        <v>12.99</v>
      </c>
      <c r="O84" t="n">
        <v>12407.75</v>
      </c>
      <c r="P84" t="n">
        <v>447.14</v>
      </c>
      <c r="Q84" t="n">
        <v>1298.53</v>
      </c>
      <c r="R84" t="n">
        <v>409.06</v>
      </c>
      <c r="S84" t="n">
        <v>99.20999999999999</v>
      </c>
      <c r="T84" t="n">
        <v>152520.13</v>
      </c>
      <c r="U84" t="n">
        <v>0.24</v>
      </c>
      <c r="V84" t="n">
        <v>0.72</v>
      </c>
      <c r="W84" t="n">
        <v>21.15</v>
      </c>
      <c r="X84" t="n">
        <v>9.41</v>
      </c>
      <c r="Y84" t="n">
        <v>2</v>
      </c>
      <c r="Z84" t="n">
        <v>10</v>
      </c>
    </row>
    <row r="85">
      <c r="A85" t="n">
        <v>1</v>
      </c>
      <c r="B85" t="n">
        <v>45</v>
      </c>
      <c r="C85" t="inlineStr">
        <is>
          <t xml:space="preserve">CONCLUIDO	</t>
        </is>
      </c>
      <c r="D85" t="n">
        <v>2.0507</v>
      </c>
      <c r="E85" t="n">
        <v>48.76</v>
      </c>
      <c r="F85" t="n">
        <v>43.88</v>
      </c>
      <c r="G85" t="n">
        <v>18.67</v>
      </c>
      <c r="H85" t="n">
        <v>0.35</v>
      </c>
      <c r="I85" t="n">
        <v>141</v>
      </c>
      <c r="J85" t="n">
        <v>99.95</v>
      </c>
      <c r="K85" t="n">
        <v>39.72</v>
      </c>
      <c r="L85" t="n">
        <v>2</v>
      </c>
      <c r="M85" t="n">
        <v>139</v>
      </c>
      <c r="N85" t="n">
        <v>13.24</v>
      </c>
      <c r="O85" t="n">
        <v>12561.45</v>
      </c>
      <c r="P85" t="n">
        <v>390.1</v>
      </c>
      <c r="Q85" t="n">
        <v>1296.32</v>
      </c>
      <c r="R85" t="n">
        <v>233.66</v>
      </c>
      <c r="S85" t="n">
        <v>99.20999999999999</v>
      </c>
      <c r="T85" t="n">
        <v>65732.5</v>
      </c>
      <c r="U85" t="n">
        <v>0.42</v>
      </c>
      <c r="V85" t="n">
        <v>0.8100000000000001</v>
      </c>
      <c r="W85" t="n">
        <v>20.87</v>
      </c>
      <c r="X85" t="n">
        <v>4.06</v>
      </c>
      <c r="Y85" t="n">
        <v>2</v>
      </c>
      <c r="Z85" t="n">
        <v>10</v>
      </c>
    </row>
    <row r="86">
      <c r="A86" t="n">
        <v>2</v>
      </c>
      <c r="B86" t="n">
        <v>45</v>
      </c>
      <c r="C86" t="inlineStr">
        <is>
          <t xml:space="preserve">CONCLUIDO	</t>
        </is>
      </c>
      <c r="D86" t="n">
        <v>2.1664</v>
      </c>
      <c r="E86" t="n">
        <v>46.16</v>
      </c>
      <c r="F86" t="n">
        <v>42.34</v>
      </c>
      <c r="G86" t="n">
        <v>28.55</v>
      </c>
      <c r="H86" t="n">
        <v>0.52</v>
      </c>
      <c r="I86" t="n">
        <v>89</v>
      </c>
      <c r="J86" t="n">
        <v>101.2</v>
      </c>
      <c r="K86" t="n">
        <v>39.72</v>
      </c>
      <c r="L86" t="n">
        <v>3</v>
      </c>
      <c r="M86" t="n">
        <v>87</v>
      </c>
      <c r="N86" t="n">
        <v>13.49</v>
      </c>
      <c r="O86" t="n">
        <v>12715.54</v>
      </c>
      <c r="P86" t="n">
        <v>367.44</v>
      </c>
      <c r="Q86" t="n">
        <v>1295.24</v>
      </c>
      <c r="R86" t="n">
        <v>183.67</v>
      </c>
      <c r="S86" t="n">
        <v>99.20999999999999</v>
      </c>
      <c r="T86" t="n">
        <v>40994.22</v>
      </c>
      <c r="U86" t="n">
        <v>0.54</v>
      </c>
      <c r="V86" t="n">
        <v>0.84</v>
      </c>
      <c r="W86" t="n">
        <v>20.8</v>
      </c>
      <c r="X86" t="n">
        <v>2.54</v>
      </c>
      <c r="Y86" t="n">
        <v>2</v>
      </c>
      <c r="Z86" t="n">
        <v>10</v>
      </c>
    </row>
    <row r="87">
      <c r="A87" t="n">
        <v>3</v>
      </c>
      <c r="B87" t="n">
        <v>45</v>
      </c>
      <c r="C87" t="inlineStr">
        <is>
          <t xml:space="preserve">CONCLUIDO	</t>
        </is>
      </c>
      <c r="D87" t="n">
        <v>2.2273</v>
      </c>
      <c r="E87" t="n">
        <v>44.9</v>
      </c>
      <c r="F87" t="n">
        <v>41.59</v>
      </c>
      <c r="G87" t="n">
        <v>38.99</v>
      </c>
      <c r="H87" t="n">
        <v>0.6899999999999999</v>
      </c>
      <c r="I87" t="n">
        <v>64</v>
      </c>
      <c r="J87" t="n">
        <v>102.45</v>
      </c>
      <c r="K87" t="n">
        <v>39.72</v>
      </c>
      <c r="L87" t="n">
        <v>4</v>
      </c>
      <c r="M87" t="n">
        <v>62</v>
      </c>
      <c r="N87" t="n">
        <v>13.74</v>
      </c>
      <c r="O87" t="n">
        <v>12870.03</v>
      </c>
      <c r="P87" t="n">
        <v>351.59</v>
      </c>
      <c r="Q87" t="n">
        <v>1294.79</v>
      </c>
      <c r="R87" t="n">
        <v>159.77</v>
      </c>
      <c r="S87" t="n">
        <v>99.20999999999999</v>
      </c>
      <c r="T87" t="n">
        <v>29173.01</v>
      </c>
      <c r="U87" t="n">
        <v>0.62</v>
      </c>
      <c r="V87" t="n">
        <v>0.85</v>
      </c>
      <c r="W87" t="n">
        <v>20.75</v>
      </c>
      <c r="X87" t="n">
        <v>1.79</v>
      </c>
      <c r="Y87" t="n">
        <v>2</v>
      </c>
      <c r="Z87" t="n">
        <v>10</v>
      </c>
    </row>
    <row r="88">
      <c r="A88" t="n">
        <v>4</v>
      </c>
      <c r="B88" t="n">
        <v>45</v>
      </c>
      <c r="C88" t="inlineStr">
        <is>
          <t xml:space="preserve">CONCLUIDO	</t>
        </is>
      </c>
      <c r="D88" t="n">
        <v>2.2607</v>
      </c>
      <c r="E88" t="n">
        <v>44.23</v>
      </c>
      <c r="F88" t="n">
        <v>41.22</v>
      </c>
      <c r="G88" t="n">
        <v>49.46</v>
      </c>
      <c r="H88" t="n">
        <v>0.85</v>
      </c>
      <c r="I88" t="n">
        <v>50</v>
      </c>
      <c r="J88" t="n">
        <v>103.71</v>
      </c>
      <c r="K88" t="n">
        <v>39.72</v>
      </c>
      <c r="L88" t="n">
        <v>5</v>
      </c>
      <c r="M88" t="n">
        <v>48</v>
      </c>
      <c r="N88" t="n">
        <v>14</v>
      </c>
      <c r="O88" t="n">
        <v>13024.91</v>
      </c>
      <c r="P88" t="n">
        <v>338.83</v>
      </c>
      <c r="Q88" t="n">
        <v>1294.88</v>
      </c>
      <c r="R88" t="n">
        <v>147.82</v>
      </c>
      <c r="S88" t="n">
        <v>99.20999999999999</v>
      </c>
      <c r="T88" t="n">
        <v>23264.61</v>
      </c>
      <c r="U88" t="n">
        <v>0.67</v>
      </c>
      <c r="V88" t="n">
        <v>0.86</v>
      </c>
      <c r="W88" t="n">
        <v>20.72</v>
      </c>
      <c r="X88" t="n">
        <v>1.42</v>
      </c>
      <c r="Y88" t="n">
        <v>2</v>
      </c>
      <c r="Z88" t="n">
        <v>10</v>
      </c>
    </row>
    <row r="89">
      <c r="A89" t="n">
        <v>5</v>
      </c>
      <c r="B89" t="n">
        <v>45</v>
      </c>
      <c r="C89" t="inlineStr">
        <is>
          <t xml:space="preserve">CONCLUIDO	</t>
        </is>
      </c>
      <c r="D89" t="n">
        <v>2.2881</v>
      </c>
      <c r="E89" t="n">
        <v>43.7</v>
      </c>
      <c r="F89" t="n">
        <v>40.89</v>
      </c>
      <c r="G89" t="n">
        <v>61.34</v>
      </c>
      <c r="H89" t="n">
        <v>1.01</v>
      </c>
      <c r="I89" t="n">
        <v>40</v>
      </c>
      <c r="J89" t="n">
        <v>104.97</v>
      </c>
      <c r="K89" t="n">
        <v>39.72</v>
      </c>
      <c r="L89" t="n">
        <v>6</v>
      </c>
      <c r="M89" t="n">
        <v>38</v>
      </c>
      <c r="N89" t="n">
        <v>14.25</v>
      </c>
      <c r="O89" t="n">
        <v>13180.19</v>
      </c>
      <c r="P89" t="n">
        <v>325.68</v>
      </c>
      <c r="Q89" t="n">
        <v>1294.82</v>
      </c>
      <c r="R89" t="n">
        <v>136.98</v>
      </c>
      <c r="S89" t="n">
        <v>99.20999999999999</v>
      </c>
      <c r="T89" t="n">
        <v>17893.71</v>
      </c>
      <c r="U89" t="n">
        <v>0.72</v>
      </c>
      <c r="V89" t="n">
        <v>0.87</v>
      </c>
      <c r="W89" t="n">
        <v>20.71</v>
      </c>
      <c r="X89" t="n">
        <v>1.09</v>
      </c>
      <c r="Y89" t="n">
        <v>2</v>
      </c>
      <c r="Z89" t="n">
        <v>10</v>
      </c>
    </row>
    <row r="90">
      <c r="A90" t="n">
        <v>6</v>
      </c>
      <c r="B90" t="n">
        <v>45</v>
      </c>
      <c r="C90" t="inlineStr">
        <is>
          <t xml:space="preserve">CONCLUIDO	</t>
        </is>
      </c>
      <c r="D90" t="n">
        <v>2.3041</v>
      </c>
      <c r="E90" t="n">
        <v>43.4</v>
      </c>
      <c r="F90" t="n">
        <v>40.73</v>
      </c>
      <c r="G90" t="n">
        <v>74.06</v>
      </c>
      <c r="H90" t="n">
        <v>1.16</v>
      </c>
      <c r="I90" t="n">
        <v>33</v>
      </c>
      <c r="J90" t="n">
        <v>106.23</v>
      </c>
      <c r="K90" t="n">
        <v>39.72</v>
      </c>
      <c r="L90" t="n">
        <v>7</v>
      </c>
      <c r="M90" t="n">
        <v>30</v>
      </c>
      <c r="N90" t="n">
        <v>14.52</v>
      </c>
      <c r="O90" t="n">
        <v>13335.87</v>
      </c>
      <c r="P90" t="n">
        <v>312.91</v>
      </c>
      <c r="Q90" t="n">
        <v>1294.81</v>
      </c>
      <c r="R90" t="n">
        <v>131.8</v>
      </c>
      <c r="S90" t="n">
        <v>99.20999999999999</v>
      </c>
      <c r="T90" t="n">
        <v>15342.6</v>
      </c>
      <c r="U90" t="n">
        <v>0.75</v>
      </c>
      <c r="V90" t="n">
        <v>0.87</v>
      </c>
      <c r="W90" t="n">
        <v>20.7</v>
      </c>
      <c r="X90" t="n">
        <v>0.9399999999999999</v>
      </c>
      <c r="Y90" t="n">
        <v>2</v>
      </c>
      <c r="Z90" t="n">
        <v>10</v>
      </c>
    </row>
    <row r="91">
      <c r="A91" t="n">
        <v>7</v>
      </c>
      <c r="B91" t="n">
        <v>45</v>
      </c>
      <c r="C91" t="inlineStr">
        <is>
          <t xml:space="preserve">CONCLUIDO	</t>
        </is>
      </c>
      <c r="D91" t="n">
        <v>2.3111</v>
      </c>
      <c r="E91" t="n">
        <v>43.27</v>
      </c>
      <c r="F91" t="n">
        <v>40.66</v>
      </c>
      <c r="G91" t="n">
        <v>81.33</v>
      </c>
      <c r="H91" t="n">
        <v>1.31</v>
      </c>
      <c r="I91" t="n">
        <v>30</v>
      </c>
      <c r="J91" t="n">
        <v>107.5</v>
      </c>
      <c r="K91" t="n">
        <v>39.72</v>
      </c>
      <c r="L91" t="n">
        <v>8</v>
      </c>
      <c r="M91" t="n">
        <v>1</v>
      </c>
      <c r="N91" t="n">
        <v>14.78</v>
      </c>
      <c r="O91" t="n">
        <v>13491.96</v>
      </c>
      <c r="P91" t="n">
        <v>307.08</v>
      </c>
      <c r="Q91" t="n">
        <v>1294.92</v>
      </c>
      <c r="R91" t="n">
        <v>128.52</v>
      </c>
      <c r="S91" t="n">
        <v>99.20999999999999</v>
      </c>
      <c r="T91" t="n">
        <v>13716.92</v>
      </c>
      <c r="U91" t="n">
        <v>0.77</v>
      </c>
      <c r="V91" t="n">
        <v>0.87</v>
      </c>
      <c r="W91" t="n">
        <v>20.73</v>
      </c>
      <c r="X91" t="n">
        <v>0.87</v>
      </c>
      <c r="Y91" t="n">
        <v>2</v>
      </c>
      <c r="Z91" t="n">
        <v>10</v>
      </c>
    </row>
    <row r="92">
      <c r="A92" t="n">
        <v>8</v>
      </c>
      <c r="B92" t="n">
        <v>45</v>
      </c>
      <c r="C92" t="inlineStr">
        <is>
          <t xml:space="preserve">CONCLUIDO	</t>
        </is>
      </c>
      <c r="D92" t="n">
        <v>2.3109</v>
      </c>
      <c r="E92" t="n">
        <v>43.27</v>
      </c>
      <c r="F92" t="n">
        <v>40.67</v>
      </c>
      <c r="G92" t="n">
        <v>81.34</v>
      </c>
      <c r="H92" t="n">
        <v>1.46</v>
      </c>
      <c r="I92" t="n">
        <v>30</v>
      </c>
      <c r="J92" t="n">
        <v>108.77</v>
      </c>
      <c r="K92" t="n">
        <v>39.72</v>
      </c>
      <c r="L92" t="n">
        <v>9</v>
      </c>
      <c r="M92" t="n">
        <v>0</v>
      </c>
      <c r="N92" t="n">
        <v>15.05</v>
      </c>
      <c r="O92" t="n">
        <v>13648.58</v>
      </c>
      <c r="P92" t="n">
        <v>310.3</v>
      </c>
      <c r="Q92" t="n">
        <v>1294.72</v>
      </c>
      <c r="R92" t="n">
        <v>128.61</v>
      </c>
      <c r="S92" t="n">
        <v>99.20999999999999</v>
      </c>
      <c r="T92" t="n">
        <v>13762.74</v>
      </c>
      <c r="U92" t="n">
        <v>0.77</v>
      </c>
      <c r="V92" t="n">
        <v>0.87</v>
      </c>
      <c r="W92" t="n">
        <v>20.73</v>
      </c>
      <c r="X92" t="n">
        <v>0.87</v>
      </c>
      <c r="Y92" t="n">
        <v>2</v>
      </c>
      <c r="Z92" t="n">
        <v>10</v>
      </c>
    </row>
    <row r="93">
      <c r="A93" t="n">
        <v>0</v>
      </c>
      <c r="B93" t="n">
        <v>60</v>
      </c>
      <c r="C93" t="inlineStr">
        <is>
          <t xml:space="preserve">CONCLUIDO	</t>
        </is>
      </c>
      <c r="D93" t="n">
        <v>1.5705</v>
      </c>
      <c r="E93" t="n">
        <v>63.67</v>
      </c>
      <c r="F93" t="n">
        <v>51.45</v>
      </c>
      <c r="G93" t="n">
        <v>7.81</v>
      </c>
      <c r="H93" t="n">
        <v>0.14</v>
      </c>
      <c r="I93" t="n">
        <v>395</v>
      </c>
      <c r="J93" t="n">
        <v>124.63</v>
      </c>
      <c r="K93" t="n">
        <v>45</v>
      </c>
      <c r="L93" t="n">
        <v>1</v>
      </c>
      <c r="M93" t="n">
        <v>393</v>
      </c>
      <c r="N93" t="n">
        <v>18.64</v>
      </c>
      <c r="O93" t="n">
        <v>15605.44</v>
      </c>
      <c r="P93" t="n">
        <v>547.2</v>
      </c>
      <c r="Q93" t="n">
        <v>1299.14</v>
      </c>
      <c r="R93" t="n">
        <v>480.21</v>
      </c>
      <c r="S93" t="n">
        <v>99.20999999999999</v>
      </c>
      <c r="T93" t="n">
        <v>187734.97</v>
      </c>
      <c r="U93" t="n">
        <v>0.21</v>
      </c>
      <c r="V93" t="n">
        <v>0.6899999999999999</v>
      </c>
      <c r="W93" t="n">
        <v>21.27</v>
      </c>
      <c r="X93" t="n">
        <v>11.59</v>
      </c>
      <c r="Y93" t="n">
        <v>2</v>
      </c>
      <c r="Z93" t="n">
        <v>10</v>
      </c>
    </row>
    <row r="94">
      <c r="A94" t="n">
        <v>1</v>
      </c>
      <c r="B94" t="n">
        <v>60</v>
      </c>
      <c r="C94" t="inlineStr">
        <is>
          <t xml:space="preserve">CONCLUIDO	</t>
        </is>
      </c>
      <c r="D94" t="n">
        <v>1.9539</v>
      </c>
      <c r="E94" t="n">
        <v>51.18</v>
      </c>
      <c r="F94" t="n">
        <v>44.7</v>
      </c>
      <c r="G94" t="n">
        <v>15.78</v>
      </c>
      <c r="H94" t="n">
        <v>0.28</v>
      </c>
      <c r="I94" t="n">
        <v>170</v>
      </c>
      <c r="J94" t="n">
        <v>125.95</v>
      </c>
      <c r="K94" t="n">
        <v>45</v>
      </c>
      <c r="L94" t="n">
        <v>2</v>
      </c>
      <c r="M94" t="n">
        <v>168</v>
      </c>
      <c r="N94" t="n">
        <v>18.95</v>
      </c>
      <c r="O94" t="n">
        <v>15767.7</v>
      </c>
      <c r="P94" t="n">
        <v>469.9</v>
      </c>
      <c r="Q94" t="n">
        <v>1296.13</v>
      </c>
      <c r="R94" t="n">
        <v>260.77</v>
      </c>
      <c r="S94" t="n">
        <v>99.20999999999999</v>
      </c>
      <c r="T94" t="n">
        <v>79139.86</v>
      </c>
      <c r="U94" t="n">
        <v>0.38</v>
      </c>
      <c r="V94" t="n">
        <v>0.79</v>
      </c>
      <c r="W94" t="n">
        <v>20.91</v>
      </c>
      <c r="X94" t="n">
        <v>4.88</v>
      </c>
      <c r="Y94" t="n">
        <v>2</v>
      </c>
      <c r="Z94" t="n">
        <v>10</v>
      </c>
    </row>
    <row r="95">
      <c r="A95" t="n">
        <v>2</v>
      </c>
      <c r="B95" t="n">
        <v>60</v>
      </c>
      <c r="C95" t="inlineStr">
        <is>
          <t xml:space="preserve">CONCLUIDO	</t>
        </is>
      </c>
      <c r="D95" t="n">
        <v>2.0961</v>
      </c>
      <c r="E95" t="n">
        <v>47.71</v>
      </c>
      <c r="F95" t="n">
        <v>42.84</v>
      </c>
      <c r="G95" t="n">
        <v>24.02</v>
      </c>
      <c r="H95" t="n">
        <v>0.42</v>
      </c>
      <c r="I95" t="n">
        <v>107</v>
      </c>
      <c r="J95" t="n">
        <v>127.27</v>
      </c>
      <c r="K95" t="n">
        <v>45</v>
      </c>
      <c r="L95" t="n">
        <v>3</v>
      </c>
      <c r="M95" t="n">
        <v>105</v>
      </c>
      <c r="N95" t="n">
        <v>19.27</v>
      </c>
      <c r="O95" t="n">
        <v>15930.42</v>
      </c>
      <c r="P95" t="n">
        <v>443.7</v>
      </c>
      <c r="Q95" t="n">
        <v>1295.71</v>
      </c>
      <c r="R95" t="n">
        <v>199.94</v>
      </c>
      <c r="S95" t="n">
        <v>99.20999999999999</v>
      </c>
      <c r="T95" t="n">
        <v>49039.91</v>
      </c>
      <c r="U95" t="n">
        <v>0.5</v>
      </c>
      <c r="V95" t="n">
        <v>0.83</v>
      </c>
      <c r="W95" t="n">
        <v>20.82</v>
      </c>
      <c r="X95" t="n">
        <v>3.03</v>
      </c>
      <c r="Y95" t="n">
        <v>2</v>
      </c>
      <c r="Z95" t="n">
        <v>10</v>
      </c>
    </row>
    <row r="96">
      <c r="A96" t="n">
        <v>3</v>
      </c>
      <c r="B96" t="n">
        <v>60</v>
      </c>
      <c r="C96" t="inlineStr">
        <is>
          <t xml:space="preserve">CONCLUIDO	</t>
        </is>
      </c>
      <c r="D96" t="n">
        <v>2.1674</v>
      </c>
      <c r="E96" t="n">
        <v>46.14</v>
      </c>
      <c r="F96" t="n">
        <v>42.01</v>
      </c>
      <c r="G96" t="n">
        <v>32.32</v>
      </c>
      <c r="H96" t="n">
        <v>0.55</v>
      </c>
      <c r="I96" t="n">
        <v>78</v>
      </c>
      <c r="J96" t="n">
        <v>128.59</v>
      </c>
      <c r="K96" t="n">
        <v>45</v>
      </c>
      <c r="L96" t="n">
        <v>4</v>
      </c>
      <c r="M96" t="n">
        <v>76</v>
      </c>
      <c r="N96" t="n">
        <v>19.59</v>
      </c>
      <c r="O96" t="n">
        <v>16093.6</v>
      </c>
      <c r="P96" t="n">
        <v>428.32</v>
      </c>
      <c r="Q96" t="n">
        <v>1295.22</v>
      </c>
      <c r="R96" t="n">
        <v>173.14</v>
      </c>
      <c r="S96" t="n">
        <v>99.20999999999999</v>
      </c>
      <c r="T96" t="n">
        <v>35786.9</v>
      </c>
      <c r="U96" t="n">
        <v>0.57</v>
      </c>
      <c r="V96" t="n">
        <v>0.84</v>
      </c>
      <c r="W96" t="n">
        <v>20.77</v>
      </c>
      <c r="X96" t="n">
        <v>2.21</v>
      </c>
      <c r="Y96" t="n">
        <v>2</v>
      </c>
      <c r="Z96" t="n">
        <v>10</v>
      </c>
    </row>
    <row r="97">
      <c r="A97" t="n">
        <v>4</v>
      </c>
      <c r="B97" t="n">
        <v>60</v>
      </c>
      <c r="C97" t="inlineStr">
        <is>
          <t xml:space="preserve">CONCLUIDO	</t>
        </is>
      </c>
      <c r="D97" t="n">
        <v>2.2128</v>
      </c>
      <c r="E97" t="n">
        <v>45.19</v>
      </c>
      <c r="F97" t="n">
        <v>41.5</v>
      </c>
      <c r="G97" t="n">
        <v>40.82</v>
      </c>
      <c r="H97" t="n">
        <v>0.68</v>
      </c>
      <c r="I97" t="n">
        <v>61</v>
      </c>
      <c r="J97" t="n">
        <v>129.92</v>
      </c>
      <c r="K97" t="n">
        <v>45</v>
      </c>
      <c r="L97" t="n">
        <v>5</v>
      </c>
      <c r="M97" t="n">
        <v>59</v>
      </c>
      <c r="N97" t="n">
        <v>19.92</v>
      </c>
      <c r="O97" t="n">
        <v>16257.24</v>
      </c>
      <c r="P97" t="n">
        <v>416.17</v>
      </c>
      <c r="Q97" t="n">
        <v>1294.92</v>
      </c>
      <c r="R97" t="n">
        <v>156.42</v>
      </c>
      <c r="S97" t="n">
        <v>99.20999999999999</v>
      </c>
      <c r="T97" t="n">
        <v>27510.36</v>
      </c>
      <c r="U97" t="n">
        <v>0.63</v>
      </c>
      <c r="V97" t="n">
        <v>0.85</v>
      </c>
      <c r="W97" t="n">
        <v>20.75</v>
      </c>
      <c r="X97" t="n">
        <v>1.7</v>
      </c>
      <c r="Y97" t="n">
        <v>2</v>
      </c>
      <c r="Z97" t="n">
        <v>10</v>
      </c>
    </row>
    <row r="98">
      <c r="A98" t="n">
        <v>5</v>
      </c>
      <c r="B98" t="n">
        <v>60</v>
      </c>
      <c r="C98" t="inlineStr">
        <is>
          <t xml:space="preserve">CONCLUIDO	</t>
        </is>
      </c>
      <c r="D98" t="n">
        <v>2.2405</v>
      </c>
      <c r="E98" t="n">
        <v>44.63</v>
      </c>
      <c r="F98" t="n">
        <v>41.22</v>
      </c>
      <c r="G98" t="n">
        <v>49.47</v>
      </c>
      <c r="H98" t="n">
        <v>0.8100000000000001</v>
      </c>
      <c r="I98" t="n">
        <v>50</v>
      </c>
      <c r="J98" t="n">
        <v>131.25</v>
      </c>
      <c r="K98" t="n">
        <v>45</v>
      </c>
      <c r="L98" t="n">
        <v>6</v>
      </c>
      <c r="M98" t="n">
        <v>48</v>
      </c>
      <c r="N98" t="n">
        <v>20.25</v>
      </c>
      <c r="O98" t="n">
        <v>16421.36</v>
      </c>
      <c r="P98" t="n">
        <v>406.41</v>
      </c>
      <c r="Q98" t="n">
        <v>1294.7</v>
      </c>
      <c r="R98" t="n">
        <v>147.91</v>
      </c>
      <c r="S98" t="n">
        <v>99.20999999999999</v>
      </c>
      <c r="T98" t="n">
        <v>23311.15</v>
      </c>
      <c r="U98" t="n">
        <v>0.67</v>
      </c>
      <c r="V98" t="n">
        <v>0.86</v>
      </c>
      <c r="W98" t="n">
        <v>20.72</v>
      </c>
      <c r="X98" t="n">
        <v>1.42</v>
      </c>
      <c r="Y98" t="n">
        <v>2</v>
      </c>
      <c r="Z98" t="n">
        <v>10</v>
      </c>
    </row>
    <row r="99">
      <c r="A99" t="n">
        <v>6</v>
      </c>
      <c r="B99" t="n">
        <v>60</v>
      </c>
      <c r="C99" t="inlineStr">
        <is>
          <t xml:space="preserve">CONCLUIDO	</t>
        </is>
      </c>
      <c r="D99" t="n">
        <v>2.2639</v>
      </c>
      <c r="E99" t="n">
        <v>44.17</v>
      </c>
      <c r="F99" t="n">
        <v>40.97</v>
      </c>
      <c r="G99" t="n">
        <v>58.52</v>
      </c>
      <c r="H99" t="n">
        <v>0.93</v>
      </c>
      <c r="I99" t="n">
        <v>42</v>
      </c>
      <c r="J99" t="n">
        <v>132.58</v>
      </c>
      <c r="K99" t="n">
        <v>45</v>
      </c>
      <c r="L99" t="n">
        <v>7</v>
      </c>
      <c r="M99" t="n">
        <v>40</v>
      </c>
      <c r="N99" t="n">
        <v>20.59</v>
      </c>
      <c r="O99" t="n">
        <v>16585.95</v>
      </c>
      <c r="P99" t="n">
        <v>396.07</v>
      </c>
      <c r="Q99" t="n">
        <v>1294.7</v>
      </c>
      <c r="R99" t="n">
        <v>139.65</v>
      </c>
      <c r="S99" t="n">
        <v>99.20999999999999</v>
      </c>
      <c r="T99" t="n">
        <v>19219.87</v>
      </c>
      <c r="U99" t="n">
        <v>0.71</v>
      </c>
      <c r="V99" t="n">
        <v>0.86</v>
      </c>
      <c r="W99" t="n">
        <v>20.7</v>
      </c>
      <c r="X99" t="n">
        <v>1.17</v>
      </c>
      <c r="Y99" t="n">
        <v>2</v>
      </c>
      <c r="Z99" t="n">
        <v>10</v>
      </c>
    </row>
    <row r="100">
      <c r="A100" t="n">
        <v>7</v>
      </c>
      <c r="B100" t="n">
        <v>60</v>
      </c>
      <c r="C100" t="inlineStr">
        <is>
          <t xml:space="preserve">CONCLUIDO	</t>
        </is>
      </c>
      <c r="D100" t="n">
        <v>2.281</v>
      </c>
      <c r="E100" t="n">
        <v>43.84</v>
      </c>
      <c r="F100" t="n">
        <v>40.79</v>
      </c>
      <c r="G100" t="n">
        <v>67.98</v>
      </c>
      <c r="H100" t="n">
        <v>1.06</v>
      </c>
      <c r="I100" t="n">
        <v>36</v>
      </c>
      <c r="J100" t="n">
        <v>133.92</v>
      </c>
      <c r="K100" t="n">
        <v>45</v>
      </c>
      <c r="L100" t="n">
        <v>8</v>
      </c>
      <c r="M100" t="n">
        <v>34</v>
      </c>
      <c r="N100" t="n">
        <v>20.93</v>
      </c>
      <c r="O100" t="n">
        <v>16751.02</v>
      </c>
      <c r="P100" t="n">
        <v>386.89</v>
      </c>
      <c r="Q100" t="n">
        <v>1294.5</v>
      </c>
      <c r="R100" t="n">
        <v>133.83</v>
      </c>
      <c r="S100" t="n">
        <v>99.20999999999999</v>
      </c>
      <c r="T100" t="n">
        <v>16341.04</v>
      </c>
      <c r="U100" t="n">
        <v>0.74</v>
      </c>
      <c r="V100" t="n">
        <v>0.87</v>
      </c>
      <c r="W100" t="n">
        <v>20.7</v>
      </c>
      <c r="X100" t="n">
        <v>0.99</v>
      </c>
      <c r="Y100" t="n">
        <v>2</v>
      </c>
      <c r="Z100" t="n">
        <v>10</v>
      </c>
    </row>
    <row r="101">
      <c r="A101" t="n">
        <v>8</v>
      </c>
      <c r="B101" t="n">
        <v>60</v>
      </c>
      <c r="C101" t="inlineStr">
        <is>
          <t xml:space="preserve">CONCLUIDO	</t>
        </is>
      </c>
      <c r="D101" t="n">
        <v>2.2946</v>
      </c>
      <c r="E101" t="n">
        <v>43.58</v>
      </c>
      <c r="F101" t="n">
        <v>40.66</v>
      </c>
      <c r="G101" t="n">
        <v>78.69</v>
      </c>
      <c r="H101" t="n">
        <v>1.18</v>
      </c>
      <c r="I101" t="n">
        <v>31</v>
      </c>
      <c r="J101" t="n">
        <v>135.27</v>
      </c>
      <c r="K101" t="n">
        <v>45</v>
      </c>
      <c r="L101" t="n">
        <v>9</v>
      </c>
      <c r="M101" t="n">
        <v>29</v>
      </c>
      <c r="N101" t="n">
        <v>21.27</v>
      </c>
      <c r="O101" t="n">
        <v>16916.71</v>
      </c>
      <c r="P101" t="n">
        <v>377.07</v>
      </c>
      <c r="Q101" t="n">
        <v>1294.8</v>
      </c>
      <c r="R101" t="n">
        <v>129.29</v>
      </c>
      <c r="S101" t="n">
        <v>99.20999999999999</v>
      </c>
      <c r="T101" t="n">
        <v>14096.86</v>
      </c>
      <c r="U101" t="n">
        <v>0.77</v>
      </c>
      <c r="V101" t="n">
        <v>0.87</v>
      </c>
      <c r="W101" t="n">
        <v>20.69</v>
      </c>
      <c r="X101" t="n">
        <v>0.86</v>
      </c>
      <c r="Y101" t="n">
        <v>2</v>
      </c>
      <c r="Z101" t="n">
        <v>10</v>
      </c>
    </row>
    <row r="102">
      <c r="A102" t="n">
        <v>9</v>
      </c>
      <c r="B102" t="n">
        <v>60</v>
      </c>
      <c r="C102" t="inlineStr">
        <is>
          <t xml:space="preserve">CONCLUIDO	</t>
        </is>
      </c>
      <c r="D102" t="n">
        <v>2.3037</v>
      </c>
      <c r="E102" t="n">
        <v>43.41</v>
      </c>
      <c r="F102" t="n">
        <v>40.56</v>
      </c>
      <c r="G102" t="n">
        <v>86.91</v>
      </c>
      <c r="H102" t="n">
        <v>1.29</v>
      </c>
      <c r="I102" t="n">
        <v>28</v>
      </c>
      <c r="J102" t="n">
        <v>136.61</v>
      </c>
      <c r="K102" t="n">
        <v>45</v>
      </c>
      <c r="L102" t="n">
        <v>10</v>
      </c>
      <c r="M102" t="n">
        <v>26</v>
      </c>
      <c r="N102" t="n">
        <v>21.61</v>
      </c>
      <c r="O102" t="n">
        <v>17082.76</v>
      </c>
      <c r="P102" t="n">
        <v>368.36</v>
      </c>
      <c r="Q102" t="n">
        <v>1294.67</v>
      </c>
      <c r="R102" t="n">
        <v>126.11</v>
      </c>
      <c r="S102" t="n">
        <v>99.20999999999999</v>
      </c>
      <c r="T102" t="n">
        <v>12521.01</v>
      </c>
      <c r="U102" t="n">
        <v>0.79</v>
      </c>
      <c r="V102" t="n">
        <v>0.87</v>
      </c>
      <c r="W102" t="n">
        <v>20.69</v>
      </c>
      <c r="X102" t="n">
        <v>0.76</v>
      </c>
      <c r="Y102" t="n">
        <v>2</v>
      </c>
      <c r="Z102" t="n">
        <v>10</v>
      </c>
    </row>
    <row r="103">
      <c r="A103" t="n">
        <v>10</v>
      </c>
      <c r="B103" t="n">
        <v>60</v>
      </c>
      <c r="C103" t="inlineStr">
        <is>
          <t xml:space="preserve">CONCLUIDO	</t>
        </is>
      </c>
      <c r="D103" t="n">
        <v>2.3116</v>
      </c>
      <c r="E103" t="n">
        <v>43.26</v>
      </c>
      <c r="F103" t="n">
        <v>40.49</v>
      </c>
      <c r="G103" t="n">
        <v>97.17</v>
      </c>
      <c r="H103" t="n">
        <v>1.41</v>
      </c>
      <c r="I103" t="n">
        <v>25</v>
      </c>
      <c r="J103" t="n">
        <v>137.96</v>
      </c>
      <c r="K103" t="n">
        <v>45</v>
      </c>
      <c r="L103" t="n">
        <v>11</v>
      </c>
      <c r="M103" t="n">
        <v>23</v>
      </c>
      <c r="N103" t="n">
        <v>21.96</v>
      </c>
      <c r="O103" t="n">
        <v>17249.3</v>
      </c>
      <c r="P103" t="n">
        <v>358.1</v>
      </c>
      <c r="Q103" t="n">
        <v>1294.57</v>
      </c>
      <c r="R103" t="n">
        <v>123.81</v>
      </c>
      <c r="S103" t="n">
        <v>99.20999999999999</v>
      </c>
      <c r="T103" t="n">
        <v>11387.16</v>
      </c>
      <c r="U103" t="n">
        <v>0.8</v>
      </c>
      <c r="V103" t="n">
        <v>0.87</v>
      </c>
      <c r="W103" t="n">
        <v>20.69</v>
      </c>
      <c r="X103" t="n">
        <v>0.6899999999999999</v>
      </c>
      <c r="Y103" t="n">
        <v>2</v>
      </c>
      <c r="Z103" t="n">
        <v>10</v>
      </c>
    </row>
    <row r="104">
      <c r="A104" t="n">
        <v>11</v>
      </c>
      <c r="B104" t="n">
        <v>60</v>
      </c>
      <c r="C104" t="inlineStr">
        <is>
          <t xml:space="preserve">CONCLUIDO	</t>
        </is>
      </c>
      <c r="D104" t="n">
        <v>2.3159</v>
      </c>
      <c r="E104" t="n">
        <v>43.18</v>
      </c>
      <c r="F104" t="n">
        <v>40.46</v>
      </c>
      <c r="G104" t="n">
        <v>105.55</v>
      </c>
      <c r="H104" t="n">
        <v>1.52</v>
      </c>
      <c r="I104" t="n">
        <v>23</v>
      </c>
      <c r="J104" t="n">
        <v>139.32</v>
      </c>
      <c r="K104" t="n">
        <v>45</v>
      </c>
      <c r="L104" t="n">
        <v>12</v>
      </c>
      <c r="M104" t="n">
        <v>4</v>
      </c>
      <c r="N104" t="n">
        <v>22.32</v>
      </c>
      <c r="O104" t="n">
        <v>17416.34</v>
      </c>
      <c r="P104" t="n">
        <v>355.35</v>
      </c>
      <c r="Q104" t="n">
        <v>1294.83</v>
      </c>
      <c r="R104" t="n">
        <v>122.32</v>
      </c>
      <c r="S104" t="n">
        <v>99.20999999999999</v>
      </c>
      <c r="T104" t="n">
        <v>10652.04</v>
      </c>
      <c r="U104" t="n">
        <v>0.8100000000000001</v>
      </c>
      <c r="V104" t="n">
        <v>0.87</v>
      </c>
      <c r="W104" t="n">
        <v>20.7</v>
      </c>
      <c r="X104" t="n">
        <v>0.66</v>
      </c>
      <c r="Y104" t="n">
        <v>2</v>
      </c>
      <c r="Z104" t="n">
        <v>10</v>
      </c>
    </row>
    <row r="105">
      <c r="A105" t="n">
        <v>12</v>
      </c>
      <c r="B105" t="n">
        <v>60</v>
      </c>
      <c r="C105" t="inlineStr">
        <is>
          <t xml:space="preserve">CONCLUIDO	</t>
        </is>
      </c>
      <c r="D105" t="n">
        <v>2.316</v>
      </c>
      <c r="E105" t="n">
        <v>43.18</v>
      </c>
      <c r="F105" t="n">
        <v>40.46</v>
      </c>
      <c r="G105" t="n">
        <v>105.54</v>
      </c>
      <c r="H105" t="n">
        <v>1.63</v>
      </c>
      <c r="I105" t="n">
        <v>23</v>
      </c>
      <c r="J105" t="n">
        <v>140.67</v>
      </c>
      <c r="K105" t="n">
        <v>45</v>
      </c>
      <c r="L105" t="n">
        <v>13</v>
      </c>
      <c r="M105" t="n">
        <v>0</v>
      </c>
      <c r="N105" t="n">
        <v>22.68</v>
      </c>
      <c r="O105" t="n">
        <v>17583.88</v>
      </c>
      <c r="P105" t="n">
        <v>357.81</v>
      </c>
      <c r="Q105" t="n">
        <v>1294.74</v>
      </c>
      <c r="R105" t="n">
        <v>122.12</v>
      </c>
      <c r="S105" t="n">
        <v>99.20999999999999</v>
      </c>
      <c r="T105" t="n">
        <v>10549.84</v>
      </c>
      <c r="U105" t="n">
        <v>0.8100000000000001</v>
      </c>
      <c r="V105" t="n">
        <v>0.87</v>
      </c>
      <c r="W105" t="n">
        <v>20.71</v>
      </c>
      <c r="X105" t="n">
        <v>0.66</v>
      </c>
      <c r="Y105" t="n">
        <v>2</v>
      </c>
      <c r="Z105" t="n">
        <v>10</v>
      </c>
    </row>
    <row r="106">
      <c r="A106" t="n">
        <v>0</v>
      </c>
      <c r="B106" t="n">
        <v>80</v>
      </c>
      <c r="C106" t="inlineStr">
        <is>
          <t xml:space="preserve">CONCLUIDO	</t>
        </is>
      </c>
      <c r="D106" t="n">
        <v>1.3769</v>
      </c>
      <c r="E106" t="n">
        <v>72.63</v>
      </c>
      <c r="F106" t="n">
        <v>54.48</v>
      </c>
      <c r="G106" t="n">
        <v>6.66</v>
      </c>
      <c r="H106" t="n">
        <v>0.11</v>
      </c>
      <c r="I106" t="n">
        <v>491</v>
      </c>
      <c r="J106" t="n">
        <v>159.12</v>
      </c>
      <c r="K106" t="n">
        <v>50.28</v>
      </c>
      <c r="L106" t="n">
        <v>1</v>
      </c>
      <c r="M106" t="n">
        <v>489</v>
      </c>
      <c r="N106" t="n">
        <v>27.84</v>
      </c>
      <c r="O106" t="n">
        <v>19859.16</v>
      </c>
      <c r="P106" t="n">
        <v>679.95</v>
      </c>
      <c r="Q106" t="n">
        <v>1300.06</v>
      </c>
      <c r="R106" t="n">
        <v>576.74</v>
      </c>
      <c r="S106" t="n">
        <v>99.20999999999999</v>
      </c>
      <c r="T106" t="n">
        <v>235522.51</v>
      </c>
      <c r="U106" t="n">
        <v>0.17</v>
      </c>
      <c r="V106" t="n">
        <v>0.65</v>
      </c>
      <c r="W106" t="n">
        <v>21.49</v>
      </c>
      <c r="X106" t="n">
        <v>14.6</v>
      </c>
      <c r="Y106" t="n">
        <v>2</v>
      </c>
      <c r="Z106" t="n">
        <v>10</v>
      </c>
    </row>
    <row r="107">
      <c r="A107" t="n">
        <v>1</v>
      </c>
      <c r="B107" t="n">
        <v>80</v>
      </c>
      <c r="C107" t="inlineStr">
        <is>
          <t xml:space="preserve">CONCLUIDO	</t>
        </is>
      </c>
      <c r="D107" t="n">
        <v>1.8286</v>
      </c>
      <c r="E107" t="n">
        <v>54.69</v>
      </c>
      <c r="F107" t="n">
        <v>45.76</v>
      </c>
      <c r="G107" t="n">
        <v>13.39</v>
      </c>
      <c r="H107" t="n">
        <v>0.22</v>
      </c>
      <c r="I107" t="n">
        <v>205</v>
      </c>
      <c r="J107" t="n">
        <v>160.54</v>
      </c>
      <c r="K107" t="n">
        <v>50.28</v>
      </c>
      <c r="L107" t="n">
        <v>2</v>
      </c>
      <c r="M107" t="n">
        <v>203</v>
      </c>
      <c r="N107" t="n">
        <v>28.26</v>
      </c>
      <c r="O107" t="n">
        <v>20034.4</v>
      </c>
      <c r="P107" t="n">
        <v>567.78</v>
      </c>
      <c r="Q107" t="n">
        <v>1296.88</v>
      </c>
      <c r="R107" t="n">
        <v>294.34</v>
      </c>
      <c r="S107" t="n">
        <v>99.20999999999999</v>
      </c>
      <c r="T107" t="n">
        <v>95752.72</v>
      </c>
      <c r="U107" t="n">
        <v>0.34</v>
      </c>
      <c r="V107" t="n">
        <v>0.77</v>
      </c>
      <c r="W107" t="n">
        <v>20.99</v>
      </c>
      <c r="X107" t="n">
        <v>5.93</v>
      </c>
      <c r="Y107" t="n">
        <v>2</v>
      </c>
      <c r="Z107" t="n">
        <v>10</v>
      </c>
    </row>
    <row r="108">
      <c r="A108" t="n">
        <v>2</v>
      </c>
      <c r="B108" t="n">
        <v>80</v>
      </c>
      <c r="C108" t="inlineStr">
        <is>
          <t xml:space="preserve">CONCLUIDO	</t>
        </is>
      </c>
      <c r="D108" t="n">
        <v>2.0012</v>
      </c>
      <c r="E108" t="n">
        <v>49.97</v>
      </c>
      <c r="F108" t="n">
        <v>43.49</v>
      </c>
      <c r="G108" t="n">
        <v>20.23</v>
      </c>
      <c r="H108" t="n">
        <v>0.33</v>
      </c>
      <c r="I108" t="n">
        <v>129</v>
      </c>
      <c r="J108" t="n">
        <v>161.97</v>
      </c>
      <c r="K108" t="n">
        <v>50.28</v>
      </c>
      <c r="L108" t="n">
        <v>3</v>
      </c>
      <c r="M108" t="n">
        <v>127</v>
      </c>
      <c r="N108" t="n">
        <v>28.69</v>
      </c>
      <c r="O108" t="n">
        <v>20210.21</v>
      </c>
      <c r="P108" t="n">
        <v>535.02</v>
      </c>
      <c r="Q108" t="n">
        <v>1295.88</v>
      </c>
      <c r="R108" t="n">
        <v>221.63</v>
      </c>
      <c r="S108" t="n">
        <v>99.20999999999999</v>
      </c>
      <c r="T108" t="n">
        <v>59777.9</v>
      </c>
      <c r="U108" t="n">
        <v>0.45</v>
      </c>
      <c r="V108" t="n">
        <v>0.8100000000000001</v>
      </c>
      <c r="W108" t="n">
        <v>20.84</v>
      </c>
      <c r="X108" t="n">
        <v>3.68</v>
      </c>
      <c r="Y108" t="n">
        <v>2</v>
      </c>
      <c r="Z108" t="n">
        <v>10</v>
      </c>
    </row>
    <row r="109">
      <c r="A109" t="n">
        <v>3</v>
      </c>
      <c r="B109" t="n">
        <v>80</v>
      </c>
      <c r="C109" t="inlineStr">
        <is>
          <t xml:space="preserve">CONCLUIDO	</t>
        </is>
      </c>
      <c r="D109" t="n">
        <v>2.0894</v>
      </c>
      <c r="E109" t="n">
        <v>47.86</v>
      </c>
      <c r="F109" t="n">
        <v>42.51</v>
      </c>
      <c r="G109" t="n">
        <v>27.13</v>
      </c>
      <c r="H109" t="n">
        <v>0.43</v>
      </c>
      <c r="I109" t="n">
        <v>94</v>
      </c>
      <c r="J109" t="n">
        <v>163.4</v>
      </c>
      <c r="K109" t="n">
        <v>50.28</v>
      </c>
      <c r="L109" t="n">
        <v>4</v>
      </c>
      <c r="M109" t="n">
        <v>92</v>
      </c>
      <c r="N109" t="n">
        <v>29.12</v>
      </c>
      <c r="O109" t="n">
        <v>20386.62</v>
      </c>
      <c r="P109" t="n">
        <v>518.15</v>
      </c>
      <c r="Q109" t="n">
        <v>1295.55</v>
      </c>
      <c r="R109" t="n">
        <v>189.37</v>
      </c>
      <c r="S109" t="n">
        <v>99.20999999999999</v>
      </c>
      <c r="T109" t="n">
        <v>43823.62</v>
      </c>
      <c r="U109" t="n">
        <v>0.52</v>
      </c>
      <c r="V109" t="n">
        <v>0.83</v>
      </c>
      <c r="W109" t="n">
        <v>20.8</v>
      </c>
      <c r="X109" t="n">
        <v>2.7</v>
      </c>
      <c r="Y109" t="n">
        <v>2</v>
      </c>
      <c r="Z109" t="n">
        <v>10</v>
      </c>
    </row>
    <row r="110">
      <c r="A110" t="n">
        <v>4</v>
      </c>
      <c r="B110" t="n">
        <v>80</v>
      </c>
      <c r="C110" t="inlineStr">
        <is>
          <t xml:space="preserve">CONCLUIDO	</t>
        </is>
      </c>
      <c r="D110" t="n">
        <v>2.1446</v>
      </c>
      <c r="E110" t="n">
        <v>46.63</v>
      </c>
      <c r="F110" t="n">
        <v>41.92</v>
      </c>
      <c r="G110" t="n">
        <v>33.99</v>
      </c>
      <c r="H110" t="n">
        <v>0.54</v>
      </c>
      <c r="I110" t="n">
        <v>74</v>
      </c>
      <c r="J110" t="n">
        <v>164.83</v>
      </c>
      <c r="K110" t="n">
        <v>50.28</v>
      </c>
      <c r="L110" t="n">
        <v>5</v>
      </c>
      <c r="M110" t="n">
        <v>72</v>
      </c>
      <c r="N110" t="n">
        <v>29.55</v>
      </c>
      <c r="O110" t="n">
        <v>20563.61</v>
      </c>
      <c r="P110" t="n">
        <v>505.91</v>
      </c>
      <c r="Q110" t="n">
        <v>1295.17</v>
      </c>
      <c r="R110" t="n">
        <v>170.18</v>
      </c>
      <c r="S110" t="n">
        <v>99.20999999999999</v>
      </c>
      <c r="T110" t="n">
        <v>34326.39</v>
      </c>
      <c r="U110" t="n">
        <v>0.58</v>
      </c>
      <c r="V110" t="n">
        <v>0.84</v>
      </c>
      <c r="W110" t="n">
        <v>20.77</v>
      </c>
      <c r="X110" t="n">
        <v>2.12</v>
      </c>
      <c r="Y110" t="n">
        <v>2</v>
      </c>
      <c r="Z110" t="n">
        <v>10</v>
      </c>
    </row>
    <row r="111">
      <c r="A111" t="n">
        <v>5</v>
      </c>
      <c r="B111" t="n">
        <v>80</v>
      </c>
      <c r="C111" t="inlineStr">
        <is>
          <t xml:space="preserve">CONCLUIDO	</t>
        </is>
      </c>
      <c r="D111" t="n">
        <v>2.183</v>
      </c>
      <c r="E111" t="n">
        <v>45.81</v>
      </c>
      <c r="F111" t="n">
        <v>41.52</v>
      </c>
      <c r="G111" t="n">
        <v>40.84</v>
      </c>
      <c r="H111" t="n">
        <v>0.64</v>
      </c>
      <c r="I111" t="n">
        <v>61</v>
      </c>
      <c r="J111" t="n">
        <v>166.27</v>
      </c>
      <c r="K111" t="n">
        <v>50.28</v>
      </c>
      <c r="L111" t="n">
        <v>6</v>
      </c>
      <c r="M111" t="n">
        <v>59</v>
      </c>
      <c r="N111" t="n">
        <v>29.99</v>
      </c>
      <c r="O111" t="n">
        <v>20741.2</v>
      </c>
      <c r="P111" t="n">
        <v>496.06</v>
      </c>
      <c r="Q111" t="n">
        <v>1295.12</v>
      </c>
      <c r="R111" t="n">
        <v>157.27</v>
      </c>
      <c r="S111" t="n">
        <v>99.20999999999999</v>
      </c>
      <c r="T111" t="n">
        <v>27937.04</v>
      </c>
      <c r="U111" t="n">
        <v>0.63</v>
      </c>
      <c r="V111" t="n">
        <v>0.85</v>
      </c>
      <c r="W111" t="n">
        <v>20.74</v>
      </c>
      <c r="X111" t="n">
        <v>1.72</v>
      </c>
      <c r="Y111" t="n">
        <v>2</v>
      </c>
      <c r="Z111" t="n">
        <v>10</v>
      </c>
    </row>
    <row r="112">
      <c r="A112" t="n">
        <v>6</v>
      </c>
      <c r="B112" t="n">
        <v>80</v>
      </c>
      <c r="C112" t="inlineStr">
        <is>
          <t xml:space="preserve">CONCLUIDO	</t>
        </is>
      </c>
      <c r="D112" t="n">
        <v>2.2125</v>
      </c>
      <c r="E112" t="n">
        <v>45.2</v>
      </c>
      <c r="F112" t="n">
        <v>41.23</v>
      </c>
      <c r="G112" t="n">
        <v>48.51</v>
      </c>
      <c r="H112" t="n">
        <v>0.74</v>
      </c>
      <c r="I112" t="n">
        <v>51</v>
      </c>
      <c r="J112" t="n">
        <v>167.72</v>
      </c>
      <c r="K112" t="n">
        <v>50.28</v>
      </c>
      <c r="L112" t="n">
        <v>7</v>
      </c>
      <c r="M112" t="n">
        <v>49</v>
      </c>
      <c r="N112" t="n">
        <v>30.44</v>
      </c>
      <c r="O112" t="n">
        <v>20919.39</v>
      </c>
      <c r="P112" t="n">
        <v>487.22</v>
      </c>
      <c r="Q112" t="n">
        <v>1294.96</v>
      </c>
      <c r="R112" t="n">
        <v>148.04</v>
      </c>
      <c r="S112" t="n">
        <v>99.20999999999999</v>
      </c>
      <c r="T112" t="n">
        <v>23368.97</v>
      </c>
      <c r="U112" t="n">
        <v>0.67</v>
      </c>
      <c r="V112" t="n">
        <v>0.86</v>
      </c>
      <c r="W112" t="n">
        <v>20.72</v>
      </c>
      <c r="X112" t="n">
        <v>1.43</v>
      </c>
      <c r="Y112" t="n">
        <v>2</v>
      </c>
      <c r="Z112" t="n">
        <v>10</v>
      </c>
    </row>
    <row r="113">
      <c r="A113" t="n">
        <v>7</v>
      </c>
      <c r="B113" t="n">
        <v>80</v>
      </c>
      <c r="C113" t="inlineStr">
        <is>
          <t xml:space="preserve">CONCLUIDO	</t>
        </is>
      </c>
      <c r="D113" t="n">
        <v>2.2335</v>
      </c>
      <c r="E113" t="n">
        <v>44.77</v>
      </c>
      <c r="F113" t="n">
        <v>41.03</v>
      </c>
      <c r="G113" t="n">
        <v>55.95</v>
      </c>
      <c r="H113" t="n">
        <v>0.84</v>
      </c>
      <c r="I113" t="n">
        <v>44</v>
      </c>
      <c r="J113" t="n">
        <v>169.17</v>
      </c>
      <c r="K113" t="n">
        <v>50.28</v>
      </c>
      <c r="L113" t="n">
        <v>8</v>
      </c>
      <c r="M113" t="n">
        <v>42</v>
      </c>
      <c r="N113" t="n">
        <v>30.89</v>
      </c>
      <c r="O113" t="n">
        <v>21098.19</v>
      </c>
      <c r="P113" t="n">
        <v>479.79</v>
      </c>
      <c r="Q113" t="n">
        <v>1294.67</v>
      </c>
      <c r="R113" t="n">
        <v>141.4</v>
      </c>
      <c r="S113" t="n">
        <v>99.20999999999999</v>
      </c>
      <c r="T113" t="n">
        <v>20085.82</v>
      </c>
      <c r="U113" t="n">
        <v>0.7</v>
      </c>
      <c r="V113" t="n">
        <v>0.86</v>
      </c>
      <c r="W113" t="n">
        <v>20.72</v>
      </c>
      <c r="X113" t="n">
        <v>1.23</v>
      </c>
      <c r="Y113" t="n">
        <v>2</v>
      </c>
      <c r="Z113" t="n">
        <v>10</v>
      </c>
    </row>
    <row r="114">
      <c r="A114" t="n">
        <v>8</v>
      </c>
      <c r="B114" t="n">
        <v>80</v>
      </c>
      <c r="C114" t="inlineStr">
        <is>
          <t xml:space="preserve">CONCLUIDO	</t>
        </is>
      </c>
      <c r="D114" t="n">
        <v>2.2494</v>
      </c>
      <c r="E114" t="n">
        <v>44.46</v>
      </c>
      <c r="F114" t="n">
        <v>40.88</v>
      </c>
      <c r="G114" t="n">
        <v>62.89</v>
      </c>
      <c r="H114" t="n">
        <v>0.9399999999999999</v>
      </c>
      <c r="I114" t="n">
        <v>39</v>
      </c>
      <c r="J114" t="n">
        <v>170.62</v>
      </c>
      <c r="K114" t="n">
        <v>50.28</v>
      </c>
      <c r="L114" t="n">
        <v>9</v>
      </c>
      <c r="M114" t="n">
        <v>37</v>
      </c>
      <c r="N114" t="n">
        <v>31.34</v>
      </c>
      <c r="O114" t="n">
        <v>21277.6</v>
      </c>
      <c r="P114" t="n">
        <v>473.28</v>
      </c>
      <c r="Q114" t="n">
        <v>1294.66</v>
      </c>
      <c r="R114" t="n">
        <v>136.58</v>
      </c>
      <c r="S114" t="n">
        <v>99.20999999999999</v>
      </c>
      <c r="T114" t="n">
        <v>17701.57</v>
      </c>
      <c r="U114" t="n">
        <v>0.73</v>
      </c>
      <c r="V114" t="n">
        <v>0.87</v>
      </c>
      <c r="W114" t="n">
        <v>20.7</v>
      </c>
      <c r="X114" t="n">
        <v>1.08</v>
      </c>
      <c r="Y114" t="n">
        <v>2</v>
      </c>
      <c r="Z114" t="n">
        <v>10</v>
      </c>
    </row>
    <row r="115">
      <c r="A115" t="n">
        <v>9</v>
      </c>
      <c r="B115" t="n">
        <v>80</v>
      </c>
      <c r="C115" t="inlineStr">
        <is>
          <t xml:space="preserve">CONCLUIDO	</t>
        </is>
      </c>
      <c r="D115" t="n">
        <v>2.2595</v>
      </c>
      <c r="E115" t="n">
        <v>44.26</v>
      </c>
      <c r="F115" t="n">
        <v>40.81</v>
      </c>
      <c r="G115" t="n">
        <v>69.95</v>
      </c>
      <c r="H115" t="n">
        <v>1.03</v>
      </c>
      <c r="I115" t="n">
        <v>35</v>
      </c>
      <c r="J115" t="n">
        <v>172.08</v>
      </c>
      <c r="K115" t="n">
        <v>50.28</v>
      </c>
      <c r="L115" t="n">
        <v>10</v>
      </c>
      <c r="M115" t="n">
        <v>33</v>
      </c>
      <c r="N115" t="n">
        <v>31.8</v>
      </c>
      <c r="O115" t="n">
        <v>21457.64</v>
      </c>
      <c r="P115" t="n">
        <v>466.7</v>
      </c>
      <c r="Q115" t="n">
        <v>1294.72</v>
      </c>
      <c r="R115" t="n">
        <v>134.28</v>
      </c>
      <c r="S115" t="n">
        <v>99.20999999999999</v>
      </c>
      <c r="T115" t="n">
        <v>16569.11</v>
      </c>
      <c r="U115" t="n">
        <v>0.74</v>
      </c>
      <c r="V115" t="n">
        <v>0.87</v>
      </c>
      <c r="W115" t="n">
        <v>20.7</v>
      </c>
      <c r="X115" t="n">
        <v>1.01</v>
      </c>
      <c r="Y115" t="n">
        <v>2</v>
      </c>
      <c r="Z115" t="n">
        <v>10</v>
      </c>
    </row>
    <row r="116">
      <c r="A116" t="n">
        <v>10</v>
      </c>
      <c r="B116" t="n">
        <v>80</v>
      </c>
      <c r="C116" t="inlineStr">
        <is>
          <t xml:space="preserve">CONCLUIDO	</t>
        </is>
      </c>
      <c r="D116" t="n">
        <v>2.2735</v>
      </c>
      <c r="E116" t="n">
        <v>43.99</v>
      </c>
      <c r="F116" t="n">
        <v>40.66</v>
      </c>
      <c r="G116" t="n">
        <v>78.7</v>
      </c>
      <c r="H116" t="n">
        <v>1.12</v>
      </c>
      <c r="I116" t="n">
        <v>31</v>
      </c>
      <c r="J116" t="n">
        <v>173.55</v>
      </c>
      <c r="K116" t="n">
        <v>50.28</v>
      </c>
      <c r="L116" t="n">
        <v>11</v>
      </c>
      <c r="M116" t="n">
        <v>29</v>
      </c>
      <c r="N116" t="n">
        <v>32.27</v>
      </c>
      <c r="O116" t="n">
        <v>21638.31</v>
      </c>
      <c r="P116" t="n">
        <v>459.82</v>
      </c>
      <c r="Q116" t="n">
        <v>1294.65</v>
      </c>
      <c r="R116" t="n">
        <v>129.6</v>
      </c>
      <c r="S116" t="n">
        <v>99.20999999999999</v>
      </c>
      <c r="T116" t="n">
        <v>14252.19</v>
      </c>
      <c r="U116" t="n">
        <v>0.77</v>
      </c>
      <c r="V116" t="n">
        <v>0.87</v>
      </c>
      <c r="W116" t="n">
        <v>20.69</v>
      </c>
      <c r="X116" t="n">
        <v>0.87</v>
      </c>
      <c r="Y116" t="n">
        <v>2</v>
      </c>
      <c r="Z116" t="n">
        <v>10</v>
      </c>
    </row>
    <row r="117">
      <c r="A117" t="n">
        <v>11</v>
      </c>
      <c r="B117" t="n">
        <v>80</v>
      </c>
      <c r="C117" t="inlineStr">
        <is>
          <t xml:space="preserve">CONCLUIDO	</t>
        </is>
      </c>
      <c r="D117" t="n">
        <v>2.2795</v>
      </c>
      <c r="E117" t="n">
        <v>43.87</v>
      </c>
      <c r="F117" t="n">
        <v>40.61</v>
      </c>
      <c r="G117" t="n">
        <v>84.02</v>
      </c>
      <c r="H117" t="n">
        <v>1.22</v>
      </c>
      <c r="I117" t="n">
        <v>29</v>
      </c>
      <c r="J117" t="n">
        <v>175.02</v>
      </c>
      <c r="K117" t="n">
        <v>50.28</v>
      </c>
      <c r="L117" t="n">
        <v>12</v>
      </c>
      <c r="M117" t="n">
        <v>27</v>
      </c>
      <c r="N117" t="n">
        <v>32.74</v>
      </c>
      <c r="O117" t="n">
        <v>21819.6</v>
      </c>
      <c r="P117" t="n">
        <v>453.58</v>
      </c>
      <c r="Q117" t="n">
        <v>1294.6</v>
      </c>
      <c r="R117" t="n">
        <v>127.86</v>
      </c>
      <c r="S117" t="n">
        <v>99.20999999999999</v>
      </c>
      <c r="T117" t="n">
        <v>13393.41</v>
      </c>
      <c r="U117" t="n">
        <v>0.78</v>
      </c>
      <c r="V117" t="n">
        <v>0.87</v>
      </c>
      <c r="W117" t="n">
        <v>20.69</v>
      </c>
      <c r="X117" t="n">
        <v>0.8100000000000001</v>
      </c>
      <c r="Y117" t="n">
        <v>2</v>
      </c>
      <c r="Z117" t="n">
        <v>10</v>
      </c>
    </row>
    <row r="118">
      <c r="A118" t="n">
        <v>12</v>
      </c>
      <c r="B118" t="n">
        <v>80</v>
      </c>
      <c r="C118" t="inlineStr">
        <is>
          <t xml:space="preserve">CONCLUIDO	</t>
        </is>
      </c>
      <c r="D118" t="n">
        <v>2.2899</v>
      </c>
      <c r="E118" t="n">
        <v>43.67</v>
      </c>
      <c r="F118" t="n">
        <v>40.51</v>
      </c>
      <c r="G118" t="n">
        <v>93.48</v>
      </c>
      <c r="H118" t="n">
        <v>1.31</v>
      </c>
      <c r="I118" t="n">
        <v>26</v>
      </c>
      <c r="J118" t="n">
        <v>176.49</v>
      </c>
      <c r="K118" t="n">
        <v>50.28</v>
      </c>
      <c r="L118" t="n">
        <v>13</v>
      </c>
      <c r="M118" t="n">
        <v>24</v>
      </c>
      <c r="N118" t="n">
        <v>33.21</v>
      </c>
      <c r="O118" t="n">
        <v>22001.54</v>
      </c>
      <c r="P118" t="n">
        <v>447.22</v>
      </c>
      <c r="Q118" t="n">
        <v>1294.66</v>
      </c>
      <c r="R118" t="n">
        <v>124.74</v>
      </c>
      <c r="S118" t="n">
        <v>99.20999999999999</v>
      </c>
      <c r="T118" t="n">
        <v>11848.45</v>
      </c>
      <c r="U118" t="n">
        <v>0.8</v>
      </c>
      <c r="V118" t="n">
        <v>0.87</v>
      </c>
      <c r="W118" t="n">
        <v>20.68</v>
      </c>
      <c r="X118" t="n">
        <v>0.71</v>
      </c>
      <c r="Y118" t="n">
        <v>2</v>
      </c>
      <c r="Z118" t="n">
        <v>10</v>
      </c>
    </row>
    <row r="119">
      <c r="A119" t="n">
        <v>13</v>
      </c>
      <c r="B119" t="n">
        <v>80</v>
      </c>
      <c r="C119" t="inlineStr">
        <is>
          <t xml:space="preserve">CONCLUIDO	</t>
        </is>
      </c>
      <c r="D119" t="n">
        <v>2.2959</v>
      </c>
      <c r="E119" t="n">
        <v>43.56</v>
      </c>
      <c r="F119" t="n">
        <v>40.46</v>
      </c>
      <c r="G119" t="n">
        <v>101.15</v>
      </c>
      <c r="H119" t="n">
        <v>1.4</v>
      </c>
      <c r="I119" t="n">
        <v>24</v>
      </c>
      <c r="J119" t="n">
        <v>177.97</v>
      </c>
      <c r="K119" t="n">
        <v>50.28</v>
      </c>
      <c r="L119" t="n">
        <v>14</v>
      </c>
      <c r="M119" t="n">
        <v>22</v>
      </c>
      <c r="N119" t="n">
        <v>33.69</v>
      </c>
      <c r="O119" t="n">
        <v>22184.13</v>
      </c>
      <c r="P119" t="n">
        <v>440.65</v>
      </c>
      <c r="Q119" t="n">
        <v>1294.63</v>
      </c>
      <c r="R119" t="n">
        <v>123.03</v>
      </c>
      <c r="S119" t="n">
        <v>99.20999999999999</v>
      </c>
      <c r="T119" t="n">
        <v>11000.05</v>
      </c>
      <c r="U119" t="n">
        <v>0.8100000000000001</v>
      </c>
      <c r="V119" t="n">
        <v>0.87</v>
      </c>
      <c r="W119" t="n">
        <v>20.68</v>
      </c>
      <c r="X119" t="n">
        <v>0.66</v>
      </c>
      <c r="Y119" t="n">
        <v>2</v>
      </c>
      <c r="Z119" t="n">
        <v>10</v>
      </c>
    </row>
    <row r="120">
      <c r="A120" t="n">
        <v>14</v>
      </c>
      <c r="B120" t="n">
        <v>80</v>
      </c>
      <c r="C120" t="inlineStr">
        <is>
          <t xml:space="preserve">CONCLUIDO	</t>
        </is>
      </c>
      <c r="D120" t="n">
        <v>2.3028</v>
      </c>
      <c r="E120" t="n">
        <v>43.42</v>
      </c>
      <c r="F120" t="n">
        <v>40.39</v>
      </c>
      <c r="G120" t="n">
        <v>110.16</v>
      </c>
      <c r="H120" t="n">
        <v>1.48</v>
      </c>
      <c r="I120" t="n">
        <v>22</v>
      </c>
      <c r="J120" t="n">
        <v>179.46</v>
      </c>
      <c r="K120" t="n">
        <v>50.28</v>
      </c>
      <c r="L120" t="n">
        <v>15</v>
      </c>
      <c r="M120" t="n">
        <v>20</v>
      </c>
      <c r="N120" t="n">
        <v>34.18</v>
      </c>
      <c r="O120" t="n">
        <v>22367.38</v>
      </c>
      <c r="P120" t="n">
        <v>434.25</v>
      </c>
      <c r="Q120" t="n">
        <v>1294.48</v>
      </c>
      <c r="R120" t="n">
        <v>120.78</v>
      </c>
      <c r="S120" t="n">
        <v>99.20999999999999</v>
      </c>
      <c r="T120" t="n">
        <v>9887.1</v>
      </c>
      <c r="U120" t="n">
        <v>0.82</v>
      </c>
      <c r="V120" t="n">
        <v>0.88</v>
      </c>
      <c r="W120" t="n">
        <v>20.68</v>
      </c>
      <c r="X120" t="n">
        <v>0.6</v>
      </c>
      <c r="Y120" t="n">
        <v>2</v>
      </c>
      <c r="Z120" t="n">
        <v>10</v>
      </c>
    </row>
    <row r="121">
      <c r="A121" t="n">
        <v>15</v>
      </c>
      <c r="B121" t="n">
        <v>80</v>
      </c>
      <c r="C121" t="inlineStr">
        <is>
          <t xml:space="preserve">CONCLUIDO	</t>
        </is>
      </c>
      <c r="D121" t="n">
        <v>2.3062</v>
      </c>
      <c r="E121" t="n">
        <v>43.36</v>
      </c>
      <c r="F121" t="n">
        <v>40.36</v>
      </c>
      <c r="G121" t="n">
        <v>115.32</v>
      </c>
      <c r="H121" t="n">
        <v>1.57</v>
      </c>
      <c r="I121" t="n">
        <v>21</v>
      </c>
      <c r="J121" t="n">
        <v>180.95</v>
      </c>
      <c r="K121" t="n">
        <v>50.28</v>
      </c>
      <c r="L121" t="n">
        <v>16</v>
      </c>
      <c r="M121" t="n">
        <v>19</v>
      </c>
      <c r="N121" t="n">
        <v>34.67</v>
      </c>
      <c r="O121" t="n">
        <v>22551.28</v>
      </c>
      <c r="P121" t="n">
        <v>426.03</v>
      </c>
      <c r="Q121" t="n">
        <v>1294.63</v>
      </c>
      <c r="R121" t="n">
        <v>119.82</v>
      </c>
      <c r="S121" t="n">
        <v>99.20999999999999</v>
      </c>
      <c r="T121" t="n">
        <v>9409.33</v>
      </c>
      <c r="U121" t="n">
        <v>0.83</v>
      </c>
      <c r="V121" t="n">
        <v>0.88</v>
      </c>
      <c r="W121" t="n">
        <v>20.68</v>
      </c>
      <c r="X121" t="n">
        <v>0.57</v>
      </c>
      <c r="Y121" t="n">
        <v>2</v>
      </c>
      <c r="Z121" t="n">
        <v>10</v>
      </c>
    </row>
    <row r="122">
      <c r="A122" t="n">
        <v>16</v>
      </c>
      <c r="B122" t="n">
        <v>80</v>
      </c>
      <c r="C122" t="inlineStr">
        <is>
          <t xml:space="preserve">CONCLUIDO	</t>
        </is>
      </c>
      <c r="D122" t="n">
        <v>2.3115</v>
      </c>
      <c r="E122" t="n">
        <v>43.26</v>
      </c>
      <c r="F122" t="n">
        <v>40.33</v>
      </c>
      <c r="G122" t="n">
        <v>127.34</v>
      </c>
      <c r="H122" t="n">
        <v>1.65</v>
      </c>
      <c r="I122" t="n">
        <v>19</v>
      </c>
      <c r="J122" t="n">
        <v>182.45</v>
      </c>
      <c r="K122" t="n">
        <v>50.28</v>
      </c>
      <c r="L122" t="n">
        <v>17</v>
      </c>
      <c r="M122" t="n">
        <v>16</v>
      </c>
      <c r="N122" t="n">
        <v>35.17</v>
      </c>
      <c r="O122" t="n">
        <v>22735.98</v>
      </c>
      <c r="P122" t="n">
        <v>420.96</v>
      </c>
      <c r="Q122" t="n">
        <v>1294.51</v>
      </c>
      <c r="R122" t="n">
        <v>118.58</v>
      </c>
      <c r="S122" t="n">
        <v>99.20999999999999</v>
      </c>
      <c r="T122" t="n">
        <v>8800.610000000001</v>
      </c>
      <c r="U122" t="n">
        <v>0.84</v>
      </c>
      <c r="V122" t="n">
        <v>0.88</v>
      </c>
      <c r="W122" t="n">
        <v>20.68</v>
      </c>
      <c r="X122" t="n">
        <v>0.53</v>
      </c>
      <c r="Y122" t="n">
        <v>2</v>
      </c>
      <c r="Z122" t="n">
        <v>10</v>
      </c>
    </row>
    <row r="123">
      <c r="A123" t="n">
        <v>17</v>
      </c>
      <c r="B123" t="n">
        <v>80</v>
      </c>
      <c r="C123" t="inlineStr">
        <is>
          <t xml:space="preserve">CONCLUIDO	</t>
        </is>
      </c>
      <c r="D123" t="n">
        <v>2.3153</v>
      </c>
      <c r="E123" t="n">
        <v>43.19</v>
      </c>
      <c r="F123" t="n">
        <v>40.29</v>
      </c>
      <c r="G123" t="n">
        <v>134.29</v>
      </c>
      <c r="H123" t="n">
        <v>1.74</v>
      </c>
      <c r="I123" t="n">
        <v>18</v>
      </c>
      <c r="J123" t="n">
        <v>183.95</v>
      </c>
      <c r="K123" t="n">
        <v>50.28</v>
      </c>
      <c r="L123" t="n">
        <v>18</v>
      </c>
      <c r="M123" t="n">
        <v>11</v>
      </c>
      <c r="N123" t="n">
        <v>35.67</v>
      </c>
      <c r="O123" t="n">
        <v>22921.24</v>
      </c>
      <c r="P123" t="n">
        <v>416.38</v>
      </c>
      <c r="Q123" t="n">
        <v>1294.69</v>
      </c>
      <c r="R123" t="n">
        <v>117.27</v>
      </c>
      <c r="S123" t="n">
        <v>99.20999999999999</v>
      </c>
      <c r="T123" t="n">
        <v>8150.27</v>
      </c>
      <c r="U123" t="n">
        <v>0.85</v>
      </c>
      <c r="V123" t="n">
        <v>0.88</v>
      </c>
      <c r="W123" t="n">
        <v>20.68</v>
      </c>
      <c r="X123" t="n">
        <v>0.49</v>
      </c>
      <c r="Y123" t="n">
        <v>2</v>
      </c>
      <c r="Z123" t="n">
        <v>10</v>
      </c>
    </row>
    <row r="124">
      <c r="A124" t="n">
        <v>18</v>
      </c>
      <c r="B124" t="n">
        <v>80</v>
      </c>
      <c r="C124" t="inlineStr">
        <is>
          <t xml:space="preserve">CONCLUIDO	</t>
        </is>
      </c>
      <c r="D124" t="n">
        <v>2.3141</v>
      </c>
      <c r="E124" t="n">
        <v>43.21</v>
      </c>
      <c r="F124" t="n">
        <v>40.31</v>
      </c>
      <c r="G124" t="n">
        <v>134.36</v>
      </c>
      <c r="H124" t="n">
        <v>1.82</v>
      </c>
      <c r="I124" t="n">
        <v>18</v>
      </c>
      <c r="J124" t="n">
        <v>185.46</v>
      </c>
      <c r="K124" t="n">
        <v>50.28</v>
      </c>
      <c r="L124" t="n">
        <v>19</v>
      </c>
      <c r="M124" t="n">
        <v>1</v>
      </c>
      <c r="N124" t="n">
        <v>36.18</v>
      </c>
      <c r="O124" t="n">
        <v>23107.19</v>
      </c>
      <c r="P124" t="n">
        <v>415.98</v>
      </c>
      <c r="Q124" t="n">
        <v>1294.66</v>
      </c>
      <c r="R124" t="n">
        <v>117.48</v>
      </c>
      <c r="S124" t="n">
        <v>99.20999999999999</v>
      </c>
      <c r="T124" t="n">
        <v>8257.77</v>
      </c>
      <c r="U124" t="n">
        <v>0.84</v>
      </c>
      <c r="V124" t="n">
        <v>0.88</v>
      </c>
      <c r="W124" t="n">
        <v>20.69</v>
      </c>
      <c r="X124" t="n">
        <v>0.51</v>
      </c>
      <c r="Y124" t="n">
        <v>2</v>
      </c>
      <c r="Z124" t="n">
        <v>10</v>
      </c>
    </row>
    <row r="125">
      <c r="A125" t="n">
        <v>19</v>
      </c>
      <c r="B125" t="n">
        <v>80</v>
      </c>
      <c r="C125" t="inlineStr">
        <is>
          <t xml:space="preserve">CONCLUIDO	</t>
        </is>
      </c>
      <c r="D125" t="n">
        <v>2.314</v>
      </c>
      <c r="E125" t="n">
        <v>43.22</v>
      </c>
      <c r="F125" t="n">
        <v>40.31</v>
      </c>
      <c r="G125" t="n">
        <v>134.37</v>
      </c>
      <c r="H125" t="n">
        <v>1.9</v>
      </c>
      <c r="I125" t="n">
        <v>18</v>
      </c>
      <c r="J125" t="n">
        <v>186.97</v>
      </c>
      <c r="K125" t="n">
        <v>50.28</v>
      </c>
      <c r="L125" t="n">
        <v>20</v>
      </c>
      <c r="M125" t="n">
        <v>0</v>
      </c>
      <c r="N125" t="n">
        <v>36.69</v>
      </c>
      <c r="O125" t="n">
        <v>23293.82</v>
      </c>
      <c r="P125" t="n">
        <v>418.88</v>
      </c>
      <c r="Q125" t="n">
        <v>1294.75</v>
      </c>
      <c r="R125" t="n">
        <v>117.5</v>
      </c>
      <c r="S125" t="n">
        <v>99.20999999999999</v>
      </c>
      <c r="T125" t="n">
        <v>8265.32</v>
      </c>
      <c r="U125" t="n">
        <v>0.84</v>
      </c>
      <c r="V125" t="n">
        <v>0.88</v>
      </c>
      <c r="W125" t="n">
        <v>20.69</v>
      </c>
      <c r="X125" t="n">
        <v>0.52</v>
      </c>
      <c r="Y125" t="n">
        <v>2</v>
      </c>
      <c r="Z125" t="n">
        <v>10</v>
      </c>
    </row>
    <row r="126">
      <c r="A126" t="n">
        <v>0</v>
      </c>
      <c r="B126" t="n">
        <v>35</v>
      </c>
      <c r="C126" t="inlineStr">
        <is>
          <t xml:space="preserve">CONCLUIDO	</t>
        </is>
      </c>
      <c r="D126" t="n">
        <v>1.8437</v>
      </c>
      <c r="E126" t="n">
        <v>54.24</v>
      </c>
      <c r="F126" t="n">
        <v>47.68</v>
      </c>
      <c r="G126" t="n">
        <v>10.56</v>
      </c>
      <c r="H126" t="n">
        <v>0.22</v>
      </c>
      <c r="I126" t="n">
        <v>271</v>
      </c>
      <c r="J126" t="n">
        <v>80.84</v>
      </c>
      <c r="K126" t="n">
        <v>35.1</v>
      </c>
      <c r="L126" t="n">
        <v>1</v>
      </c>
      <c r="M126" t="n">
        <v>269</v>
      </c>
      <c r="N126" t="n">
        <v>9.74</v>
      </c>
      <c r="O126" t="n">
        <v>10204.21</v>
      </c>
      <c r="P126" t="n">
        <v>375.37</v>
      </c>
      <c r="Q126" t="n">
        <v>1297.48</v>
      </c>
      <c r="R126" t="n">
        <v>357.54</v>
      </c>
      <c r="S126" t="n">
        <v>99.20999999999999</v>
      </c>
      <c r="T126" t="n">
        <v>127023.33</v>
      </c>
      <c r="U126" t="n">
        <v>0.28</v>
      </c>
      <c r="V126" t="n">
        <v>0.74</v>
      </c>
      <c r="W126" t="n">
        <v>21.07</v>
      </c>
      <c r="X126" t="n">
        <v>7.84</v>
      </c>
      <c r="Y126" t="n">
        <v>2</v>
      </c>
      <c r="Z126" t="n">
        <v>10</v>
      </c>
    </row>
    <row r="127">
      <c r="A127" t="n">
        <v>1</v>
      </c>
      <c r="B127" t="n">
        <v>35</v>
      </c>
      <c r="C127" t="inlineStr">
        <is>
          <t xml:space="preserve">CONCLUIDO	</t>
        </is>
      </c>
      <c r="D127" t="n">
        <v>2.1204</v>
      </c>
      <c r="E127" t="n">
        <v>47.16</v>
      </c>
      <c r="F127" t="n">
        <v>43.22</v>
      </c>
      <c r="G127" t="n">
        <v>21.79</v>
      </c>
      <c r="H127" t="n">
        <v>0.43</v>
      </c>
      <c r="I127" t="n">
        <v>119</v>
      </c>
      <c r="J127" t="n">
        <v>82.04000000000001</v>
      </c>
      <c r="K127" t="n">
        <v>35.1</v>
      </c>
      <c r="L127" t="n">
        <v>2</v>
      </c>
      <c r="M127" t="n">
        <v>117</v>
      </c>
      <c r="N127" t="n">
        <v>9.94</v>
      </c>
      <c r="O127" t="n">
        <v>10352.53</v>
      </c>
      <c r="P127" t="n">
        <v>329.43</v>
      </c>
      <c r="Q127" t="n">
        <v>1295.51</v>
      </c>
      <c r="R127" t="n">
        <v>212.09</v>
      </c>
      <c r="S127" t="n">
        <v>99.20999999999999</v>
      </c>
      <c r="T127" t="n">
        <v>55057.51</v>
      </c>
      <c r="U127" t="n">
        <v>0.47</v>
      </c>
      <c r="V127" t="n">
        <v>0.82</v>
      </c>
      <c r="W127" t="n">
        <v>20.84</v>
      </c>
      <c r="X127" t="n">
        <v>3.41</v>
      </c>
      <c r="Y127" t="n">
        <v>2</v>
      </c>
      <c r="Z127" t="n">
        <v>10</v>
      </c>
    </row>
    <row r="128">
      <c r="A128" t="n">
        <v>2</v>
      </c>
      <c r="B128" t="n">
        <v>35</v>
      </c>
      <c r="C128" t="inlineStr">
        <is>
          <t xml:space="preserve">CONCLUIDO	</t>
        </is>
      </c>
      <c r="D128" t="n">
        <v>2.2168</v>
      </c>
      <c r="E128" t="n">
        <v>45.11</v>
      </c>
      <c r="F128" t="n">
        <v>41.93</v>
      </c>
      <c r="G128" t="n">
        <v>33.54</v>
      </c>
      <c r="H128" t="n">
        <v>0.63</v>
      </c>
      <c r="I128" t="n">
        <v>75</v>
      </c>
      <c r="J128" t="n">
        <v>83.25</v>
      </c>
      <c r="K128" t="n">
        <v>35.1</v>
      </c>
      <c r="L128" t="n">
        <v>3</v>
      </c>
      <c r="M128" t="n">
        <v>73</v>
      </c>
      <c r="N128" t="n">
        <v>10.15</v>
      </c>
      <c r="O128" t="n">
        <v>10501.19</v>
      </c>
      <c r="P128" t="n">
        <v>307.55</v>
      </c>
      <c r="Q128" t="n">
        <v>1295.13</v>
      </c>
      <c r="R128" t="n">
        <v>170.59</v>
      </c>
      <c r="S128" t="n">
        <v>99.20999999999999</v>
      </c>
      <c r="T128" t="n">
        <v>34525.4</v>
      </c>
      <c r="U128" t="n">
        <v>0.58</v>
      </c>
      <c r="V128" t="n">
        <v>0.84</v>
      </c>
      <c r="W128" t="n">
        <v>20.76</v>
      </c>
      <c r="X128" t="n">
        <v>2.12</v>
      </c>
      <c r="Y128" t="n">
        <v>2</v>
      </c>
      <c r="Z128" t="n">
        <v>10</v>
      </c>
    </row>
    <row r="129">
      <c r="A129" t="n">
        <v>3</v>
      </c>
      <c r="B129" t="n">
        <v>35</v>
      </c>
      <c r="C129" t="inlineStr">
        <is>
          <t xml:space="preserve">CONCLUIDO	</t>
        </is>
      </c>
      <c r="D129" t="n">
        <v>2.2683</v>
      </c>
      <c r="E129" t="n">
        <v>44.09</v>
      </c>
      <c r="F129" t="n">
        <v>41.28</v>
      </c>
      <c r="G129" t="n">
        <v>46.73</v>
      </c>
      <c r="H129" t="n">
        <v>0.83</v>
      </c>
      <c r="I129" t="n">
        <v>53</v>
      </c>
      <c r="J129" t="n">
        <v>84.45999999999999</v>
      </c>
      <c r="K129" t="n">
        <v>35.1</v>
      </c>
      <c r="L129" t="n">
        <v>4</v>
      </c>
      <c r="M129" t="n">
        <v>51</v>
      </c>
      <c r="N129" t="n">
        <v>10.36</v>
      </c>
      <c r="O129" t="n">
        <v>10650.22</v>
      </c>
      <c r="P129" t="n">
        <v>290.21</v>
      </c>
      <c r="Q129" t="n">
        <v>1294.98</v>
      </c>
      <c r="R129" t="n">
        <v>149.91</v>
      </c>
      <c r="S129" t="n">
        <v>99.20999999999999</v>
      </c>
      <c r="T129" t="n">
        <v>24294.66</v>
      </c>
      <c r="U129" t="n">
        <v>0.66</v>
      </c>
      <c r="V129" t="n">
        <v>0.86</v>
      </c>
      <c r="W129" t="n">
        <v>20.72</v>
      </c>
      <c r="X129" t="n">
        <v>1.48</v>
      </c>
      <c r="Y129" t="n">
        <v>2</v>
      </c>
      <c r="Z129" t="n">
        <v>10</v>
      </c>
    </row>
    <row r="130">
      <c r="A130" t="n">
        <v>4</v>
      </c>
      <c r="B130" t="n">
        <v>35</v>
      </c>
      <c r="C130" t="inlineStr">
        <is>
          <t xml:space="preserve">CONCLUIDO	</t>
        </is>
      </c>
      <c r="D130" t="n">
        <v>2.2967</v>
      </c>
      <c r="E130" t="n">
        <v>43.54</v>
      </c>
      <c r="F130" t="n">
        <v>40.94</v>
      </c>
      <c r="G130" t="n">
        <v>59.92</v>
      </c>
      <c r="H130" t="n">
        <v>1.02</v>
      </c>
      <c r="I130" t="n">
        <v>41</v>
      </c>
      <c r="J130" t="n">
        <v>85.67</v>
      </c>
      <c r="K130" t="n">
        <v>35.1</v>
      </c>
      <c r="L130" t="n">
        <v>5</v>
      </c>
      <c r="M130" t="n">
        <v>35</v>
      </c>
      <c r="N130" t="n">
        <v>10.57</v>
      </c>
      <c r="O130" t="n">
        <v>10799.59</v>
      </c>
      <c r="P130" t="n">
        <v>274.45</v>
      </c>
      <c r="Q130" t="n">
        <v>1294.76</v>
      </c>
      <c r="R130" t="n">
        <v>138.48</v>
      </c>
      <c r="S130" t="n">
        <v>99.20999999999999</v>
      </c>
      <c r="T130" t="n">
        <v>18643.37</v>
      </c>
      <c r="U130" t="n">
        <v>0.72</v>
      </c>
      <c r="V130" t="n">
        <v>0.86</v>
      </c>
      <c r="W130" t="n">
        <v>20.72</v>
      </c>
      <c r="X130" t="n">
        <v>1.14</v>
      </c>
      <c r="Y130" t="n">
        <v>2</v>
      </c>
      <c r="Z130" t="n">
        <v>10</v>
      </c>
    </row>
    <row r="131">
      <c r="A131" t="n">
        <v>5</v>
      </c>
      <c r="B131" t="n">
        <v>35</v>
      </c>
      <c r="C131" t="inlineStr">
        <is>
          <t xml:space="preserve">CONCLUIDO	</t>
        </is>
      </c>
      <c r="D131" t="n">
        <v>2.3024</v>
      </c>
      <c r="E131" t="n">
        <v>43.43</v>
      </c>
      <c r="F131" t="n">
        <v>40.89</v>
      </c>
      <c r="G131" t="n">
        <v>64.56</v>
      </c>
      <c r="H131" t="n">
        <v>1.21</v>
      </c>
      <c r="I131" t="n">
        <v>38</v>
      </c>
      <c r="J131" t="n">
        <v>86.88</v>
      </c>
      <c r="K131" t="n">
        <v>35.1</v>
      </c>
      <c r="L131" t="n">
        <v>6</v>
      </c>
      <c r="M131" t="n">
        <v>0</v>
      </c>
      <c r="N131" t="n">
        <v>10.78</v>
      </c>
      <c r="O131" t="n">
        <v>10949.33</v>
      </c>
      <c r="P131" t="n">
        <v>273.29</v>
      </c>
      <c r="Q131" t="n">
        <v>1295.17</v>
      </c>
      <c r="R131" t="n">
        <v>135.13</v>
      </c>
      <c r="S131" t="n">
        <v>99.20999999999999</v>
      </c>
      <c r="T131" t="n">
        <v>16981.47</v>
      </c>
      <c r="U131" t="n">
        <v>0.73</v>
      </c>
      <c r="V131" t="n">
        <v>0.87</v>
      </c>
      <c r="W131" t="n">
        <v>20.75</v>
      </c>
      <c r="X131" t="n">
        <v>1.09</v>
      </c>
      <c r="Y131" t="n">
        <v>2</v>
      </c>
      <c r="Z131" t="n">
        <v>10</v>
      </c>
    </row>
    <row r="132">
      <c r="A132" t="n">
        <v>0</v>
      </c>
      <c r="B132" t="n">
        <v>50</v>
      </c>
      <c r="C132" t="inlineStr">
        <is>
          <t xml:space="preserve">CONCLUIDO	</t>
        </is>
      </c>
      <c r="D132" t="n">
        <v>1.6739</v>
      </c>
      <c r="E132" t="n">
        <v>59.74</v>
      </c>
      <c r="F132" t="n">
        <v>49.99</v>
      </c>
      <c r="G132" t="n">
        <v>8.640000000000001</v>
      </c>
      <c r="H132" t="n">
        <v>0.16</v>
      </c>
      <c r="I132" t="n">
        <v>347</v>
      </c>
      <c r="J132" t="n">
        <v>107.41</v>
      </c>
      <c r="K132" t="n">
        <v>41.65</v>
      </c>
      <c r="L132" t="n">
        <v>1</v>
      </c>
      <c r="M132" t="n">
        <v>345</v>
      </c>
      <c r="N132" t="n">
        <v>14.77</v>
      </c>
      <c r="O132" t="n">
        <v>13481.73</v>
      </c>
      <c r="P132" t="n">
        <v>480.98</v>
      </c>
      <c r="Q132" t="n">
        <v>1298.72</v>
      </c>
      <c r="R132" t="n">
        <v>432.73</v>
      </c>
      <c r="S132" t="n">
        <v>99.20999999999999</v>
      </c>
      <c r="T132" t="n">
        <v>164234.31</v>
      </c>
      <c r="U132" t="n">
        <v>0.23</v>
      </c>
      <c r="V132" t="n">
        <v>0.71</v>
      </c>
      <c r="W132" t="n">
        <v>21.2</v>
      </c>
      <c r="X132" t="n">
        <v>10.14</v>
      </c>
      <c r="Y132" t="n">
        <v>2</v>
      </c>
      <c r="Z132" t="n">
        <v>10</v>
      </c>
    </row>
    <row r="133">
      <c r="A133" t="n">
        <v>1</v>
      </c>
      <c r="B133" t="n">
        <v>50</v>
      </c>
      <c r="C133" t="inlineStr">
        <is>
          <t xml:space="preserve">CONCLUIDO	</t>
        </is>
      </c>
      <c r="D133" t="n">
        <v>2.0198</v>
      </c>
      <c r="E133" t="n">
        <v>49.51</v>
      </c>
      <c r="F133" t="n">
        <v>44.12</v>
      </c>
      <c r="G133" t="n">
        <v>17.53</v>
      </c>
      <c r="H133" t="n">
        <v>0.32</v>
      </c>
      <c r="I133" t="n">
        <v>151</v>
      </c>
      <c r="J133" t="n">
        <v>108.68</v>
      </c>
      <c r="K133" t="n">
        <v>41.65</v>
      </c>
      <c r="L133" t="n">
        <v>2</v>
      </c>
      <c r="M133" t="n">
        <v>149</v>
      </c>
      <c r="N133" t="n">
        <v>15.03</v>
      </c>
      <c r="O133" t="n">
        <v>13638.32</v>
      </c>
      <c r="P133" t="n">
        <v>417.34</v>
      </c>
      <c r="Q133" t="n">
        <v>1296.29</v>
      </c>
      <c r="R133" t="n">
        <v>241.85</v>
      </c>
      <c r="S133" t="n">
        <v>99.20999999999999</v>
      </c>
      <c r="T133" t="n">
        <v>69776.89999999999</v>
      </c>
      <c r="U133" t="n">
        <v>0.41</v>
      </c>
      <c r="V133" t="n">
        <v>0.8</v>
      </c>
      <c r="W133" t="n">
        <v>20.87</v>
      </c>
      <c r="X133" t="n">
        <v>4.3</v>
      </c>
      <c r="Y133" t="n">
        <v>2</v>
      </c>
      <c r="Z133" t="n">
        <v>10</v>
      </c>
    </row>
    <row r="134">
      <c r="A134" t="n">
        <v>2</v>
      </c>
      <c r="B134" t="n">
        <v>50</v>
      </c>
      <c r="C134" t="inlineStr">
        <is>
          <t xml:space="preserve">CONCLUIDO	</t>
        </is>
      </c>
      <c r="D134" t="n">
        <v>2.1408</v>
      </c>
      <c r="E134" t="n">
        <v>46.71</v>
      </c>
      <c r="F134" t="n">
        <v>42.54</v>
      </c>
      <c r="G134" t="n">
        <v>26.59</v>
      </c>
      <c r="H134" t="n">
        <v>0.48</v>
      </c>
      <c r="I134" t="n">
        <v>96</v>
      </c>
      <c r="J134" t="n">
        <v>109.96</v>
      </c>
      <c r="K134" t="n">
        <v>41.65</v>
      </c>
      <c r="L134" t="n">
        <v>3</v>
      </c>
      <c r="M134" t="n">
        <v>94</v>
      </c>
      <c r="N134" t="n">
        <v>15.31</v>
      </c>
      <c r="O134" t="n">
        <v>13795.21</v>
      </c>
      <c r="P134" t="n">
        <v>394.36</v>
      </c>
      <c r="Q134" t="n">
        <v>1295.38</v>
      </c>
      <c r="R134" t="n">
        <v>190.58</v>
      </c>
      <c r="S134" t="n">
        <v>99.20999999999999</v>
      </c>
      <c r="T134" t="n">
        <v>44414.09</v>
      </c>
      <c r="U134" t="n">
        <v>0.52</v>
      </c>
      <c r="V134" t="n">
        <v>0.83</v>
      </c>
      <c r="W134" t="n">
        <v>20.8</v>
      </c>
      <c r="X134" t="n">
        <v>2.74</v>
      </c>
      <c r="Y134" t="n">
        <v>2</v>
      </c>
      <c r="Z134" t="n">
        <v>10</v>
      </c>
    </row>
    <row r="135">
      <c r="A135" t="n">
        <v>3</v>
      </c>
      <c r="B135" t="n">
        <v>50</v>
      </c>
      <c r="C135" t="inlineStr">
        <is>
          <t xml:space="preserve">CONCLUIDO	</t>
        </is>
      </c>
      <c r="D135" t="n">
        <v>2.2056</v>
      </c>
      <c r="E135" t="n">
        <v>45.34</v>
      </c>
      <c r="F135" t="n">
        <v>41.77</v>
      </c>
      <c r="G135" t="n">
        <v>36.32</v>
      </c>
      <c r="H135" t="n">
        <v>0.63</v>
      </c>
      <c r="I135" t="n">
        <v>69</v>
      </c>
      <c r="J135" t="n">
        <v>111.23</v>
      </c>
      <c r="K135" t="n">
        <v>41.65</v>
      </c>
      <c r="L135" t="n">
        <v>4</v>
      </c>
      <c r="M135" t="n">
        <v>67</v>
      </c>
      <c r="N135" t="n">
        <v>15.58</v>
      </c>
      <c r="O135" t="n">
        <v>13952.52</v>
      </c>
      <c r="P135" t="n">
        <v>378.38</v>
      </c>
      <c r="Q135" t="n">
        <v>1295.04</v>
      </c>
      <c r="R135" t="n">
        <v>165.47</v>
      </c>
      <c r="S135" t="n">
        <v>99.20999999999999</v>
      </c>
      <c r="T135" t="n">
        <v>31997</v>
      </c>
      <c r="U135" t="n">
        <v>0.6</v>
      </c>
      <c r="V135" t="n">
        <v>0.85</v>
      </c>
      <c r="W135" t="n">
        <v>20.76</v>
      </c>
      <c r="X135" t="n">
        <v>1.97</v>
      </c>
      <c r="Y135" t="n">
        <v>2</v>
      </c>
      <c r="Z135" t="n">
        <v>10</v>
      </c>
    </row>
    <row r="136">
      <c r="A136" t="n">
        <v>4</v>
      </c>
      <c r="B136" t="n">
        <v>50</v>
      </c>
      <c r="C136" t="inlineStr">
        <is>
          <t xml:space="preserve">CONCLUIDO	</t>
        </is>
      </c>
      <c r="D136" t="n">
        <v>2.2443</v>
      </c>
      <c r="E136" t="n">
        <v>44.56</v>
      </c>
      <c r="F136" t="n">
        <v>41.32</v>
      </c>
      <c r="G136" t="n">
        <v>45.91</v>
      </c>
      <c r="H136" t="n">
        <v>0.78</v>
      </c>
      <c r="I136" t="n">
        <v>54</v>
      </c>
      <c r="J136" t="n">
        <v>112.51</v>
      </c>
      <c r="K136" t="n">
        <v>41.65</v>
      </c>
      <c r="L136" t="n">
        <v>5</v>
      </c>
      <c r="M136" t="n">
        <v>52</v>
      </c>
      <c r="N136" t="n">
        <v>15.86</v>
      </c>
      <c r="O136" t="n">
        <v>14110.24</v>
      </c>
      <c r="P136" t="n">
        <v>365.98</v>
      </c>
      <c r="Q136" t="n">
        <v>1294.91</v>
      </c>
      <c r="R136" t="n">
        <v>151.06</v>
      </c>
      <c r="S136" t="n">
        <v>99.20999999999999</v>
      </c>
      <c r="T136" t="n">
        <v>24866.43</v>
      </c>
      <c r="U136" t="n">
        <v>0.66</v>
      </c>
      <c r="V136" t="n">
        <v>0.86</v>
      </c>
      <c r="W136" t="n">
        <v>20.73</v>
      </c>
      <c r="X136" t="n">
        <v>1.52</v>
      </c>
      <c r="Y136" t="n">
        <v>2</v>
      </c>
      <c r="Z136" t="n">
        <v>10</v>
      </c>
    </row>
    <row r="137">
      <c r="A137" t="n">
        <v>5</v>
      </c>
      <c r="B137" t="n">
        <v>50</v>
      </c>
      <c r="C137" t="inlineStr">
        <is>
          <t xml:space="preserve">CONCLUIDO	</t>
        </is>
      </c>
      <c r="D137" t="n">
        <v>2.2695</v>
      </c>
      <c r="E137" t="n">
        <v>44.06</v>
      </c>
      <c r="F137" t="n">
        <v>41.05</v>
      </c>
      <c r="G137" t="n">
        <v>55.98</v>
      </c>
      <c r="H137" t="n">
        <v>0.93</v>
      </c>
      <c r="I137" t="n">
        <v>44</v>
      </c>
      <c r="J137" t="n">
        <v>113.79</v>
      </c>
      <c r="K137" t="n">
        <v>41.65</v>
      </c>
      <c r="L137" t="n">
        <v>6</v>
      </c>
      <c r="M137" t="n">
        <v>42</v>
      </c>
      <c r="N137" t="n">
        <v>16.14</v>
      </c>
      <c r="O137" t="n">
        <v>14268.39</v>
      </c>
      <c r="P137" t="n">
        <v>354.61</v>
      </c>
      <c r="Q137" t="n">
        <v>1294.85</v>
      </c>
      <c r="R137" t="n">
        <v>142.08</v>
      </c>
      <c r="S137" t="n">
        <v>99.20999999999999</v>
      </c>
      <c r="T137" t="n">
        <v>20425.21</v>
      </c>
      <c r="U137" t="n">
        <v>0.7</v>
      </c>
      <c r="V137" t="n">
        <v>0.86</v>
      </c>
      <c r="W137" t="n">
        <v>20.72</v>
      </c>
      <c r="X137" t="n">
        <v>1.25</v>
      </c>
      <c r="Y137" t="n">
        <v>2</v>
      </c>
      <c r="Z137" t="n">
        <v>10</v>
      </c>
    </row>
    <row r="138">
      <c r="A138" t="n">
        <v>6</v>
      </c>
      <c r="B138" t="n">
        <v>50</v>
      </c>
      <c r="C138" t="inlineStr">
        <is>
          <t xml:space="preserve">CONCLUIDO	</t>
        </is>
      </c>
      <c r="D138" t="n">
        <v>2.2922</v>
      </c>
      <c r="E138" t="n">
        <v>43.63</v>
      </c>
      <c r="F138" t="n">
        <v>40.79</v>
      </c>
      <c r="G138" t="n">
        <v>67.98</v>
      </c>
      <c r="H138" t="n">
        <v>1.07</v>
      </c>
      <c r="I138" t="n">
        <v>36</v>
      </c>
      <c r="J138" t="n">
        <v>115.08</v>
      </c>
      <c r="K138" t="n">
        <v>41.65</v>
      </c>
      <c r="L138" t="n">
        <v>7</v>
      </c>
      <c r="M138" t="n">
        <v>34</v>
      </c>
      <c r="N138" t="n">
        <v>16.43</v>
      </c>
      <c r="O138" t="n">
        <v>14426.96</v>
      </c>
      <c r="P138" t="n">
        <v>342.11</v>
      </c>
      <c r="Q138" t="n">
        <v>1294.79</v>
      </c>
      <c r="R138" t="n">
        <v>133.57</v>
      </c>
      <c r="S138" t="n">
        <v>99.20999999999999</v>
      </c>
      <c r="T138" t="n">
        <v>16210.75</v>
      </c>
      <c r="U138" t="n">
        <v>0.74</v>
      </c>
      <c r="V138" t="n">
        <v>0.87</v>
      </c>
      <c r="W138" t="n">
        <v>20.7</v>
      </c>
      <c r="X138" t="n">
        <v>0.99</v>
      </c>
      <c r="Y138" t="n">
        <v>2</v>
      </c>
      <c r="Z138" t="n">
        <v>10</v>
      </c>
    </row>
    <row r="139">
      <c r="A139" t="n">
        <v>7</v>
      </c>
      <c r="B139" t="n">
        <v>50</v>
      </c>
      <c r="C139" t="inlineStr">
        <is>
          <t xml:space="preserve">CONCLUIDO	</t>
        </is>
      </c>
      <c r="D139" t="n">
        <v>2.3049</v>
      </c>
      <c r="E139" t="n">
        <v>43.39</v>
      </c>
      <c r="F139" t="n">
        <v>40.66</v>
      </c>
      <c r="G139" t="n">
        <v>78.7</v>
      </c>
      <c r="H139" t="n">
        <v>1.21</v>
      </c>
      <c r="I139" t="n">
        <v>31</v>
      </c>
      <c r="J139" t="n">
        <v>116.37</v>
      </c>
      <c r="K139" t="n">
        <v>41.65</v>
      </c>
      <c r="L139" t="n">
        <v>8</v>
      </c>
      <c r="M139" t="n">
        <v>29</v>
      </c>
      <c r="N139" t="n">
        <v>16.72</v>
      </c>
      <c r="O139" t="n">
        <v>14585.96</v>
      </c>
      <c r="P139" t="n">
        <v>332.12</v>
      </c>
      <c r="Q139" t="n">
        <v>1294.56</v>
      </c>
      <c r="R139" t="n">
        <v>129.49</v>
      </c>
      <c r="S139" t="n">
        <v>99.20999999999999</v>
      </c>
      <c r="T139" t="n">
        <v>14197.55</v>
      </c>
      <c r="U139" t="n">
        <v>0.77</v>
      </c>
      <c r="V139" t="n">
        <v>0.87</v>
      </c>
      <c r="W139" t="n">
        <v>20.69</v>
      </c>
      <c r="X139" t="n">
        <v>0.86</v>
      </c>
      <c r="Y139" t="n">
        <v>2</v>
      </c>
      <c r="Z139" t="n">
        <v>10</v>
      </c>
    </row>
    <row r="140">
      <c r="A140" t="n">
        <v>8</v>
      </c>
      <c r="B140" t="n">
        <v>50</v>
      </c>
      <c r="C140" t="inlineStr">
        <is>
          <t xml:space="preserve">CONCLUIDO	</t>
        </is>
      </c>
      <c r="D140" t="n">
        <v>2.3119</v>
      </c>
      <c r="E140" t="n">
        <v>43.25</v>
      </c>
      <c r="F140" t="n">
        <v>40.6</v>
      </c>
      <c r="G140" t="n">
        <v>86.98999999999999</v>
      </c>
      <c r="H140" t="n">
        <v>1.35</v>
      </c>
      <c r="I140" t="n">
        <v>28</v>
      </c>
      <c r="J140" t="n">
        <v>117.66</v>
      </c>
      <c r="K140" t="n">
        <v>41.65</v>
      </c>
      <c r="L140" t="n">
        <v>9</v>
      </c>
      <c r="M140" t="n">
        <v>10</v>
      </c>
      <c r="N140" t="n">
        <v>17.01</v>
      </c>
      <c r="O140" t="n">
        <v>14745.39</v>
      </c>
      <c r="P140" t="n">
        <v>322.88</v>
      </c>
      <c r="Q140" t="n">
        <v>1294.81</v>
      </c>
      <c r="R140" t="n">
        <v>126.42</v>
      </c>
      <c r="S140" t="n">
        <v>99.20999999999999</v>
      </c>
      <c r="T140" t="n">
        <v>12675.19</v>
      </c>
      <c r="U140" t="n">
        <v>0.78</v>
      </c>
      <c r="V140" t="n">
        <v>0.87</v>
      </c>
      <c r="W140" t="n">
        <v>20.72</v>
      </c>
      <c r="X140" t="n">
        <v>0.8</v>
      </c>
      <c r="Y140" t="n">
        <v>2</v>
      </c>
      <c r="Z140" t="n">
        <v>10</v>
      </c>
    </row>
    <row r="141">
      <c r="A141" t="n">
        <v>9</v>
      </c>
      <c r="B141" t="n">
        <v>50</v>
      </c>
      <c r="C141" t="inlineStr">
        <is>
          <t xml:space="preserve">CONCLUIDO	</t>
        </is>
      </c>
      <c r="D141" t="n">
        <v>2.3143</v>
      </c>
      <c r="E141" t="n">
        <v>43.21</v>
      </c>
      <c r="F141" t="n">
        <v>40.57</v>
      </c>
      <c r="G141" t="n">
        <v>90.16</v>
      </c>
      <c r="H141" t="n">
        <v>1.48</v>
      </c>
      <c r="I141" t="n">
        <v>27</v>
      </c>
      <c r="J141" t="n">
        <v>118.96</v>
      </c>
      <c r="K141" t="n">
        <v>41.65</v>
      </c>
      <c r="L141" t="n">
        <v>10</v>
      </c>
      <c r="M141" t="n">
        <v>0</v>
      </c>
      <c r="N141" t="n">
        <v>17.31</v>
      </c>
      <c r="O141" t="n">
        <v>14905.25</v>
      </c>
      <c r="P141" t="n">
        <v>325.45</v>
      </c>
      <c r="Q141" t="n">
        <v>1294.84</v>
      </c>
      <c r="R141" t="n">
        <v>125.5</v>
      </c>
      <c r="S141" t="n">
        <v>99.20999999999999</v>
      </c>
      <c r="T141" t="n">
        <v>12220.94</v>
      </c>
      <c r="U141" t="n">
        <v>0.79</v>
      </c>
      <c r="V141" t="n">
        <v>0.87</v>
      </c>
      <c r="W141" t="n">
        <v>20.72</v>
      </c>
      <c r="X141" t="n">
        <v>0.78</v>
      </c>
      <c r="Y141" t="n">
        <v>2</v>
      </c>
      <c r="Z141" t="n">
        <v>10</v>
      </c>
    </row>
    <row r="142">
      <c r="A142" t="n">
        <v>0</v>
      </c>
      <c r="B142" t="n">
        <v>25</v>
      </c>
      <c r="C142" t="inlineStr">
        <is>
          <t xml:space="preserve">CONCLUIDO	</t>
        </is>
      </c>
      <c r="D142" t="n">
        <v>1.9699</v>
      </c>
      <c r="E142" t="n">
        <v>50.76</v>
      </c>
      <c r="F142" t="n">
        <v>46.01</v>
      </c>
      <c r="G142" t="n">
        <v>12.96</v>
      </c>
      <c r="H142" t="n">
        <v>0.28</v>
      </c>
      <c r="I142" t="n">
        <v>213</v>
      </c>
      <c r="J142" t="n">
        <v>61.76</v>
      </c>
      <c r="K142" t="n">
        <v>28.92</v>
      </c>
      <c r="L142" t="n">
        <v>1</v>
      </c>
      <c r="M142" t="n">
        <v>211</v>
      </c>
      <c r="N142" t="n">
        <v>6.84</v>
      </c>
      <c r="O142" t="n">
        <v>7851.41</v>
      </c>
      <c r="P142" t="n">
        <v>295.05</v>
      </c>
      <c r="Q142" t="n">
        <v>1297.18</v>
      </c>
      <c r="R142" t="n">
        <v>302.63</v>
      </c>
      <c r="S142" t="n">
        <v>99.20999999999999</v>
      </c>
      <c r="T142" t="n">
        <v>99855.37</v>
      </c>
      <c r="U142" t="n">
        <v>0.33</v>
      </c>
      <c r="V142" t="n">
        <v>0.77</v>
      </c>
      <c r="W142" t="n">
        <v>21</v>
      </c>
      <c r="X142" t="n">
        <v>6.18</v>
      </c>
      <c r="Y142" t="n">
        <v>2</v>
      </c>
      <c r="Z142" t="n">
        <v>10</v>
      </c>
    </row>
    <row r="143">
      <c r="A143" t="n">
        <v>1</v>
      </c>
      <c r="B143" t="n">
        <v>25</v>
      </c>
      <c r="C143" t="inlineStr">
        <is>
          <t xml:space="preserve">CONCLUIDO	</t>
        </is>
      </c>
      <c r="D143" t="n">
        <v>2.1958</v>
      </c>
      <c r="E143" t="n">
        <v>45.54</v>
      </c>
      <c r="F143" t="n">
        <v>42.45</v>
      </c>
      <c r="G143" t="n">
        <v>27.39</v>
      </c>
      <c r="H143" t="n">
        <v>0.55</v>
      </c>
      <c r="I143" t="n">
        <v>93</v>
      </c>
      <c r="J143" t="n">
        <v>62.92</v>
      </c>
      <c r="K143" t="n">
        <v>28.92</v>
      </c>
      <c r="L143" t="n">
        <v>2</v>
      </c>
      <c r="M143" t="n">
        <v>91</v>
      </c>
      <c r="N143" t="n">
        <v>7</v>
      </c>
      <c r="O143" t="n">
        <v>7994.37</v>
      </c>
      <c r="P143" t="n">
        <v>256.46</v>
      </c>
      <c r="Q143" t="n">
        <v>1295.14</v>
      </c>
      <c r="R143" t="n">
        <v>188.19</v>
      </c>
      <c r="S143" t="n">
        <v>99.20999999999999</v>
      </c>
      <c r="T143" t="n">
        <v>43235.33</v>
      </c>
      <c r="U143" t="n">
        <v>0.53</v>
      </c>
      <c r="V143" t="n">
        <v>0.83</v>
      </c>
      <c r="W143" t="n">
        <v>20.78</v>
      </c>
      <c r="X143" t="n">
        <v>2.65</v>
      </c>
      <c r="Y143" t="n">
        <v>2</v>
      </c>
      <c r="Z143" t="n">
        <v>10</v>
      </c>
    </row>
    <row r="144">
      <c r="A144" t="n">
        <v>2</v>
      </c>
      <c r="B144" t="n">
        <v>25</v>
      </c>
      <c r="C144" t="inlineStr">
        <is>
          <t xml:space="preserve">CONCLUIDO	</t>
        </is>
      </c>
      <c r="D144" t="n">
        <v>2.272</v>
      </c>
      <c r="E144" t="n">
        <v>44.01</v>
      </c>
      <c r="F144" t="n">
        <v>41.43</v>
      </c>
      <c r="G144" t="n">
        <v>43.61</v>
      </c>
      <c r="H144" t="n">
        <v>0.8100000000000001</v>
      </c>
      <c r="I144" t="n">
        <v>57</v>
      </c>
      <c r="J144" t="n">
        <v>64.08</v>
      </c>
      <c r="K144" t="n">
        <v>28.92</v>
      </c>
      <c r="L144" t="n">
        <v>3</v>
      </c>
      <c r="M144" t="n">
        <v>48</v>
      </c>
      <c r="N144" t="n">
        <v>7.16</v>
      </c>
      <c r="O144" t="n">
        <v>8137.65</v>
      </c>
      <c r="P144" t="n">
        <v>232.81</v>
      </c>
      <c r="Q144" t="n">
        <v>1295.15</v>
      </c>
      <c r="R144" t="n">
        <v>153.86</v>
      </c>
      <c r="S144" t="n">
        <v>99.20999999999999</v>
      </c>
      <c r="T144" t="n">
        <v>26253.4</v>
      </c>
      <c r="U144" t="n">
        <v>0.64</v>
      </c>
      <c r="V144" t="n">
        <v>0.85</v>
      </c>
      <c r="W144" t="n">
        <v>20.75</v>
      </c>
      <c r="X144" t="n">
        <v>1.62</v>
      </c>
      <c r="Y144" t="n">
        <v>2</v>
      </c>
      <c r="Z144" t="n">
        <v>10</v>
      </c>
    </row>
    <row r="145">
      <c r="A145" t="n">
        <v>3</v>
      </c>
      <c r="B145" t="n">
        <v>25</v>
      </c>
      <c r="C145" t="inlineStr">
        <is>
          <t xml:space="preserve">CONCLUIDO	</t>
        </is>
      </c>
      <c r="D145" t="n">
        <v>2.2785</v>
      </c>
      <c r="E145" t="n">
        <v>43.89</v>
      </c>
      <c r="F145" t="n">
        <v>41.36</v>
      </c>
      <c r="G145" t="n">
        <v>46.82</v>
      </c>
      <c r="H145" t="n">
        <v>1.07</v>
      </c>
      <c r="I145" t="n">
        <v>53</v>
      </c>
      <c r="J145" t="n">
        <v>65.25</v>
      </c>
      <c r="K145" t="n">
        <v>28.92</v>
      </c>
      <c r="L145" t="n">
        <v>4</v>
      </c>
      <c r="M145" t="n">
        <v>0</v>
      </c>
      <c r="N145" t="n">
        <v>7.33</v>
      </c>
      <c r="O145" t="n">
        <v>8281.25</v>
      </c>
      <c r="P145" t="n">
        <v>232.04</v>
      </c>
      <c r="Q145" t="n">
        <v>1295.2</v>
      </c>
      <c r="R145" t="n">
        <v>149.6</v>
      </c>
      <c r="S145" t="n">
        <v>99.20999999999999</v>
      </c>
      <c r="T145" t="n">
        <v>24138.98</v>
      </c>
      <c r="U145" t="n">
        <v>0.66</v>
      </c>
      <c r="V145" t="n">
        <v>0.86</v>
      </c>
      <c r="W145" t="n">
        <v>20.8</v>
      </c>
      <c r="X145" t="n">
        <v>1.56</v>
      </c>
      <c r="Y145" t="n">
        <v>2</v>
      </c>
      <c r="Z145" t="n">
        <v>10</v>
      </c>
    </row>
    <row r="146">
      <c r="A146" t="n">
        <v>0</v>
      </c>
      <c r="B146" t="n">
        <v>85</v>
      </c>
      <c r="C146" t="inlineStr">
        <is>
          <t xml:space="preserve">CONCLUIDO	</t>
        </is>
      </c>
      <c r="D146" t="n">
        <v>1.3328</v>
      </c>
      <c r="E146" t="n">
        <v>75.03</v>
      </c>
      <c r="F146" t="n">
        <v>55.2</v>
      </c>
      <c r="G146" t="n">
        <v>6.43</v>
      </c>
      <c r="H146" t="n">
        <v>0.11</v>
      </c>
      <c r="I146" t="n">
        <v>515</v>
      </c>
      <c r="J146" t="n">
        <v>167.88</v>
      </c>
      <c r="K146" t="n">
        <v>51.39</v>
      </c>
      <c r="L146" t="n">
        <v>1</v>
      </c>
      <c r="M146" t="n">
        <v>513</v>
      </c>
      <c r="N146" t="n">
        <v>30.49</v>
      </c>
      <c r="O146" t="n">
        <v>20939.59</v>
      </c>
      <c r="P146" t="n">
        <v>713.05</v>
      </c>
      <c r="Q146" t="n">
        <v>1301.21</v>
      </c>
      <c r="R146" t="n">
        <v>600.61</v>
      </c>
      <c r="S146" t="n">
        <v>99.20999999999999</v>
      </c>
      <c r="T146" t="n">
        <v>247334.89</v>
      </c>
      <c r="U146" t="n">
        <v>0.17</v>
      </c>
      <c r="V146" t="n">
        <v>0.64</v>
      </c>
      <c r="W146" t="n">
        <v>21.52</v>
      </c>
      <c r="X146" t="n">
        <v>15.31</v>
      </c>
      <c r="Y146" t="n">
        <v>2</v>
      </c>
      <c r="Z146" t="n">
        <v>10</v>
      </c>
    </row>
    <row r="147">
      <c r="A147" t="n">
        <v>1</v>
      </c>
      <c r="B147" t="n">
        <v>85</v>
      </c>
      <c r="C147" t="inlineStr">
        <is>
          <t xml:space="preserve">CONCLUIDO	</t>
        </is>
      </c>
      <c r="D147" t="n">
        <v>1.7974</v>
      </c>
      <c r="E147" t="n">
        <v>55.64</v>
      </c>
      <c r="F147" t="n">
        <v>46.01</v>
      </c>
      <c r="G147" t="n">
        <v>12.9</v>
      </c>
      <c r="H147" t="n">
        <v>0.21</v>
      </c>
      <c r="I147" t="n">
        <v>214</v>
      </c>
      <c r="J147" t="n">
        <v>169.33</v>
      </c>
      <c r="K147" t="n">
        <v>51.39</v>
      </c>
      <c r="L147" t="n">
        <v>2</v>
      </c>
      <c r="M147" t="n">
        <v>212</v>
      </c>
      <c r="N147" t="n">
        <v>30.94</v>
      </c>
      <c r="O147" t="n">
        <v>21118.46</v>
      </c>
      <c r="P147" t="n">
        <v>591.46</v>
      </c>
      <c r="Q147" t="n">
        <v>1296.58</v>
      </c>
      <c r="R147" t="n">
        <v>302.8</v>
      </c>
      <c r="S147" t="n">
        <v>99.20999999999999</v>
      </c>
      <c r="T147" t="n">
        <v>99937.97</v>
      </c>
      <c r="U147" t="n">
        <v>0.33</v>
      </c>
      <c r="V147" t="n">
        <v>0.77</v>
      </c>
      <c r="W147" t="n">
        <v>20.99</v>
      </c>
      <c r="X147" t="n">
        <v>6.18</v>
      </c>
      <c r="Y147" t="n">
        <v>2</v>
      </c>
      <c r="Z147" t="n">
        <v>10</v>
      </c>
    </row>
    <row r="148">
      <c r="A148" t="n">
        <v>2</v>
      </c>
      <c r="B148" t="n">
        <v>85</v>
      </c>
      <c r="C148" t="inlineStr">
        <is>
          <t xml:space="preserve">CONCLUIDO	</t>
        </is>
      </c>
      <c r="D148" t="n">
        <v>1.978</v>
      </c>
      <c r="E148" t="n">
        <v>50.56</v>
      </c>
      <c r="F148" t="n">
        <v>43.64</v>
      </c>
      <c r="G148" t="n">
        <v>19.54</v>
      </c>
      <c r="H148" t="n">
        <v>0.31</v>
      </c>
      <c r="I148" t="n">
        <v>134</v>
      </c>
      <c r="J148" t="n">
        <v>170.79</v>
      </c>
      <c r="K148" t="n">
        <v>51.39</v>
      </c>
      <c r="L148" t="n">
        <v>3</v>
      </c>
      <c r="M148" t="n">
        <v>132</v>
      </c>
      <c r="N148" t="n">
        <v>31.4</v>
      </c>
      <c r="O148" t="n">
        <v>21297.94</v>
      </c>
      <c r="P148" t="n">
        <v>556.79</v>
      </c>
      <c r="Q148" t="n">
        <v>1295.95</v>
      </c>
      <c r="R148" t="n">
        <v>225.91</v>
      </c>
      <c r="S148" t="n">
        <v>99.20999999999999</v>
      </c>
      <c r="T148" t="n">
        <v>61888.73</v>
      </c>
      <c r="U148" t="n">
        <v>0.44</v>
      </c>
      <c r="V148" t="n">
        <v>0.8100000000000001</v>
      </c>
      <c r="W148" t="n">
        <v>20.87</v>
      </c>
      <c r="X148" t="n">
        <v>3.83</v>
      </c>
      <c r="Y148" t="n">
        <v>2</v>
      </c>
      <c r="Z148" t="n">
        <v>10</v>
      </c>
    </row>
    <row r="149">
      <c r="A149" t="n">
        <v>3</v>
      </c>
      <c r="B149" t="n">
        <v>85</v>
      </c>
      <c r="C149" t="inlineStr">
        <is>
          <t xml:space="preserve">CONCLUIDO	</t>
        </is>
      </c>
      <c r="D149" t="n">
        <v>2.0711</v>
      </c>
      <c r="E149" t="n">
        <v>48.28</v>
      </c>
      <c r="F149" t="n">
        <v>42.59</v>
      </c>
      <c r="G149" t="n">
        <v>26.08</v>
      </c>
      <c r="H149" t="n">
        <v>0.41</v>
      </c>
      <c r="I149" t="n">
        <v>98</v>
      </c>
      <c r="J149" t="n">
        <v>172.25</v>
      </c>
      <c r="K149" t="n">
        <v>51.39</v>
      </c>
      <c r="L149" t="n">
        <v>4</v>
      </c>
      <c r="M149" t="n">
        <v>96</v>
      </c>
      <c r="N149" t="n">
        <v>31.86</v>
      </c>
      <c r="O149" t="n">
        <v>21478.05</v>
      </c>
      <c r="P149" t="n">
        <v>538.89</v>
      </c>
      <c r="Q149" t="n">
        <v>1295.59</v>
      </c>
      <c r="R149" t="n">
        <v>192.41</v>
      </c>
      <c r="S149" t="n">
        <v>99.20999999999999</v>
      </c>
      <c r="T149" t="n">
        <v>45318.93</v>
      </c>
      <c r="U149" t="n">
        <v>0.52</v>
      </c>
      <c r="V149" t="n">
        <v>0.83</v>
      </c>
      <c r="W149" t="n">
        <v>20.79</v>
      </c>
      <c r="X149" t="n">
        <v>2.78</v>
      </c>
      <c r="Y149" t="n">
        <v>2</v>
      </c>
      <c r="Z149" t="n">
        <v>10</v>
      </c>
    </row>
    <row r="150">
      <c r="A150" t="n">
        <v>4</v>
      </c>
      <c r="B150" t="n">
        <v>85</v>
      </c>
      <c r="C150" t="inlineStr">
        <is>
          <t xml:space="preserve">CONCLUIDO	</t>
        </is>
      </c>
      <c r="D150" t="n">
        <v>2.1287</v>
      </c>
      <c r="E150" t="n">
        <v>46.98</v>
      </c>
      <c r="F150" t="n">
        <v>42</v>
      </c>
      <c r="G150" t="n">
        <v>32.72</v>
      </c>
      <c r="H150" t="n">
        <v>0.51</v>
      </c>
      <c r="I150" t="n">
        <v>77</v>
      </c>
      <c r="J150" t="n">
        <v>173.71</v>
      </c>
      <c r="K150" t="n">
        <v>51.39</v>
      </c>
      <c r="L150" t="n">
        <v>5</v>
      </c>
      <c r="M150" t="n">
        <v>75</v>
      </c>
      <c r="N150" t="n">
        <v>32.32</v>
      </c>
      <c r="O150" t="n">
        <v>21658.78</v>
      </c>
      <c r="P150" t="n">
        <v>526.83</v>
      </c>
      <c r="Q150" t="n">
        <v>1295.37</v>
      </c>
      <c r="R150" t="n">
        <v>172.46</v>
      </c>
      <c r="S150" t="n">
        <v>99.20999999999999</v>
      </c>
      <c r="T150" t="n">
        <v>35450.23</v>
      </c>
      <c r="U150" t="n">
        <v>0.58</v>
      </c>
      <c r="V150" t="n">
        <v>0.84</v>
      </c>
      <c r="W150" t="n">
        <v>20.77</v>
      </c>
      <c r="X150" t="n">
        <v>2.19</v>
      </c>
      <c r="Y150" t="n">
        <v>2</v>
      </c>
      <c r="Z150" t="n">
        <v>10</v>
      </c>
    </row>
    <row r="151">
      <c r="A151" t="n">
        <v>5</v>
      </c>
      <c r="B151" t="n">
        <v>85</v>
      </c>
      <c r="C151" t="inlineStr">
        <is>
          <t xml:space="preserve">CONCLUIDO	</t>
        </is>
      </c>
      <c r="D151" t="n">
        <v>2.1687</v>
      </c>
      <c r="E151" t="n">
        <v>46.11</v>
      </c>
      <c r="F151" t="n">
        <v>41.6</v>
      </c>
      <c r="G151" t="n">
        <v>39.62</v>
      </c>
      <c r="H151" t="n">
        <v>0.61</v>
      </c>
      <c r="I151" t="n">
        <v>63</v>
      </c>
      <c r="J151" t="n">
        <v>175.18</v>
      </c>
      <c r="K151" t="n">
        <v>51.39</v>
      </c>
      <c r="L151" t="n">
        <v>6</v>
      </c>
      <c r="M151" t="n">
        <v>61</v>
      </c>
      <c r="N151" t="n">
        <v>32.79</v>
      </c>
      <c r="O151" t="n">
        <v>21840.16</v>
      </c>
      <c r="P151" t="n">
        <v>517.41</v>
      </c>
      <c r="Q151" t="n">
        <v>1295.02</v>
      </c>
      <c r="R151" t="n">
        <v>160.2</v>
      </c>
      <c r="S151" t="n">
        <v>99.20999999999999</v>
      </c>
      <c r="T151" t="n">
        <v>29392.19</v>
      </c>
      <c r="U151" t="n">
        <v>0.62</v>
      </c>
      <c r="V151" t="n">
        <v>0.85</v>
      </c>
      <c r="W151" t="n">
        <v>20.74</v>
      </c>
      <c r="X151" t="n">
        <v>1.8</v>
      </c>
      <c r="Y151" t="n">
        <v>2</v>
      </c>
      <c r="Z151" t="n">
        <v>10</v>
      </c>
    </row>
    <row r="152">
      <c r="A152" t="n">
        <v>6</v>
      </c>
      <c r="B152" t="n">
        <v>85</v>
      </c>
      <c r="C152" t="inlineStr">
        <is>
          <t xml:space="preserve">CONCLUIDO	</t>
        </is>
      </c>
      <c r="D152" t="n">
        <v>2.1991</v>
      </c>
      <c r="E152" t="n">
        <v>45.47</v>
      </c>
      <c r="F152" t="n">
        <v>41.3</v>
      </c>
      <c r="G152" t="n">
        <v>46.76</v>
      </c>
      <c r="H152" t="n">
        <v>0.7</v>
      </c>
      <c r="I152" t="n">
        <v>53</v>
      </c>
      <c r="J152" t="n">
        <v>176.66</v>
      </c>
      <c r="K152" t="n">
        <v>51.39</v>
      </c>
      <c r="L152" t="n">
        <v>7</v>
      </c>
      <c r="M152" t="n">
        <v>51</v>
      </c>
      <c r="N152" t="n">
        <v>33.27</v>
      </c>
      <c r="O152" t="n">
        <v>22022.17</v>
      </c>
      <c r="P152" t="n">
        <v>508.73</v>
      </c>
      <c r="Q152" t="n">
        <v>1294.95</v>
      </c>
      <c r="R152" t="n">
        <v>150.08</v>
      </c>
      <c r="S152" t="n">
        <v>99.20999999999999</v>
      </c>
      <c r="T152" t="n">
        <v>24381.82</v>
      </c>
      <c r="U152" t="n">
        <v>0.66</v>
      </c>
      <c r="V152" t="n">
        <v>0.86</v>
      </c>
      <c r="W152" t="n">
        <v>20.74</v>
      </c>
      <c r="X152" t="n">
        <v>1.5</v>
      </c>
      <c r="Y152" t="n">
        <v>2</v>
      </c>
      <c r="Z152" t="n">
        <v>10</v>
      </c>
    </row>
    <row r="153">
      <c r="A153" t="n">
        <v>7</v>
      </c>
      <c r="B153" t="n">
        <v>85</v>
      </c>
      <c r="C153" t="inlineStr">
        <is>
          <t xml:space="preserve">CONCLUIDO	</t>
        </is>
      </c>
      <c r="D153" t="n">
        <v>2.2208</v>
      </c>
      <c r="E153" t="n">
        <v>45.03</v>
      </c>
      <c r="F153" t="n">
        <v>41.1</v>
      </c>
      <c r="G153" t="n">
        <v>53.61</v>
      </c>
      <c r="H153" t="n">
        <v>0.8</v>
      </c>
      <c r="I153" t="n">
        <v>46</v>
      </c>
      <c r="J153" t="n">
        <v>178.14</v>
      </c>
      <c r="K153" t="n">
        <v>51.39</v>
      </c>
      <c r="L153" t="n">
        <v>8</v>
      </c>
      <c r="M153" t="n">
        <v>44</v>
      </c>
      <c r="N153" t="n">
        <v>33.75</v>
      </c>
      <c r="O153" t="n">
        <v>22204.83</v>
      </c>
      <c r="P153" t="n">
        <v>501.51</v>
      </c>
      <c r="Q153" t="n">
        <v>1295.02</v>
      </c>
      <c r="R153" t="n">
        <v>143.77</v>
      </c>
      <c r="S153" t="n">
        <v>99.20999999999999</v>
      </c>
      <c r="T153" t="n">
        <v>21261.95</v>
      </c>
      <c r="U153" t="n">
        <v>0.6899999999999999</v>
      </c>
      <c r="V153" t="n">
        <v>0.86</v>
      </c>
      <c r="W153" t="n">
        <v>20.72</v>
      </c>
      <c r="X153" t="n">
        <v>1.3</v>
      </c>
      <c r="Y153" t="n">
        <v>2</v>
      </c>
      <c r="Z153" t="n">
        <v>10</v>
      </c>
    </row>
    <row r="154">
      <c r="A154" t="n">
        <v>8</v>
      </c>
      <c r="B154" t="n">
        <v>85</v>
      </c>
      <c r="C154" t="inlineStr">
        <is>
          <t xml:space="preserve">CONCLUIDO	</t>
        </is>
      </c>
      <c r="D154" t="n">
        <v>2.2369</v>
      </c>
      <c r="E154" t="n">
        <v>44.71</v>
      </c>
      <c r="F154" t="n">
        <v>40.94</v>
      </c>
      <c r="G154" t="n">
        <v>59.92</v>
      </c>
      <c r="H154" t="n">
        <v>0.89</v>
      </c>
      <c r="I154" t="n">
        <v>41</v>
      </c>
      <c r="J154" t="n">
        <v>179.63</v>
      </c>
      <c r="K154" t="n">
        <v>51.39</v>
      </c>
      <c r="L154" t="n">
        <v>9</v>
      </c>
      <c r="M154" t="n">
        <v>39</v>
      </c>
      <c r="N154" t="n">
        <v>34.24</v>
      </c>
      <c r="O154" t="n">
        <v>22388.15</v>
      </c>
      <c r="P154" t="n">
        <v>495.11</v>
      </c>
      <c r="Q154" t="n">
        <v>1294.78</v>
      </c>
      <c r="R154" t="n">
        <v>138.44</v>
      </c>
      <c r="S154" t="n">
        <v>99.20999999999999</v>
      </c>
      <c r="T154" t="n">
        <v>18622.73</v>
      </c>
      <c r="U154" t="n">
        <v>0.72</v>
      </c>
      <c r="V154" t="n">
        <v>0.86</v>
      </c>
      <c r="W154" t="n">
        <v>20.72</v>
      </c>
      <c r="X154" t="n">
        <v>1.14</v>
      </c>
      <c r="Y154" t="n">
        <v>2</v>
      </c>
      <c r="Z154" t="n">
        <v>10</v>
      </c>
    </row>
    <row r="155">
      <c r="A155" t="n">
        <v>9</v>
      </c>
      <c r="B155" t="n">
        <v>85</v>
      </c>
      <c r="C155" t="inlineStr">
        <is>
          <t xml:space="preserve">CONCLUIDO	</t>
        </is>
      </c>
      <c r="D155" t="n">
        <v>2.2526</v>
      </c>
      <c r="E155" t="n">
        <v>44.39</v>
      </c>
      <c r="F155" t="n">
        <v>40.8</v>
      </c>
      <c r="G155" t="n">
        <v>68</v>
      </c>
      <c r="H155" t="n">
        <v>0.98</v>
      </c>
      <c r="I155" t="n">
        <v>36</v>
      </c>
      <c r="J155" t="n">
        <v>181.12</v>
      </c>
      <c r="K155" t="n">
        <v>51.39</v>
      </c>
      <c r="L155" t="n">
        <v>10</v>
      </c>
      <c r="M155" t="n">
        <v>34</v>
      </c>
      <c r="N155" t="n">
        <v>34.73</v>
      </c>
      <c r="O155" t="n">
        <v>22572.13</v>
      </c>
      <c r="P155" t="n">
        <v>488.24</v>
      </c>
      <c r="Q155" t="n">
        <v>1294.7</v>
      </c>
      <c r="R155" t="n">
        <v>133.79</v>
      </c>
      <c r="S155" t="n">
        <v>99.20999999999999</v>
      </c>
      <c r="T155" t="n">
        <v>16318.97</v>
      </c>
      <c r="U155" t="n">
        <v>0.74</v>
      </c>
      <c r="V155" t="n">
        <v>0.87</v>
      </c>
      <c r="W155" t="n">
        <v>20.71</v>
      </c>
      <c r="X155" t="n">
        <v>1</v>
      </c>
      <c r="Y155" t="n">
        <v>2</v>
      </c>
      <c r="Z155" t="n">
        <v>10</v>
      </c>
    </row>
    <row r="156">
      <c r="A156" t="n">
        <v>10</v>
      </c>
      <c r="B156" t="n">
        <v>85</v>
      </c>
      <c r="C156" t="inlineStr">
        <is>
          <t xml:space="preserve">CONCLUIDO	</t>
        </is>
      </c>
      <c r="D156" t="n">
        <v>2.2631</v>
      </c>
      <c r="E156" t="n">
        <v>44.19</v>
      </c>
      <c r="F156" t="n">
        <v>40.7</v>
      </c>
      <c r="G156" t="n">
        <v>73.98999999999999</v>
      </c>
      <c r="H156" t="n">
        <v>1.07</v>
      </c>
      <c r="I156" t="n">
        <v>33</v>
      </c>
      <c r="J156" t="n">
        <v>182.62</v>
      </c>
      <c r="K156" t="n">
        <v>51.39</v>
      </c>
      <c r="L156" t="n">
        <v>11</v>
      </c>
      <c r="M156" t="n">
        <v>31</v>
      </c>
      <c r="N156" t="n">
        <v>35.22</v>
      </c>
      <c r="O156" t="n">
        <v>22756.91</v>
      </c>
      <c r="P156" t="n">
        <v>482.63</v>
      </c>
      <c r="Q156" t="n">
        <v>1294.62</v>
      </c>
      <c r="R156" t="n">
        <v>130.55</v>
      </c>
      <c r="S156" t="n">
        <v>99.20999999999999</v>
      </c>
      <c r="T156" t="n">
        <v>14715.4</v>
      </c>
      <c r="U156" t="n">
        <v>0.76</v>
      </c>
      <c r="V156" t="n">
        <v>0.87</v>
      </c>
      <c r="W156" t="n">
        <v>20.7</v>
      </c>
      <c r="X156" t="n">
        <v>0.9</v>
      </c>
      <c r="Y156" t="n">
        <v>2</v>
      </c>
      <c r="Z156" t="n">
        <v>10</v>
      </c>
    </row>
    <row r="157">
      <c r="A157" t="n">
        <v>11</v>
      </c>
      <c r="B157" t="n">
        <v>85</v>
      </c>
      <c r="C157" t="inlineStr">
        <is>
          <t xml:space="preserve">CONCLUIDO	</t>
        </is>
      </c>
      <c r="D157" t="n">
        <v>2.2724</v>
      </c>
      <c r="E157" t="n">
        <v>44.01</v>
      </c>
      <c r="F157" t="n">
        <v>40.62</v>
      </c>
      <c r="G157" t="n">
        <v>81.23</v>
      </c>
      <c r="H157" t="n">
        <v>1.16</v>
      </c>
      <c r="I157" t="n">
        <v>30</v>
      </c>
      <c r="J157" t="n">
        <v>184.12</v>
      </c>
      <c r="K157" t="n">
        <v>51.39</v>
      </c>
      <c r="L157" t="n">
        <v>12</v>
      </c>
      <c r="M157" t="n">
        <v>28</v>
      </c>
      <c r="N157" t="n">
        <v>35.73</v>
      </c>
      <c r="O157" t="n">
        <v>22942.24</v>
      </c>
      <c r="P157" t="n">
        <v>476.85</v>
      </c>
      <c r="Q157" t="n">
        <v>1294.66</v>
      </c>
      <c r="R157" t="n">
        <v>128.02</v>
      </c>
      <c r="S157" t="n">
        <v>99.20999999999999</v>
      </c>
      <c r="T157" t="n">
        <v>13465.81</v>
      </c>
      <c r="U157" t="n">
        <v>0.77</v>
      </c>
      <c r="V157" t="n">
        <v>0.87</v>
      </c>
      <c r="W157" t="n">
        <v>20.69</v>
      </c>
      <c r="X157" t="n">
        <v>0.82</v>
      </c>
      <c r="Y157" t="n">
        <v>2</v>
      </c>
      <c r="Z157" t="n">
        <v>10</v>
      </c>
    </row>
    <row r="158">
      <c r="A158" t="n">
        <v>12</v>
      </c>
      <c r="B158" t="n">
        <v>85</v>
      </c>
      <c r="C158" t="inlineStr">
        <is>
          <t xml:space="preserve">CONCLUIDO	</t>
        </is>
      </c>
      <c r="D158" t="n">
        <v>2.2818</v>
      </c>
      <c r="E158" t="n">
        <v>43.82</v>
      </c>
      <c r="F158" t="n">
        <v>40.54</v>
      </c>
      <c r="G158" t="n">
        <v>90.08</v>
      </c>
      <c r="H158" t="n">
        <v>1.24</v>
      </c>
      <c r="I158" t="n">
        <v>27</v>
      </c>
      <c r="J158" t="n">
        <v>185.63</v>
      </c>
      <c r="K158" t="n">
        <v>51.39</v>
      </c>
      <c r="L158" t="n">
        <v>13</v>
      </c>
      <c r="M158" t="n">
        <v>25</v>
      </c>
      <c r="N158" t="n">
        <v>36.24</v>
      </c>
      <c r="O158" t="n">
        <v>23128.27</v>
      </c>
      <c r="P158" t="n">
        <v>470.38</v>
      </c>
      <c r="Q158" t="n">
        <v>1294.68</v>
      </c>
      <c r="R158" t="n">
        <v>125.55</v>
      </c>
      <c r="S158" t="n">
        <v>99.20999999999999</v>
      </c>
      <c r="T158" t="n">
        <v>12246.95</v>
      </c>
      <c r="U158" t="n">
        <v>0.79</v>
      </c>
      <c r="V158" t="n">
        <v>0.87</v>
      </c>
      <c r="W158" t="n">
        <v>20.68</v>
      </c>
      <c r="X158" t="n">
        <v>0.74</v>
      </c>
      <c r="Y158" t="n">
        <v>2</v>
      </c>
      <c r="Z158" t="n">
        <v>10</v>
      </c>
    </row>
    <row r="159">
      <c r="A159" t="n">
        <v>13</v>
      </c>
      <c r="B159" t="n">
        <v>85</v>
      </c>
      <c r="C159" t="inlineStr">
        <is>
          <t xml:space="preserve">CONCLUIDO	</t>
        </is>
      </c>
      <c r="D159" t="n">
        <v>2.2882</v>
      </c>
      <c r="E159" t="n">
        <v>43.7</v>
      </c>
      <c r="F159" t="n">
        <v>40.48</v>
      </c>
      <c r="G159" t="n">
        <v>97.16</v>
      </c>
      <c r="H159" t="n">
        <v>1.33</v>
      </c>
      <c r="I159" t="n">
        <v>25</v>
      </c>
      <c r="J159" t="n">
        <v>187.14</v>
      </c>
      <c r="K159" t="n">
        <v>51.39</v>
      </c>
      <c r="L159" t="n">
        <v>14</v>
      </c>
      <c r="M159" t="n">
        <v>23</v>
      </c>
      <c r="N159" t="n">
        <v>36.75</v>
      </c>
      <c r="O159" t="n">
        <v>23314.98</v>
      </c>
      <c r="P159" t="n">
        <v>464.6</v>
      </c>
      <c r="Q159" t="n">
        <v>1294.6</v>
      </c>
      <c r="R159" t="n">
        <v>123.75</v>
      </c>
      <c r="S159" t="n">
        <v>99.20999999999999</v>
      </c>
      <c r="T159" t="n">
        <v>11356.19</v>
      </c>
      <c r="U159" t="n">
        <v>0.8</v>
      </c>
      <c r="V159" t="n">
        <v>0.87</v>
      </c>
      <c r="W159" t="n">
        <v>20.69</v>
      </c>
      <c r="X159" t="n">
        <v>0.6899999999999999</v>
      </c>
      <c r="Y159" t="n">
        <v>2</v>
      </c>
      <c r="Z159" t="n">
        <v>10</v>
      </c>
    </row>
    <row r="160">
      <c r="A160" t="n">
        <v>14</v>
      </c>
      <c r="B160" t="n">
        <v>85</v>
      </c>
      <c r="C160" t="inlineStr">
        <is>
          <t xml:space="preserve">CONCLUIDO	</t>
        </is>
      </c>
      <c r="D160" t="n">
        <v>2.2954</v>
      </c>
      <c r="E160" t="n">
        <v>43.57</v>
      </c>
      <c r="F160" t="n">
        <v>40.41</v>
      </c>
      <c r="G160" t="n">
        <v>105.43</v>
      </c>
      <c r="H160" t="n">
        <v>1.41</v>
      </c>
      <c r="I160" t="n">
        <v>23</v>
      </c>
      <c r="J160" t="n">
        <v>188.66</v>
      </c>
      <c r="K160" t="n">
        <v>51.39</v>
      </c>
      <c r="L160" t="n">
        <v>15</v>
      </c>
      <c r="M160" t="n">
        <v>21</v>
      </c>
      <c r="N160" t="n">
        <v>37.27</v>
      </c>
      <c r="O160" t="n">
        <v>23502.4</v>
      </c>
      <c r="P160" t="n">
        <v>458.78</v>
      </c>
      <c r="Q160" t="n">
        <v>1294.51</v>
      </c>
      <c r="R160" t="n">
        <v>121.77</v>
      </c>
      <c r="S160" t="n">
        <v>99.20999999999999</v>
      </c>
      <c r="T160" t="n">
        <v>10377.18</v>
      </c>
      <c r="U160" t="n">
        <v>0.8100000000000001</v>
      </c>
      <c r="V160" t="n">
        <v>0.88</v>
      </c>
      <c r="W160" t="n">
        <v>20.67</v>
      </c>
      <c r="X160" t="n">
        <v>0.62</v>
      </c>
      <c r="Y160" t="n">
        <v>2</v>
      </c>
      <c r="Z160" t="n">
        <v>10</v>
      </c>
    </row>
    <row r="161">
      <c r="A161" t="n">
        <v>15</v>
      </c>
      <c r="B161" t="n">
        <v>85</v>
      </c>
      <c r="C161" t="inlineStr">
        <is>
          <t xml:space="preserve">CONCLUIDO	</t>
        </is>
      </c>
      <c r="D161" t="n">
        <v>2.2982</v>
      </c>
      <c r="E161" t="n">
        <v>43.51</v>
      </c>
      <c r="F161" t="n">
        <v>40.39</v>
      </c>
      <c r="G161" t="n">
        <v>110.17</v>
      </c>
      <c r="H161" t="n">
        <v>1.49</v>
      </c>
      <c r="I161" t="n">
        <v>22</v>
      </c>
      <c r="J161" t="n">
        <v>190.19</v>
      </c>
      <c r="K161" t="n">
        <v>51.39</v>
      </c>
      <c r="L161" t="n">
        <v>16</v>
      </c>
      <c r="M161" t="n">
        <v>20</v>
      </c>
      <c r="N161" t="n">
        <v>37.79</v>
      </c>
      <c r="O161" t="n">
        <v>23690.52</v>
      </c>
      <c r="P161" t="n">
        <v>452.82</v>
      </c>
      <c r="Q161" t="n">
        <v>1294.63</v>
      </c>
      <c r="R161" t="n">
        <v>120.96</v>
      </c>
      <c r="S161" t="n">
        <v>99.20999999999999</v>
      </c>
      <c r="T161" t="n">
        <v>9974.889999999999</v>
      </c>
      <c r="U161" t="n">
        <v>0.82</v>
      </c>
      <c r="V161" t="n">
        <v>0.88</v>
      </c>
      <c r="W161" t="n">
        <v>20.68</v>
      </c>
      <c r="X161" t="n">
        <v>0.6</v>
      </c>
      <c r="Y161" t="n">
        <v>2</v>
      </c>
      <c r="Z161" t="n">
        <v>10</v>
      </c>
    </row>
    <row r="162">
      <c r="A162" t="n">
        <v>16</v>
      </c>
      <c r="B162" t="n">
        <v>85</v>
      </c>
      <c r="C162" t="inlineStr">
        <is>
          <t xml:space="preserve">CONCLUIDO	</t>
        </is>
      </c>
      <c r="D162" t="n">
        <v>2.305</v>
      </c>
      <c r="E162" t="n">
        <v>43.38</v>
      </c>
      <c r="F162" t="n">
        <v>40.33</v>
      </c>
      <c r="G162" t="n">
        <v>121</v>
      </c>
      <c r="H162" t="n">
        <v>1.57</v>
      </c>
      <c r="I162" t="n">
        <v>20</v>
      </c>
      <c r="J162" t="n">
        <v>191.72</v>
      </c>
      <c r="K162" t="n">
        <v>51.39</v>
      </c>
      <c r="L162" t="n">
        <v>17</v>
      </c>
      <c r="M162" t="n">
        <v>18</v>
      </c>
      <c r="N162" t="n">
        <v>38.33</v>
      </c>
      <c r="O162" t="n">
        <v>23879.37</v>
      </c>
      <c r="P162" t="n">
        <v>447.34</v>
      </c>
      <c r="Q162" t="n">
        <v>1294.49</v>
      </c>
      <c r="R162" t="n">
        <v>118.74</v>
      </c>
      <c r="S162" t="n">
        <v>99.20999999999999</v>
      </c>
      <c r="T162" t="n">
        <v>8874.4</v>
      </c>
      <c r="U162" t="n">
        <v>0.84</v>
      </c>
      <c r="V162" t="n">
        <v>0.88</v>
      </c>
      <c r="W162" t="n">
        <v>20.68</v>
      </c>
      <c r="X162" t="n">
        <v>0.54</v>
      </c>
      <c r="Y162" t="n">
        <v>2</v>
      </c>
      <c r="Z162" t="n">
        <v>10</v>
      </c>
    </row>
    <row r="163">
      <c r="A163" t="n">
        <v>17</v>
      </c>
      <c r="B163" t="n">
        <v>85</v>
      </c>
      <c r="C163" t="inlineStr">
        <is>
          <t xml:space="preserve">CONCLUIDO	</t>
        </is>
      </c>
      <c r="D163" t="n">
        <v>2.3081</v>
      </c>
      <c r="E163" t="n">
        <v>43.33</v>
      </c>
      <c r="F163" t="n">
        <v>40.31</v>
      </c>
      <c r="G163" t="n">
        <v>127.29</v>
      </c>
      <c r="H163" t="n">
        <v>1.65</v>
      </c>
      <c r="I163" t="n">
        <v>19</v>
      </c>
      <c r="J163" t="n">
        <v>193.26</v>
      </c>
      <c r="K163" t="n">
        <v>51.39</v>
      </c>
      <c r="L163" t="n">
        <v>18</v>
      </c>
      <c r="M163" t="n">
        <v>17</v>
      </c>
      <c r="N163" t="n">
        <v>38.86</v>
      </c>
      <c r="O163" t="n">
        <v>24068.93</v>
      </c>
      <c r="P163" t="n">
        <v>440.77</v>
      </c>
      <c r="Q163" t="n">
        <v>1294.55</v>
      </c>
      <c r="R163" t="n">
        <v>118.19</v>
      </c>
      <c r="S163" t="n">
        <v>99.20999999999999</v>
      </c>
      <c r="T163" t="n">
        <v>8604.9</v>
      </c>
      <c r="U163" t="n">
        <v>0.84</v>
      </c>
      <c r="V163" t="n">
        <v>0.88</v>
      </c>
      <c r="W163" t="n">
        <v>20.67</v>
      </c>
      <c r="X163" t="n">
        <v>0.51</v>
      </c>
      <c r="Y163" t="n">
        <v>2</v>
      </c>
      <c r="Z163" t="n">
        <v>10</v>
      </c>
    </row>
    <row r="164">
      <c r="A164" t="n">
        <v>18</v>
      </c>
      <c r="B164" t="n">
        <v>85</v>
      </c>
      <c r="C164" t="inlineStr">
        <is>
          <t xml:space="preserve">CONCLUIDO	</t>
        </is>
      </c>
      <c r="D164" t="n">
        <v>2.3121</v>
      </c>
      <c r="E164" t="n">
        <v>43.25</v>
      </c>
      <c r="F164" t="n">
        <v>40.27</v>
      </c>
      <c r="G164" t="n">
        <v>134.23</v>
      </c>
      <c r="H164" t="n">
        <v>1.73</v>
      </c>
      <c r="I164" t="n">
        <v>18</v>
      </c>
      <c r="J164" t="n">
        <v>194.8</v>
      </c>
      <c r="K164" t="n">
        <v>51.39</v>
      </c>
      <c r="L164" t="n">
        <v>19</v>
      </c>
      <c r="M164" t="n">
        <v>15</v>
      </c>
      <c r="N164" t="n">
        <v>39.41</v>
      </c>
      <c r="O164" t="n">
        <v>24259.23</v>
      </c>
      <c r="P164" t="n">
        <v>435.09</v>
      </c>
      <c r="Q164" t="n">
        <v>1294.47</v>
      </c>
      <c r="R164" t="n">
        <v>116.82</v>
      </c>
      <c r="S164" t="n">
        <v>99.20999999999999</v>
      </c>
      <c r="T164" t="n">
        <v>7925.6</v>
      </c>
      <c r="U164" t="n">
        <v>0.85</v>
      </c>
      <c r="V164" t="n">
        <v>0.88</v>
      </c>
      <c r="W164" t="n">
        <v>20.67</v>
      </c>
      <c r="X164" t="n">
        <v>0.47</v>
      </c>
      <c r="Y164" t="n">
        <v>2</v>
      </c>
      <c r="Z164" t="n">
        <v>10</v>
      </c>
    </row>
    <row r="165">
      <c r="A165" t="n">
        <v>19</v>
      </c>
      <c r="B165" t="n">
        <v>85</v>
      </c>
      <c r="C165" t="inlineStr">
        <is>
          <t xml:space="preserve">CONCLUIDO	</t>
        </is>
      </c>
      <c r="D165" t="n">
        <v>2.3142</v>
      </c>
      <c r="E165" t="n">
        <v>43.21</v>
      </c>
      <c r="F165" t="n">
        <v>40.26</v>
      </c>
      <c r="G165" t="n">
        <v>142.11</v>
      </c>
      <c r="H165" t="n">
        <v>1.81</v>
      </c>
      <c r="I165" t="n">
        <v>17</v>
      </c>
      <c r="J165" t="n">
        <v>196.35</v>
      </c>
      <c r="K165" t="n">
        <v>51.39</v>
      </c>
      <c r="L165" t="n">
        <v>20</v>
      </c>
      <c r="M165" t="n">
        <v>9</v>
      </c>
      <c r="N165" t="n">
        <v>39.96</v>
      </c>
      <c r="O165" t="n">
        <v>24450.27</v>
      </c>
      <c r="P165" t="n">
        <v>431.42</v>
      </c>
      <c r="Q165" t="n">
        <v>1294.58</v>
      </c>
      <c r="R165" t="n">
        <v>116.42</v>
      </c>
      <c r="S165" t="n">
        <v>99.20999999999999</v>
      </c>
      <c r="T165" t="n">
        <v>7728.99</v>
      </c>
      <c r="U165" t="n">
        <v>0.85</v>
      </c>
      <c r="V165" t="n">
        <v>0.88</v>
      </c>
      <c r="W165" t="n">
        <v>20.68</v>
      </c>
      <c r="X165" t="n">
        <v>0.47</v>
      </c>
      <c r="Y165" t="n">
        <v>2</v>
      </c>
      <c r="Z165" t="n">
        <v>10</v>
      </c>
    </row>
    <row r="166">
      <c r="A166" t="n">
        <v>20</v>
      </c>
      <c r="B166" t="n">
        <v>85</v>
      </c>
      <c r="C166" t="inlineStr">
        <is>
          <t xml:space="preserve">CONCLUIDO	</t>
        </is>
      </c>
      <c r="D166" t="n">
        <v>2.3134</v>
      </c>
      <c r="E166" t="n">
        <v>43.23</v>
      </c>
      <c r="F166" t="n">
        <v>40.28</v>
      </c>
      <c r="G166" t="n">
        <v>142.15</v>
      </c>
      <c r="H166" t="n">
        <v>1.88</v>
      </c>
      <c r="I166" t="n">
        <v>17</v>
      </c>
      <c r="J166" t="n">
        <v>197.9</v>
      </c>
      <c r="K166" t="n">
        <v>51.39</v>
      </c>
      <c r="L166" t="n">
        <v>21</v>
      </c>
      <c r="M166" t="n">
        <v>1</v>
      </c>
      <c r="N166" t="n">
        <v>40.51</v>
      </c>
      <c r="O166" t="n">
        <v>24642.07</v>
      </c>
      <c r="P166" t="n">
        <v>431.93</v>
      </c>
      <c r="Q166" t="n">
        <v>1294.72</v>
      </c>
      <c r="R166" t="n">
        <v>116.43</v>
      </c>
      <c r="S166" t="n">
        <v>99.20999999999999</v>
      </c>
      <c r="T166" t="n">
        <v>7738.09</v>
      </c>
      <c r="U166" t="n">
        <v>0.85</v>
      </c>
      <c r="V166" t="n">
        <v>0.88</v>
      </c>
      <c r="W166" t="n">
        <v>20.69</v>
      </c>
      <c r="X166" t="n">
        <v>0.48</v>
      </c>
      <c r="Y166" t="n">
        <v>2</v>
      </c>
      <c r="Z166" t="n">
        <v>10</v>
      </c>
    </row>
    <row r="167">
      <c r="A167" t="n">
        <v>21</v>
      </c>
      <c r="B167" t="n">
        <v>85</v>
      </c>
      <c r="C167" t="inlineStr">
        <is>
          <t xml:space="preserve">CONCLUIDO	</t>
        </is>
      </c>
      <c r="D167" t="n">
        <v>2.3135</v>
      </c>
      <c r="E167" t="n">
        <v>43.23</v>
      </c>
      <c r="F167" t="n">
        <v>40.28</v>
      </c>
      <c r="G167" t="n">
        <v>142.15</v>
      </c>
      <c r="H167" t="n">
        <v>1.96</v>
      </c>
      <c r="I167" t="n">
        <v>17</v>
      </c>
      <c r="J167" t="n">
        <v>199.46</v>
      </c>
      <c r="K167" t="n">
        <v>51.39</v>
      </c>
      <c r="L167" t="n">
        <v>22</v>
      </c>
      <c r="M167" t="n">
        <v>0</v>
      </c>
      <c r="N167" t="n">
        <v>41.07</v>
      </c>
      <c r="O167" t="n">
        <v>24834.62</v>
      </c>
      <c r="P167" t="n">
        <v>434.92</v>
      </c>
      <c r="Q167" t="n">
        <v>1294.64</v>
      </c>
      <c r="R167" t="n">
        <v>116.44</v>
      </c>
      <c r="S167" t="n">
        <v>99.20999999999999</v>
      </c>
      <c r="T167" t="n">
        <v>7741.4</v>
      </c>
      <c r="U167" t="n">
        <v>0.85</v>
      </c>
      <c r="V167" t="n">
        <v>0.88</v>
      </c>
      <c r="W167" t="n">
        <v>20.69</v>
      </c>
      <c r="X167" t="n">
        <v>0.48</v>
      </c>
      <c r="Y167" t="n">
        <v>2</v>
      </c>
      <c r="Z167" t="n">
        <v>10</v>
      </c>
    </row>
    <row r="168">
      <c r="A168" t="n">
        <v>0</v>
      </c>
      <c r="B168" t="n">
        <v>20</v>
      </c>
      <c r="C168" t="inlineStr">
        <is>
          <t xml:space="preserve">CONCLUIDO	</t>
        </is>
      </c>
      <c r="D168" t="n">
        <v>2.0438</v>
      </c>
      <c r="E168" t="n">
        <v>48.93</v>
      </c>
      <c r="F168" t="n">
        <v>44.99</v>
      </c>
      <c r="G168" t="n">
        <v>15.08</v>
      </c>
      <c r="H168" t="n">
        <v>0.34</v>
      </c>
      <c r="I168" t="n">
        <v>179</v>
      </c>
      <c r="J168" t="n">
        <v>51.33</v>
      </c>
      <c r="K168" t="n">
        <v>24.83</v>
      </c>
      <c r="L168" t="n">
        <v>1</v>
      </c>
      <c r="M168" t="n">
        <v>177</v>
      </c>
      <c r="N168" t="n">
        <v>5.51</v>
      </c>
      <c r="O168" t="n">
        <v>6564.78</v>
      </c>
      <c r="P168" t="n">
        <v>247.49</v>
      </c>
      <c r="Q168" t="n">
        <v>1296.69</v>
      </c>
      <c r="R168" t="n">
        <v>269.32</v>
      </c>
      <c r="S168" t="n">
        <v>99.20999999999999</v>
      </c>
      <c r="T168" t="n">
        <v>83371.22</v>
      </c>
      <c r="U168" t="n">
        <v>0.37</v>
      </c>
      <c r="V168" t="n">
        <v>0.79</v>
      </c>
      <c r="W168" t="n">
        <v>20.95</v>
      </c>
      <c r="X168" t="n">
        <v>5.17</v>
      </c>
      <c r="Y168" t="n">
        <v>2</v>
      </c>
      <c r="Z168" t="n">
        <v>10</v>
      </c>
    </row>
    <row r="169">
      <c r="A169" t="n">
        <v>1</v>
      </c>
      <c r="B169" t="n">
        <v>20</v>
      </c>
      <c r="C169" t="inlineStr">
        <is>
          <t xml:space="preserve">CONCLUIDO	</t>
        </is>
      </c>
      <c r="D169" t="n">
        <v>2.2374</v>
      </c>
      <c r="E169" t="n">
        <v>44.69</v>
      </c>
      <c r="F169" t="n">
        <v>42.01</v>
      </c>
      <c r="G169" t="n">
        <v>32.73</v>
      </c>
      <c r="H169" t="n">
        <v>0.66</v>
      </c>
      <c r="I169" t="n">
        <v>77</v>
      </c>
      <c r="J169" t="n">
        <v>52.47</v>
      </c>
      <c r="K169" t="n">
        <v>24.83</v>
      </c>
      <c r="L169" t="n">
        <v>2</v>
      </c>
      <c r="M169" t="n">
        <v>74</v>
      </c>
      <c r="N169" t="n">
        <v>5.64</v>
      </c>
      <c r="O169" t="n">
        <v>6705.1</v>
      </c>
      <c r="P169" t="n">
        <v>210.05</v>
      </c>
      <c r="Q169" t="n">
        <v>1295.13</v>
      </c>
      <c r="R169" t="n">
        <v>173.07</v>
      </c>
      <c r="S169" t="n">
        <v>99.20999999999999</v>
      </c>
      <c r="T169" t="n">
        <v>35755.44</v>
      </c>
      <c r="U169" t="n">
        <v>0.57</v>
      </c>
      <c r="V169" t="n">
        <v>0.84</v>
      </c>
      <c r="W169" t="n">
        <v>20.77</v>
      </c>
      <c r="X169" t="n">
        <v>2.2</v>
      </c>
      <c r="Y169" t="n">
        <v>2</v>
      </c>
      <c r="Z169" t="n">
        <v>10</v>
      </c>
    </row>
    <row r="170">
      <c r="A170" t="n">
        <v>2</v>
      </c>
      <c r="B170" t="n">
        <v>20</v>
      </c>
      <c r="C170" t="inlineStr">
        <is>
          <t xml:space="preserve">CONCLUIDO	</t>
        </is>
      </c>
      <c r="D170" t="n">
        <v>2.2569</v>
      </c>
      <c r="E170" t="n">
        <v>44.31</v>
      </c>
      <c r="F170" t="n">
        <v>41.75</v>
      </c>
      <c r="G170" t="n">
        <v>37.96</v>
      </c>
      <c r="H170" t="n">
        <v>0.97</v>
      </c>
      <c r="I170" t="n">
        <v>66</v>
      </c>
      <c r="J170" t="n">
        <v>53.61</v>
      </c>
      <c r="K170" t="n">
        <v>24.83</v>
      </c>
      <c r="L170" t="n">
        <v>3</v>
      </c>
      <c r="M170" t="n">
        <v>0</v>
      </c>
      <c r="N170" t="n">
        <v>5.78</v>
      </c>
      <c r="O170" t="n">
        <v>6845.59</v>
      </c>
      <c r="P170" t="n">
        <v>206.39</v>
      </c>
      <c r="Q170" t="n">
        <v>1295.53</v>
      </c>
      <c r="R170" t="n">
        <v>162.17</v>
      </c>
      <c r="S170" t="n">
        <v>99.20999999999999</v>
      </c>
      <c r="T170" t="n">
        <v>30362.3</v>
      </c>
      <c r="U170" t="n">
        <v>0.61</v>
      </c>
      <c r="V170" t="n">
        <v>0.85</v>
      </c>
      <c r="W170" t="n">
        <v>20.83</v>
      </c>
      <c r="X170" t="n">
        <v>1.95</v>
      </c>
      <c r="Y170" t="n">
        <v>2</v>
      </c>
      <c r="Z170" t="n">
        <v>10</v>
      </c>
    </row>
    <row r="171">
      <c r="A171" t="n">
        <v>0</v>
      </c>
      <c r="B171" t="n">
        <v>65</v>
      </c>
      <c r="C171" t="inlineStr">
        <is>
          <t xml:space="preserve">CONCLUIDO	</t>
        </is>
      </c>
      <c r="D171" t="n">
        <v>1.5204</v>
      </c>
      <c r="E171" t="n">
        <v>65.77</v>
      </c>
      <c r="F171" t="n">
        <v>52.19</v>
      </c>
      <c r="G171" t="n">
        <v>7.47</v>
      </c>
      <c r="H171" t="n">
        <v>0.13</v>
      </c>
      <c r="I171" t="n">
        <v>419</v>
      </c>
      <c r="J171" t="n">
        <v>133.21</v>
      </c>
      <c r="K171" t="n">
        <v>46.47</v>
      </c>
      <c r="L171" t="n">
        <v>1</v>
      </c>
      <c r="M171" t="n">
        <v>417</v>
      </c>
      <c r="N171" t="n">
        <v>20.75</v>
      </c>
      <c r="O171" t="n">
        <v>16663.42</v>
      </c>
      <c r="P171" t="n">
        <v>580.12</v>
      </c>
      <c r="Q171" t="n">
        <v>1299.04</v>
      </c>
      <c r="R171" t="n">
        <v>504.21</v>
      </c>
      <c r="S171" t="n">
        <v>99.20999999999999</v>
      </c>
      <c r="T171" t="n">
        <v>199618.61</v>
      </c>
      <c r="U171" t="n">
        <v>0.2</v>
      </c>
      <c r="V171" t="n">
        <v>0.68</v>
      </c>
      <c r="W171" t="n">
        <v>21.31</v>
      </c>
      <c r="X171" t="n">
        <v>12.33</v>
      </c>
      <c r="Y171" t="n">
        <v>2</v>
      </c>
      <c r="Z171" t="n">
        <v>10</v>
      </c>
    </row>
    <row r="172">
      <c r="A172" t="n">
        <v>1</v>
      </c>
      <c r="B172" t="n">
        <v>65</v>
      </c>
      <c r="C172" t="inlineStr">
        <is>
          <t xml:space="preserve">CONCLUIDO	</t>
        </is>
      </c>
      <c r="D172" t="n">
        <v>1.9219</v>
      </c>
      <c r="E172" t="n">
        <v>52.03</v>
      </c>
      <c r="F172" t="n">
        <v>44.98</v>
      </c>
      <c r="G172" t="n">
        <v>15.08</v>
      </c>
      <c r="H172" t="n">
        <v>0.26</v>
      </c>
      <c r="I172" t="n">
        <v>179</v>
      </c>
      <c r="J172" t="n">
        <v>134.55</v>
      </c>
      <c r="K172" t="n">
        <v>46.47</v>
      </c>
      <c r="L172" t="n">
        <v>2</v>
      </c>
      <c r="M172" t="n">
        <v>177</v>
      </c>
      <c r="N172" t="n">
        <v>21.09</v>
      </c>
      <c r="O172" t="n">
        <v>16828.84</v>
      </c>
      <c r="P172" t="n">
        <v>495.12</v>
      </c>
      <c r="Q172" t="n">
        <v>1296.65</v>
      </c>
      <c r="R172" t="n">
        <v>269.54</v>
      </c>
      <c r="S172" t="n">
        <v>99.20999999999999</v>
      </c>
      <c r="T172" t="n">
        <v>83482.25999999999</v>
      </c>
      <c r="U172" t="n">
        <v>0.37</v>
      </c>
      <c r="V172" t="n">
        <v>0.79</v>
      </c>
      <c r="W172" t="n">
        <v>20.94</v>
      </c>
      <c r="X172" t="n">
        <v>5.16</v>
      </c>
      <c r="Y172" t="n">
        <v>2</v>
      </c>
      <c r="Z172" t="n">
        <v>10</v>
      </c>
    </row>
    <row r="173">
      <c r="A173" t="n">
        <v>2</v>
      </c>
      <c r="B173" t="n">
        <v>65</v>
      </c>
      <c r="C173" t="inlineStr">
        <is>
          <t xml:space="preserve">CONCLUIDO	</t>
        </is>
      </c>
      <c r="D173" t="n">
        <v>2.0701</v>
      </c>
      <c r="E173" t="n">
        <v>48.31</v>
      </c>
      <c r="F173" t="n">
        <v>43.05</v>
      </c>
      <c r="G173" t="n">
        <v>22.86</v>
      </c>
      <c r="H173" t="n">
        <v>0.39</v>
      </c>
      <c r="I173" t="n">
        <v>113</v>
      </c>
      <c r="J173" t="n">
        <v>135.9</v>
      </c>
      <c r="K173" t="n">
        <v>46.47</v>
      </c>
      <c r="L173" t="n">
        <v>3</v>
      </c>
      <c r="M173" t="n">
        <v>111</v>
      </c>
      <c r="N173" t="n">
        <v>21.43</v>
      </c>
      <c r="O173" t="n">
        <v>16994.64</v>
      </c>
      <c r="P173" t="n">
        <v>467.83</v>
      </c>
      <c r="Q173" t="n">
        <v>1295.46</v>
      </c>
      <c r="R173" t="n">
        <v>206.45</v>
      </c>
      <c r="S173" t="n">
        <v>99.20999999999999</v>
      </c>
      <c r="T173" t="n">
        <v>52264.99</v>
      </c>
      <c r="U173" t="n">
        <v>0.48</v>
      </c>
      <c r="V173" t="n">
        <v>0.82</v>
      </c>
      <c r="W173" t="n">
        <v>20.84</v>
      </c>
      <c r="X173" t="n">
        <v>3.24</v>
      </c>
      <c r="Y173" t="n">
        <v>2</v>
      </c>
      <c r="Z173" t="n">
        <v>10</v>
      </c>
    </row>
    <row r="174">
      <c r="A174" t="n">
        <v>3</v>
      </c>
      <c r="B174" t="n">
        <v>65</v>
      </c>
      <c r="C174" t="inlineStr">
        <is>
          <t xml:space="preserve">CONCLUIDO	</t>
        </is>
      </c>
      <c r="D174" t="n">
        <v>2.1478</v>
      </c>
      <c r="E174" t="n">
        <v>46.56</v>
      </c>
      <c r="F174" t="n">
        <v>42.15</v>
      </c>
      <c r="G174" t="n">
        <v>30.84</v>
      </c>
      <c r="H174" t="n">
        <v>0.52</v>
      </c>
      <c r="I174" t="n">
        <v>82</v>
      </c>
      <c r="J174" t="n">
        <v>137.25</v>
      </c>
      <c r="K174" t="n">
        <v>46.47</v>
      </c>
      <c r="L174" t="n">
        <v>4</v>
      </c>
      <c r="M174" t="n">
        <v>80</v>
      </c>
      <c r="N174" t="n">
        <v>21.78</v>
      </c>
      <c r="O174" t="n">
        <v>17160.92</v>
      </c>
      <c r="P174" t="n">
        <v>451.71</v>
      </c>
      <c r="Q174" t="n">
        <v>1295.14</v>
      </c>
      <c r="R174" t="n">
        <v>177.8</v>
      </c>
      <c r="S174" t="n">
        <v>99.20999999999999</v>
      </c>
      <c r="T174" t="n">
        <v>38097.96</v>
      </c>
      <c r="U174" t="n">
        <v>0.5600000000000001</v>
      </c>
      <c r="V174" t="n">
        <v>0.84</v>
      </c>
      <c r="W174" t="n">
        <v>20.77</v>
      </c>
      <c r="X174" t="n">
        <v>2.34</v>
      </c>
      <c r="Y174" t="n">
        <v>2</v>
      </c>
      <c r="Z174" t="n">
        <v>10</v>
      </c>
    </row>
    <row r="175">
      <c r="A175" t="n">
        <v>4</v>
      </c>
      <c r="B175" t="n">
        <v>65</v>
      </c>
      <c r="C175" t="inlineStr">
        <is>
          <t xml:space="preserve">CONCLUIDO	</t>
        </is>
      </c>
      <c r="D175" t="n">
        <v>2.1977</v>
      </c>
      <c r="E175" t="n">
        <v>45.5</v>
      </c>
      <c r="F175" t="n">
        <v>41.58</v>
      </c>
      <c r="G175" t="n">
        <v>38.98</v>
      </c>
      <c r="H175" t="n">
        <v>0.64</v>
      </c>
      <c r="I175" t="n">
        <v>64</v>
      </c>
      <c r="J175" t="n">
        <v>138.6</v>
      </c>
      <c r="K175" t="n">
        <v>46.47</v>
      </c>
      <c r="L175" t="n">
        <v>5</v>
      </c>
      <c r="M175" t="n">
        <v>62</v>
      </c>
      <c r="N175" t="n">
        <v>22.13</v>
      </c>
      <c r="O175" t="n">
        <v>17327.69</v>
      </c>
      <c r="P175" t="n">
        <v>439.37</v>
      </c>
      <c r="Q175" t="n">
        <v>1294.88</v>
      </c>
      <c r="R175" t="n">
        <v>159.65</v>
      </c>
      <c r="S175" t="n">
        <v>99.20999999999999</v>
      </c>
      <c r="T175" t="n">
        <v>29112.7</v>
      </c>
      <c r="U175" t="n">
        <v>0.62</v>
      </c>
      <c r="V175" t="n">
        <v>0.85</v>
      </c>
      <c r="W175" t="n">
        <v>20.73</v>
      </c>
      <c r="X175" t="n">
        <v>1.78</v>
      </c>
      <c r="Y175" t="n">
        <v>2</v>
      </c>
      <c r="Z175" t="n">
        <v>10</v>
      </c>
    </row>
    <row r="176">
      <c r="A176" t="n">
        <v>5</v>
      </c>
      <c r="B176" t="n">
        <v>65</v>
      </c>
      <c r="C176" t="inlineStr">
        <is>
          <t xml:space="preserve">CONCLUIDO	</t>
        </is>
      </c>
      <c r="D176" t="n">
        <v>2.2265</v>
      </c>
      <c r="E176" t="n">
        <v>44.91</v>
      </c>
      <c r="F176" t="n">
        <v>41.29</v>
      </c>
      <c r="G176" t="n">
        <v>46.74</v>
      </c>
      <c r="H176" t="n">
        <v>0.76</v>
      </c>
      <c r="I176" t="n">
        <v>53</v>
      </c>
      <c r="J176" t="n">
        <v>139.95</v>
      </c>
      <c r="K176" t="n">
        <v>46.47</v>
      </c>
      <c r="L176" t="n">
        <v>6</v>
      </c>
      <c r="M176" t="n">
        <v>51</v>
      </c>
      <c r="N176" t="n">
        <v>22.49</v>
      </c>
      <c r="O176" t="n">
        <v>17494.97</v>
      </c>
      <c r="P176" t="n">
        <v>429.63</v>
      </c>
      <c r="Q176" t="n">
        <v>1295.14</v>
      </c>
      <c r="R176" t="n">
        <v>149.69</v>
      </c>
      <c r="S176" t="n">
        <v>99.20999999999999</v>
      </c>
      <c r="T176" t="n">
        <v>24187.76</v>
      </c>
      <c r="U176" t="n">
        <v>0.66</v>
      </c>
      <c r="V176" t="n">
        <v>0.86</v>
      </c>
      <c r="W176" t="n">
        <v>20.73</v>
      </c>
      <c r="X176" t="n">
        <v>1.49</v>
      </c>
      <c r="Y176" t="n">
        <v>2</v>
      </c>
      <c r="Z176" t="n">
        <v>10</v>
      </c>
    </row>
    <row r="177">
      <c r="A177" t="n">
        <v>6</v>
      </c>
      <c r="B177" t="n">
        <v>65</v>
      </c>
      <c r="C177" t="inlineStr">
        <is>
          <t xml:space="preserve">CONCLUIDO	</t>
        </is>
      </c>
      <c r="D177" t="n">
        <v>2.2518</v>
      </c>
      <c r="E177" t="n">
        <v>44.41</v>
      </c>
      <c r="F177" t="n">
        <v>41.03</v>
      </c>
      <c r="G177" t="n">
        <v>55.95</v>
      </c>
      <c r="H177" t="n">
        <v>0.88</v>
      </c>
      <c r="I177" t="n">
        <v>44</v>
      </c>
      <c r="J177" t="n">
        <v>141.31</v>
      </c>
      <c r="K177" t="n">
        <v>46.47</v>
      </c>
      <c r="L177" t="n">
        <v>7</v>
      </c>
      <c r="M177" t="n">
        <v>42</v>
      </c>
      <c r="N177" t="n">
        <v>22.85</v>
      </c>
      <c r="O177" t="n">
        <v>17662.75</v>
      </c>
      <c r="P177" t="n">
        <v>420.01</v>
      </c>
      <c r="Q177" t="n">
        <v>1294.91</v>
      </c>
      <c r="R177" t="n">
        <v>141.47</v>
      </c>
      <c r="S177" t="n">
        <v>99.20999999999999</v>
      </c>
      <c r="T177" t="n">
        <v>20121.28</v>
      </c>
      <c r="U177" t="n">
        <v>0.7</v>
      </c>
      <c r="V177" t="n">
        <v>0.86</v>
      </c>
      <c r="W177" t="n">
        <v>20.71</v>
      </c>
      <c r="X177" t="n">
        <v>1.23</v>
      </c>
      <c r="Y177" t="n">
        <v>2</v>
      </c>
      <c r="Z177" t="n">
        <v>10</v>
      </c>
    </row>
    <row r="178">
      <c r="A178" t="n">
        <v>7</v>
      </c>
      <c r="B178" t="n">
        <v>65</v>
      </c>
      <c r="C178" t="inlineStr">
        <is>
          <t xml:space="preserve">CONCLUIDO	</t>
        </is>
      </c>
      <c r="D178" t="n">
        <v>2.2694</v>
      </c>
      <c r="E178" t="n">
        <v>44.06</v>
      </c>
      <c r="F178" t="n">
        <v>40.85</v>
      </c>
      <c r="G178" t="n">
        <v>64.5</v>
      </c>
      <c r="H178" t="n">
        <v>0.99</v>
      </c>
      <c r="I178" t="n">
        <v>38</v>
      </c>
      <c r="J178" t="n">
        <v>142.68</v>
      </c>
      <c r="K178" t="n">
        <v>46.47</v>
      </c>
      <c r="L178" t="n">
        <v>8</v>
      </c>
      <c r="M178" t="n">
        <v>36</v>
      </c>
      <c r="N178" t="n">
        <v>23.21</v>
      </c>
      <c r="O178" t="n">
        <v>17831.04</v>
      </c>
      <c r="P178" t="n">
        <v>411.61</v>
      </c>
      <c r="Q178" t="n">
        <v>1294.67</v>
      </c>
      <c r="R178" t="n">
        <v>135.55</v>
      </c>
      <c r="S178" t="n">
        <v>99.20999999999999</v>
      </c>
      <c r="T178" t="n">
        <v>17190.98</v>
      </c>
      <c r="U178" t="n">
        <v>0.73</v>
      </c>
      <c r="V178" t="n">
        <v>0.87</v>
      </c>
      <c r="W178" t="n">
        <v>20.7</v>
      </c>
      <c r="X178" t="n">
        <v>1.05</v>
      </c>
      <c r="Y178" t="n">
        <v>2</v>
      </c>
      <c r="Z178" t="n">
        <v>10</v>
      </c>
    </row>
    <row r="179">
      <c r="A179" t="n">
        <v>8</v>
      </c>
      <c r="B179" t="n">
        <v>65</v>
      </c>
      <c r="C179" t="inlineStr">
        <is>
          <t xml:space="preserve">CONCLUIDO	</t>
        </is>
      </c>
      <c r="D179" t="n">
        <v>2.2799</v>
      </c>
      <c r="E179" t="n">
        <v>43.86</v>
      </c>
      <c r="F179" t="n">
        <v>40.76</v>
      </c>
      <c r="G179" t="n">
        <v>71.92</v>
      </c>
      <c r="H179" t="n">
        <v>1.11</v>
      </c>
      <c r="I179" t="n">
        <v>34</v>
      </c>
      <c r="J179" t="n">
        <v>144.05</v>
      </c>
      <c r="K179" t="n">
        <v>46.47</v>
      </c>
      <c r="L179" t="n">
        <v>9</v>
      </c>
      <c r="M179" t="n">
        <v>32</v>
      </c>
      <c r="N179" t="n">
        <v>23.58</v>
      </c>
      <c r="O179" t="n">
        <v>17999.83</v>
      </c>
      <c r="P179" t="n">
        <v>403.5</v>
      </c>
      <c r="Q179" t="n">
        <v>1294.82</v>
      </c>
      <c r="R179" t="n">
        <v>132.69</v>
      </c>
      <c r="S179" t="n">
        <v>99.20999999999999</v>
      </c>
      <c r="T179" t="n">
        <v>15779.11</v>
      </c>
      <c r="U179" t="n">
        <v>0.75</v>
      </c>
      <c r="V179" t="n">
        <v>0.87</v>
      </c>
      <c r="W179" t="n">
        <v>20.7</v>
      </c>
      <c r="X179" t="n">
        <v>0.96</v>
      </c>
      <c r="Y179" t="n">
        <v>2</v>
      </c>
      <c r="Z179" t="n">
        <v>10</v>
      </c>
    </row>
    <row r="180">
      <c r="A180" t="n">
        <v>9</v>
      </c>
      <c r="B180" t="n">
        <v>65</v>
      </c>
      <c r="C180" t="inlineStr">
        <is>
          <t xml:space="preserve">CONCLUIDO	</t>
        </is>
      </c>
      <c r="D180" t="n">
        <v>2.2915</v>
      </c>
      <c r="E180" t="n">
        <v>43.64</v>
      </c>
      <c r="F180" t="n">
        <v>40.64</v>
      </c>
      <c r="G180" t="n">
        <v>81.28</v>
      </c>
      <c r="H180" t="n">
        <v>1.22</v>
      </c>
      <c r="I180" t="n">
        <v>30</v>
      </c>
      <c r="J180" t="n">
        <v>145.42</v>
      </c>
      <c r="K180" t="n">
        <v>46.47</v>
      </c>
      <c r="L180" t="n">
        <v>10</v>
      </c>
      <c r="M180" t="n">
        <v>28</v>
      </c>
      <c r="N180" t="n">
        <v>23.95</v>
      </c>
      <c r="O180" t="n">
        <v>18169.15</v>
      </c>
      <c r="P180" t="n">
        <v>395.3</v>
      </c>
      <c r="Q180" t="n">
        <v>1294.61</v>
      </c>
      <c r="R180" t="n">
        <v>128.94</v>
      </c>
      <c r="S180" t="n">
        <v>99.20999999999999</v>
      </c>
      <c r="T180" t="n">
        <v>13928.56</v>
      </c>
      <c r="U180" t="n">
        <v>0.77</v>
      </c>
      <c r="V180" t="n">
        <v>0.87</v>
      </c>
      <c r="W180" t="n">
        <v>20.7</v>
      </c>
      <c r="X180" t="n">
        <v>0.85</v>
      </c>
      <c r="Y180" t="n">
        <v>2</v>
      </c>
      <c r="Z180" t="n">
        <v>10</v>
      </c>
    </row>
    <row r="181">
      <c r="A181" t="n">
        <v>10</v>
      </c>
      <c r="B181" t="n">
        <v>65</v>
      </c>
      <c r="C181" t="inlineStr">
        <is>
          <t xml:space="preserve">CONCLUIDO	</t>
        </is>
      </c>
      <c r="D181" t="n">
        <v>2.3048</v>
      </c>
      <c r="E181" t="n">
        <v>43.39</v>
      </c>
      <c r="F181" t="n">
        <v>40.5</v>
      </c>
      <c r="G181" t="n">
        <v>93.45999999999999</v>
      </c>
      <c r="H181" t="n">
        <v>1.33</v>
      </c>
      <c r="I181" t="n">
        <v>26</v>
      </c>
      <c r="J181" t="n">
        <v>146.8</v>
      </c>
      <c r="K181" t="n">
        <v>46.47</v>
      </c>
      <c r="L181" t="n">
        <v>11</v>
      </c>
      <c r="M181" t="n">
        <v>24</v>
      </c>
      <c r="N181" t="n">
        <v>24.33</v>
      </c>
      <c r="O181" t="n">
        <v>18338.99</v>
      </c>
      <c r="P181" t="n">
        <v>384.33</v>
      </c>
      <c r="Q181" t="n">
        <v>1294.54</v>
      </c>
      <c r="R181" t="n">
        <v>124.58</v>
      </c>
      <c r="S181" t="n">
        <v>99.20999999999999</v>
      </c>
      <c r="T181" t="n">
        <v>11765.22</v>
      </c>
      <c r="U181" t="n">
        <v>0.8</v>
      </c>
      <c r="V181" t="n">
        <v>0.87</v>
      </c>
      <c r="W181" t="n">
        <v>20.68</v>
      </c>
      <c r="X181" t="n">
        <v>0.71</v>
      </c>
      <c r="Y181" t="n">
        <v>2</v>
      </c>
      <c r="Z181" t="n">
        <v>10</v>
      </c>
    </row>
    <row r="182">
      <c r="A182" t="n">
        <v>11</v>
      </c>
      <c r="B182" t="n">
        <v>65</v>
      </c>
      <c r="C182" t="inlineStr">
        <is>
          <t xml:space="preserve">CONCLUIDO	</t>
        </is>
      </c>
      <c r="D182" t="n">
        <v>2.3099</v>
      </c>
      <c r="E182" t="n">
        <v>43.29</v>
      </c>
      <c r="F182" t="n">
        <v>40.46</v>
      </c>
      <c r="G182" t="n">
        <v>101.15</v>
      </c>
      <c r="H182" t="n">
        <v>1.43</v>
      </c>
      <c r="I182" t="n">
        <v>24</v>
      </c>
      <c r="J182" t="n">
        <v>148.18</v>
      </c>
      <c r="K182" t="n">
        <v>46.47</v>
      </c>
      <c r="L182" t="n">
        <v>12</v>
      </c>
      <c r="M182" t="n">
        <v>22</v>
      </c>
      <c r="N182" t="n">
        <v>24.71</v>
      </c>
      <c r="O182" t="n">
        <v>18509.36</v>
      </c>
      <c r="P182" t="n">
        <v>377.98</v>
      </c>
      <c r="Q182" t="n">
        <v>1294.57</v>
      </c>
      <c r="R182" t="n">
        <v>123.03</v>
      </c>
      <c r="S182" t="n">
        <v>99.20999999999999</v>
      </c>
      <c r="T182" t="n">
        <v>10999.17</v>
      </c>
      <c r="U182" t="n">
        <v>0.8100000000000001</v>
      </c>
      <c r="V182" t="n">
        <v>0.87</v>
      </c>
      <c r="W182" t="n">
        <v>20.68</v>
      </c>
      <c r="X182" t="n">
        <v>0.66</v>
      </c>
      <c r="Y182" t="n">
        <v>2</v>
      </c>
      <c r="Z182" t="n">
        <v>10</v>
      </c>
    </row>
    <row r="183">
      <c r="A183" t="n">
        <v>12</v>
      </c>
      <c r="B183" t="n">
        <v>65</v>
      </c>
      <c r="C183" t="inlineStr">
        <is>
          <t xml:space="preserve">CONCLUIDO	</t>
        </is>
      </c>
      <c r="D183" t="n">
        <v>2.3156</v>
      </c>
      <c r="E183" t="n">
        <v>43.19</v>
      </c>
      <c r="F183" t="n">
        <v>40.41</v>
      </c>
      <c r="G183" t="n">
        <v>110.2</v>
      </c>
      <c r="H183" t="n">
        <v>1.54</v>
      </c>
      <c r="I183" t="n">
        <v>22</v>
      </c>
      <c r="J183" t="n">
        <v>149.56</v>
      </c>
      <c r="K183" t="n">
        <v>46.47</v>
      </c>
      <c r="L183" t="n">
        <v>13</v>
      </c>
      <c r="M183" t="n">
        <v>13</v>
      </c>
      <c r="N183" t="n">
        <v>25.1</v>
      </c>
      <c r="O183" t="n">
        <v>18680.25</v>
      </c>
      <c r="P183" t="n">
        <v>371.03</v>
      </c>
      <c r="Q183" t="n">
        <v>1294.6</v>
      </c>
      <c r="R183" t="n">
        <v>120.94</v>
      </c>
      <c r="S183" t="n">
        <v>99.20999999999999</v>
      </c>
      <c r="T183" t="n">
        <v>9966.73</v>
      </c>
      <c r="U183" t="n">
        <v>0.82</v>
      </c>
      <c r="V183" t="n">
        <v>0.88</v>
      </c>
      <c r="W183" t="n">
        <v>20.69</v>
      </c>
      <c r="X183" t="n">
        <v>0.61</v>
      </c>
      <c r="Y183" t="n">
        <v>2</v>
      </c>
      <c r="Z183" t="n">
        <v>10</v>
      </c>
    </row>
    <row r="184">
      <c r="A184" t="n">
        <v>13</v>
      </c>
      <c r="B184" t="n">
        <v>65</v>
      </c>
      <c r="C184" t="inlineStr">
        <is>
          <t xml:space="preserve">CONCLUIDO	</t>
        </is>
      </c>
      <c r="D184" t="n">
        <v>2.3179</v>
      </c>
      <c r="E184" t="n">
        <v>43.14</v>
      </c>
      <c r="F184" t="n">
        <v>40.39</v>
      </c>
      <c r="G184" t="n">
        <v>115.4</v>
      </c>
      <c r="H184" t="n">
        <v>1.64</v>
      </c>
      <c r="I184" t="n">
        <v>21</v>
      </c>
      <c r="J184" t="n">
        <v>150.95</v>
      </c>
      <c r="K184" t="n">
        <v>46.47</v>
      </c>
      <c r="L184" t="n">
        <v>14</v>
      </c>
      <c r="M184" t="n">
        <v>0</v>
      </c>
      <c r="N184" t="n">
        <v>25.49</v>
      </c>
      <c r="O184" t="n">
        <v>18851.69</v>
      </c>
      <c r="P184" t="n">
        <v>370.08</v>
      </c>
      <c r="Q184" t="n">
        <v>1294.84</v>
      </c>
      <c r="R184" t="n">
        <v>120</v>
      </c>
      <c r="S184" t="n">
        <v>99.20999999999999</v>
      </c>
      <c r="T184" t="n">
        <v>9499.629999999999</v>
      </c>
      <c r="U184" t="n">
        <v>0.83</v>
      </c>
      <c r="V184" t="n">
        <v>0.88</v>
      </c>
      <c r="W184" t="n">
        <v>20.7</v>
      </c>
      <c r="X184" t="n">
        <v>0.59</v>
      </c>
      <c r="Y184" t="n">
        <v>2</v>
      </c>
      <c r="Z184" t="n">
        <v>10</v>
      </c>
    </row>
    <row r="185">
      <c r="A185" t="n">
        <v>0</v>
      </c>
      <c r="B185" t="n">
        <v>75</v>
      </c>
      <c r="C185" t="inlineStr">
        <is>
          <t xml:space="preserve">CONCLUIDO	</t>
        </is>
      </c>
      <c r="D185" t="n">
        <v>1.4242</v>
      </c>
      <c r="E185" t="n">
        <v>70.22</v>
      </c>
      <c r="F185" t="n">
        <v>53.67</v>
      </c>
      <c r="G185" t="n">
        <v>6.9</v>
      </c>
      <c r="H185" t="n">
        <v>0.12</v>
      </c>
      <c r="I185" t="n">
        <v>467</v>
      </c>
      <c r="J185" t="n">
        <v>150.44</v>
      </c>
      <c r="K185" t="n">
        <v>49.1</v>
      </c>
      <c r="L185" t="n">
        <v>1</v>
      </c>
      <c r="M185" t="n">
        <v>465</v>
      </c>
      <c r="N185" t="n">
        <v>25.34</v>
      </c>
      <c r="O185" t="n">
        <v>18787.76</v>
      </c>
      <c r="P185" t="n">
        <v>645.9299999999999</v>
      </c>
      <c r="Q185" t="n">
        <v>1300.26</v>
      </c>
      <c r="R185" t="n">
        <v>552.45</v>
      </c>
      <c r="S185" t="n">
        <v>99.20999999999999</v>
      </c>
      <c r="T185" t="n">
        <v>223495.19</v>
      </c>
      <c r="U185" t="n">
        <v>0.18</v>
      </c>
      <c r="V185" t="n">
        <v>0.66</v>
      </c>
      <c r="W185" t="n">
        <v>21.39</v>
      </c>
      <c r="X185" t="n">
        <v>13.79</v>
      </c>
      <c r="Y185" t="n">
        <v>2</v>
      </c>
      <c r="Z185" t="n">
        <v>10</v>
      </c>
    </row>
    <row r="186">
      <c r="A186" t="n">
        <v>1</v>
      </c>
      <c r="B186" t="n">
        <v>75</v>
      </c>
      <c r="C186" t="inlineStr">
        <is>
          <t xml:space="preserve">CONCLUIDO	</t>
        </is>
      </c>
      <c r="D186" t="n">
        <v>1.8608</v>
      </c>
      <c r="E186" t="n">
        <v>53.74</v>
      </c>
      <c r="F186" t="n">
        <v>45.48</v>
      </c>
      <c r="G186" t="n">
        <v>13.92</v>
      </c>
      <c r="H186" t="n">
        <v>0.23</v>
      </c>
      <c r="I186" t="n">
        <v>196</v>
      </c>
      <c r="J186" t="n">
        <v>151.83</v>
      </c>
      <c r="K186" t="n">
        <v>49.1</v>
      </c>
      <c r="L186" t="n">
        <v>2</v>
      </c>
      <c r="M186" t="n">
        <v>194</v>
      </c>
      <c r="N186" t="n">
        <v>25.73</v>
      </c>
      <c r="O186" t="n">
        <v>18959.54</v>
      </c>
      <c r="P186" t="n">
        <v>543.51</v>
      </c>
      <c r="Q186" t="n">
        <v>1296.88</v>
      </c>
      <c r="R186" t="n">
        <v>285.12</v>
      </c>
      <c r="S186" t="n">
        <v>99.20999999999999</v>
      </c>
      <c r="T186" t="n">
        <v>91187.38</v>
      </c>
      <c r="U186" t="n">
        <v>0.35</v>
      </c>
      <c r="V186" t="n">
        <v>0.78</v>
      </c>
      <c r="W186" t="n">
        <v>20.97</v>
      </c>
      <c r="X186" t="n">
        <v>5.65</v>
      </c>
      <c r="Y186" t="n">
        <v>2</v>
      </c>
      <c r="Z186" t="n">
        <v>10</v>
      </c>
    </row>
    <row r="187">
      <c r="A187" t="n">
        <v>2</v>
      </c>
      <c r="B187" t="n">
        <v>75</v>
      </c>
      <c r="C187" t="inlineStr">
        <is>
          <t xml:space="preserve">CONCLUIDO	</t>
        </is>
      </c>
      <c r="D187" t="n">
        <v>2.0237</v>
      </c>
      <c r="E187" t="n">
        <v>49.41</v>
      </c>
      <c r="F187" t="n">
        <v>43.35</v>
      </c>
      <c r="G187" t="n">
        <v>20.98</v>
      </c>
      <c r="H187" t="n">
        <v>0.35</v>
      </c>
      <c r="I187" t="n">
        <v>124</v>
      </c>
      <c r="J187" t="n">
        <v>153.23</v>
      </c>
      <c r="K187" t="n">
        <v>49.1</v>
      </c>
      <c r="L187" t="n">
        <v>3</v>
      </c>
      <c r="M187" t="n">
        <v>122</v>
      </c>
      <c r="N187" t="n">
        <v>26.13</v>
      </c>
      <c r="O187" t="n">
        <v>19131.85</v>
      </c>
      <c r="P187" t="n">
        <v>513.05</v>
      </c>
      <c r="Q187" t="n">
        <v>1295.6</v>
      </c>
      <c r="R187" t="n">
        <v>216.74</v>
      </c>
      <c r="S187" t="n">
        <v>99.20999999999999</v>
      </c>
      <c r="T187" t="n">
        <v>57356.8</v>
      </c>
      <c r="U187" t="n">
        <v>0.46</v>
      </c>
      <c r="V187" t="n">
        <v>0.82</v>
      </c>
      <c r="W187" t="n">
        <v>20.84</v>
      </c>
      <c r="X187" t="n">
        <v>3.54</v>
      </c>
      <c r="Y187" t="n">
        <v>2</v>
      </c>
      <c r="Z187" t="n">
        <v>10</v>
      </c>
    </row>
    <row r="188">
      <c r="A188" t="n">
        <v>3</v>
      </c>
      <c r="B188" t="n">
        <v>75</v>
      </c>
      <c r="C188" t="inlineStr">
        <is>
          <t xml:space="preserve">CONCLUIDO	</t>
        </is>
      </c>
      <c r="D188" t="n">
        <v>2.1109</v>
      </c>
      <c r="E188" t="n">
        <v>47.37</v>
      </c>
      <c r="F188" t="n">
        <v>42.35</v>
      </c>
      <c r="G188" t="n">
        <v>28.23</v>
      </c>
      <c r="H188" t="n">
        <v>0.46</v>
      </c>
      <c r="I188" t="n">
        <v>90</v>
      </c>
      <c r="J188" t="n">
        <v>154.63</v>
      </c>
      <c r="K188" t="n">
        <v>49.1</v>
      </c>
      <c r="L188" t="n">
        <v>4</v>
      </c>
      <c r="M188" t="n">
        <v>88</v>
      </c>
      <c r="N188" t="n">
        <v>26.53</v>
      </c>
      <c r="O188" t="n">
        <v>19304.72</v>
      </c>
      <c r="P188" t="n">
        <v>496</v>
      </c>
      <c r="Q188" t="n">
        <v>1295.17</v>
      </c>
      <c r="R188" t="n">
        <v>183.92</v>
      </c>
      <c r="S188" t="n">
        <v>99.20999999999999</v>
      </c>
      <c r="T188" t="n">
        <v>41115.51</v>
      </c>
      <c r="U188" t="n">
        <v>0.54</v>
      </c>
      <c r="V188" t="n">
        <v>0.84</v>
      </c>
      <c r="W188" t="n">
        <v>20.8</v>
      </c>
      <c r="X188" t="n">
        <v>2.54</v>
      </c>
      <c r="Y188" t="n">
        <v>2</v>
      </c>
      <c r="Z188" t="n">
        <v>10</v>
      </c>
    </row>
    <row r="189">
      <c r="A189" t="n">
        <v>4</v>
      </c>
      <c r="B189" t="n">
        <v>75</v>
      </c>
      <c r="C189" t="inlineStr">
        <is>
          <t xml:space="preserve">CONCLUIDO	</t>
        </is>
      </c>
      <c r="D189" t="n">
        <v>2.1628</v>
      </c>
      <c r="E189" t="n">
        <v>46.24</v>
      </c>
      <c r="F189" t="n">
        <v>41.79</v>
      </c>
      <c r="G189" t="n">
        <v>35.32</v>
      </c>
      <c r="H189" t="n">
        <v>0.57</v>
      </c>
      <c r="I189" t="n">
        <v>71</v>
      </c>
      <c r="J189" t="n">
        <v>156.03</v>
      </c>
      <c r="K189" t="n">
        <v>49.1</v>
      </c>
      <c r="L189" t="n">
        <v>5</v>
      </c>
      <c r="M189" t="n">
        <v>69</v>
      </c>
      <c r="N189" t="n">
        <v>26.94</v>
      </c>
      <c r="O189" t="n">
        <v>19478.15</v>
      </c>
      <c r="P189" t="n">
        <v>484.15</v>
      </c>
      <c r="Q189" t="n">
        <v>1295.15</v>
      </c>
      <c r="R189" t="n">
        <v>166.14</v>
      </c>
      <c r="S189" t="n">
        <v>99.20999999999999</v>
      </c>
      <c r="T189" t="n">
        <v>32322.63</v>
      </c>
      <c r="U189" t="n">
        <v>0.6</v>
      </c>
      <c r="V189" t="n">
        <v>0.85</v>
      </c>
      <c r="W189" t="n">
        <v>20.76</v>
      </c>
      <c r="X189" t="n">
        <v>1.99</v>
      </c>
      <c r="Y189" t="n">
        <v>2</v>
      </c>
      <c r="Z189" t="n">
        <v>10</v>
      </c>
    </row>
    <row r="190">
      <c r="A190" t="n">
        <v>5</v>
      </c>
      <c r="B190" t="n">
        <v>75</v>
      </c>
      <c r="C190" t="inlineStr">
        <is>
          <t xml:space="preserve">CONCLUIDO	</t>
        </is>
      </c>
      <c r="D190" t="n">
        <v>2.1979</v>
      </c>
      <c r="E190" t="n">
        <v>45.5</v>
      </c>
      <c r="F190" t="n">
        <v>41.45</v>
      </c>
      <c r="G190" t="n">
        <v>42.88</v>
      </c>
      <c r="H190" t="n">
        <v>0.67</v>
      </c>
      <c r="I190" t="n">
        <v>58</v>
      </c>
      <c r="J190" t="n">
        <v>157.44</v>
      </c>
      <c r="K190" t="n">
        <v>49.1</v>
      </c>
      <c r="L190" t="n">
        <v>6</v>
      </c>
      <c r="M190" t="n">
        <v>56</v>
      </c>
      <c r="N190" t="n">
        <v>27.35</v>
      </c>
      <c r="O190" t="n">
        <v>19652.13</v>
      </c>
      <c r="P190" t="n">
        <v>474.86</v>
      </c>
      <c r="Q190" t="n">
        <v>1295.14</v>
      </c>
      <c r="R190" t="n">
        <v>155.04</v>
      </c>
      <c r="S190" t="n">
        <v>99.20999999999999</v>
      </c>
      <c r="T190" t="n">
        <v>26834.1</v>
      </c>
      <c r="U190" t="n">
        <v>0.64</v>
      </c>
      <c r="V190" t="n">
        <v>0.85</v>
      </c>
      <c r="W190" t="n">
        <v>20.74</v>
      </c>
      <c r="X190" t="n">
        <v>1.65</v>
      </c>
      <c r="Y190" t="n">
        <v>2</v>
      </c>
      <c r="Z190" t="n">
        <v>10</v>
      </c>
    </row>
    <row r="191">
      <c r="A191" t="n">
        <v>6</v>
      </c>
      <c r="B191" t="n">
        <v>75</v>
      </c>
      <c r="C191" t="inlineStr">
        <is>
          <t xml:space="preserve">CONCLUIDO	</t>
        </is>
      </c>
      <c r="D191" t="n">
        <v>2.2256</v>
      </c>
      <c r="E191" t="n">
        <v>44.93</v>
      </c>
      <c r="F191" t="n">
        <v>41.16</v>
      </c>
      <c r="G191" t="n">
        <v>50.4</v>
      </c>
      <c r="H191" t="n">
        <v>0.78</v>
      </c>
      <c r="I191" t="n">
        <v>49</v>
      </c>
      <c r="J191" t="n">
        <v>158.86</v>
      </c>
      <c r="K191" t="n">
        <v>49.1</v>
      </c>
      <c r="L191" t="n">
        <v>7</v>
      </c>
      <c r="M191" t="n">
        <v>47</v>
      </c>
      <c r="N191" t="n">
        <v>27.77</v>
      </c>
      <c r="O191" t="n">
        <v>19826.68</v>
      </c>
      <c r="P191" t="n">
        <v>465.95</v>
      </c>
      <c r="Q191" t="n">
        <v>1294.98</v>
      </c>
      <c r="R191" t="n">
        <v>145.59</v>
      </c>
      <c r="S191" t="n">
        <v>99.20999999999999</v>
      </c>
      <c r="T191" t="n">
        <v>22155</v>
      </c>
      <c r="U191" t="n">
        <v>0.68</v>
      </c>
      <c r="V191" t="n">
        <v>0.86</v>
      </c>
      <c r="W191" t="n">
        <v>20.72</v>
      </c>
      <c r="X191" t="n">
        <v>1.36</v>
      </c>
      <c r="Y191" t="n">
        <v>2</v>
      </c>
      <c r="Z191" t="n">
        <v>10</v>
      </c>
    </row>
    <row r="192">
      <c r="A192" t="n">
        <v>7</v>
      </c>
      <c r="B192" t="n">
        <v>75</v>
      </c>
      <c r="C192" t="inlineStr">
        <is>
          <t xml:space="preserve">CONCLUIDO	</t>
        </is>
      </c>
      <c r="D192" t="n">
        <v>2.246</v>
      </c>
      <c r="E192" t="n">
        <v>44.52</v>
      </c>
      <c r="F192" t="n">
        <v>40.96</v>
      </c>
      <c r="G192" t="n">
        <v>58.52</v>
      </c>
      <c r="H192" t="n">
        <v>0.88</v>
      </c>
      <c r="I192" t="n">
        <v>42</v>
      </c>
      <c r="J192" t="n">
        <v>160.28</v>
      </c>
      <c r="K192" t="n">
        <v>49.1</v>
      </c>
      <c r="L192" t="n">
        <v>8</v>
      </c>
      <c r="M192" t="n">
        <v>40</v>
      </c>
      <c r="N192" t="n">
        <v>28.19</v>
      </c>
      <c r="O192" t="n">
        <v>20001.93</v>
      </c>
      <c r="P192" t="n">
        <v>457.54</v>
      </c>
      <c r="Q192" t="n">
        <v>1294.7</v>
      </c>
      <c r="R192" t="n">
        <v>139.34</v>
      </c>
      <c r="S192" t="n">
        <v>99.20999999999999</v>
      </c>
      <c r="T192" t="n">
        <v>19065.43</v>
      </c>
      <c r="U192" t="n">
        <v>0.71</v>
      </c>
      <c r="V192" t="n">
        <v>0.86</v>
      </c>
      <c r="W192" t="n">
        <v>20.71</v>
      </c>
      <c r="X192" t="n">
        <v>1.16</v>
      </c>
      <c r="Y192" t="n">
        <v>2</v>
      </c>
      <c r="Z192" t="n">
        <v>10</v>
      </c>
    </row>
    <row r="193">
      <c r="A193" t="n">
        <v>8</v>
      </c>
      <c r="B193" t="n">
        <v>75</v>
      </c>
      <c r="C193" t="inlineStr">
        <is>
          <t xml:space="preserve">CONCLUIDO	</t>
        </is>
      </c>
      <c r="D193" t="n">
        <v>2.2614</v>
      </c>
      <c r="E193" t="n">
        <v>44.22</v>
      </c>
      <c r="F193" t="n">
        <v>40.81</v>
      </c>
      <c r="G193" t="n">
        <v>66.18000000000001</v>
      </c>
      <c r="H193" t="n">
        <v>0.99</v>
      </c>
      <c r="I193" t="n">
        <v>37</v>
      </c>
      <c r="J193" t="n">
        <v>161.71</v>
      </c>
      <c r="K193" t="n">
        <v>49.1</v>
      </c>
      <c r="L193" t="n">
        <v>9</v>
      </c>
      <c r="M193" t="n">
        <v>35</v>
      </c>
      <c r="N193" t="n">
        <v>28.61</v>
      </c>
      <c r="O193" t="n">
        <v>20177.64</v>
      </c>
      <c r="P193" t="n">
        <v>450.73</v>
      </c>
      <c r="Q193" t="n">
        <v>1294.74</v>
      </c>
      <c r="R193" t="n">
        <v>134.47</v>
      </c>
      <c r="S193" t="n">
        <v>99.20999999999999</v>
      </c>
      <c r="T193" t="n">
        <v>16656.49</v>
      </c>
      <c r="U193" t="n">
        <v>0.74</v>
      </c>
      <c r="V193" t="n">
        <v>0.87</v>
      </c>
      <c r="W193" t="n">
        <v>20.7</v>
      </c>
      <c r="X193" t="n">
        <v>1.01</v>
      </c>
      <c r="Y193" t="n">
        <v>2</v>
      </c>
      <c r="Z193" t="n">
        <v>10</v>
      </c>
    </row>
    <row r="194">
      <c r="A194" t="n">
        <v>9</v>
      </c>
      <c r="B194" t="n">
        <v>75</v>
      </c>
      <c r="C194" t="inlineStr">
        <is>
          <t xml:space="preserve">CONCLUIDO	</t>
        </is>
      </c>
      <c r="D194" t="n">
        <v>2.2732</v>
      </c>
      <c r="E194" t="n">
        <v>43.99</v>
      </c>
      <c r="F194" t="n">
        <v>40.71</v>
      </c>
      <c r="G194" t="n">
        <v>74.01000000000001</v>
      </c>
      <c r="H194" t="n">
        <v>1.09</v>
      </c>
      <c r="I194" t="n">
        <v>33</v>
      </c>
      <c r="J194" t="n">
        <v>163.13</v>
      </c>
      <c r="K194" t="n">
        <v>49.1</v>
      </c>
      <c r="L194" t="n">
        <v>10</v>
      </c>
      <c r="M194" t="n">
        <v>31</v>
      </c>
      <c r="N194" t="n">
        <v>29.04</v>
      </c>
      <c r="O194" t="n">
        <v>20353.94</v>
      </c>
      <c r="P194" t="n">
        <v>443.63</v>
      </c>
      <c r="Q194" t="n">
        <v>1294.61</v>
      </c>
      <c r="R194" t="n">
        <v>130.82</v>
      </c>
      <c r="S194" t="n">
        <v>99.20999999999999</v>
      </c>
      <c r="T194" t="n">
        <v>14851.4</v>
      </c>
      <c r="U194" t="n">
        <v>0.76</v>
      </c>
      <c r="V194" t="n">
        <v>0.87</v>
      </c>
      <c r="W194" t="n">
        <v>20.7</v>
      </c>
      <c r="X194" t="n">
        <v>0.91</v>
      </c>
      <c r="Y194" t="n">
        <v>2</v>
      </c>
      <c r="Z194" t="n">
        <v>10</v>
      </c>
    </row>
    <row r="195">
      <c r="A195" t="n">
        <v>10</v>
      </c>
      <c r="B195" t="n">
        <v>75</v>
      </c>
      <c r="C195" t="inlineStr">
        <is>
          <t xml:space="preserve">CONCLUIDO	</t>
        </is>
      </c>
      <c r="D195" t="n">
        <v>2.2821</v>
      </c>
      <c r="E195" t="n">
        <v>43.82</v>
      </c>
      <c r="F195" t="n">
        <v>40.63</v>
      </c>
      <c r="G195" t="n">
        <v>81.25</v>
      </c>
      <c r="H195" t="n">
        <v>1.18</v>
      </c>
      <c r="I195" t="n">
        <v>30</v>
      </c>
      <c r="J195" t="n">
        <v>164.57</v>
      </c>
      <c r="K195" t="n">
        <v>49.1</v>
      </c>
      <c r="L195" t="n">
        <v>11</v>
      </c>
      <c r="M195" t="n">
        <v>28</v>
      </c>
      <c r="N195" t="n">
        <v>29.47</v>
      </c>
      <c r="O195" t="n">
        <v>20530.82</v>
      </c>
      <c r="P195" t="n">
        <v>437.17</v>
      </c>
      <c r="Q195" t="n">
        <v>1294.54</v>
      </c>
      <c r="R195" t="n">
        <v>128.04</v>
      </c>
      <c r="S195" t="n">
        <v>99.20999999999999</v>
      </c>
      <c r="T195" t="n">
        <v>13476.6</v>
      </c>
      <c r="U195" t="n">
        <v>0.77</v>
      </c>
      <c r="V195" t="n">
        <v>0.87</v>
      </c>
      <c r="W195" t="n">
        <v>20.7</v>
      </c>
      <c r="X195" t="n">
        <v>0.83</v>
      </c>
      <c r="Y195" t="n">
        <v>2</v>
      </c>
      <c r="Z195" t="n">
        <v>10</v>
      </c>
    </row>
    <row r="196">
      <c r="A196" t="n">
        <v>11</v>
      </c>
      <c r="B196" t="n">
        <v>75</v>
      </c>
      <c r="C196" t="inlineStr">
        <is>
          <t xml:space="preserve">CONCLUIDO	</t>
        </is>
      </c>
      <c r="D196" t="n">
        <v>2.292</v>
      </c>
      <c r="E196" t="n">
        <v>43.63</v>
      </c>
      <c r="F196" t="n">
        <v>40.53</v>
      </c>
      <c r="G196" t="n">
        <v>90.06</v>
      </c>
      <c r="H196" t="n">
        <v>1.28</v>
      </c>
      <c r="I196" t="n">
        <v>27</v>
      </c>
      <c r="J196" t="n">
        <v>166.01</v>
      </c>
      <c r="K196" t="n">
        <v>49.1</v>
      </c>
      <c r="L196" t="n">
        <v>12</v>
      </c>
      <c r="M196" t="n">
        <v>25</v>
      </c>
      <c r="N196" t="n">
        <v>29.91</v>
      </c>
      <c r="O196" t="n">
        <v>20708.3</v>
      </c>
      <c r="P196" t="n">
        <v>429.19</v>
      </c>
      <c r="Q196" t="n">
        <v>1294.64</v>
      </c>
      <c r="R196" t="n">
        <v>125.22</v>
      </c>
      <c r="S196" t="n">
        <v>99.20999999999999</v>
      </c>
      <c r="T196" t="n">
        <v>12079.78</v>
      </c>
      <c r="U196" t="n">
        <v>0.79</v>
      </c>
      <c r="V196" t="n">
        <v>0.87</v>
      </c>
      <c r="W196" t="n">
        <v>20.69</v>
      </c>
      <c r="X196" t="n">
        <v>0.73</v>
      </c>
      <c r="Y196" t="n">
        <v>2</v>
      </c>
      <c r="Z196" t="n">
        <v>10</v>
      </c>
    </row>
    <row r="197">
      <c r="A197" t="n">
        <v>12</v>
      </c>
      <c r="B197" t="n">
        <v>75</v>
      </c>
      <c r="C197" t="inlineStr">
        <is>
          <t xml:space="preserve">CONCLUIDO	</t>
        </is>
      </c>
      <c r="D197" t="n">
        <v>2.2974</v>
      </c>
      <c r="E197" t="n">
        <v>43.53</v>
      </c>
      <c r="F197" t="n">
        <v>40.49</v>
      </c>
      <c r="G197" t="n">
        <v>97.17</v>
      </c>
      <c r="H197" t="n">
        <v>1.38</v>
      </c>
      <c r="I197" t="n">
        <v>25</v>
      </c>
      <c r="J197" t="n">
        <v>167.45</v>
      </c>
      <c r="K197" t="n">
        <v>49.1</v>
      </c>
      <c r="L197" t="n">
        <v>13</v>
      </c>
      <c r="M197" t="n">
        <v>23</v>
      </c>
      <c r="N197" t="n">
        <v>30.36</v>
      </c>
      <c r="O197" t="n">
        <v>20886.38</v>
      </c>
      <c r="P197" t="n">
        <v>421.45</v>
      </c>
      <c r="Q197" t="n">
        <v>1294.57</v>
      </c>
      <c r="R197" t="n">
        <v>124.02</v>
      </c>
      <c r="S197" t="n">
        <v>99.20999999999999</v>
      </c>
      <c r="T197" t="n">
        <v>11488.77</v>
      </c>
      <c r="U197" t="n">
        <v>0.8</v>
      </c>
      <c r="V197" t="n">
        <v>0.87</v>
      </c>
      <c r="W197" t="n">
        <v>20.68</v>
      </c>
      <c r="X197" t="n">
        <v>0.6899999999999999</v>
      </c>
      <c r="Y197" t="n">
        <v>2</v>
      </c>
      <c r="Z197" t="n">
        <v>10</v>
      </c>
    </row>
    <row r="198">
      <c r="A198" t="n">
        <v>13</v>
      </c>
      <c r="B198" t="n">
        <v>75</v>
      </c>
      <c r="C198" t="inlineStr">
        <is>
          <t xml:space="preserve">CONCLUIDO	</t>
        </is>
      </c>
      <c r="D198" t="n">
        <v>2.3027</v>
      </c>
      <c r="E198" t="n">
        <v>43.43</v>
      </c>
      <c r="F198" t="n">
        <v>40.45</v>
      </c>
      <c r="G198" t="n">
        <v>105.52</v>
      </c>
      <c r="H198" t="n">
        <v>1.47</v>
      </c>
      <c r="I198" t="n">
        <v>23</v>
      </c>
      <c r="J198" t="n">
        <v>168.9</v>
      </c>
      <c r="K198" t="n">
        <v>49.1</v>
      </c>
      <c r="L198" t="n">
        <v>14</v>
      </c>
      <c r="M198" t="n">
        <v>21</v>
      </c>
      <c r="N198" t="n">
        <v>30.81</v>
      </c>
      <c r="O198" t="n">
        <v>21065.06</v>
      </c>
      <c r="P198" t="n">
        <v>415.68</v>
      </c>
      <c r="Q198" t="n">
        <v>1294.49</v>
      </c>
      <c r="R198" t="n">
        <v>122.8</v>
      </c>
      <c r="S198" t="n">
        <v>99.20999999999999</v>
      </c>
      <c r="T198" t="n">
        <v>10891.52</v>
      </c>
      <c r="U198" t="n">
        <v>0.8100000000000001</v>
      </c>
      <c r="V198" t="n">
        <v>0.87</v>
      </c>
      <c r="W198" t="n">
        <v>20.68</v>
      </c>
      <c r="X198" t="n">
        <v>0.65</v>
      </c>
      <c r="Y198" t="n">
        <v>2</v>
      </c>
      <c r="Z198" t="n">
        <v>10</v>
      </c>
    </row>
    <row r="199">
      <c r="A199" t="n">
        <v>14</v>
      </c>
      <c r="B199" t="n">
        <v>75</v>
      </c>
      <c r="C199" t="inlineStr">
        <is>
          <t xml:space="preserve">CONCLUIDO	</t>
        </is>
      </c>
      <c r="D199" t="n">
        <v>2.3111</v>
      </c>
      <c r="E199" t="n">
        <v>43.27</v>
      </c>
      <c r="F199" t="n">
        <v>40.35</v>
      </c>
      <c r="G199" t="n">
        <v>115.29</v>
      </c>
      <c r="H199" t="n">
        <v>1.56</v>
      </c>
      <c r="I199" t="n">
        <v>21</v>
      </c>
      <c r="J199" t="n">
        <v>170.35</v>
      </c>
      <c r="K199" t="n">
        <v>49.1</v>
      </c>
      <c r="L199" t="n">
        <v>15</v>
      </c>
      <c r="M199" t="n">
        <v>19</v>
      </c>
      <c r="N199" t="n">
        <v>31.26</v>
      </c>
      <c r="O199" t="n">
        <v>21244.37</v>
      </c>
      <c r="P199" t="n">
        <v>408.43</v>
      </c>
      <c r="Q199" t="n">
        <v>1294.65</v>
      </c>
      <c r="R199" t="n">
        <v>119.46</v>
      </c>
      <c r="S199" t="n">
        <v>99.20999999999999</v>
      </c>
      <c r="T199" t="n">
        <v>9228.73</v>
      </c>
      <c r="U199" t="n">
        <v>0.83</v>
      </c>
      <c r="V199" t="n">
        <v>0.88</v>
      </c>
      <c r="W199" t="n">
        <v>20.68</v>
      </c>
      <c r="X199" t="n">
        <v>0.5600000000000001</v>
      </c>
      <c r="Y199" t="n">
        <v>2</v>
      </c>
      <c r="Z199" t="n">
        <v>10</v>
      </c>
    </row>
    <row r="200">
      <c r="A200" t="n">
        <v>15</v>
      </c>
      <c r="B200" t="n">
        <v>75</v>
      </c>
      <c r="C200" t="inlineStr">
        <is>
          <t xml:space="preserve">CONCLUIDO	</t>
        </is>
      </c>
      <c r="D200" t="n">
        <v>2.3165</v>
      </c>
      <c r="E200" t="n">
        <v>43.17</v>
      </c>
      <c r="F200" t="n">
        <v>40.31</v>
      </c>
      <c r="G200" t="n">
        <v>127.3</v>
      </c>
      <c r="H200" t="n">
        <v>1.65</v>
      </c>
      <c r="I200" t="n">
        <v>19</v>
      </c>
      <c r="J200" t="n">
        <v>171.81</v>
      </c>
      <c r="K200" t="n">
        <v>49.1</v>
      </c>
      <c r="L200" t="n">
        <v>16</v>
      </c>
      <c r="M200" t="n">
        <v>15</v>
      </c>
      <c r="N200" t="n">
        <v>31.72</v>
      </c>
      <c r="O200" t="n">
        <v>21424.29</v>
      </c>
      <c r="P200" t="n">
        <v>400.42</v>
      </c>
      <c r="Q200" t="n">
        <v>1294.48</v>
      </c>
      <c r="R200" t="n">
        <v>118.07</v>
      </c>
      <c r="S200" t="n">
        <v>99.20999999999999</v>
      </c>
      <c r="T200" t="n">
        <v>8545.92</v>
      </c>
      <c r="U200" t="n">
        <v>0.84</v>
      </c>
      <c r="V200" t="n">
        <v>0.88</v>
      </c>
      <c r="W200" t="n">
        <v>20.68</v>
      </c>
      <c r="X200" t="n">
        <v>0.52</v>
      </c>
      <c r="Y200" t="n">
        <v>2</v>
      </c>
      <c r="Z200" t="n">
        <v>10</v>
      </c>
    </row>
    <row r="201">
      <c r="A201" t="n">
        <v>16</v>
      </c>
      <c r="B201" t="n">
        <v>75</v>
      </c>
      <c r="C201" t="inlineStr">
        <is>
          <t xml:space="preserve">CONCLUIDO	</t>
        </is>
      </c>
      <c r="D201" t="n">
        <v>2.3151</v>
      </c>
      <c r="E201" t="n">
        <v>43.19</v>
      </c>
      <c r="F201" t="n">
        <v>40.34</v>
      </c>
      <c r="G201" t="n">
        <v>127.38</v>
      </c>
      <c r="H201" t="n">
        <v>1.74</v>
      </c>
      <c r="I201" t="n">
        <v>19</v>
      </c>
      <c r="J201" t="n">
        <v>173.28</v>
      </c>
      <c r="K201" t="n">
        <v>49.1</v>
      </c>
      <c r="L201" t="n">
        <v>17</v>
      </c>
      <c r="M201" t="n">
        <v>0</v>
      </c>
      <c r="N201" t="n">
        <v>32.18</v>
      </c>
      <c r="O201" t="n">
        <v>21604.83</v>
      </c>
      <c r="P201" t="n">
        <v>399.95</v>
      </c>
      <c r="Q201" t="n">
        <v>1294.67</v>
      </c>
      <c r="R201" t="n">
        <v>118.15</v>
      </c>
      <c r="S201" t="n">
        <v>99.20999999999999</v>
      </c>
      <c r="T201" t="n">
        <v>8588.540000000001</v>
      </c>
      <c r="U201" t="n">
        <v>0.84</v>
      </c>
      <c r="V201" t="n">
        <v>0.88</v>
      </c>
      <c r="W201" t="n">
        <v>20.7</v>
      </c>
      <c r="X201" t="n">
        <v>0.54</v>
      </c>
      <c r="Y201" t="n">
        <v>2</v>
      </c>
      <c r="Z201" t="n">
        <v>10</v>
      </c>
    </row>
    <row r="202">
      <c r="A202" t="n">
        <v>0</v>
      </c>
      <c r="B202" t="n">
        <v>95</v>
      </c>
      <c r="C202" t="inlineStr">
        <is>
          <t xml:space="preserve">CONCLUIDO	</t>
        </is>
      </c>
      <c r="D202" t="n">
        <v>1.2464</v>
      </c>
      <c r="E202" t="n">
        <v>80.23</v>
      </c>
      <c r="F202" t="n">
        <v>56.73</v>
      </c>
      <c r="G202" t="n">
        <v>6.02</v>
      </c>
      <c r="H202" t="n">
        <v>0.1</v>
      </c>
      <c r="I202" t="n">
        <v>565</v>
      </c>
      <c r="J202" t="n">
        <v>185.69</v>
      </c>
      <c r="K202" t="n">
        <v>53.44</v>
      </c>
      <c r="L202" t="n">
        <v>1</v>
      </c>
      <c r="M202" t="n">
        <v>563</v>
      </c>
      <c r="N202" t="n">
        <v>36.26</v>
      </c>
      <c r="O202" t="n">
        <v>23136.14</v>
      </c>
      <c r="P202" t="n">
        <v>781.37</v>
      </c>
      <c r="Q202" t="n">
        <v>1301.28</v>
      </c>
      <c r="R202" t="n">
        <v>651.67</v>
      </c>
      <c r="S202" t="n">
        <v>99.20999999999999</v>
      </c>
      <c r="T202" t="n">
        <v>272613.9</v>
      </c>
      <c r="U202" t="n">
        <v>0.15</v>
      </c>
      <c r="V202" t="n">
        <v>0.63</v>
      </c>
      <c r="W202" t="n">
        <v>21.58</v>
      </c>
      <c r="X202" t="n">
        <v>16.84</v>
      </c>
      <c r="Y202" t="n">
        <v>2</v>
      </c>
      <c r="Z202" t="n">
        <v>10</v>
      </c>
    </row>
    <row r="203">
      <c r="A203" t="n">
        <v>1</v>
      </c>
      <c r="B203" t="n">
        <v>95</v>
      </c>
      <c r="C203" t="inlineStr">
        <is>
          <t xml:space="preserve">CONCLUIDO	</t>
        </is>
      </c>
      <c r="D203" t="n">
        <v>1.736</v>
      </c>
      <c r="E203" t="n">
        <v>57.6</v>
      </c>
      <c r="F203" t="n">
        <v>46.54</v>
      </c>
      <c r="G203" t="n">
        <v>12.09</v>
      </c>
      <c r="H203" t="n">
        <v>0.19</v>
      </c>
      <c r="I203" t="n">
        <v>231</v>
      </c>
      <c r="J203" t="n">
        <v>187.21</v>
      </c>
      <c r="K203" t="n">
        <v>53.44</v>
      </c>
      <c r="L203" t="n">
        <v>2</v>
      </c>
      <c r="M203" t="n">
        <v>229</v>
      </c>
      <c r="N203" t="n">
        <v>36.77</v>
      </c>
      <c r="O203" t="n">
        <v>23322.88</v>
      </c>
      <c r="P203" t="n">
        <v>638.88</v>
      </c>
      <c r="Q203" t="n">
        <v>1297.67</v>
      </c>
      <c r="R203" t="n">
        <v>319.72</v>
      </c>
      <c r="S203" t="n">
        <v>99.20999999999999</v>
      </c>
      <c r="T203" t="n">
        <v>108313.35</v>
      </c>
      <c r="U203" t="n">
        <v>0.31</v>
      </c>
      <c r="V203" t="n">
        <v>0.76</v>
      </c>
      <c r="W203" t="n">
        <v>21.02</v>
      </c>
      <c r="X203" t="n">
        <v>6.7</v>
      </c>
      <c r="Y203" t="n">
        <v>2</v>
      </c>
      <c r="Z203" t="n">
        <v>10</v>
      </c>
    </row>
    <row r="204">
      <c r="A204" t="n">
        <v>2</v>
      </c>
      <c r="B204" t="n">
        <v>95</v>
      </c>
      <c r="C204" t="inlineStr">
        <is>
          <t xml:space="preserve">CONCLUIDO	</t>
        </is>
      </c>
      <c r="D204" t="n">
        <v>1.9279</v>
      </c>
      <c r="E204" t="n">
        <v>51.87</v>
      </c>
      <c r="F204" t="n">
        <v>44</v>
      </c>
      <c r="G204" t="n">
        <v>18.21</v>
      </c>
      <c r="H204" t="n">
        <v>0.28</v>
      </c>
      <c r="I204" t="n">
        <v>145</v>
      </c>
      <c r="J204" t="n">
        <v>188.73</v>
      </c>
      <c r="K204" t="n">
        <v>53.44</v>
      </c>
      <c r="L204" t="n">
        <v>3</v>
      </c>
      <c r="M204" t="n">
        <v>143</v>
      </c>
      <c r="N204" t="n">
        <v>37.29</v>
      </c>
      <c r="O204" t="n">
        <v>23510.33</v>
      </c>
      <c r="P204" t="n">
        <v>600.72</v>
      </c>
      <c r="Q204" t="n">
        <v>1295.84</v>
      </c>
      <c r="R204" t="n">
        <v>237.74</v>
      </c>
      <c r="S204" t="n">
        <v>99.20999999999999</v>
      </c>
      <c r="T204" t="n">
        <v>67749.67999999999</v>
      </c>
      <c r="U204" t="n">
        <v>0.42</v>
      </c>
      <c r="V204" t="n">
        <v>0.8</v>
      </c>
      <c r="W204" t="n">
        <v>20.89</v>
      </c>
      <c r="X204" t="n">
        <v>4.19</v>
      </c>
      <c r="Y204" t="n">
        <v>2</v>
      </c>
      <c r="Z204" t="n">
        <v>10</v>
      </c>
    </row>
    <row r="205">
      <c r="A205" t="n">
        <v>3</v>
      </c>
      <c r="B205" t="n">
        <v>95</v>
      </c>
      <c r="C205" t="inlineStr">
        <is>
          <t xml:space="preserve">CONCLUIDO	</t>
        </is>
      </c>
      <c r="D205" t="n">
        <v>2.0334</v>
      </c>
      <c r="E205" t="n">
        <v>49.18</v>
      </c>
      <c r="F205" t="n">
        <v>42.8</v>
      </c>
      <c r="G205" t="n">
        <v>24.46</v>
      </c>
      <c r="H205" t="n">
        <v>0.37</v>
      </c>
      <c r="I205" t="n">
        <v>105</v>
      </c>
      <c r="J205" t="n">
        <v>190.25</v>
      </c>
      <c r="K205" t="n">
        <v>53.44</v>
      </c>
      <c r="L205" t="n">
        <v>4</v>
      </c>
      <c r="M205" t="n">
        <v>103</v>
      </c>
      <c r="N205" t="n">
        <v>37.82</v>
      </c>
      <c r="O205" t="n">
        <v>23698.48</v>
      </c>
      <c r="P205" t="n">
        <v>580.37</v>
      </c>
      <c r="Q205" t="n">
        <v>1295.67</v>
      </c>
      <c r="R205" t="n">
        <v>198.68</v>
      </c>
      <c r="S205" t="n">
        <v>99.20999999999999</v>
      </c>
      <c r="T205" t="n">
        <v>48419.33</v>
      </c>
      <c r="U205" t="n">
        <v>0.5</v>
      </c>
      <c r="V205" t="n">
        <v>0.83</v>
      </c>
      <c r="W205" t="n">
        <v>20.82</v>
      </c>
      <c r="X205" t="n">
        <v>2.99</v>
      </c>
      <c r="Y205" t="n">
        <v>2</v>
      </c>
      <c r="Z205" t="n">
        <v>10</v>
      </c>
    </row>
    <row r="206">
      <c r="A206" t="n">
        <v>4</v>
      </c>
      <c r="B206" t="n">
        <v>95</v>
      </c>
      <c r="C206" t="inlineStr">
        <is>
          <t xml:space="preserve">CONCLUIDO	</t>
        </is>
      </c>
      <c r="D206" t="n">
        <v>2.0948</v>
      </c>
      <c r="E206" t="n">
        <v>47.74</v>
      </c>
      <c r="F206" t="n">
        <v>42.18</v>
      </c>
      <c r="G206" t="n">
        <v>30.49</v>
      </c>
      <c r="H206" t="n">
        <v>0.46</v>
      </c>
      <c r="I206" t="n">
        <v>83</v>
      </c>
      <c r="J206" t="n">
        <v>191.78</v>
      </c>
      <c r="K206" t="n">
        <v>53.44</v>
      </c>
      <c r="L206" t="n">
        <v>5</v>
      </c>
      <c r="M206" t="n">
        <v>81</v>
      </c>
      <c r="N206" t="n">
        <v>38.35</v>
      </c>
      <c r="O206" t="n">
        <v>23887.36</v>
      </c>
      <c r="P206" t="n">
        <v>568.08</v>
      </c>
      <c r="Q206" t="n">
        <v>1295.2</v>
      </c>
      <c r="R206" t="n">
        <v>178.51</v>
      </c>
      <c r="S206" t="n">
        <v>99.20999999999999</v>
      </c>
      <c r="T206" t="n">
        <v>38444.51</v>
      </c>
      <c r="U206" t="n">
        <v>0.5600000000000001</v>
      </c>
      <c r="V206" t="n">
        <v>0.84</v>
      </c>
      <c r="W206" t="n">
        <v>20.79</v>
      </c>
      <c r="X206" t="n">
        <v>2.37</v>
      </c>
      <c r="Y206" t="n">
        <v>2</v>
      </c>
      <c r="Z206" t="n">
        <v>10</v>
      </c>
    </row>
    <row r="207">
      <c r="A207" t="n">
        <v>5</v>
      </c>
      <c r="B207" t="n">
        <v>95</v>
      </c>
      <c r="C207" t="inlineStr">
        <is>
          <t xml:space="preserve">CONCLUIDO	</t>
        </is>
      </c>
      <c r="D207" t="n">
        <v>2.1404</v>
      </c>
      <c r="E207" t="n">
        <v>46.72</v>
      </c>
      <c r="F207" t="n">
        <v>41.72</v>
      </c>
      <c r="G207" t="n">
        <v>36.81</v>
      </c>
      <c r="H207" t="n">
        <v>0.55</v>
      </c>
      <c r="I207" t="n">
        <v>68</v>
      </c>
      <c r="J207" t="n">
        <v>193.32</v>
      </c>
      <c r="K207" t="n">
        <v>53.44</v>
      </c>
      <c r="L207" t="n">
        <v>6</v>
      </c>
      <c r="M207" t="n">
        <v>66</v>
      </c>
      <c r="N207" t="n">
        <v>38.89</v>
      </c>
      <c r="O207" t="n">
        <v>24076.95</v>
      </c>
      <c r="P207" t="n">
        <v>558.15</v>
      </c>
      <c r="Q207" t="n">
        <v>1295.09</v>
      </c>
      <c r="R207" t="n">
        <v>163.4</v>
      </c>
      <c r="S207" t="n">
        <v>99.20999999999999</v>
      </c>
      <c r="T207" t="n">
        <v>30965.53</v>
      </c>
      <c r="U207" t="n">
        <v>0.61</v>
      </c>
      <c r="V207" t="n">
        <v>0.85</v>
      </c>
      <c r="W207" t="n">
        <v>20.77</v>
      </c>
      <c r="X207" t="n">
        <v>1.92</v>
      </c>
      <c r="Y207" t="n">
        <v>2</v>
      </c>
      <c r="Z207" t="n">
        <v>10</v>
      </c>
    </row>
    <row r="208">
      <c r="A208" t="n">
        <v>6</v>
      </c>
      <c r="B208" t="n">
        <v>95</v>
      </c>
      <c r="C208" t="inlineStr">
        <is>
          <t xml:space="preserve">CONCLUIDO	</t>
        </is>
      </c>
      <c r="D208" t="n">
        <v>2.1713</v>
      </c>
      <c r="E208" t="n">
        <v>46.05</v>
      </c>
      <c r="F208" t="n">
        <v>41.43</v>
      </c>
      <c r="G208" t="n">
        <v>42.86</v>
      </c>
      <c r="H208" t="n">
        <v>0.64</v>
      </c>
      <c r="I208" t="n">
        <v>58</v>
      </c>
      <c r="J208" t="n">
        <v>194.86</v>
      </c>
      <c r="K208" t="n">
        <v>53.44</v>
      </c>
      <c r="L208" t="n">
        <v>7</v>
      </c>
      <c r="M208" t="n">
        <v>56</v>
      </c>
      <c r="N208" t="n">
        <v>39.43</v>
      </c>
      <c r="O208" t="n">
        <v>24267.28</v>
      </c>
      <c r="P208" t="n">
        <v>550.48</v>
      </c>
      <c r="Q208" t="n">
        <v>1295.11</v>
      </c>
      <c r="R208" t="n">
        <v>154.44</v>
      </c>
      <c r="S208" t="n">
        <v>99.20999999999999</v>
      </c>
      <c r="T208" t="n">
        <v>26535.82</v>
      </c>
      <c r="U208" t="n">
        <v>0.64</v>
      </c>
      <c r="V208" t="n">
        <v>0.85</v>
      </c>
      <c r="W208" t="n">
        <v>20.73</v>
      </c>
      <c r="X208" t="n">
        <v>1.62</v>
      </c>
      <c r="Y208" t="n">
        <v>2</v>
      </c>
      <c r="Z208" t="n">
        <v>10</v>
      </c>
    </row>
    <row r="209">
      <c r="A209" t="n">
        <v>7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41.2</v>
      </c>
      <c r="G209" t="n">
        <v>49.44</v>
      </c>
      <c r="H209" t="n">
        <v>0.72</v>
      </c>
      <c r="I209" t="n">
        <v>50</v>
      </c>
      <c r="J209" t="n">
        <v>196.41</v>
      </c>
      <c r="K209" t="n">
        <v>53.44</v>
      </c>
      <c r="L209" t="n">
        <v>8</v>
      </c>
      <c r="M209" t="n">
        <v>48</v>
      </c>
      <c r="N209" t="n">
        <v>39.98</v>
      </c>
      <c r="O209" t="n">
        <v>24458.36</v>
      </c>
      <c r="P209" t="n">
        <v>543.39</v>
      </c>
      <c r="Q209" t="n">
        <v>1295.14</v>
      </c>
      <c r="R209" t="n">
        <v>147.03</v>
      </c>
      <c r="S209" t="n">
        <v>99.20999999999999</v>
      </c>
      <c r="T209" t="n">
        <v>22870.39</v>
      </c>
      <c r="U209" t="n">
        <v>0.67</v>
      </c>
      <c r="V209" t="n">
        <v>0.86</v>
      </c>
      <c r="W209" t="n">
        <v>20.73</v>
      </c>
      <c r="X209" t="n">
        <v>1.4</v>
      </c>
      <c r="Y209" t="n">
        <v>2</v>
      </c>
      <c r="Z209" t="n">
        <v>10</v>
      </c>
    </row>
    <row r="210">
      <c r="A210" t="n">
        <v>8</v>
      </c>
      <c r="B210" t="n">
        <v>95</v>
      </c>
      <c r="C210" t="inlineStr">
        <is>
          <t xml:space="preserve">CONCLUIDO	</t>
        </is>
      </c>
      <c r="D210" t="n">
        <v>2.2143</v>
      </c>
      <c r="E210" t="n">
        <v>45.16</v>
      </c>
      <c r="F210" t="n">
        <v>41.05</v>
      </c>
      <c r="G210" t="n">
        <v>55.98</v>
      </c>
      <c r="H210" t="n">
        <v>0.8100000000000001</v>
      </c>
      <c r="I210" t="n">
        <v>44</v>
      </c>
      <c r="J210" t="n">
        <v>197.97</v>
      </c>
      <c r="K210" t="n">
        <v>53.44</v>
      </c>
      <c r="L210" t="n">
        <v>9</v>
      </c>
      <c r="M210" t="n">
        <v>42</v>
      </c>
      <c r="N210" t="n">
        <v>40.53</v>
      </c>
      <c r="O210" t="n">
        <v>24650.18</v>
      </c>
      <c r="P210" t="n">
        <v>537.12</v>
      </c>
      <c r="Q210" t="n">
        <v>1294.84</v>
      </c>
      <c r="R210" t="n">
        <v>142.02</v>
      </c>
      <c r="S210" t="n">
        <v>99.20999999999999</v>
      </c>
      <c r="T210" t="n">
        <v>20395.55</v>
      </c>
      <c r="U210" t="n">
        <v>0.7</v>
      </c>
      <c r="V210" t="n">
        <v>0.86</v>
      </c>
      <c r="W210" t="n">
        <v>20.72</v>
      </c>
      <c r="X210" t="n">
        <v>1.25</v>
      </c>
      <c r="Y210" t="n">
        <v>2</v>
      </c>
      <c r="Z210" t="n">
        <v>10</v>
      </c>
    </row>
    <row r="211">
      <c r="A211" t="n">
        <v>9</v>
      </c>
      <c r="B211" t="n">
        <v>95</v>
      </c>
      <c r="C211" t="inlineStr">
        <is>
          <t xml:space="preserve">CONCLUIDO	</t>
        </is>
      </c>
      <c r="D211" t="n">
        <v>2.2321</v>
      </c>
      <c r="E211" t="n">
        <v>44.8</v>
      </c>
      <c r="F211" t="n">
        <v>40.88</v>
      </c>
      <c r="G211" t="n">
        <v>62.89</v>
      </c>
      <c r="H211" t="n">
        <v>0.89</v>
      </c>
      <c r="I211" t="n">
        <v>39</v>
      </c>
      <c r="J211" t="n">
        <v>199.53</v>
      </c>
      <c r="K211" t="n">
        <v>53.44</v>
      </c>
      <c r="L211" t="n">
        <v>10</v>
      </c>
      <c r="M211" t="n">
        <v>37</v>
      </c>
      <c r="N211" t="n">
        <v>41.1</v>
      </c>
      <c r="O211" t="n">
        <v>24842.77</v>
      </c>
      <c r="P211" t="n">
        <v>530.72</v>
      </c>
      <c r="Q211" t="n">
        <v>1294.63</v>
      </c>
      <c r="R211" t="n">
        <v>136.33</v>
      </c>
      <c r="S211" t="n">
        <v>99.20999999999999</v>
      </c>
      <c r="T211" t="n">
        <v>17576.88</v>
      </c>
      <c r="U211" t="n">
        <v>0.73</v>
      </c>
      <c r="V211" t="n">
        <v>0.87</v>
      </c>
      <c r="W211" t="n">
        <v>20.72</v>
      </c>
      <c r="X211" t="n">
        <v>1.08</v>
      </c>
      <c r="Y211" t="n">
        <v>2</v>
      </c>
      <c r="Z211" t="n">
        <v>10</v>
      </c>
    </row>
    <row r="212">
      <c r="A212" t="n">
        <v>10</v>
      </c>
      <c r="B212" t="n">
        <v>95</v>
      </c>
      <c r="C212" t="inlineStr">
        <is>
          <t xml:space="preserve">CONCLUIDO	</t>
        </is>
      </c>
      <c r="D212" t="n">
        <v>2.2413</v>
      </c>
      <c r="E212" t="n">
        <v>44.62</v>
      </c>
      <c r="F212" t="n">
        <v>40.81</v>
      </c>
      <c r="G212" t="n">
        <v>68.02</v>
      </c>
      <c r="H212" t="n">
        <v>0.97</v>
      </c>
      <c r="I212" t="n">
        <v>36</v>
      </c>
      <c r="J212" t="n">
        <v>201.1</v>
      </c>
      <c r="K212" t="n">
        <v>53.44</v>
      </c>
      <c r="L212" t="n">
        <v>11</v>
      </c>
      <c r="M212" t="n">
        <v>34</v>
      </c>
      <c r="N212" t="n">
        <v>41.66</v>
      </c>
      <c r="O212" t="n">
        <v>25036.12</v>
      </c>
      <c r="P212" t="n">
        <v>525.77</v>
      </c>
      <c r="Q212" t="n">
        <v>1294.81</v>
      </c>
      <c r="R212" t="n">
        <v>134.31</v>
      </c>
      <c r="S212" t="n">
        <v>99.20999999999999</v>
      </c>
      <c r="T212" t="n">
        <v>16580.69</v>
      </c>
      <c r="U212" t="n">
        <v>0.74</v>
      </c>
      <c r="V212" t="n">
        <v>0.87</v>
      </c>
      <c r="W212" t="n">
        <v>20.7</v>
      </c>
      <c r="X212" t="n">
        <v>1.01</v>
      </c>
      <c r="Y212" t="n">
        <v>2</v>
      </c>
      <c r="Z212" t="n">
        <v>10</v>
      </c>
    </row>
    <row r="213">
      <c r="A213" t="n">
        <v>11</v>
      </c>
      <c r="B213" t="n">
        <v>95</v>
      </c>
      <c r="C213" t="inlineStr">
        <is>
          <t xml:space="preserve">CONCLUIDO	</t>
        </is>
      </c>
      <c r="D213" t="n">
        <v>2.255</v>
      </c>
      <c r="E213" t="n">
        <v>44.35</v>
      </c>
      <c r="F213" t="n">
        <v>40.69</v>
      </c>
      <c r="G213" t="n">
        <v>76.29000000000001</v>
      </c>
      <c r="H213" t="n">
        <v>1.05</v>
      </c>
      <c r="I213" t="n">
        <v>32</v>
      </c>
      <c r="J213" t="n">
        <v>202.67</v>
      </c>
      <c r="K213" t="n">
        <v>53.44</v>
      </c>
      <c r="L213" t="n">
        <v>12</v>
      </c>
      <c r="M213" t="n">
        <v>30</v>
      </c>
      <c r="N213" t="n">
        <v>42.24</v>
      </c>
      <c r="O213" t="n">
        <v>25230.25</v>
      </c>
      <c r="P213" t="n">
        <v>519.9</v>
      </c>
      <c r="Q213" t="n">
        <v>1294.46</v>
      </c>
      <c r="R213" t="n">
        <v>130.42</v>
      </c>
      <c r="S213" t="n">
        <v>99.20999999999999</v>
      </c>
      <c r="T213" t="n">
        <v>14657.31</v>
      </c>
      <c r="U213" t="n">
        <v>0.76</v>
      </c>
      <c r="V213" t="n">
        <v>0.87</v>
      </c>
      <c r="W213" t="n">
        <v>20.69</v>
      </c>
      <c r="X213" t="n">
        <v>0.89</v>
      </c>
      <c r="Y213" t="n">
        <v>2</v>
      </c>
      <c r="Z213" t="n">
        <v>10</v>
      </c>
    </row>
    <row r="214">
      <c r="A214" t="n">
        <v>12</v>
      </c>
      <c r="B214" t="n">
        <v>95</v>
      </c>
      <c r="C214" t="inlineStr">
        <is>
          <t xml:space="preserve">CONCLUIDO	</t>
        </is>
      </c>
      <c r="D214" t="n">
        <v>2.2617</v>
      </c>
      <c r="E214" t="n">
        <v>44.21</v>
      </c>
      <c r="F214" t="n">
        <v>40.63</v>
      </c>
      <c r="G214" t="n">
        <v>81.26000000000001</v>
      </c>
      <c r="H214" t="n">
        <v>1.13</v>
      </c>
      <c r="I214" t="n">
        <v>30</v>
      </c>
      <c r="J214" t="n">
        <v>204.25</v>
      </c>
      <c r="K214" t="n">
        <v>53.44</v>
      </c>
      <c r="L214" t="n">
        <v>13</v>
      </c>
      <c r="M214" t="n">
        <v>28</v>
      </c>
      <c r="N214" t="n">
        <v>42.82</v>
      </c>
      <c r="O214" t="n">
        <v>25425.3</v>
      </c>
      <c r="P214" t="n">
        <v>515.8</v>
      </c>
      <c r="Q214" t="n">
        <v>1294.69</v>
      </c>
      <c r="R214" t="n">
        <v>128.39</v>
      </c>
      <c r="S214" t="n">
        <v>99.20999999999999</v>
      </c>
      <c r="T214" t="n">
        <v>13653.52</v>
      </c>
      <c r="U214" t="n">
        <v>0.77</v>
      </c>
      <c r="V214" t="n">
        <v>0.87</v>
      </c>
      <c r="W214" t="n">
        <v>20.69</v>
      </c>
      <c r="X214" t="n">
        <v>0.83</v>
      </c>
      <c r="Y214" t="n">
        <v>2</v>
      </c>
      <c r="Z214" t="n">
        <v>10</v>
      </c>
    </row>
    <row r="215">
      <c r="A215" t="n">
        <v>13</v>
      </c>
      <c r="B215" t="n">
        <v>95</v>
      </c>
      <c r="C215" t="inlineStr">
        <is>
          <t xml:space="preserve">CONCLUIDO	</t>
        </is>
      </c>
      <c r="D215" t="n">
        <v>2.2681</v>
      </c>
      <c r="E215" t="n">
        <v>44.09</v>
      </c>
      <c r="F215" t="n">
        <v>40.58</v>
      </c>
      <c r="G215" t="n">
        <v>86.95</v>
      </c>
      <c r="H215" t="n">
        <v>1.21</v>
      </c>
      <c r="I215" t="n">
        <v>28</v>
      </c>
      <c r="J215" t="n">
        <v>205.84</v>
      </c>
      <c r="K215" t="n">
        <v>53.44</v>
      </c>
      <c r="L215" t="n">
        <v>14</v>
      </c>
      <c r="M215" t="n">
        <v>26</v>
      </c>
      <c r="N215" t="n">
        <v>43.4</v>
      </c>
      <c r="O215" t="n">
        <v>25621.03</v>
      </c>
      <c r="P215" t="n">
        <v>510.12</v>
      </c>
      <c r="Q215" t="n">
        <v>1294.78</v>
      </c>
      <c r="R215" t="n">
        <v>126.72</v>
      </c>
      <c r="S215" t="n">
        <v>99.20999999999999</v>
      </c>
      <c r="T215" t="n">
        <v>12827.69</v>
      </c>
      <c r="U215" t="n">
        <v>0.78</v>
      </c>
      <c r="V215" t="n">
        <v>0.87</v>
      </c>
      <c r="W215" t="n">
        <v>20.69</v>
      </c>
      <c r="X215" t="n">
        <v>0.78</v>
      </c>
      <c r="Y215" t="n">
        <v>2</v>
      </c>
      <c r="Z215" t="n">
        <v>10</v>
      </c>
    </row>
    <row r="216">
      <c r="A216" t="n">
        <v>14</v>
      </c>
      <c r="B216" t="n">
        <v>95</v>
      </c>
      <c r="C216" t="inlineStr">
        <is>
          <t xml:space="preserve">CONCLUIDO	</t>
        </is>
      </c>
      <c r="D216" t="n">
        <v>2.2746</v>
      </c>
      <c r="E216" t="n">
        <v>43.96</v>
      </c>
      <c r="F216" t="n">
        <v>40.53</v>
      </c>
      <c r="G216" t="n">
        <v>93.53</v>
      </c>
      <c r="H216" t="n">
        <v>1.28</v>
      </c>
      <c r="I216" t="n">
        <v>26</v>
      </c>
      <c r="J216" t="n">
        <v>207.43</v>
      </c>
      <c r="K216" t="n">
        <v>53.44</v>
      </c>
      <c r="L216" t="n">
        <v>15</v>
      </c>
      <c r="M216" t="n">
        <v>24</v>
      </c>
      <c r="N216" t="n">
        <v>44</v>
      </c>
      <c r="O216" t="n">
        <v>25817.56</v>
      </c>
      <c r="P216" t="n">
        <v>504.78</v>
      </c>
      <c r="Q216" t="n">
        <v>1294.67</v>
      </c>
      <c r="R216" t="n">
        <v>125.24</v>
      </c>
      <c r="S216" t="n">
        <v>99.20999999999999</v>
      </c>
      <c r="T216" t="n">
        <v>12094.61</v>
      </c>
      <c r="U216" t="n">
        <v>0.79</v>
      </c>
      <c r="V216" t="n">
        <v>0.87</v>
      </c>
      <c r="W216" t="n">
        <v>20.69</v>
      </c>
      <c r="X216" t="n">
        <v>0.73</v>
      </c>
      <c r="Y216" t="n">
        <v>2</v>
      </c>
      <c r="Z216" t="n">
        <v>10</v>
      </c>
    </row>
    <row r="217">
      <c r="A217" t="n">
        <v>15</v>
      </c>
      <c r="B217" t="n">
        <v>95</v>
      </c>
      <c r="C217" t="inlineStr">
        <is>
          <t xml:space="preserve">CONCLUIDO	</t>
        </is>
      </c>
      <c r="D217" t="n">
        <v>2.2816</v>
      </c>
      <c r="E217" t="n">
        <v>43.83</v>
      </c>
      <c r="F217" t="n">
        <v>40.47</v>
      </c>
      <c r="G217" t="n">
        <v>101.17</v>
      </c>
      <c r="H217" t="n">
        <v>1.36</v>
      </c>
      <c r="I217" t="n">
        <v>24</v>
      </c>
      <c r="J217" t="n">
        <v>209.03</v>
      </c>
      <c r="K217" t="n">
        <v>53.44</v>
      </c>
      <c r="L217" t="n">
        <v>16</v>
      </c>
      <c r="M217" t="n">
        <v>22</v>
      </c>
      <c r="N217" t="n">
        <v>44.6</v>
      </c>
      <c r="O217" t="n">
        <v>26014.91</v>
      </c>
      <c r="P217" t="n">
        <v>501.05</v>
      </c>
      <c r="Q217" t="n">
        <v>1294.6</v>
      </c>
      <c r="R217" t="n">
        <v>123.27</v>
      </c>
      <c r="S217" t="n">
        <v>99.20999999999999</v>
      </c>
      <c r="T217" t="n">
        <v>11119.23</v>
      </c>
      <c r="U217" t="n">
        <v>0.8</v>
      </c>
      <c r="V217" t="n">
        <v>0.87</v>
      </c>
      <c r="W217" t="n">
        <v>20.68</v>
      </c>
      <c r="X217" t="n">
        <v>0.67</v>
      </c>
      <c r="Y217" t="n">
        <v>2</v>
      </c>
      <c r="Z217" t="n">
        <v>10</v>
      </c>
    </row>
    <row r="218">
      <c r="A218" t="n">
        <v>16</v>
      </c>
      <c r="B218" t="n">
        <v>95</v>
      </c>
      <c r="C218" t="inlineStr">
        <is>
          <t xml:space="preserve">CONCLUIDO	</t>
        </is>
      </c>
      <c r="D218" t="n">
        <v>2.2901</v>
      </c>
      <c r="E218" t="n">
        <v>43.67</v>
      </c>
      <c r="F218" t="n">
        <v>40.38</v>
      </c>
      <c r="G218" t="n">
        <v>110.12</v>
      </c>
      <c r="H218" t="n">
        <v>1.43</v>
      </c>
      <c r="I218" t="n">
        <v>22</v>
      </c>
      <c r="J218" t="n">
        <v>210.64</v>
      </c>
      <c r="K218" t="n">
        <v>53.44</v>
      </c>
      <c r="L218" t="n">
        <v>17</v>
      </c>
      <c r="M218" t="n">
        <v>20</v>
      </c>
      <c r="N218" t="n">
        <v>45.21</v>
      </c>
      <c r="O218" t="n">
        <v>26213.09</v>
      </c>
      <c r="P218" t="n">
        <v>494.82</v>
      </c>
      <c r="Q218" t="n">
        <v>1294.5</v>
      </c>
      <c r="R218" t="n">
        <v>120.33</v>
      </c>
      <c r="S218" t="n">
        <v>99.20999999999999</v>
      </c>
      <c r="T218" t="n">
        <v>9663.4</v>
      </c>
      <c r="U218" t="n">
        <v>0.82</v>
      </c>
      <c r="V218" t="n">
        <v>0.88</v>
      </c>
      <c r="W218" t="n">
        <v>20.68</v>
      </c>
      <c r="X218" t="n">
        <v>0.58</v>
      </c>
      <c r="Y218" t="n">
        <v>2</v>
      </c>
      <c r="Z218" t="n">
        <v>10</v>
      </c>
    </row>
    <row r="219">
      <c r="A219" t="n">
        <v>17</v>
      </c>
      <c r="B219" t="n">
        <v>95</v>
      </c>
      <c r="C219" t="inlineStr">
        <is>
          <t xml:space="preserve">CONCLUIDO	</t>
        </is>
      </c>
      <c r="D219" t="n">
        <v>2.2931</v>
      </c>
      <c r="E219" t="n">
        <v>43.61</v>
      </c>
      <c r="F219" t="n">
        <v>40.36</v>
      </c>
      <c r="G219" t="n">
        <v>115.31</v>
      </c>
      <c r="H219" t="n">
        <v>1.51</v>
      </c>
      <c r="I219" t="n">
        <v>21</v>
      </c>
      <c r="J219" t="n">
        <v>212.25</v>
      </c>
      <c r="K219" t="n">
        <v>53.44</v>
      </c>
      <c r="L219" t="n">
        <v>18</v>
      </c>
      <c r="M219" t="n">
        <v>19</v>
      </c>
      <c r="N219" t="n">
        <v>45.82</v>
      </c>
      <c r="O219" t="n">
        <v>26412.11</v>
      </c>
      <c r="P219" t="n">
        <v>490.87</v>
      </c>
      <c r="Q219" t="n">
        <v>1294.57</v>
      </c>
      <c r="R219" t="n">
        <v>119.59</v>
      </c>
      <c r="S219" t="n">
        <v>99.20999999999999</v>
      </c>
      <c r="T219" t="n">
        <v>9297.35</v>
      </c>
      <c r="U219" t="n">
        <v>0.83</v>
      </c>
      <c r="V219" t="n">
        <v>0.88</v>
      </c>
      <c r="W219" t="n">
        <v>20.68</v>
      </c>
      <c r="X219" t="n">
        <v>0.5600000000000001</v>
      </c>
      <c r="Y219" t="n">
        <v>2</v>
      </c>
      <c r="Z219" t="n">
        <v>10</v>
      </c>
    </row>
    <row r="220">
      <c r="A220" t="n">
        <v>18</v>
      </c>
      <c r="B220" t="n">
        <v>95</v>
      </c>
      <c r="C220" t="inlineStr">
        <is>
          <t xml:space="preserve">CONCLUIDO	</t>
        </is>
      </c>
      <c r="D220" t="n">
        <v>2.2964</v>
      </c>
      <c r="E220" t="n">
        <v>43.55</v>
      </c>
      <c r="F220" t="n">
        <v>40.33</v>
      </c>
      <c r="G220" t="n">
        <v>121</v>
      </c>
      <c r="H220" t="n">
        <v>1.58</v>
      </c>
      <c r="I220" t="n">
        <v>20</v>
      </c>
      <c r="J220" t="n">
        <v>213.87</v>
      </c>
      <c r="K220" t="n">
        <v>53.44</v>
      </c>
      <c r="L220" t="n">
        <v>19</v>
      </c>
      <c r="M220" t="n">
        <v>18</v>
      </c>
      <c r="N220" t="n">
        <v>46.44</v>
      </c>
      <c r="O220" t="n">
        <v>26611.98</v>
      </c>
      <c r="P220" t="n">
        <v>486.11</v>
      </c>
      <c r="Q220" t="n">
        <v>1294.49</v>
      </c>
      <c r="R220" t="n">
        <v>118.88</v>
      </c>
      <c r="S220" t="n">
        <v>99.20999999999999</v>
      </c>
      <c r="T220" t="n">
        <v>8948.23</v>
      </c>
      <c r="U220" t="n">
        <v>0.83</v>
      </c>
      <c r="V220" t="n">
        <v>0.88</v>
      </c>
      <c r="W220" t="n">
        <v>20.68</v>
      </c>
      <c r="X220" t="n">
        <v>0.54</v>
      </c>
      <c r="Y220" t="n">
        <v>2</v>
      </c>
      <c r="Z220" t="n">
        <v>10</v>
      </c>
    </row>
    <row r="221">
      <c r="A221" t="n">
        <v>19</v>
      </c>
      <c r="B221" t="n">
        <v>95</v>
      </c>
      <c r="C221" t="inlineStr">
        <is>
          <t xml:space="preserve">CONCLUIDO	</t>
        </is>
      </c>
      <c r="D221" t="n">
        <v>2.2996</v>
      </c>
      <c r="E221" t="n">
        <v>43.49</v>
      </c>
      <c r="F221" t="n">
        <v>40.31</v>
      </c>
      <c r="G221" t="n">
        <v>127.29</v>
      </c>
      <c r="H221" t="n">
        <v>1.65</v>
      </c>
      <c r="I221" t="n">
        <v>19</v>
      </c>
      <c r="J221" t="n">
        <v>215.5</v>
      </c>
      <c r="K221" t="n">
        <v>53.44</v>
      </c>
      <c r="L221" t="n">
        <v>20</v>
      </c>
      <c r="M221" t="n">
        <v>17</v>
      </c>
      <c r="N221" t="n">
        <v>47.07</v>
      </c>
      <c r="O221" t="n">
        <v>26812.71</v>
      </c>
      <c r="P221" t="n">
        <v>479.86</v>
      </c>
      <c r="Q221" t="n">
        <v>1294.52</v>
      </c>
      <c r="R221" t="n">
        <v>118.2</v>
      </c>
      <c r="S221" t="n">
        <v>99.20999999999999</v>
      </c>
      <c r="T221" t="n">
        <v>8610.15</v>
      </c>
      <c r="U221" t="n">
        <v>0.84</v>
      </c>
      <c r="V221" t="n">
        <v>0.88</v>
      </c>
      <c r="W221" t="n">
        <v>20.67</v>
      </c>
      <c r="X221" t="n">
        <v>0.52</v>
      </c>
      <c r="Y221" t="n">
        <v>2</v>
      </c>
      <c r="Z221" t="n">
        <v>10</v>
      </c>
    </row>
    <row r="222">
      <c r="A222" t="n">
        <v>20</v>
      </c>
      <c r="B222" t="n">
        <v>95</v>
      </c>
      <c r="C222" t="inlineStr">
        <is>
          <t xml:space="preserve">CONCLUIDO	</t>
        </is>
      </c>
      <c r="D222" t="n">
        <v>2.3028</v>
      </c>
      <c r="E222" t="n">
        <v>43.43</v>
      </c>
      <c r="F222" t="n">
        <v>40.29</v>
      </c>
      <c r="G222" t="n">
        <v>134.29</v>
      </c>
      <c r="H222" t="n">
        <v>1.72</v>
      </c>
      <c r="I222" t="n">
        <v>18</v>
      </c>
      <c r="J222" t="n">
        <v>217.14</v>
      </c>
      <c r="K222" t="n">
        <v>53.44</v>
      </c>
      <c r="L222" t="n">
        <v>21</v>
      </c>
      <c r="M222" t="n">
        <v>16</v>
      </c>
      <c r="N222" t="n">
        <v>47.7</v>
      </c>
      <c r="O222" t="n">
        <v>27014.3</v>
      </c>
      <c r="P222" t="n">
        <v>475.68</v>
      </c>
      <c r="Q222" t="n">
        <v>1294.63</v>
      </c>
      <c r="R222" t="n">
        <v>117.45</v>
      </c>
      <c r="S222" t="n">
        <v>99.20999999999999</v>
      </c>
      <c r="T222" t="n">
        <v>8241.799999999999</v>
      </c>
      <c r="U222" t="n">
        <v>0.84</v>
      </c>
      <c r="V222" t="n">
        <v>0.88</v>
      </c>
      <c r="W222" t="n">
        <v>20.67</v>
      </c>
      <c r="X222" t="n">
        <v>0.49</v>
      </c>
      <c r="Y222" t="n">
        <v>2</v>
      </c>
      <c r="Z222" t="n">
        <v>10</v>
      </c>
    </row>
    <row r="223">
      <c r="A223" t="n">
        <v>21</v>
      </c>
      <c r="B223" t="n">
        <v>95</v>
      </c>
      <c r="C223" t="inlineStr">
        <is>
          <t xml:space="preserve">CONCLUIDO	</t>
        </is>
      </c>
      <c r="D223" t="n">
        <v>2.3067</v>
      </c>
      <c r="E223" t="n">
        <v>43.35</v>
      </c>
      <c r="F223" t="n">
        <v>40.25</v>
      </c>
      <c r="G223" t="n">
        <v>142.06</v>
      </c>
      <c r="H223" t="n">
        <v>1.79</v>
      </c>
      <c r="I223" t="n">
        <v>17</v>
      </c>
      <c r="J223" t="n">
        <v>218.78</v>
      </c>
      <c r="K223" t="n">
        <v>53.44</v>
      </c>
      <c r="L223" t="n">
        <v>22</v>
      </c>
      <c r="M223" t="n">
        <v>15</v>
      </c>
      <c r="N223" t="n">
        <v>48.34</v>
      </c>
      <c r="O223" t="n">
        <v>27216.79</v>
      </c>
      <c r="P223" t="n">
        <v>470.31</v>
      </c>
      <c r="Q223" t="n">
        <v>1294.42</v>
      </c>
      <c r="R223" t="n">
        <v>116.31</v>
      </c>
      <c r="S223" t="n">
        <v>99.20999999999999</v>
      </c>
      <c r="T223" t="n">
        <v>7675.39</v>
      </c>
      <c r="U223" t="n">
        <v>0.85</v>
      </c>
      <c r="V223" t="n">
        <v>0.88</v>
      </c>
      <c r="W223" t="n">
        <v>20.67</v>
      </c>
      <c r="X223" t="n">
        <v>0.46</v>
      </c>
      <c r="Y223" t="n">
        <v>2</v>
      </c>
      <c r="Z223" t="n">
        <v>10</v>
      </c>
    </row>
    <row r="224">
      <c r="A224" t="n">
        <v>22</v>
      </c>
      <c r="B224" t="n">
        <v>95</v>
      </c>
      <c r="C224" t="inlineStr">
        <is>
          <t xml:space="preserve">CONCLUIDO	</t>
        </is>
      </c>
      <c r="D224" t="n">
        <v>2.3104</v>
      </c>
      <c r="E224" t="n">
        <v>43.28</v>
      </c>
      <c r="F224" t="n">
        <v>40.22</v>
      </c>
      <c r="G224" t="n">
        <v>150.82</v>
      </c>
      <c r="H224" t="n">
        <v>1.85</v>
      </c>
      <c r="I224" t="n">
        <v>16</v>
      </c>
      <c r="J224" t="n">
        <v>220.43</v>
      </c>
      <c r="K224" t="n">
        <v>53.44</v>
      </c>
      <c r="L224" t="n">
        <v>23</v>
      </c>
      <c r="M224" t="n">
        <v>14</v>
      </c>
      <c r="N224" t="n">
        <v>48.99</v>
      </c>
      <c r="O224" t="n">
        <v>27420.16</v>
      </c>
      <c r="P224" t="n">
        <v>465.79</v>
      </c>
      <c r="Q224" t="n">
        <v>1294.61</v>
      </c>
      <c r="R224" t="n">
        <v>115.17</v>
      </c>
      <c r="S224" t="n">
        <v>99.20999999999999</v>
      </c>
      <c r="T224" t="n">
        <v>7109.72</v>
      </c>
      <c r="U224" t="n">
        <v>0.86</v>
      </c>
      <c r="V224" t="n">
        <v>0.88</v>
      </c>
      <c r="W224" t="n">
        <v>20.67</v>
      </c>
      <c r="X224" t="n">
        <v>0.42</v>
      </c>
      <c r="Y224" t="n">
        <v>2</v>
      </c>
      <c r="Z224" t="n">
        <v>10</v>
      </c>
    </row>
    <row r="225">
      <c r="A225" t="n">
        <v>23</v>
      </c>
      <c r="B225" t="n">
        <v>95</v>
      </c>
      <c r="C225" t="inlineStr">
        <is>
          <t xml:space="preserve">CONCLUIDO	</t>
        </is>
      </c>
      <c r="D225" t="n">
        <v>2.3141</v>
      </c>
      <c r="E225" t="n">
        <v>43.21</v>
      </c>
      <c r="F225" t="n">
        <v>40.19</v>
      </c>
      <c r="G225" t="n">
        <v>160.75</v>
      </c>
      <c r="H225" t="n">
        <v>1.92</v>
      </c>
      <c r="I225" t="n">
        <v>15</v>
      </c>
      <c r="J225" t="n">
        <v>222.08</v>
      </c>
      <c r="K225" t="n">
        <v>53.44</v>
      </c>
      <c r="L225" t="n">
        <v>24</v>
      </c>
      <c r="M225" t="n">
        <v>8</v>
      </c>
      <c r="N225" t="n">
        <v>49.65</v>
      </c>
      <c r="O225" t="n">
        <v>27624.44</v>
      </c>
      <c r="P225" t="n">
        <v>462.54</v>
      </c>
      <c r="Q225" t="n">
        <v>1294.58</v>
      </c>
      <c r="R225" t="n">
        <v>114.03</v>
      </c>
      <c r="S225" t="n">
        <v>99.20999999999999</v>
      </c>
      <c r="T225" t="n">
        <v>6547.05</v>
      </c>
      <c r="U225" t="n">
        <v>0.87</v>
      </c>
      <c r="V225" t="n">
        <v>0.88</v>
      </c>
      <c r="W225" t="n">
        <v>20.67</v>
      </c>
      <c r="X225" t="n">
        <v>0.39</v>
      </c>
      <c r="Y225" t="n">
        <v>2</v>
      </c>
      <c r="Z225" t="n">
        <v>10</v>
      </c>
    </row>
    <row r="226">
      <c r="A226" t="n">
        <v>24</v>
      </c>
      <c r="B226" t="n">
        <v>95</v>
      </c>
      <c r="C226" t="inlineStr">
        <is>
          <t xml:space="preserve">CONCLUIDO	</t>
        </is>
      </c>
      <c r="D226" t="n">
        <v>2.3133</v>
      </c>
      <c r="E226" t="n">
        <v>43.23</v>
      </c>
      <c r="F226" t="n">
        <v>40.2</v>
      </c>
      <c r="G226" t="n">
        <v>160.81</v>
      </c>
      <c r="H226" t="n">
        <v>1.99</v>
      </c>
      <c r="I226" t="n">
        <v>15</v>
      </c>
      <c r="J226" t="n">
        <v>223.75</v>
      </c>
      <c r="K226" t="n">
        <v>53.44</v>
      </c>
      <c r="L226" t="n">
        <v>25</v>
      </c>
      <c r="M226" t="n">
        <v>1</v>
      </c>
      <c r="N226" t="n">
        <v>50.31</v>
      </c>
      <c r="O226" t="n">
        <v>27829.77</v>
      </c>
      <c r="P226" t="n">
        <v>464.88</v>
      </c>
      <c r="Q226" t="n">
        <v>1294.59</v>
      </c>
      <c r="R226" t="n">
        <v>114.09</v>
      </c>
      <c r="S226" t="n">
        <v>99.20999999999999</v>
      </c>
      <c r="T226" t="n">
        <v>6575.58</v>
      </c>
      <c r="U226" t="n">
        <v>0.87</v>
      </c>
      <c r="V226" t="n">
        <v>0.88</v>
      </c>
      <c r="W226" t="n">
        <v>20.68</v>
      </c>
      <c r="X226" t="n">
        <v>0.41</v>
      </c>
      <c r="Y226" t="n">
        <v>2</v>
      </c>
      <c r="Z226" t="n">
        <v>10</v>
      </c>
    </row>
    <row r="227">
      <c r="A227" t="n">
        <v>25</v>
      </c>
      <c r="B227" t="n">
        <v>95</v>
      </c>
      <c r="C227" t="inlineStr">
        <is>
          <t xml:space="preserve">CONCLUIDO	</t>
        </is>
      </c>
      <c r="D227" t="n">
        <v>2.3135</v>
      </c>
      <c r="E227" t="n">
        <v>43.22</v>
      </c>
      <c r="F227" t="n">
        <v>40.2</v>
      </c>
      <c r="G227" t="n">
        <v>160.79</v>
      </c>
      <c r="H227" t="n">
        <v>2.05</v>
      </c>
      <c r="I227" t="n">
        <v>15</v>
      </c>
      <c r="J227" t="n">
        <v>225.42</v>
      </c>
      <c r="K227" t="n">
        <v>53.44</v>
      </c>
      <c r="L227" t="n">
        <v>26</v>
      </c>
      <c r="M227" t="n">
        <v>0</v>
      </c>
      <c r="N227" t="n">
        <v>50.98</v>
      </c>
      <c r="O227" t="n">
        <v>28035.92</v>
      </c>
      <c r="P227" t="n">
        <v>467.82</v>
      </c>
      <c r="Q227" t="n">
        <v>1294.68</v>
      </c>
      <c r="R227" t="n">
        <v>114.08</v>
      </c>
      <c r="S227" t="n">
        <v>99.20999999999999</v>
      </c>
      <c r="T227" t="n">
        <v>6573.32</v>
      </c>
      <c r="U227" t="n">
        <v>0.87</v>
      </c>
      <c r="V227" t="n">
        <v>0.88</v>
      </c>
      <c r="W227" t="n">
        <v>20.68</v>
      </c>
      <c r="X227" t="n">
        <v>0.4</v>
      </c>
      <c r="Y227" t="n">
        <v>2</v>
      </c>
      <c r="Z227" t="n">
        <v>10</v>
      </c>
    </row>
    <row r="228">
      <c r="A228" t="n">
        <v>0</v>
      </c>
      <c r="B228" t="n">
        <v>55</v>
      </c>
      <c r="C228" t="inlineStr">
        <is>
          <t xml:space="preserve">CONCLUIDO	</t>
        </is>
      </c>
      <c r="D228" t="n">
        <v>1.62</v>
      </c>
      <c r="E228" t="n">
        <v>61.73</v>
      </c>
      <c r="F228" t="n">
        <v>50.76</v>
      </c>
      <c r="G228" t="n">
        <v>8.19</v>
      </c>
      <c r="H228" t="n">
        <v>0.15</v>
      </c>
      <c r="I228" t="n">
        <v>372</v>
      </c>
      <c r="J228" t="n">
        <v>116.05</v>
      </c>
      <c r="K228" t="n">
        <v>43.4</v>
      </c>
      <c r="L228" t="n">
        <v>1</v>
      </c>
      <c r="M228" t="n">
        <v>370</v>
      </c>
      <c r="N228" t="n">
        <v>16.65</v>
      </c>
      <c r="O228" t="n">
        <v>14546.17</v>
      </c>
      <c r="P228" t="n">
        <v>514.64</v>
      </c>
      <c r="Q228" t="n">
        <v>1298.83</v>
      </c>
      <c r="R228" t="n">
        <v>458.05</v>
      </c>
      <c r="S228" t="n">
        <v>99.20999999999999</v>
      </c>
      <c r="T228" t="n">
        <v>176773.52</v>
      </c>
      <c r="U228" t="n">
        <v>0.22</v>
      </c>
      <c r="V228" t="n">
        <v>0.7</v>
      </c>
      <c r="W228" t="n">
        <v>21.23</v>
      </c>
      <c r="X228" t="n">
        <v>10.9</v>
      </c>
      <c r="Y228" t="n">
        <v>2</v>
      </c>
      <c r="Z228" t="n">
        <v>10</v>
      </c>
    </row>
    <row r="229">
      <c r="A229" t="n">
        <v>1</v>
      </c>
      <c r="B229" t="n">
        <v>55</v>
      </c>
      <c r="C229" t="inlineStr">
        <is>
          <t xml:space="preserve">CONCLUIDO	</t>
        </is>
      </c>
      <c r="D229" t="n">
        <v>1.9851</v>
      </c>
      <c r="E229" t="n">
        <v>50.38</v>
      </c>
      <c r="F229" t="n">
        <v>44.45</v>
      </c>
      <c r="G229" t="n">
        <v>16.56</v>
      </c>
      <c r="H229" t="n">
        <v>0.3</v>
      </c>
      <c r="I229" t="n">
        <v>161</v>
      </c>
      <c r="J229" t="n">
        <v>117.34</v>
      </c>
      <c r="K229" t="n">
        <v>43.4</v>
      </c>
      <c r="L229" t="n">
        <v>2</v>
      </c>
      <c r="M229" t="n">
        <v>159</v>
      </c>
      <c r="N229" t="n">
        <v>16.94</v>
      </c>
      <c r="O229" t="n">
        <v>14705.49</v>
      </c>
      <c r="P229" t="n">
        <v>444.32</v>
      </c>
      <c r="Q229" t="n">
        <v>1296.21</v>
      </c>
      <c r="R229" t="n">
        <v>252.71</v>
      </c>
      <c r="S229" t="n">
        <v>99.20999999999999</v>
      </c>
      <c r="T229" t="n">
        <v>75157.16</v>
      </c>
      <c r="U229" t="n">
        <v>0.39</v>
      </c>
      <c r="V229" t="n">
        <v>0.8</v>
      </c>
      <c r="W229" t="n">
        <v>20.89</v>
      </c>
      <c r="X229" t="n">
        <v>4.63</v>
      </c>
      <c r="Y229" t="n">
        <v>2</v>
      </c>
      <c r="Z229" t="n">
        <v>10</v>
      </c>
    </row>
    <row r="230">
      <c r="A230" t="n">
        <v>2</v>
      </c>
      <c r="B230" t="n">
        <v>55</v>
      </c>
      <c r="C230" t="inlineStr">
        <is>
          <t xml:space="preserve">CONCLUIDO	</t>
        </is>
      </c>
      <c r="D230" t="n">
        <v>2.1165</v>
      </c>
      <c r="E230" t="n">
        <v>47.25</v>
      </c>
      <c r="F230" t="n">
        <v>42.73</v>
      </c>
      <c r="G230" t="n">
        <v>25.13</v>
      </c>
      <c r="H230" t="n">
        <v>0.45</v>
      </c>
      <c r="I230" t="n">
        <v>102</v>
      </c>
      <c r="J230" t="n">
        <v>118.63</v>
      </c>
      <c r="K230" t="n">
        <v>43.4</v>
      </c>
      <c r="L230" t="n">
        <v>3</v>
      </c>
      <c r="M230" t="n">
        <v>100</v>
      </c>
      <c r="N230" t="n">
        <v>17.23</v>
      </c>
      <c r="O230" t="n">
        <v>14865.24</v>
      </c>
      <c r="P230" t="n">
        <v>419.82</v>
      </c>
      <c r="Q230" t="n">
        <v>1295.44</v>
      </c>
      <c r="R230" t="n">
        <v>196.41</v>
      </c>
      <c r="S230" t="n">
        <v>99.20999999999999</v>
      </c>
      <c r="T230" t="n">
        <v>47299.94</v>
      </c>
      <c r="U230" t="n">
        <v>0.51</v>
      </c>
      <c r="V230" t="n">
        <v>0.83</v>
      </c>
      <c r="W230" t="n">
        <v>20.81</v>
      </c>
      <c r="X230" t="n">
        <v>2.92</v>
      </c>
      <c r="Y230" t="n">
        <v>2</v>
      </c>
      <c r="Z230" t="n">
        <v>10</v>
      </c>
    </row>
    <row r="231">
      <c r="A231" t="n">
        <v>3</v>
      </c>
      <c r="B231" t="n">
        <v>55</v>
      </c>
      <c r="C231" t="inlineStr">
        <is>
          <t xml:space="preserve">CONCLUIDO	</t>
        </is>
      </c>
      <c r="D231" t="n">
        <v>2.1857</v>
      </c>
      <c r="E231" t="n">
        <v>45.75</v>
      </c>
      <c r="F231" t="n">
        <v>41.9</v>
      </c>
      <c r="G231" t="n">
        <v>33.97</v>
      </c>
      <c r="H231" t="n">
        <v>0.59</v>
      </c>
      <c r="I231" t="n">
        <v>74</v>
      </c>
      <c r="J231" t="n">
        <v>119.93</v>
      </c>
      <c r="K231" t="n">
        <v>43.4</v>
      </c>
      <c r="L231" t="n">
        <v>4</v>
      </c>
      <c r="M231" t="n">
        <v>72</v>
      </c>
      <c r="N231" t="n">
        <v>17.53</v>
      </c>
      <c r="O231" t="n">
        <v>15025.44</v>
      </c>
      <c r="P231" t="n">
        <v>404.27</v>
      </c>
      <c r="Q231" t="n">
        <v>1295.31</v>
      </c>
      <c r="R231" t="n">
        <v>169.99</v>
      </c>
      <c r="S231" t="n">
        <v>99.20999999999999</v>
      </c>
      <c r="T231" t="n">
        <v>34229.44</v>
      </c>
      <c r="U231" t="n">
        <v>0.58</v>
      </c>
      <c r="V231" t="n">
        <v>0.84</v>
      </c>
      <c r="W231" t="n">
        <v>20.75</v>
      </c>
      <c r="X231" t="n">
        <v>2.09</v>
      </c>
      <c r="Y231" t="n">
        <v>2</v>
      </c>
      <c r="Z231" t="n">
        <v>10</v>
      </c>
    </row>
    <row r="232">
      <c r="A232" t="n">
        <v>4</v>
      </c>
      <c r="B232" t="n">
        <v>55</v>
      </c>
      <c r="C232" t="inlineStr">
        <is>
          <t xml:space="preserve">CONCLUIDO	</t>
        </is>
      </c>
      <c r="D232" t="n">
        <v>2.2285</v>
      </c>
      <c r="E232" t="n">
        <v>44.87</v>
      </c>
      <c r="F232" t="n">
        <v>41.4</v>
      </c>
      <c r="G232" t="n">
        <v>42.83</v>
      </c>
      <c r="H232" t="n">
        <v>0.73</v>
      </c>
      <c r="I232" t="n">
        <v>58</v>
      </c>
      <c r="J232" t="n">
        <v>121.23</v>
      </c>
      <c r="K232" t="n">
        <v>43.4</v>
      </c>
      <c r="L232" t="n">
        <v>5</v>
      </c>
      <c r="M232" t="n">
        <v>56</v>
      </c>
      <c r="N232" t="n">
        <v>17.83</v>
      </c>
      <c r="O232" t="n">
        <v>15186.08</v>
      </c>
      <c r="P232" t="n">
        <v>391.79</v>
      </c>
      <c r="Q232" t="n">
        <v>1295.04</v>
      </c>
      <c r="R232" t="n">
        <v>153.66</v>
      </c>
      <c r="S232" t="n">
        <v>99.20999999999999</v>
      </c>
      <c r="T232" t="n">
        <v>26144.26</v>
      </c>
      <c r="U232" t="n">
        <v>0.65</v>
      </c>
      <c r="V232" t="n">
        <v>0.85</v>
      </c>
      <c r="W232" t="n">
        <v>20.73</v>
      </c>
      <c r="X232" t="n">
        <v>1.6</v>
      </c>
      <c r="Y232" t="n">
        <v>2</v>
      </c>
      <c r="Z232" t="n">
        <v>10</v>
      </c>
    </row>
    <row r="233">
      <c r="A233" t="n">
        <v>5</v>
      </c>
      <c r="B233" t="n">
        <v>55</v>
      </c>
      <c r="C233" t="inlineStr">
        <is>
          <t xml:space="preserve">CONCLUIDO	</t>
        </is>
      </c>
      <c r="D233" t="n">
        <v>2.2556</v>
      </c>
      <c r="E233" t="n">
        <v>44.33</v>
      </c>
      <c r="F233" t="n">
        <v>41.13</v>
      </c>
      <c r="G233" t="n">
        <v>52.5</v>
      </c>
      <c r="H233" t="n">
        <v>0.86</v>
      </c>
      <c r="I233" t="n">
        <v>47</v>
      </c>
      <c r="J233" t="n">
        <v>122.54</v>
      </c>
      <c r="K233" t="n">
        <v>43.4</v>
      </c>
      <c r="L233" t="n">
        <v>6</v>
      </c>
      <c r="M233" t="n">
        <v>45</v>
      </c>
      <c r="N233" t="n">
        <v>18.14</v>
      </c>
      <c r="O233" t="n">
        <v>15347.16</v>
      </c>
      <c r="P233" t="n">
        <v>380.87</v>
      </c>
      <c r="Q233" t="n">
        <v>1294.85</v>
      </c>
      <c r="R233" t="n">
        <v>144.43</v>
      </c>
      <c r="S233" t="n">
        <v>99.20999999999999</v>
      </c>
      <c r="T233" t="n">
        <v>21583.78</v>
      </c>
      <c r="U233" t="n">
        <v>0.6899999999999999</v>
      </c>
      <c r="V233" t="n">
        <v>0.86</v>
      </c>
      <c r="W233" t="n">
        <v>20.73</v>
      </c>
      <c r="X233" t="n">
        <v>1.33</v>
      </c>
      <c r="Y233" t="n">
        <v>2</v>
      </c>
      <c r="Z233" t="n">
        <v>10</v>
      </c>
    </row>
    <row r="234">
      <c r="A234" t="n">
        <v>6</v>
      </c>
      <c r="B234" t="n">
        <v>55</v>
      </c>
      <c r="C234" t="inlineStr">
        <is>
          <t xml:space="preserve">CONCLUIDO	</t>
        </is>
      </c>
      <c r="D234" t="n">
        <v>2.2785</v>
      </c>
      <c r="E234" t="n">
        <v>43.89</v>
      </c>
      <c r="F234" t="n">
        <v>40.87</v>
      </c>
      <c r="G234" t="n">
        <v>62.88</v>
      </c>
      <c r="H234" t="n">
        <v>1</v>
      </c>
      <c r="I234" t="n">
        <v>39</v>
      </c>
      <c r="J234" t="n">
        <v>123.85</v>
      </c>
      <c r="K234" t="n">
        <v>43.4</v>
      </c>
      <c r="L234" t="n">
        <v>7</v>
      </c>
      <c r="M234" t="n">
        <v>37</v>
      </c>
      <c r="N234" t="n">
        <v>18.45</v>
      </c>
      <c r="O234" t="n">
        <v>15508.69</v>
      </c>
      <c r="P234" t="n">
        <v>370.38</v>
      </c>
      <c r="Q234" t="n">
        <v>1294.62</v>
      </c>
      <c r="R234" t="n">
        <v>136.28</v>
      </c>
      <c r="S234" t="n">
        <v>99.20999999999999</v>
      </c>
      <c r="T234" t="n">
        <v>17551.74</v>
      </c>
      <c r="U234" t="n">
        <v>0.73</v>
      </c>
      <c r="V234" t="n">
        <v>0.87</v>
      </c>
      <c r="W234" t="n">
        <v>20.71</v>
      </c>
      <c r="X234" t="n">
        <v>1.08</v>
      </c>
      <c r="Y234" t="n">
        <v>2</v>
      </c>
      <c r="Z234" t="n">
        <v>10</v>
      </c>
    </row>
    <row r="235">
      <c r="A235" t="n">
        <v>7</v>
      </c>
      <c r="B235" t="n">
        <v>55</v>
      </c>
      <c r="C235" t="inlineStr">
        <is>
          <t xml:space="preserve">CONCLUIDO	</t>
        </is>
      </c>
      <c r="D235" t="n">
        <v>2.2906</v>
      </c>
      <c r="E235" t="n">
        <v>43.66</v>
      </c>
      <c r="F235" t="n">
        <v>40.76</v>
      </c>
      <c r="G235" t="n">
        <v>71.93000000000001</v>
      </c>
      <c r="H235" t="n">
        <v>1.13</v>
      </c>
      <c r="I235" t="n">
        <v>34</v>
      </c>
      <c r="J235" t="n">
        <v>125.16</v>
      </c>
      <c r="K235" t="n">
        <v>43.4</v>
      </c>
      <c r="L235" t="n">
        <v>8</v>
      </c>
      <c r="M235" t="n">
        <v>32</v>
      </c>
      <c r="N235" t="n">
        <v>18.76</v>
      </c>
      <c r="O235" t="n">
        <v>15670.68</v>
      </c>
      <c r="P235" t="n">
        <v>360.37</v>
      </c>
      <c r="Q235" t="n">
        <v>1294.73</v>
      </c>
      <c r="R235" t="n">
        <v>132.56</v>
      </c>
      <c r="S235" t="n">
        <v>99.20999999999999</v>
      </c>
      <c r="T235" t="n">
        <v>15714.45</v>
      </c>
      <c r="U235" t="n">
        <v>0.75</v>
      </c>
      <c r="V235" t="n">
        <v>0.87</v>
      </c>
      <c r="W235" t="n">
        <v>20.71</v>
      </c>
      <c r="X235" t="n">
        <v>0.96</v>
      </c>
      <c r="Y235" t="n">
        <v>2</v>
      </c>
      <c r="Z235" t="n">
        <v>10</v>
      </c>
    </row>
    <row r="236">
      <c r="A236" t="n">
        <v>8</v>
      </c>
      <c r="B236" t="n">
        <v>55</v>
      </c>
      <c r="C236" t="inlineStr">
        <is>
          <t xml:space="preserve">CONCLUIDO	</t>
        </is>
      </c>
      <c r="D236" t="n">
        <v>2.3057</v>
      </c>
      <c r="E236" t="n">
        <v>43.37</v>
      </c>
      <c r="F236" t="n">
        <v>40.59</v>
      </c>
      <c r="G236" t="n">
        <v>83.98999999999999</v>
      </c>
      <c r="H236" t="n">
        <v>1.26</v>
      </c>
      <c r="I236" t="n">
        <v>29</v>
      </c>
      <c r="J236" t="n">
        <v>126.48</v>
      </c>
      <c r="K236" t="n">
        <v>43.4</v>
      </c>
      <c r="L236" t="n">
        <v>9</v>
      </c>
      <c r="M236" t="n">
        <v>27</v>
      </c>
      <c r="N236" t="n">
        <v>19.08</v>
      </c>
      <c r="O236" t="n">
        <v>15833.12</v>
      </c>
      <c r="P236" t="n">
        <v>350.17</v>
      </c>
      <c r="Q236" t="n">
        <v>1294.63</v>
      </c>
      <c r="R236" t="n">
        <v>127.32</v>
      </c>
      <c r="S236" t="n">
        <v>99.20999999999999</v>
      </c>
      <c r="T236" t="n">
        <v>13122.15</v>
      </c>
      <c r="U236" t="n">
        <v>0.78</v>
      </c>
      <c r="V236" t="n">
        <v>0.87</v>
      </c>
      <c r="W236" t="n">
        <v>20.69</v>
      </c>
      <c r="X236" t="n">
        <v>0.8</v>
      </c>
      <c r="Y236" t="n">
        <v>2</v>
      </c>
      <c r="Z236" t="n">
        <v>10</v>
      </c>
    </row>
    <row r="237">
      <c r="A237" t="n">
        <v>9</v>
      </c>
      <c r="B237" t="n">
        <v>55</v>
      </c>
      <c r="C237" t="inlineStr">
        <is>
          <t xml:space="preserve">CONCLUIDO	</t>
        </is>
      </c>
      <c r="D237" t="n">
        <v>2.3132</v>
      </c>
      <c r="E237" t="n">
        <v>43.23</v>
      </c>
      <c r="F237" t="n">
        <v>40.52</v>
      </c>
      <c r="G237" t="n">
        <v>93.52</v>
      </c>
      <c r="H237" t="n">
        <v>1.38</v>
      </c>
      <c r="I237" t="n">
        <v>26</v>
      </c>
      <c r="J237" t="n">
        <v>127.8</v>
      </c>
      <c r="K237" t="n">
        <v>43.4</v>
      </c>
      <c r="L237" t="n">
        <v>10</v>
      </c>
      <c r="M237" t="n">
        <v>18</v>
      </c>
      <c r="N237" t="n">
        <v>19.4</v>
      </c>
      <c r="O237" t="n">
        <v>15996.02</v>
      </c>
      <c r="P237" t="n">
        <v>341.23</v>
      </c>
      <c r="Q237" t="n">
        <v>1294.64</v>
      </c>
      <c r="R237" t="n">
        <v>124.62</v>
      </c>
      <c r="S237" t="n">
        <v>99.20999999999999</v>
      </c>
      <c r="T237" t="n">
        <v>11783.96</v>
      </c>
      <c r="U237" t="n">
        <v>0.8</v>
      </c>
      <c r="V237" t="n">
        <v>0.87</v>
      </c>
      <c r="W237" t="n">
        <v>20.7</v>
      </c>
      <c r="X237" t="n">
        <v>0.73</v>
      </c>
      <c r="Y237" t="n">
        <v>2</v>
      </c>
      <c r="Z237" t="n">
        <v>10</v>
      </c>
    </row>
    <row r="238">
      <c r="A238" t="n">
        <v>10</v>
      </c>
      <c r="B238" t="n">
        <v>55</v>
      </c>
      <c r="C238" t="inlineStr">
        <is>
          <t xml:space="preserve">CONCLUIDO	</t>
        </is>
      </c>
      <c r="D238" t="n">
        <v>2.3151</v>
      </c>
      <c r="E238" t="n">
        <v>43.19</v>
      </c>
      <c r="F238" t="n">
        <v>40.51</v>
      </c>
      <c r="G238" t="n">
        <v>97.23</v>
      </c>
      <c r="H238" t="n">
        <v>1.5</v>
      </c>
      <c r="I238" t="n">
        <v>25</v>
      </c>
      <c r="J238" t="n">
        <v>129.13</v>
      </c>
      <c r="K238" t="n">
        <v>43.4</v>
      </c>
      <c r="L238" t="n">
        <v>11</v>
      </c>
      <c r="M238" t="n">
        <v>0</v>
      </c>
      <c r="N238" t="n">
        <v>19.73</v>
      </c>
      <c r="O238" t="n">
        <v>16159.39</v>
      </c>
      <c r="P238" t="n">
        <v>340.84</v>
      </c>
      <c r="Q238" t="n">
        <v>1294.78</v>
      </c>
      <c r="R238" t="n">
        <v>123.62</v>
      </c>
      <c r="S238" t="n">
        <v>99.20999999999999</v>
      </c>
      <c r="T238" t="n">
        <v>11292.24</v>
      </c>
      <c r="U238" t="n">
        <v>0.8</v>
      </c>
      <c r="V238" t="n">
        <v>0.87</v>
      </c>
      <c r="W238" t="n">
        <v>20.72</v>
      </c>
      <c r="X238" t="n">
        <v>0.72</v>
      </c>
      <c r="Y238" t="n">
        <v>2</v>
      </c>
      <c r="Z2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INDEX(resultados!$A$2:$ZZ$238, 1, MATCH($B$1, resultados!$A$1:$ZZ$1, 0))</f>
        <v/>
      </c>
      <c r="B7">
        <f>INDEX(resultados!$A$2:$ZZ$238, 1, MATCH($B$2, resultados!$A$1:$ZZ$1, 0))</f>
        <v/>
      </c>
      <c r="C7">
        <f>INDEX(resultados!$A$2:$ZZ$238, 1, MATCH($B$3, resultados!$A$1:$ZZ$1, 0))</f>
        <v/>
      </c>
    </row>
    <row r="8">
      <c r="A8">
        <f>INDEX(resultados!$A$2:$ZZ$238, 2, MATCH($B$1, resultados!$A$1:$ZZ$1, 0))</f>
        <v/>
      </c>
      <c r="B8">
        <f>INDEX(resultados!$A$2:$ZZ$238, 2, MATCH($B$2, resultados!$A$1:$ZZ$1, 0))</f>
        <v/>
      </c>
      <c r="C8">
        <f>INDEX(resultados!$A$2:$ZZ$238, 2, MATCH($B$3, resultados!$A$1:$ZZ$1, 0))</f>
        <v/>
      </c>
    </row>
    <row r="9">
      <c r="A9">
        <f>INDEX(resultados!$A$2:$ZZ$238, 3, MATCH($B$1, resultados!$A$1:$ZZ$1, 0))</f>
        <v/>
      </c>
      <c r="B9">
        <f>INDEX(resultados!$A$2:$ZZ$238, 3, MATCH($B$2, resultados!$A$1:$ZZ$1, 0))</f>
        <v/>
      </c>
      <c r="C9">
        <f>INDEX(resultados!$A$2:$ZZ$238, 3, MATCH($B$3, resultados!$A$1:$ZZ$1, 0))</f>
        <v/>
      </c>
    </row>
    <row r="10">
      <c r="A10">
        <f>INDEX(resultados!$A$2:$ZZ$238, 4, MATCH($B$1, resultados!$A$1:$ZZ$1, 0))</f>
        <v/>
      </c>
      <c r="B10">
        <f>INDEX(resultados!$A$2:$ZZ$238, 4, MATCH($B$2, resultados!$A$1:$ZZ$1, 0))</f>
        <v/>
      </c>
      <c r="C10">
        <f>INDEX(resultados!$A$2:$ZZ$238, 4, MATCH($B$3, resultados!$A$1:$ZZ$1, 0))</f>
        <v/>
      </c>
    </row>
    <row r="11">
      <c r="A11">
        <f>INDEX(resultados!$A$2:$ZZ$238, 5, MATCH($B$1, resultados!$A$1:$ZZ$1, 0))</f>
        <v/>
      </c>
      <c r="B11">
        <f>INDEX(resultados!$A$2:$ZZ$238, 5, MATCH($B$2, resultados!$A$1:$ZZ$1, 0))</f>
        <v/>
      </c>
      <c r="C11">
        <f>INDEX(resultados!$A$2:$ZZ$238, 5, MATCH($B$3, resultados!$A$1:$ZZ$1, 0))</f>
        <v/>
      </c>
    </row>
    <row r="12">
      <c r="A12">
        <f>INDEX(resultados!$A$2:$ZZ$238, 6, MATCH($B$1, resultados!$A$1:$ZZ$1, 0))</f>
        <v/>
      </c>
      <c r="B12">
        <f>INDEX(resultados!$A$2:$ZZ$238, 6, MATCH($B$2, resultados!$A$1:$ZZ$1, 0))</f>
        <v/>
      </c>
      <c r="C12">
        <f>INDEX(resultados!$A$2:$ZZ$238, 6, MATCH($B$3, resultados!$A$1:$ZZ$1, 0))</f>
        <v/>
      </c>
    </row>
    <row r="13">
      <c r="A13">
        <f>INDEX(resultados!$A$2:$ZZ$238, 7, MATCH($B$1, resultados!$A$1:$ZZ$1, 0))</f>
        <v/>
      </c>
      <c r="B13">
        <f>INDEX(resultados!$A$2:$ZZ$238, 7, MATCH($B$2, resultados!$A$1:$ZZ$1, 0))</f>
        <v/>
      </c>
      <c r="C13">
        <f>INDEX(resultados!$A$2:$ZZ$238, 7, MATCH($B$3, resultados!$A$1:$ZZ$1, 0))</f>
        <v/>
      </c>
    </row>
    <row r="14">
      <c r="A14">
        <f>INDEX(resultados!$A$2:$ZZ$238, 8, MATCH($B$1, resultados!$A$1:$ZZ$1, 0))</f>
        <v/>
      </c>
      <c r="B14">
        <f>INDEX(resultados!$A$2:$ZZ$238, 8, MATCH($B$2, resultados!$A$1:$ZZ$1, 0))</f>
        <v/>
      </c>
      <c r="C14">
        <f>INDEX(resultados!$A$2:$ZZ$238, 8, MATCH($B$3, resultados!$A$1:$ZZ$1, 0))</f>
        <v/>
      </c>
    </row>
    <row r="15">
      <c r="A15">
        <f>INDEX(resultados!$A$2:$ZZ$238, 9, MATCH($B$1, resultados!$A$1:$ZZ$1, 0))</f>
        <v/>
      </c>
      <c r="B15">
        <f>INDEX(resultados!$A$2:$ZZ$238, 9, MATCH($B$2, resultados!$A$1:$ZZ$1, 0))</f>
        <v/>
      </c>
      <c r="C15">
        <f>INDEX(resultados!$A$2:$ZZ$238, 9, MATCH($B$3, resultados!$A$1:$ZZ$1, 0))</f>
        <v/>
      </c>
    </row>
    <row r="16">
      <c r="A16">
        <f>INDEX(resultados!$A$2:$ZZ$238, 10, MATCH($B$1, resultados!$A$1:$ZZ$1, 0))</f>
        <v/>
      </c>
      <c r="B16">
        <f>INDEX(resultados!$A$2:$ZZ$238, 10, MATCH($B$2, resultados!$A$1:$ZZ$1, 0))</f>
        <v/>
      </c>
      <c r="C16">
        <f>INDEX(resultados!$A$2:$ZZ$238, 10, MATCH($B$3, resultados!$A$1:$ZZ$1, 0))</f>
        <v/>
      </c>
    </row>
    <row r="17">
      <c r="A17">
        <f>INDEX(resultados!$A$2:$ZZ$238, 11, MATCH($B$1, resultados!$A$1:$ZZ$1, 0))</f>
        <v/>
      </c>
      <c r="B17">
        <f>INDEX(resultados!$A$2:$ZZ$238, 11, MATCH($B$2, resultados!$A$1:$ZZ$1, 0))</f>
        <v/>
      </c>
      <c r="C17">
        <f>INDEX(resultados!$A$2:$ZZ$238, 11, MATCH($B$3, resultados!$A$1:$ZZ$1, 0))</f>
        <v/>
      </c>
    </row>
    <row r="18">
      <c r="A18">
        <f>INDEX(resultados!$A$2:$ZZ$238, 12, MATCH($B$1, resultados!$A$1:$ZZ$1, 0))</f>
        <v/>
      </c>
      <c r="B18">
        <f>INDEX(resultados!$A$2:$ZZ$238, 12, MATCH($B$2, resultados!$A$1:$ZZ$1, 0))</f>
        <v/>
      </c>
      <c r="C18">
        <f>INDEX(resultados!$A$2:$ZZ$238, 12, MATCH($B$3, resultados!$A$1:$ZZ$1, 0))</f>
        <v/>
      </c>
    </row>
    <row r="19">
      <c r="A19">
        <f>INDEX(resultados!$A$2:$ZZ$238, 13, MATCH($B$1, resultados!$A$1:$ZZ$1, 0))</f>
        <v/>
      </c>
      <c r="B19">
        <f>INDEX(resultados!$A$2:$ZZ$238, 13, MATCH($B$2, resultados!$A$1:$ZZ$1, 0))</f>
        <v/>
      </c>
      <c r="C19">
        <f>INDEX(resultados!$A$2:$ZZ$238, 13, MATCH($B$3, resultados!$A$1:$ZZ$1, 0))</f>
        <v/>
      </c>
    </row>
    <row r="20">
      <c r="A20">
        <f>INDEX(resultados!$A$2:$ZZ$238, 14, MATCH($B$1, resultados!$A$1:$ZZ$1, 0))</f>
        <v/>
      </c>
      <c r="B20">
        <f>INDEX(resultados!$A$2:$ZZ$238, 14, MATCH($B$2, resultados!$A$1:$ZZ$1, 0))</f>
        <v/>
      </c>
      <c r="C20">
        <f>INDEX(resultados!$A$2:$ZZ$238, 14, MATCH($B$3, resultados!$A$1:$ZZ$1, 0))</f>
        <v/>
      </c>
    </row>
    <row r="21">
      <c r="A21">
        <f>INDEX(resultados!$A$2:$ZZ$238, 15, MATCH($B$1, resultados!$A$1:$ZZ$1, 0))</f>
        <v/>
      </c>
      <c r="B21">
        <f>INDEX(resultados!$A$2:$ZZ$238, 15, MATCH($B$2, resultados!$A$1:$ZZ$1, 0))</f>
        <v/>
      </c>
      <c r="C21">
        <f>INDEX(resultados!$A$2:$ZZ$238, 15, MATCH($B$3, resultados!$A$1:$ZZ$1, 0))</f>
        <v/>
      </c>
    </row>
    <row r="22">
      <c r="A22">
        <f>INDEX(resultados!$A$2:$ZZ$238, 16, MATCH($B$1, resultados!$A$1:$ZZ$1, 0))</f>
        <v/>
      </c>
      <c r="B22">
        <f>INDEX(resultados!$A$2:$ZZ$238, 16, MATCH($B$2, resultados!$A$1:$ZZ$1, 0))</f>
        <v/>
      </c>
      <c r="C22">
        <f>INDEX(resultados!$A$2:$ZZ$238, 16, MATCH($B$3, resultados!$A$1:$ZZ$1, 0))</f>
        <v/>
      </c>
    </row>
    <row r="23">
      <c r="A23">
        <f>INDEX(resultados!$A$2:$ZZ$238, 17, MATCH($B$1, resultados!$A$1:$ZZ$1, 0))</f>
        <v/>
      </c>
      <c r="B23">
        <f>INDEX(resultados!$A$2:$ZZ$238, 17, MATCH($B$2, resultados!$A$1:$ZZ$1, 0))</f>
        <v/>
      </c>
      <c r="C23">
        <f>INDEX(resultados!$A$2:$ZZ$238, 17, MATCH($B$3, resultados!$A$1:$ZZ$1, 0))</f>
        <v/>
      </c>
    </row>
    <row r="24">
      <c r="A24">
        <f>INDEX(resultados!$A$2:$ZZ$238, 18, MATCH($B$1, resultados!$A$1:$ZZ$1, 0))</f>
        <v/>
      </c>
      <c r="B24">
        <f>INDEX(resultados!$A$2:$ZZ$238, 18, MATCH($B$2, resultados!$A$1:$ZZ$1, 0))</f>
        <v/>
      </c>
      <c r="C24">
        <f>INDEX(resultados!$A$2:$ZZ$238, 18, MATCH($B$3, resultados!$A$1:$ZZ$1, 0))</f>
        <v/>
      </c>
    </row>
    <row r="25">
      <c r="A25">
        <f>INDEX(resultados!$A$2:$ZZ$238, 19, MATCH($B$1, resultados!$A$1:$ZZ$1, 0))</f>
        <v/>
      </c>
      <c r="B25">
        <f>INDEX(resultados!$A$2:$ZZ$238, 19, MATCH($B$2, resultados!$A$1:$ZZ$1, 0))</f>
        <v/>
      </c>
      <c r="C25">
        <f>INDEX(resultados!$A$2:$ZZ$238, 19, MATCH($B$3, resultados!$A$1:$ZZ$1, 0))</f>
        <v/>
      </c>
    </row>
    <row r="26">
      <c r="A26">
        <f>INDEX(resultados!$A$2:$ZZ$238, 20, MATCH($B$1, resultados!$A$1:$ZZ$1, 0))</f>
        <v/>
      </c>
      <c r="B26">
        <f>INDEX(resultados!$A$2:$ZZ$238, 20, MATCH($B$2, resultados!$A$1:$ZZ$1, 0))</f>
        <v/>
      </c>
      <c r="C26">
        <f>INDEX(resultados!$A$2:$ZZ$238, 20, MATCH($B$3, resultados!$A$1:$ZZ$1, 0))</f>
        <v/>
      </c>
    </row>
    <row r="27">
      <c r="A27">
        <f>INDEX(resultados!$A$2:$ZZ$238, 21, MATCH($B$1, resultados!$A$1:$ZZ$1, 0))</f>
        <v/>
      </c>
      <c r="B27">
        <f>INDEX(resultados!$A$2:$ZZ$238, 21, MATCH($B$2, resultados!$A$1:$ZZ$1, 0))</f>
        <v/>
      </c>
      <c r="C27">
        <f>INDEX(resultados!$A$2:$ZZ$238, 21, MATCH($B$3, resultados!$A$1:$ZZ$1, 0))</f>
        <v/>
      </c>
    </row>
    <row r="28">
      <c r="A28">
        <f>INDEX(resultados!$A$2:$ZZ$238, 22, MATCH($B$1, resultados!$A$1:$ZZ$1, 0))</f>
        <v/>
      </c>
      <c r="B28">
        <f>INDEX(resultados!$A$2:$ZZ$238, 22, MATCH($B$2, resultados!$A$1:$ZZ$1, 0))</f>
        <v/>
      </c>
      <c r="C28">
        <f>INDEX(resultados!$A$2:$ZZ$238, 22, MATCH($B$3, resultados!$A$1:$ZZ$1, 0))</f>
        <v/>
      </c>
    </row>
    <row r="29">
      <c r="A29">
        <f>INDEX(resultados!$A$2:$ZZ$238, 23, MATCH($B$1, resultados!$A$1:$ZZ$1, 0))</f>
        <v/>
      </c>
      <c r="B29">
        <f>INDEX(resultados!$A$2:$ZZ$238, 23, MATCH($B$2, resultados!$A$1:$ZZ$1, 0))</f>
        <v/>
      </c>
      <c r="C29">
        <f>INDEX(resultados!$A$2:$ZZ$238, 23, MATCH($B$3, resultados!$A$1:$ZZ$1, 0))</f>
        <v/>
      </c>
    </row>
    <row r="30">
      <c r="A30">
        <f>INDEX(resultados!$A$2:$ZZ$238, 24, MATCH($B$1, resultados!$A$1:$ZZ$1, 0))</f>
        <v/>
      </c>
      <c r="B30">
        <f>INDEX(resultados!$A$2:$ZZ$238, 24, MATCH($B$2, resultados!$A$1:$ZZ$1, 0))</f>
        <v/>
      </c>
      <c r="C30">
        <f>INDEX(resultados!$A$2:$ZZ$238, 24, MATCH($B$3, resultados!$A$1:$ZZ$1, 0))</f>
        <v/>
      </c>
    </row>
    <row r="31">
      <c r="A31">
        <f>INDEX(resultados!$A$2:$ZZ$238, 25, MATCH($B$1, resultados!$A$1:$ZZ$1, 0))</f>
        <v/>
      </c>
      <c r="B31">
        <f>INDEX(resultados!$A$2:$ZZ$238, 25, MATCH($B$2, resultados!$A$1:$ZZ$1, 0))</f>
        <v/>
      </c>
      <c r="C31">
        <f>INDEX(resultados!$A$2:$ZZ$238, 25, MATCH($B$3, resultados!$A$1:$ZZ$1, 0))</f>
        <v/>
      </c>
    </row>
    <row r="32">
      <c r="A32">
        <f>INDEX(resultados!$A$2:$ZZ$238, 26, MATCH($B$1, resultados!$A$1:$ZZ$1, 0))</f>
        <v/>
      </c>
      <c r="B32">
        <f>INDEX(resultados!$A$2:$ZZ$238, 26, MATCH($B$2, resultados!$A$1:$ZZ$1, 0))</f>
        <v/>
      </c>
      <c r="C32">
        <f>INDEX(resultados!$A$2:$ZZ$238, 26, MATCH($B$3, resultados!$A$1:$ZZ$1, 0))</f>
        <v/>
      </c>
    </row>
    <row r="33">
      <c r="A33">
        <f>INDEX(resultados!$A$2:$ZZ$238, 27, MATCH($B$1, resultados!$A$1:$ZZ$1, 0))</f>
        <v/>
      </c>
      <c r="B33">
        <f>INDEX(resultados!$A$2:$ZZ$238, 27, MATCH($B$2, resultados!$A$1:$ZZ$1, 0))</f>
        <v/>
      </c>
      <c r="C33">
        <f>INDEX(resultados!$A$2:$ZZ$238, 27, MATCH($B$3, resultados!$A$1:$ZZ$1, 0))</f>
        <v/>
      </c>
    </row>
    <row r="34">
      <c r="A34">
        <f>INDEX(resultados!$A$2:$ZZ$238, 28, MATCH($B$1, resultados!$A$1:$ZZ$1, 0))</f>
        <v/>
      </c>
      <c r="B34">
        <f>INDEX(resultados!$A$2:$ZZ$238, 28, MATCH($B$2, resultados!$A$1:$ZZ$1, 0))</f>
        <v/>
      </c>
      <c r="C34">
        <f>INDEX(resultados!$A$2:$ZZ$238, 28, MATCH($B$3, resultados!$A$1:$ZZ$1, 0))</f>
        <v/>
      </c>
    </row>
    <row r="35">
      <c r="A35">
        <f>INDEX(resultados!$A$2:$ZZ$238, 29, MATCH($B$1, resultados!$A$1:$ZZ$1, 0))</f>
        <v/>
      </c>
      <c r="B35">
        <f>INDEX(resultados!$A$2:$ZZ$238, 29, MATCH($B$2, resultados!$A$1:$ZZ$1, 0))</f>
        <v/>
      </c>
      <c r="C35">
        <f>INDEX(resultados!$A$2:$ZZ$238, 29, MATCH($B$3, resultados!$A$1:$ZZ$1, 0))</f>
        <v/>
      </c>
    </row>
    <row r="36">
      <c r="A36">
        <f>INDEX(resultados!$A$2:$ZZ$238, 30, MATCH($B$1, resultados!$A$1:$ZZ$1, 0))</f>
        <v/>
      </c>
      <c r="B36">
        <f>INDEX(resultados!$A$2:$ZZ$238, 30, MATCH($B$2, resultados!$A$1:$ZZ$1, 0))</f>
        <v/>
      </c>
      <c r="C36">
        <f>INDEX(resultados!$A$2:$ZZ$238, 30, MATCH($B$3, resultados!$A$1:$ZZ$1, 0))</f>
        <v/>
      </c>
    </row>
    <row r="37">
      <c r="A37">
        <f>INDEX(resultados!$A$2:$ZZ$238, 31, MATCH($B$1, resultados!$A$1:$ZZ$1, 0))</f>
        <v/>
      </c>
      <c r="B37">
        <f>INDEX(resultados!$A$2:$ZZ$238, 31, MATCH($B$2, resultados!$A$1:$ZZ$1, 0))</f>
        <v/>
      </c>
      <c r="C37">
        <f>INDEX(resultados!$A$2:$ZZ$238, 31, MATCH($B$3, resultados!$A$1:$ZZ$1, 0))</f>
        <v/>
      </c>
    </row>
    <row r="38">
      <c r="A38">
        <f>INDEX(resultados!$A$2:$ZZ$238, 32, MATCH($B$1, resultados!$A$1:$ZZ$1, 0))</f>
        <v/>
      </c>
      <c r="B38">
        <f>INDEX(resultados!$A$2:$ZZ$238, 32, MATCH($B$2, resultados!$A$1:$ZZ$1, 0))</f>
        <v/>
      </c>
      <c r="C38">
        <f>INDEX(resultados!$A$2:$ZZ$238, 32, MATCH($B$3, resultados!$A$1:$ZZ$1, 0))</f>
        <v/>
      </c>
    </row>
    <row r="39">
      <c r="A39">
        <f>INDEX(resultados!$A$2:$ZZ$238, 33, MATCH($B$1, resultados!$A$1:$ZZ$1, 0))</f>
        <v/>
      </c>
      <c r="B39">
        <f>INDEX(resultados!$A$2:$ZZ$238, 33, MATCH($B$2, resultados!$A$1:$ZZ$1, 0))</f>
        <v/>
      </c>
      <c r="C39">
        <f>INDEX(resultados!$A$2:$ZZ$238, 33, MATCH($B$3, resultados!$A$1:$ZZ$1, 0))</f>
        <v/>
      </c>
    </row>
    <row r="40">
      <c r="A40">
        <f>INDEX(resultados!$A$2:$ZZ$238, 34, MATCH($B$1, resultados!$A$1:$ZZ$1, 0))</f>
        <v/>
      </c>
      <c r="B40">
        <f>INDEX(resultados!$A$2:$ZZ$238, 34, MATCH($B$2, resultados!$A$1:$ZZ$1, 0))</f>
        <v/>
      </c>
      <c r="C40">
        <f>INDEX(resultados!$A$2:$ZZ$238, 34, MATCH($B$3, resultados!$A$1:$ZZ$1, 0))</f>
        <v/>
      </c>
    </row>
    <row r="41">
      <c r="A41">
        <f>INDEX(resultados!$A$2:$ZZ$238, 35, MATCH($B$1, resultados!$A$1:$ZZ$1, 0))</f>
        <v/>
      </c>
      <c r="B41">
        <f>INDEX(resultados!$A$2:$ZZ$238, 35, MATCH($B$2, resultados!$A$1:$ZZ$1, 0))</f>
        <v/>
      </c>
      <c r="C41">
        <f>INDEX(resultados!$A$2:$ZZ$238, 35, MATCH($B$3, resultados!$A$1:$ZZ$1, 0))</f>
        <v/>
      </c>
    </row>
    <row r="42">
      <c r="A42">
        <f>INDEX(resultados!$A$2:$ZZ$238, 36, MATCH($B$1, resultados!$A$1:$ZZ$1, 0))</f>
        <v/>
      </c>
      <c r="B42">
        <f>INDEX(resultados!$A$2:$ZZ$238, 36, MATCH($B$2, resultados!$A$1:$ZZ$1, 0))</f>
        <v/>
      </c>
      <c r="C42">
        <f>INDEX(resultados!$A$2:$ZZ$238, 36, MATCH($B$3, resultados!$A$1:$ZZ$1, 0))</f>
        <v/>
      </c>
    </row>
    <row r="43">
      <c r="A43">
        <f>INDEX(resultados!$A$2:$ZZ$238, 37, MATCH($B$1, resultados!$A$1:$ZZ$1, 0))</f>
        <v/>
      </c>
      <c r="B43">
        <f>INDEX(resultados!$A$2:$ZZ$238, 37, MATCH($B$2, resultados!$A$1:$ZZ$1, 0))</f>
        <v/>
      </c>
      <c r="C43">
        <f>INDEX(resultados!$A$2:$ZZ$238, 37, MATCH($B$3, resultados!$A$1:$ZZ$1, 0))</f>
        <v/>
      </c>
    </row>
    <row r="44">
      <c r="A44">
        <f>INDEX(resultados!$A$2:$ZZ$238, 38, MATCH($B$1, resultados!$A$1:$ZZ$1, 0))</f>
        <v/>
      </c>
      <c r="B44">
        <f>INDEX(resultados!$A$2:$ZZ$238, 38, MATCH($B$2, resultados!$A$1:$ZZ$1, 0))</f>
        <v/>
      </c>
      <c r="C44">
        <f>INDEX(resultados!$A$2:$ZZ$238, 38, MATCH($B$3, resultados!$A$1:$ZZ$1, 0))</f>
        <v/>
      </c>
    </row>
    <row r="45">
      <c r="A45">
        <f>INDEX(resultados!$A$2:$ZZ$238, 39, MATCH($B$1, resultados!$A$1:$ZZ$1, 0))</f>
        <v/>
      </c>
      <c r="B45">
        <f>INDEX(resultados!$A$2:$ZZ$238, 39, MATCH($B$2, resultados!$A$1:$ZZ$1, 0))</f>
        <v/>
      </c>
      <c r="C45">
        <f>INDEX(resultados!$A$2:$ZZ$238, 39, MATCH($B$3, resultados!$A$1:$ZZ$1, 0))</f>
        <v/>
      </c>
    </row>
    <row r="46">
      <c r="A46">
        <f>INDEX(resultados!$A$2:$ZZ$238, 40, MATCH($B$1, resultados!$A$1:$ZZ$1, 0))</f>
        <v/>
      </c>
      <c r="B46">
        <f>INDEX(resultados!$A$2:$ZZ$238, 40, MATCH($B$2, resultados!$A$1:$ZZ$1, 0))</f>
        <v/>
      </c>
      <c r="C46">
        <f>INDEX(resultados!$A$2:$ZZ$238, 40, MATCH($B$3, resultados!$A$1:$ZZ$1, 0))</f>
        <v/>
      </c>
    </row>
    <row r="47">
      <c r="A47">
        <f>INDEX(resultados!$A$2:$ZZ$238, 41, MATCH($B$1, resultados!$A$1:$ZZ$1, 0))</f>
        <v/>
      </c>
      <c r="B47">
        <f>INDEX(resultados!$A$2:$ZZ$238, 41, MATCH($B$2, resultados!$A$1:$ZZ$1, 0))</f>
        <v/>
      </c>
      <c r="C47">
        <f>INDEX(resultados!$A$2:$ZZ$238, 41, MATCH($B$3, resultados!$A$1:$ZZ$1, 0))</f>
        <v/>
      </c>
    </row>
    <row r="48">
      <c r="A48">
        <f>INDEX(resultados!$A$2:$ZZ$238, 42, MATCH($B$1, resultados!$A$1:$ZZ$1, 0))</f>
        <v/>
      </c>
      <c r="B48">
        <f>INDEX(resultados!$A$2:$ZZ$238, 42, MATCH($B$2, resultados!$A$1:$ZZ$1, 0))</f>
        <v/>
      </c>
      <c r="C48">
        <f>INDEX(resultados!$A$2:$ZZ$238, 42, MATCH($B$3, resultados!$A$1:$ZZ$1, 0))</f>
        <v/>
      </c>
    </row>
    <row r="49">
      <c r="A49">
        <f>INDEX(resultados!$A$2:$ZZ$238, 43, MATCH($B$1, resultados!$A$1:$ZZ$1, 0))</f>
        <v/>
      </c>
      <c r="B49">
        <f>INDEX(resultados!$A$2:$ZZ$238, 43, MATCH($B$2, resultados!$A$1:$ZZ$1, 0))</f>
        <v/>
      </c>
      <c r="C49">
        <f>INDEX(resultados!$A$2:$ZZ$238, 43, MATCH($B$3, resultados!$A$1:$ZZ$1, 0))</f>
        <v/>
      </c>
    </row>
    <row r="50">
      <c r="A50">
        <f>INDEX(resultados!$A$2:$ZZ$238, 44, MATCH($B$1, resultados!$A$1:$ZZ$1, 0))</f>
        <v/>
      </c>
      <c r="B50">
        <f>INDEX(resultados!$A$2:$ZZ$238, 44, MATCH($B$2, resultados!$A$1:$ZZ$1, 0))</f>
        <v/>
      </c>
      <c r="C50">
        <f>INDEX(resultados!$A$2:$ZZ$238, 44, MATCH($B$3, resultados!$A$1:$ZZ$1, 0))</f>
        <v/>
      </c>
    </row>
    <row r="51">
      <c r="A51">
        <f>INDEX(resultados!$A$2:$ZZ$238, 45, MATCH($B$1, resultados!$A$1:$ZZ$1, 0))</f>
        <v/>
      </c>
      <c r="B51">
        <f>INDEX(resultados!$A$2:$ZZ$238, 45, MATCH($B$2, resultados!$A$1:$ZZ$1, 0))</f>
        <v/>
      </c>
      <c r="C51">
        <f>INDEX(resultados!$A$2:$ZZ$238, 45, MATCH($B$3, resultados!$A$1:$ZZ$1, 0))</f>
        <v/>
      </c>
    </row>
    <row r="52">
      <c r="A52">
        <f>INDEX(resultados!$A$2:$ZZ$238, 46, MATCH($B$1, resultados!$A$1:$ZZ$1, 0))</f>
        <v/>
      </c>
      <c r="B52">
        <f>INDEX(resultados!$A$2:$ZZ$238, 46, MATCH($B$2, resultados!$A$1:$ZZ$1, 0))</f>
        <v/>
      </c>
      <c r="C52">
        <f>INDEX(resultados!$A$2:$ZZ$238, 46, MATCH($B$3, resultados!$A$1:$ZZ$1, 0))</f>
        <v/>
      </c>
    </row>
    <row r="53">
      <c r="A53">
        <f>INDEX(resultados!$A$2:$ZZ$238, 47, MATCH($B$1, resultados!$A$1:$ZZ$1, 0))</f>
        <v/>
      </c>
      <c r="B53">
        <f>INDEX(resultados!$A$2:$ZZ$238, 47, MATCH($B$2, resultados!$A$1:$ZZ$1, 0))</f>
        <v/>
      </c>
      <c r="C53">
        <f>INDEX(resultados!$A$2:$ZZ$238, 47, MATCH($B$3, resultados!$A$1:$ZZ$1, 0))</f>
        <v/>
      </c>
    </row>
    <row r="54">
      <c r="A54">
        <f>INDEX(resultados!$A$2:$ZZ$238, 48, MATCH($B$1, resultados!$A$1:$ZZ$1, 0))</f>
        <v/>
      </c>
      <c r="B54">
        <f>INDEX(resultados!$A$2:$ZZ$238, 48, MATCH($B$2, resultados!$A$1:$ZZ$1, 0))</f>
        <v/>
      </c>
      <c r="C54">
        <f>INDEX(resultados!$A$2:$ZZ$238, 48, MATCH($B$3, resultados!$A$1:$ZZ$1, 0))</f>
        <v/>
      </c>
    </row>
    <row r="55">
      <c r="A55">
        <f>INDEX(resultados!$A$2:$ZZ$238, 49, MATCH($B$1, resultados!$A$1:$ZZ$1, 0))</f>
        <v/>
      </c>
      <c r="B55">
        <f>INDEX(resultados!$A$2:$ZZ$238, 49, MATCH($B$2, resultados!$A$1:$ZZ$1, 0))</f>
        <v/>
      </c>
      <c r="C55">
        <f>INDEX(resultados!$A$2:$ZZ$238, 49, MATCH($B$3, resultados!$A$1:$ZZ$1, 0))</f>
        <v/>
      </c>
    </row>
    <row r="56">
      <c r="A56">
        <f>INDEX(resultados!$A$2:$ZZ$238, 50, MATCH($B$1, resultados!$A$1:$ZZ$1, 0))</f>
        <v/>
      </c>
      <c r="B56">
        <f>INDEX(resultados!$A$2:$ZZ$238, 50, MATCH($B$2, resultados!$A$1:$ZZ$1, 0))</f>
        <v/>
      </c>
      <c r="C56">
        <f>INDEX(resultados!$A$2:$ZZ$238, 50, MATCH($B$3, resultados!$A$1:$ZZ$1, 0))</f>
        <v/>
      </c>
    </row>
    <row r="57">
      <c r="A57">
        <f>INDEX(resultados!$A$2:$ZZ$238, 51, MATCH($B$1, resultados!$A$1:$ZZ$1, 0))</f>
        <v/>
      </c>
      <c r="B57">
        <f>INDEX(resultados!$A$2:$ZZ$238, 51, MATCH($B$2, resultados!$A$1:$ZZ$1, 0))</f>
        <v/>
      </c>
      <c r="C57">
        <f>INDEX(resultados!$A$2:$ZZ$238, 51, MATCH($B$3, resultados!$A$1:$ZZ$1, 0))</f>
        <v/>
      </c>
    </row>
    <row r="58">
      <c r="A58">
        <f>INDEX(resultados!$A$2:$ZZ$238, 52, MATCH($B$1, resultados!$A$1:$ZZ$1, 0))</f>
        <v/>
      </c>
      <c r="B58">
        <f>INDEX(resultados!$A$2:$ZZ$238, 52, MATCH($B$2, resultados!$A$1:$ZZ$1, 0))</f>
        <v/>
      </c>
      <c r="C58">
        <f>INDEX(resultados!$A$2:$ZZ$238, 52, MATCH($B$3, resultados!$A$1:$ZZ$1, 0))</f>
        <v/>
      </c>
    </row>
    <row r="59">
      <c r="A59">
        <f>INDEX(resultados!$A$2:$ZZ$238, 53, MATCH($B$1, resultados!$A$1:$ZZ$1, 0))</f>
        <v/>
      </c>
      <c r="B59">
        <f>INDEX(resultados!$A$2:$ZZ$238, 53, MATCH($B$2, resultados!$A$1:$ZZ$1, 0))</f>
        <v/>
      </c>
      <c r="C59">
        <f>INDEX(resultados!$A$2:$ZZ$238, 53, MATCH($B$3, resultados!$A$1:$ZZ$1, 0))</f>
        <v/>
      </c>
    </row>
    <row r="60">
      <c r="A60">
        <f>INDEX(resultados!$A$2:$ZZ$238, 54, MATCH($B$1, resultados!$A$1:$ZZ$1, 0))</f>
        <v/>
      </c>
      <c r="B60">
        <f>INDEX(resultados!$A$2:$ZZ$238, 54, MATCH($B$2, resultados!$A$1:$ZZ$1, 0))</f>
        <v/>
      </c>
      <c r="C60">
        <f>INDEX(resultados!$A$2:$ZZ$238, 54, MATCH($B$3, resultados!$A$1:$ZZ$1, 0))</f>
        <v/>
      </c>
    </row>
    <row r="61">
      <c r="A61">
        <f>INDEX(resultados!$A$2:$ZZ$238, 55, MATCH($B$1, resultados!$A$1:$ZZ$1, 0))</f>
        <v/>
      </c>
      <c r="B61">
        <f>INDEX(resultados!$A$2:$ZZ$238, 55, MATCH($B$2, resultados!$A$1:$ZZ$1, 0))</f>
        <v/>
      </c>
      <c r="C61">
        <f>INDEX(resultados!$A$2:$ZZ$238, 55, MATCH($B$3, resultados!$A$1:$ZZ$1, 0))</f>
        <v/>
      </c>
    </row>
    <row r="62">
      <c r="A62">
        <f>INDEX(resultados!$A$2:$ZZ$238, 56, MATCH($B$1, resultados!$A$1:$ZZ$1, 0))</f>
        <v/>
      </c>
      <c r="B62">
        <f>INDEX(resultados!$A$2:$ZZ$238, 56, MATCH($B$2, resultados!$A$1:$ZZ$1, 0))</f>
        <v/>
      </c>
      <c r="C62">
        <f>INDEX(resultados!$A$2:$ZZ$238, 56, MATCH($B$3, resultados!$A$1:$ZZ$1, 0))</f>
        <v/>
      </c>
    </row>
    <row r="63">
      <c r="A63">
        <f>INDEX(resultados!$A$2:$ZZ$238, 57, MATCH($B$1, resultados!$A$1:$ZZ$1, 0))</f>
        <v/>
      </c>
      <c r="B63">
        <f>INDEX(resultados!$A$2:$ZZ$238, 57, MATCH($B$2, resultados!$A$1:$ZZ$1, 0))</f>
        <v/>
      </c>
      <c r="C63">
        <f>INDEX(resultados!$A$2:$ZZ$238, 57, MATCH($B$3, resultados!$A$1:$ZZ$1, 0))</f>
        <v/>
      </c>
    </row>
    <row r="64">
      <c r="A64">
        <f>INDEX(resultados!$A$2:$ZZ$238, 58, MATCH($B$1, resultados!$A$1:$ZZ$1, 0))</f>
        <v/>
      </c>
      <c r="B64">
        <f>INDEX(resultados!$A$2:$ZZ$238, 58, MATCH($B$2, resultados!$A$1:$ZZ$1, 0))</f>
        <v/>
      </c>
      <c r="C64">
        <f>INDEX(resultados!$A$2:$ZZ$238, 58, MATCH($B$3, resultados!$A$1:$ZZ$1, 0))</f>
        <v/>
      </c>
    </row>
    <row r="65">
      <c r="A65">
        <f>INDEX(resultados!$A$2:$ZZ$238, 59, MATCH($B$1, resultados!$A$1:$ZZ$1, 0))</f>
        <v/>
      </c>
      <c r="B65">
        <f>INDEX(resultados!$A$2:$ZZ$238, 59, MATCH($B$2, resultados!$A$1:$ZZ$1, 0))</f>
        <v/>
      </c>
      <c r="C65">
        <f>INDEX(resultados!$A$2:$ZZ$238, 59, MATCH($B$3, resultados!$A$1:$ZZ$1, 0))</f>
        <v/>
      </c>
    </row>
    <row r="66">
      <c r="A66">
        <f>INDEX(resultados!$A$2:$ZZ$238, 60, MATCH($B$1, resultados!$A$1:$ZZ$1, 0))</f>
        <v/>
      </c>
      <c r="B66">
        <f>INDEX(resultados!$A$2:$ZZ$238, 60, MATCH($B$2, resultados!$A$1:$ZZ$1, 0))</f>
        <v/>
      </c>
      <c r="C66">
        <f>INDEX(resultados!$A$2:$ZZ$238, 60, MATCH($B$3, resultados!$A$1:$ZZ$1, 0))</f>
        <v/>
      </c>
    </row>
    <row r="67">
      <c r="A67">
        <f>INDEX(resultados!$A$2:$ZZ$238, 61, MATCH($B$1, resultados!$A$1:$ZZ$1, 0))</f>
        <v/>
      </c>
      <c r="B67">
        <f>INDEX(resultados!$A$2:$ZZ$238, 61, MATCH($B$2, resultados!$A$1:$ZZ$1, 0))</f>
        <v/>
      </c>
      <c r="C67">
        <f>INDEX(resultados!$A$2:$ZZ$238, 61, MATCH($B$3, resultados!$A$1:$ZZ$1, 0))</f>
        <v/>
      </c>
    </row>
    <row r="68">
      <c r="A68">
        <f>INDEX(resultados!$A$2:$ZZ$238, 62, MATCH($B$1, resultados!$A$1:$ZZ$1, 0))</f>
        <v/>
      </c>
      <c r="B68">
        <f>INDEX(resultados!$A$2:$ZZ$238, 62, MATCH($B$2, resultados!$A$1:$ZZ$1, 0))</f>
        <v/>
      </c>
      <c r="C68">
        <f>INDEX(resultados!$A$2:$ZZ$238, 62, MATCH($B$3, resultados!$A$1:$ZZ$1, 0))</f>
        <v/>
      </c>
    </row>
    <row r="69">
      <c r="A69">
        <f>INDEX(resultados!$A$2:$ZZ$238, 63, MATCH($B$1, resultados!$A$1:$ZZ$1, 0))</f>
        <v/>
      </c>
      <c r="B69">
        <f>INDEX(resultados!$A$2:$ZZ$238, 63, MATCH($B$2, resultados!$A$1:$ZZ$1, 0))</f>
        <v/>
      </c>
      <c r="C69">
        <f>INDEX(resultados!$A$2:$ZZ$238, 63, MATCH($B$3, resultados!$A$1:$ZZ$1, 0))</f>
        <v/>
      </c>
    </row>
    <row r="70">
      <c r="A70">
        <f>INDEX(resultados!$A$2:$ZZ$238, 64, MATCH($B$1, resultados!$A$1:$ZZ$1, 0))</f>
        <v/>
      </c>
      <c r="B70">
        <f>INDEX(resultados!$A$2:$ZZ$238, 64, MATCH($B$2, resultados!$A$1:$ZZ$1, 0))</f>
        <v/>
      </c>
      <c r="C70">
        <f>INDEX(resultados!$A$2:$ZZ$238, 64, MATCH($B$3, resultados!$A$1:$ZZ$1, 0))</f>
        <v/>
      </c>
    </row>
    <row r="71">
      <c r="A71">
        <f>INDEX(resultados!$A$2:$ZZ$238, 65, MATCH($B$1, resultados!$A$1:$ZZ$1, 0))</f>
        <v/>
      </c>
      <c r="B71">
        <f>INDEX(resultados!$A$2:$ZZ$238, 65, MATCH($B$2, resultados!$A$1:$ZZ$1, 0))</f>
        <v/>
      </c>
      <c r="C71">
        <f>INDEX(resultados!$A$2:$ZZ$238, 65, MATCH($B$3, resultados!$A$1:$ZZ$1, 0))</f>
        <v/>
      </c>
    </row>
    <row r="72">
      <c r="A72">
        <f>INDEX(resultados!$A$2:$ZZ$238, 66, MATCH($B$1, resultados!$A$1:$ZZ$1, 0))</f>
        <v/>
      </c>
      <c r="B72">
        <f>INDEX(resultados!$A$2:$ZZ$238, 66, MATCH($B$2, resultados!$A$1:$ZZ$1, 0))</f>
        <v/>
      </c>
      <c r="C72">
        <f>INDEX(resultados!$A$2:$ZZ$238, 66, MATCH($B$3, resultados!$A$1:$ZZ$1, 0))</f>
        <v/>
      </c>
    </row>
    <row r="73">
      <c r="A73">
        <f>INDEX(resultados!$A$2:$ZZ$238, 67, MATCH($B$1, resultados!$A$1:$ZZ$1, 0))</f>
        <v/>
      </c>
      <c r="B73">
        <f>INDEX(resultados!$A$2:$ZZ$238, 67, MATCH($B$2, resultados!$A$1:$ZZ$1, 0))</f>
        <v/>
      </c>
      <c r="C73">
        <f>INDEX(resultados!$A$2:$ZZ$238, 67, MATCH($B$3, resultados!$A$1:$ZZ$1, 0))</f>
        <v/>
      </c>
    </row>
    <row r="74">
      <c r="A74">
        <f>INDEX(resultados!$A$2:$ZZ$238, 68, MATCH($B$1, resultados!$A$1:$ZZ$1, 0))</f>
        <v/>
      </c>
      <c r="B74">
        <f>INDEX(resultados!$A$2:$ZZ$238, 68, MATCH($B$2, resultados!$A$1:$ZZ$1, 0))</f>
        <v/>
      </c>
      <c r="C74">
        <f>INDEX(resultados!$A$2:$ZZ$238, 68, MATCH($B$3, resultados!$A$1:$ZZ$1, 0))</f>
        <v/>
      </c>
    </row>
    <row r="75">
      <c r="A75">
        <f>INDEX(resultados!$A$2:$ZZ$238, 69, MATCH($B$1, resultados!$A$1:$ZZ$1, 0))</f>
        <v/>
      </c>
      <c r="B75">
        <f>INDEX(resultados!$A$2:$ZZ$238, 69, MATCH($B$2, resultados!$A$1:$ZZ$1, 0))</f>
        <v/>
      </c>
      <c r="C75">
        <f>INDEX(resultados!$A$2:$ZZ$238, 69, MATCH($B$3, resultados!$A$1:$ZZ$1, 0))</f>
        <v/>
      </c>
    </row>
    <row r="76">
      <c r="A76">
        <f>INDEX(resultados!$A$2:$ZZ$238, 70, MATCH($B$1, resultados!$A$1:$ZZ$1, 0))</f>
        <v/>
      </c>
      <c r="B76">
        <f>INDEX(resultados!$A$2:$ZZ$238, 70, MATCH($B$2, resultados!$A$1:$ZZ$1, 0))</f>
        <v/>
      </c>
      <c r="C76">
        <f>INDEX(resultados!$A$2:$ZZ$238, 70, MATCH($B$3, resultados!$A$1:$ZZ$1, 0))</f>
        <v/>
      </c>
    </row>
    <row r="77">
      <c r="A77">
        <f>INDEX(resultados!$A$2:$ZZ$238, 71, MATCH($B$1, resultados!$A$1:$ZZ$1, 0))</f>
        <v/>
      </c>
      <c r="B77">
        <f>INDEX(resultados!$A$2:$ZZ$238, 71, MATCH($B$2, resultados!$A$1:$ZZ$1, 0))</f>
        <v/>
      </c>
      <c r="C77">
        <f>INDEX(resultados!$A$2:$ZZ$238, 71, MATCH($B$3, resultados!$A$1:$ZZ$1, 0))</f>
        <v/>
      </c>
    </row>
    <row r="78">
      <c r="A78">
        <f>INDEX(resultados!$A$2:$ZZ$238, 72, MATCH($B$1, resultados!$A$1:$ZZ$1, 0))</f>
        <v/>
      </c>
      <c r="B78">
        <f>INDEX(resultados!$A$2:$ZZ$238, 72, MATCH($B$2, resultados!$A$1:$ZZ$1, 0))</f>
        <v/>
      </c>
      <c r="C78">
        <f>INDEX(resultados!$A$2:$ZZ$238, 72, MATCH($B$3, resultados!$A$1:$ZZ$1, 0))</f>
        <v/>
      </c>
    </row>
    <row r="79">
      <c r="A79">
        <f>INDEX(resultados!$A$2:$ZZ$238, 73, MATCH($B$1, resultados!$A$1:$ZZ$1, 0))</f>
        <v/>
      </c>
      <c r="B79">
        <f>INDEX(resultados!$A$2:$ZZ$238, 73, MATCH($B$2, resultados!$A$1:$ZZ$1, 0))</f>
        <v/>
      </c>
      <c r="C79">
        <f>INDEX(resultados!$A$2:$ZZ$238, 73, MATCH($B$3, resultados!$A$1:$ZZ$1, 0))</f>
        <v/>
      </c>
    </row>
    <row r="80">
      <c r="A80">
        <f>INDEX(resultados!$A$2:$ZZ$238, 74, MATCH($B$1, resultados!$A$1:$ZZ$1, 0))</f>
        <v/>
      </c>
      <c r="B80">
        <f>INDEX(resultados!$A$2:$ZZ$238, 74, MATCH($B$2, resultados!$A$1:$ZZ$1, 0))</f>
        <v/>
      </c>
      <c r="C80">
        <f>INDEX(resultados!$A$2:$ZZ$238, 74, MATCH($B$3, resultados!$A$1:$ZZ$1, 0))</f>
        <v/>
      </c>
    </row>
    <row r="81">
      <c r="A81">
        <f>INDEX(resultados!$A$2:$ZZ$238, 75, MATCH($B$1, resultados!$A$1:$ZZ$1, 0))</f>
        <v/>
      </c>
      <c r="B81">
        <f>INDEX(resultados!$A$2:$ZZ$238, 75, MATCH($B$2, resultados!$A$1:$ZZ$1, 0))</f>
        <v/>
      </c>
      <c r="C81">
        <f>INDEX(resultados!$A$2:$ZZ$238, 75, MATCH($B$3, resultados!$A$1:$ZZ$1, 0))</f>
        <v/>
      </c>
    </row>
    <row r="82">
      <c r="A82">
        <f>INDEX(resultados!$A$2:$ZZ$238, 76, MATCH($B$1, resultados!$A$1:$ZZ$1, 0))</f>
        <v/>
      </c>
      <c r="B82">
        <f>INDEX(resultados!$A$2:$ZZ$238, 76, MATCH($B$2, resultados!$A$1:$ZZ$1, 0))</f>
        <v/>
      </c>
      <c r="C82">
        <f>INDEX(resultados!$A$2:$ZZ$238, 76, MATCH($B$3, resultados!$A$1:$ZZ$1, 0))</f>
        <v/>
      </c>
    </row>
    <row r="83">
      <c r="A83">
        <f>INDEX(resultados!$A$2:$ZZ$238, 77, MATCH($B$1, resultados!$A$1:$ZZ$1, 0))</f>
        <v/>
      </c>
      <c r="B83">
        <f>INDEX(resultados!$A$2:$ZZ$238, 77, MATCH($B$2, resultados!$A$1:$ZZ$1, 0))</f>
        <v/>
      </c>
      <c r="C83">
        <f>INDEX(resultados!$A$2:$ZZ$238, 77, MATCH($B$3, resultados!$A$1:$ZZ$1, 0))</f>
        <v/>
      </c>
    </row>
    <row r="84">
      <c r="A84">
        <f>INDEX(resultados!$A$2:$ZZ$238, 78, MATCH($B$1, resultados!$A$1:$ZZ$1, 0))</f>
        <v/>
      </c>
      <c r="B84">
        <f>INDEX(resultados!$A$2:$ZZ$238, 78, MATCH($B$2, resultados!$A$1:$ZZ$1, 0))</f>
        <v/>
      </c>
      <c r="C84">
        <f>INDEX(resultados!$A$2:$ZZ$238, 78, MATCH($B$3, resultados!$A$1:$ZZ$1, 0))</f>
        <v/>
      </c>
    </row>
    <row r="85">
      <c r="A85">
        <f>INDEX(resultados!$A$2:$ZZ$238, 79, MATCH($B$1, resultados!$A$1:$ZZ$1, 0))</f>
        <v/>
      </c>
      <c r="B85">
        <f>INDEX(resultados!$A$2:$ZZ$238, 79, MATCH($B$2, resultados!$A$1:$ZZ$1, 0))</f>
        <v/>
      </c>
      <c r="C85">
        <f>INDEX(resultados!$A$2:$ZZ$238, 79, MATCH($B$3, resultados!$A$1:$ZZ$1, 0))</f>
        <v/>
      </c>
    </row>
    <row r="86">
      <c r="A86">
        <f>INDEX(resultados!$A$2:$ZZ$238, 80, MATCH($B$1, resultados!$A$1:$ZZ$1, 0))</f>
        <v/>
      </c>
      <c r="B86">
        <f>INDEX(resultados!$A$2:$ZZ$238, 80, MATCH($B$2, resultados!$A$1:$ZZ$1, 0))</f>
        <v/>
      </c>
      <c r="C86">
        <f>INDEX(resultados!$A$2:$ZZ$238, 80, MATCH($B$3, resultados!$A$1:$ZZ$1, 0))</f>
        <v/>
      </c>
    </row>
    <row r="87">
      <c r="A87">
        <f>INDEX(resultados!$A$2:$ZZ$238, 81, MATCH($B$1, resultados!$A$1:$ZZ$1, 0))</f>
        <v/>
      </c>
      <c r="B87">
        <f>INDEX(resultados!$A$2:$ZZ$238, 81, MATCH($B$2, resultados!$A$1:$ZZ$1, 0))</f>
        <v/>
      </c>
      <c r="C87">
        <f>INDEX(resultados!$A$2:$ZZ$238, 81, MATCH($B$3, resultados!$A$1:$ZZ$1, 0))</f>
        <v/>
      </c>
    </row>
    <row r="88">
      <c r="A88">
        <f>INDEX(resultados!$A$2:$ZZ$238, 82, MATCH($B$1, resultados!$A$1:$ZZ$1, 0))</f>
        <v/>
      </c>
      <c r="B88">
        <f>INDEX(resultados!$A$2:$ZZ$238, 82, MATCH($B$2, resultados!$A$1:$ZZ$1, 0))</f>
        <v/>
      </c>
      <c r="C88">
        <f>INDEX(resultados!$A$2:$ZZ$238, 82, MATCH($B$3, resultados!$A$1:$ZZ$1, 0))</f>
        <v/>
      </c>
    </row>
    <row r="89">
      <c r="A89">
        <f>INDEX(resultados!$A$2:$ZZ$238, 83, MATCH($B$1, resultados!$A$1:$ZZ$1, 0))</f>
        <v/>
      </c>
      <c r="B89">
        <f>INDEX(resultados!$A$2:$ZZ$238, 83, MATCH($B$2, resultados!$A$1:$ZZ$1, 0))</f>
        <v/>
      </c>
      <c r="C89">
        <f>INDEX(resultados!$A$2:$ZZ$238, 83, MATCH($B$3, resultados!$A$1:$ZZ$1, 0))</f>
        <v/>
      </c>
    </row>
    <row r="90">
      <c r="A90">
        <f>INDEX(resultados!$A$2:$ZZ$238, 84, MATCH($B$1, resultados!$A$1:$ZZ$1, 0))</f>
        <v/>
      </c>
      <c r="B90">
        <f>INDEX(resultados!$A$2:$ZZ$238, 84, MATCH($B$2, resultados!$A$1:$ZZ$1, 0))</f>
        <v/>
      </c>
      <c r="C90">
        <f>INDEX(resultados!$A$2:$ZZ$238, 84, MATCH($B$3, resultados!$A$1:$ZZ$1, 0))</f>
        <v/>
      </c>
    </row>
    <row r="91">
      <c r="A91">
        <f>INDEX(resultados!$A$2:$ZZ$238, 85, MATCH($B$1, resultados!$A$1:$ZZ$1, 0))</f>
        <v/>
      </c>
      <c r="B91">
        <f>INDEX(resultados!$A$2:$ZZ$238, 85, MATCH($B$2, resultados!$A$1:$ZZ$1, 0))</f>
        <v/>
      </c>
      <c r="C91">
        <f>INDEX(resultados!$A$2:$ZZ$238, 85, MATCH($B$3, resultados!$A$1:$ZZ$1, 0))</f>
        <v/>
      </c>
    </row>
    <row r="92">
      <c r="A92">
        <f>INDEX(resultados!$A$2:$ZZ$238, 86, MATCH($B$1, resultados!$A$1:$ZZ$1, 0))</f>
        <v/>
      </c>
      <c r="B92">
        <f>INDEX(resultados!$A$2:$ZZ$238, 86, MATCH($B$2, resultados!$A$1:$ZZ$1, 0))</f>
        <v/>
      </c>
      <c r="C92">
        <f>INDEX(resultados!$A$2:$ZZ$238, 86, MATCH($B$3, resultados!$A$1:$ZZ$1, 0))</f>
        <v/>
      </c>
    </row>
    <row r="93">
      <c r="A93">
        <f>INDEX(resultados!$A$2:$ZZ$238, 87, MATCH($B$1, resultados!$A$1:$ZZ$1, 0))</f>
        <v/>
      </c>
      <c r="B93">
        <f>INDEX(resultados!$A$2:$ZZ$238, 87, MATCH($B$2, resultados!$A$1:$ZZ$1, 0))</f>
        <v/>
      </c>
      <c r="C93">
        <f>INDEX(resultados!$A$2:$ZZ$238, 87, MATCH($B$3, resultados!$A$1:$ZZ$1, 0))</f>
        <v/>
      </c>
    </row>
    <row r="94">
      <c r="A94">
        <f>INDEX(resultados!$A$2:$ZZ$238, 88, MATCH($B$1, resultados!$A$1:$ZZ$1, 0))</f>
        <v/>
      </c>
      <c r="B94">
        <f>INDEX(resultados!$A$2:$ZZ$238, 88, MATCH($B$2, resultados!$A$1:$ZZ$1, 0))</f>
        <v/>
      </c>
      <c r="C94">
        <f>INDEX(resultados!$A$2:$ZZ$238, 88, MATCH($B$3, resultados!$A$1:$ZZ$1, 0))</f>
        <v/>
      </c>
    </row>
    <row r="95">
      <c r="A95">
        <f>INDEX(resultados!$A$2:$ZZ$238, 89, MATCH($B$1, resultados!$A$1:$ZZ$1, 0))</f>
        <v/>
      </c>
      <c r="B95">
        <f>INDEX(resultados!$A$2:$ZZ$238, 89, MATCH($B$2, resultados!$A$1:$ZZ$1, 0))</f>
        <v/>
      </c>
      <c r="C95">
        <f>INDEX(resultados!$A$2:$ZZ$238, 89, MATCH($B$3, resultados!$A$1:$ZZ$1, 0))</f>
        <v/>
      </c>
    </row>
    <row r="96">
      <c r="A96">
        <f>INDEX(resultados!$A$2:$ZZ$238, 90, MATCH($B$1, resultados!$A$1:$ZZ$1, 0))</f>
        <v/>
      </c>
      <c r="B96">
        <f>INDEX(resultados!$A$2:$ZZ$238, 90, MATCH($B$2, resultados!$A$1:$ZZ$1, 0))</f>
        <v/>
      </c>
      <c r="C96">
        <f>INDEX(resultados!$A$2:$ZZ$238, 90, MATCH($B$3, resultados!$A$1:$ZZ$1, 0))</f>
        <v/>
      </c>
    </row>
    <row r="97">
      <c r="A97">
        <f>INDEX(resultados!$A$2:$ZZ$238, 91, MATCH($B$1, resultados!$A$1:$ZZ$1, 0))</f>
        <v/>
      </c>
      <c r="B97">
        <f>INDEX(resultados!$A$2:$ZZ$238, 91, MATCH($B$2, resultados!$A$1:$ZZ$1, 0))</f>
        <v/>
      </c>
      <c r="C97">
        <f>INDEX(resultados!$A$2:$ZZ$238, 91, MATCH($B$3, resultados!$A$1:$ZZ$1, 0))</f>
        <v/>
      </c>
    </row>
    <row r="98">
      <c r="A98">
        <f>INDEX(resultados!$A$2:$ZZ$238, 92, MATCH($B$1, resultados!$A$1:$ZZ$1, 0))</f>
        <v/>
      </c>
      <c r="B98">
        <f>INDEX(resultados!$A$2:$ZZ$238, 92, MATCH($B$2, resultados!$A$1:$ZZ$1, 0))</f>
        <v/>
      </c>
      <c r="C98">
        <f>INDEX(resultados!$A$2:$ZZ$238, 92, MATCH($B$3, resultados!$A$1:$ZZ$1, 0))</f>
        <v/>
      </c>
    </row>
    <row r="99">
      <c r="A99">
        <f>INDEX(resultados!$A$2:$ZZ$238, 93, MATCH($B$1, resultados!$A$1:$ZZ$1, 0))</f>
        <v/>
      </c>
      <c r="B99">
        <f>INDEX(resultados!$A$2:$ZZ$238, 93, MATCH($B$2, resultados!$A$1:$ZZ$1, 0))</f>
        <v/>
      </c>
      <c r="C99">
        <f>INDEX(resultados!$A$2:$ZZ$238, 93, MATCH($B$3, resultados!$A$1:$ZZ$1, 0))</f>
        <v/>
      </c>
    </row>
    <row r="100">
      <c r="A100">
        <f>INDEX(resultados!$A$2:$ZZ$238, 94, MATCH($B$1, resultados!$A$1:$ZZ$1, 0))</f>
        <v/>
      </c>
      <c r="B100">
        <f>INDEX(resultados!$A$2:$ZZ$238, 94, MATCH($B$2, resultados!$A$1:$ZZ$1, 0))</f>
        <v/>
      </c>
      <c r="C100">
        <f>INDEX(resultados!$A$2:$ZZ$238, 94, MATCH($B$3, resultados!$A$1:$ZZ$1, 0))</f>
        <v/>
      </c>
    </row>
    <row r="101">
      <c r="A101">
        <f>INDEX(resultados!$A$2:$ZZ$238, 95, MATCH($B$1, resultados!$A$1:$ZZ$1, 0))</f>
        <v/>
      </c>
      <c r="B101">
        <f>INDEX(resultados!$A$2:$ZZ$238, 95, MATCH($B$2, resultados!$A$1:$ZZ$1, 0))</f>
        <v/>
      </c>
      <c r="C101">
        <f>INDEX(resultados!$A$2:$ZZ$238, 95, MATCH($B$3, resultados!$A$1:$ZZ$1, 0))</f>
        <v/>
      </c>
    </row>
    <row r="102">
      <c r="A102">
        <f>INDEX(resultados!$A$2:$ZZ$238, 96, MATCH($B$1, resultados!$A$1:$ZZ$1, 0))</f>
        <v/>
      </c>
      <c r="B102">
        <f>INDEX(resultados!$A$2:$ZZ$238, 96, MATCH($B$2, resultados!$A$1:$ZZ$1, 0))</f>
        <v/>
      </c>
      <c r="C102">
        <f>INDEX(resultados!$A$2:$ZZ$238, 96, MATCH($B$3, resultados!$A$1:$ZZ$1, 0))</f>
        <v/>
      </c>
    </row>
    <row r="103">
      <c r="A103">
        <f>INDEX(resultados!$A$2:$ZZ$238, 97, MATCH($B$1, resultados!$A$1:$ZZ$1, 0))</f>
        <v/>
      </c>
      <c r="B103">
        <f>INDEX(resultados!$A$2:$ZZ$238, 97, MATCH($B$2, resultados!$A$1:$ZZ$1, 0))</f>
        <v/>
      </c>
      <c r="C103">
        <f>INDEX(resultados!$A$2:$ZZ$238, 97, MATCH($B$3, resultados!$A$1:$ZZ$1, 0))</f>
        <v/>
      </c>
    </row>
    <row r="104">
      <c r="A104">
        <f>INDEX(resultados!$A$2:$ZZ$238, 98, MATCH($B$1, resultados!$A$1:$ZZ$1, 0))</f>
        <v/>
      </c>
      <c r="B104">
        <f>INDEX(resultados!$A$2:$ZZ$238, 98, MATCH($B$2, resultados!$A$1:$ZZ$1, 0))</f>
        <v/>
      </c>
      <c r="C104">
        <f>INDEX(resultados!$A$2:$ZZ$238, 98, MATCH($B$3, resultados!$A$1:$ZZ$1, 0))</f>
        <v/>
      </c>
    </row>
    <row r="105">
      <c r="A105">
        <f>INDEX(resultados!$A$2:$ZZ$238, 99, MATCH($B$1, resultados!$A$1:$ZZ$1, 0))</f>
        <v/>
      </c>
      <c r="B105">
        <f>INDEX(resultados!$A$2:$ZZ$238, 99, MATCH($B$2, resultados!$A$1:$ZZ$1, 0))</f>
        <v/>
      </c>
      <c r="C105">
        <f>INDEX(resultados!$A$2:$ZZ$238, 99, MATCH($B$3, resultados!$A$1:$ZZ$1, 0))</f>
        <v/>
      </c>
    </row>
    <row r="106">
      <c r="A106">
        <f>INDEX(resultados!$A$2:$ZZ$238, 100, MATCH($B$1, resultados!$A$1:$ZZ$1, 0))</f>
        <v/>
      </c>
      <c r="B106">
        <f>INDEX(resultados!$A$2:$ZZ$238, 100, MATCH($B$2, resultados!$A$1:$ZZ$1, 0))</f>
        <v/>
      </c>
      <c r="C106">
        <f>INDEX(resultados!$A$2:$ZZ$238, 100, MATCH($B$3, resultados!$A$1:$ZZ$1, 0))</f>
        <v/>
      </c>
    </row>
    <row r="107">
      <c r="A107">
        <f>INDEX(resultados!$A$2:$ZZ$238, 101, MATCH($B$1, resultados!$A$1:$ZZ$1, 0))</f>
        <v/>
      </c>
      <c r="B107">
        <f>INDEX(resultados!$A$2:$ZZ$238, 101, MATCH($B$2, resultados!$A$1:$ZZ$1, 0))</f>
        <v/>
      </c>
      <c r="C107">
        <f>INDEX(resultados!$A$2:$ZZ$238, 101, MATCH($B$3, resultados!$A$1:$ZZ$1, 0))</f>
        <v/>
      </c>
    </row>
    <row r="108">
      <c r="A108">
        <f>INDEX(resultados!$A$2:$ZZ$238, 102, MATCH($B$1, resultados!$A$1:$ZZ$1, 0))</f>
        <v/>
      </c>
      <c r="B108">
        <f>INDEX(resultados!$A$2:$ZZ$238, 102, MATCH($B$2, resultados!$A$1:$ZZ$1, 0))</f>
        <v/>
      </c>
      <c r="C108">
        <f>INDEX(resultados!$A$2:$ZZ$238, 102, MATCH($B$3, resultados!$A$1:$ZZ$1, 0))</f>
        <v/>
      </c>
    </row>
    <row r="109">
      <c r="A109">
        <f>INDEX(resultados!$A$2:$ZZ$238, 103, MATCH($B$1, resultados!$A$1:$ZZ$1, 0))</f>
        <v/>
      </c>
      <c r="B109">
        <f>INDEX(resultados!$A$2:$ZZ$238, 103, MATCH($B$2, resultados!$A$1:$ZZ$1, 0))</f>
        <v/>
      </c>
      <c r="C109">
        <f>INDEX(resultados!$A$2:$ZZ$238, 103, MATCH($B$3, resultados!$A$1:$ZZ$1, 0))</f>
        <v/>
      </c>
    </row>
    <row r="110">
      <c r="A110">
        <f>INDEX(resultados!$A$2:$ZZ$238, 104, MATCH($B$1, resultados!$A$1:$ZZ$1, 0))</f>
        <v/>
      </c>
      <c r="B110">
        <f>INDEX(resultados!$A$2:$ZZ$238, 104, MATCH($B$2, resultados!$A$1:$ZZ$1, 0))</f>
        <v/>
      </c>
      <c r="C110">
        <f>INDEX(resultados!$A$2:$ZZ$238, 104, MATCH($B$3, resultados!$A$1:$ZZ$1, 0))</f>
        <v/>
      </c>
    </row>
    <row r="111">
      <c r="A111">
        <f>INDEX(resultados!$A$2:$ZZ$238, 105, MATCH($B$1, resultados!$A$1:$ZZ$1, 0))</f>
        <v/>
      </c>
      <c r="B111">
        <f>INDEX(resultados!$A$2:$ZZ$238, 105, MATCH($B$2, resultados!$A$1:$ZZ$1, 0))</f>
        <v/>
      </c>
      <c r="C111">
        <f>INDEX(resultados!$A$2:$ZZ$238, 105, MATCH($B$3, resultados!$A$1:$ZZ$1, 0))</f>
        <v/>
      </c>
    </row>
    <row r="112">
      <c r="A112">
        <f>INDEX(resultados!$A$2:$ZZ$238, 106, MATCH($B$1, resultados!$A$1:$ZZ$1, 0))</f>
        <v/>
      </c>
      <c r="B112">
        <f>INDEX(resultados!$A$2:$ZZ$238, 106, MATCH($B$2, resultados!$A$1:$ZZ$1, 0))</f>
        <v/>
      </c>
      <c r="C112">
        <f>INDEX(resultados!$A$2:$ZZ$238, 106, MATCH($B$3, resultados!$A$1:$ZZ$1, 0))</f>
        <v/>
      </c>
    </row>
    <row r="113">
      <c r="A113">
        <f>INDEX(resultados!$A$2:$ZZ$238, 107, MATCH($B$1, resultados!$A$1:$ZZ$1, 0))</f>
        <v/>
      </c>
      <c r="B113">
        <f>INDEX(resultados!$A$2:$ZZ$238, 107, MATCH($B$2, resultados!$A$1:$ZZ$1, 0))</f>
        <v/>
      </c>
      <c r="C113">
        <f>INDEX(resultados!$A$2:$ZZ$238, 107, MATCH($B$3, resultados!$A$1:$ZZ$1, 0))</f>
        <v/>
      </c>
    </row>
    <row r="114">
      <c r="A114">
        <f>INDEX(resultados!$A$2:$ZZ$238, 108, MATCH($B$1, resultados!$A$1:$ZZ$1, 0))</f>
        <v/>
      </c>
      <c r="B114">
        <f>INDEX(resultados!$A$2:$ZZ$238, 108, MATCH($B$2, resultados!$A$1:$ZZ$1, 0))</f>
        <v/>
      </c>
      <c r="C114">
        <f>INDEX(resultados!$A$2:$ZZ$238, 108, MATCH($B$3, resultados!$A$1:$ZZ$1, 0))</f>
        <v/>
      </c>
    </row>
    <row r="115">
      <c r="A115">
        <f>INDEX(resultados!$A$2:$ZZ$238, 109, MATCH($B$1, resultados!$A$1:$ZZ$1, 0))</f>
        <v/>
      </c>
      <c r="B115">
        <f>INDEX(resultados!$A$2:$ZZ$238, 109, MATCH($B$2, resultados!$A$1:$ZZ$1, 0))</f>
        <v/>
      </c>
      <c r="C115">
        <f>INDEX(resultados!$A$2:$ZZ$238, 109, MATCH($B$3, resultados!$A$1:$ZZ$1, 0))</f>
        <v/>
      </c>
    </row>
    <row r="116">
      <c r="A116">
        <f>INDEX(resultados!$A$2:$ZZ$238, 110, MATCH($B$1, resultados!$A$1:$ZZ$1, 0))</f>
        <v/>
      </c>
      <c r="B116">
        <f>INDEX(resultados!$A$2:$ZZ$238, 110, MATCH($B$2, resultados!$A$1:$ZZ$1, 0))</f>
        <v/>
      </c>
      <c r="C116">
        <f>INDEX(resultados!$A$2:$ZZ$238, 110, MATCH($B$3, resultados!$A$1:$ZZ$1, 0))</f>
        <v/>
      </c>
    </row>
    <row r="117">
      <c r="A117">
        <f>INDEX(resultados!$A$2:$ZZ$238, 111, MATCH($B$1, resultados!$A$1:$ZZ$1, 0))</f>
        <v/>
      </c>
      <c r="B117">
        <f>INDEX(resultados!$A$2:$ZZ$238, 111, MATCH($B$2, resultados!$A$1:$ZZ$1, 0))</f>
        <v/>
      </c>
      <c r="C117">
        <f>INDEX(resultados!$A$2:$ZZ$238, 111, MATCH($B$3, resultados!$A$1:$ZZ$1, 0))</f>
        <v/>
      </c>
    </row>
    <row r="118">
      <c r="A118">
        <f>INDEX(resultados!$A$2:$ZZ$238, 112, MATCH($B$1, resultados!$A$1:$ZZ$1, 0))</f>
        <v/>
      </c>
      <c r="B118">
        <f>INDEX(resultados!$A$2:$ZZ$238, 112, MATCH($B$2, resultados!$A$1:$ZZ$1, 0))</f>
        <v/>
      </c>
      <c r="C118">
        <f>INDEX(resultados!$A$2:$ZZ$238, 112, MATCH($B$3, resultados!$A$1:$ZZ$1, 0))</f>
        <v/>
      </c>
    </row>
    <row r="119">
      <c r="A119">
        <f>INDEX(resultados!$A$2:$ZZ$238, 113, MATCH($B$1, resultados!$A$1:$ZZ$1, 0))</f>
        <v/>
      </c>
      <c r="B119">
        <f>INDEX(resultados!$A$2:$ZZ$238, 113, MATCH($B$2, resultados!$A$1:$ZZ$1, 0))</f>
        <v/>
      </c>
      <c r="C119">
        <f>INDEX(resultados!$A$2:$ZZ$238, 113, MATCH($B$3, resultados!$A$1:$ZZ$1, 0))</f>
        <v/>
      </c>
    </row>
    <row r="120">
      <c r="A120">
        <f>INDEX(resultados!$A$2:$ZZ$238, 114, MATCH($B$1, resultados!$A$1:$ZZ$1, 0))</f>
        <v/>
      </c>
      <c r="B120">
        <f>INDEX(resultados!$A$2:$ZZ$238, 114, MATCH($B$2, resultados!$A$1:$ZZ$1, 0))</f>
        <v/>
      </c>
      <c r="C120">
        <f>INDEX(resultados!$A$2:$ZZ$238, 114, MATCH($B$3, resultados!$A$1:$ZZ$1, 0))</f>
        <v/>
      </c>
    </row>
    <row r="121">
      <c r="A121">
        <f>INDEX(resultados!$A$2:$ZZ$238, 115, MATCH($B$1, resultados!$A$1:$ZZ$1, 0))</f>
        <v/>
      </c>
      <c r="B121">
        <f>INDEX(resultados!$A$2:$ZZ$238, 115, MATCH($B$2, resultados!$A$1:$ZZ$1, 0))</f>
        <v/>
      </c>
      <c r="C121">
        <f>INDEX(resultados!$A$2:$ZZ$238, 115, MATCH($B$3, resultados!$A$1:$ZZ$1, 0))</f>
        <v/>
      </c>
    </row>
    <row r="122">
      <c r="A122">
        <f>INDEX(resultados!$A$2:$ZZ$238, 116, MATCH($B$1, resultados!$A$1:$ZZ$1, 0))</f>
        <v/>
      </c>
      <c r="B122">
        <f>INDEX(resultados!$A$2:$ZZ$238, 116, MATCH($B$2, resultados!$A$1:$ZZ$1, 0))</f>
        <v/>
      </c>
      <c r="C122">
        <f>INDEX(resultados!$A$2:$ZZ$238, 116, MATCH($B$3, resultados!$A$1:$ZZ$1, 0))</f>
        <v/>
      </c>
    </row>
    <row r="123">
      <c r="A123">
        <f>INDEX(resultados!$A$2:$ZZ$238, 117, MATCH($B$1, resultados!$A$1:$ZZ$1, 0))</f>
        <v/>
      </c>
      <c r="B123">
        <f>INDEX(resultados!$A$2:$ZZ$238, 117, MATCH($B$2, resultados!$A$1:$ZZ$1, 0))</f>
        <v/>
      </c>
      <c r="C123">
        <f>INDEX(resultados!$A$2:$ZZ$238, 117, MATCH($B$3, resultados!$A$1:$ZZ$1, 0))</f>
        <v/>
      </c>
    </row>
    <row r="124">
      <c r="A124">
        <f>INDEX(resultados!$A$2:$ZZ$238, 118, MATCH($B$1, resultados!$A$1:$ZZ$1, 0))</f>
        <v/>
      </c>
      <c r="B124">
        <f>INDEX(resultados!$A$2:$ZZ$238, 118, MATCH($B$2, resultados!$A$1:$ZZ$1, 0))</f>
        <v/>
      </c>
      <c r="C124">
        <f>INDEX(resultados!$A$2:$ZZ$238, 118, MATCH($B$3, resultados!$A$1:$ZZ$1, 0))</f>
        <v/>
      </c>
    </row>
    <row r="125">
      <c r="A125">
        <f>INDEX(resultados!$A$2:$ZZ$238, 119, MATCH($B$1, resultados!$A$1:$ZZ$1, 0))</f>
        <v/>
      </c>
      <c r="B125">
        <f>INDEX(resultados!$A$2:$ZZ$238, 119, MATCH($B$2, resultados!$A$1:$ZZ$1, 0))</f>
        <v/>
      </c>
      <c r="C125">
        <f>INDEX(resultados!$A$2:$ZZ$238, 119, MATCH($B$3, resultados!$A$1:$ZZ$1, 0))</f>
        <v/>
      </c>
    </row>
    <row r="126">
      <c r="A126">
        <f>INDEX(resultados!$A$2:$ZZ$238, 120, MATCH($B$1, resultados!$A$1:$ZZ$1, 0))</f>
        <v/>
      </c>
      <c r="B126">
        <f>INDEX(resultados!$A$2:$ZZ$238, 120, MATCH($B$2, resultados!$A$1:$ZZ$1, 0))</f>
        <v/>
      </c>
      <c r="C126">
        <f>INDEX(resultados!$A$2:$ZZ$238, 120, MATCH($B$3, resultados!$A$1:$ZZ$1, 0))</f>
        <v/>
      </c>
    </row>
    <row r="127">
      <c r="A127">
        <f>INDEX(resultados!$A$2:$ZZ$238, 121, MATCH($B$1, resultados!$A$1:$ZZ$1, 0))</f>
        <v/>
      </c>
      <c r="B127">
        <f>INDEX(resultados!$A$2:$ZZ$238, 121, MATCH($B$2, resultados!$A$1:$ZZ$1, 0))</f>
        <v/>
      </c>
      <c r="C127">
        <f>INDEX(resultados!$A$2:$ZZ$238, 121, MATCH($B$3, resultados!$A$1:$ZZ$1, 0))</f>
        <v/>
      </c>
    </row>
    <row r="128">
      <c r="A128">
        <f>INDEX(resultados!$A$2:$ZZ$238, 122, MATCH($B$1, resultados!$A$1:$ZZ$1, 0))</f>
        <v/>
      </c>
      <c r="B128">
        <f>INDEX(resultados!$A$2:$ZZ$238, 122, MATCH($B$2, resultados!$A$1:$ZZ$1, 0))</f>
        <v/>
      </c>
      <c r="C128">
        <f>INDEX(resultados!$A$2:$ZZ$238, 122, MATCH($B$3, resultados!$A$1:$ZZ$1, 0))</f>
        <v/>
      </c>
    </row>
    <row r="129">
      <c r="A129">
        <f>INDEX(resultados!$A$2:$ZZ$238, 123, MATCH($B$1, resultados!$A$1:$ZZ$1, 0))</f>
        <v/>
      </c>
      <c r="B129">
        <f>INDEX(resultados!$A$2:$ZZ$238, 123, MATCH($B$2, resultados!$A$1:$ZZ$1, 0))</f>
        <v/>
      </c>
      <c r="C129">
        <f>INDEX(resultados!$A$2:$ZZ$238, 123, MATCH($B$3, resultados!$A$1:$ZZ$1, 0))</f>
        <v/>
      </c>
    </row>
    <row r="130">
      <c r="A130">
        <f>INDEX(resultados!$A$2:$ZZ$238, 124, MATCH($B$1, resultados!$A$1:$ZZ$1, 0))</f>
        <v/>
      </c>
      <c r="B130">
        <f>INDEX(resultados!$A$2:$ZZ$238, 124, MATCH($B$2, resultados!$A$1:$ZZ$1, 0))</f>
        <v/>
      </c>
      <c r="C130">
        <f>INDEX(resultados!$A$2:$ZZ$238, 124, MATCH($B$3, resultados!$A$1:$ZZ$1, 0))</f>
        <v/>
      </c>
    </row>
    <row r="131">
      <c r="A131">
        <f>INDEX(resultados!$A$2:$ZZ$238, 125, MATCH($B$1, resultados!$A$1:$ZZ$1, 0))</f>
        <v/>
      </c>
      <c r="B131">
        <f>INDEX(resultados!$A$2:$ZZ$238, 125, MATCH($B$2, resultados!$A$1:$ZZ$1, 0))</f>
        <v/>
      </c>
      <c r="C131">
        <f>INDEX(resultados!$A$2:$ZZ$238, 125, MATCH($B$3, resultados!$A$1:$ZZ$1, 0))</f>
        <v/>
      </c>
    </row>
    <row r="132">
      <c r="A132">
        <f>INDEX(resultados!$A$2:$ZZ$238, 126, MATCH($B$1, resultados!$A$1:$ZZ$1, 0))</f>
        <v/>
      </c>
      <c r="B132">
        <f>INDEX(resultados!$A$2:$ZZ$238, 126, MATCH($B$2, resultados!$A$1:$ZZ$1, 0))</f>
        <v/>
      </c>
      <c r="C132">
        <f>INDEX(resultados!$A$2:$ZZ$238, 126, MATCH($B$3, resultados!$A$1:$ZZ$1, 0))</f>
        <v/>
      </c>
    </row>
    <row r="133">
      <c r="A133">
        <f>INDEX(resultados!$A$2:$ZZ$238, 127, MATCH($B$1, resultados!$A$1:$ZZ$1, 0))</f>
        <v/>
      </c>
      <c r="B133">
        <f>INDEX(resultados!$A$2:$ZZ$238, 127, MATCH($B$2, resultados!$A$1:$ZZ$1, 0))</f>
        <v/>
      </c>
      <c r="C133">
        <f>INDEX(resultados!$A$2:$ZZ$238, 127, MATCH($B$3, resultados!$A$1:$ZZ$1, 0))</f>
        <v/>
      </c>
    </row>
    <row r="134">
      <c r="A134">
        <f>INDEX(resultados!$A$2:$ZZ$238, 128, MATCH($B$1, resultados!$A$1:$ZZ$1, 0))</f>
        <v/>
      </c>
      <c r="B134">
        <f>INDEX(resultados!$A$2:$ZZ$238, 128, MATCH($B$2, resultados!$A$1:$ZZ$1, 0))</f>
        <v/>
      </c>
      <c r="C134">
        <f>INDEX(resultados!$A$2:$ZZ$238, 128, MATCH($B$3, resultados!$A$1:$ZZ$1, 0))</f>
        <v/>
      </c>
    </row>
    <row r="135">
      <c r="A135">
        <f>INDEX(resultados!$A$2:$ZZ$238, 129, MATCH($B$1, resultados!$A$1:$ZZ$1, 0))</f>
        <v/>
      </c>
      <c r="B135">
        <f>INDEX(resultados!$A$2:$ZZ$238, 129, MATCH($B$2, resultados!$A$1:$ZZ$1, 0))</f>
        <v/>
      </c>
      <c r="C135">
        <f>INDEX(resultados!$A$2:$ZZ$238, 129, MATCH($B$3, resultados!$A$1:$ZZ$1, 0))</f>
        <v/>
      </c>
    </row>
    <row r="136">
      <c r="A136">
        <f>INDEX(resultados!$A$2:$ZZ$238, 130, MATCH($B$1, resultados!$A$1:$ZZ$1, 0))</f>
        <v/>
      </c>
      <c r="B136">
        <f>INDEX(resultados!$A$2:$ZZ$238, 130, MATCH($B$2, resultados!$A$1:$ZZ$1, 0))</f>
        <v/>
      </c>
      <c r="C136">
        <f>INDEX(resultados!$A$2:$ZZ$238, 130, MATCH($B$3, resultados!$A$1:$ZZ$1, 0))</f>
        <v/>
      </c>
    </row>
    <row r="137">
      <c r="A137">
        <f>INDEX(resultados!$A$2:$ZZ$238, 131, MATCH($B$1, resultados!$A$1:$ZZ$1, 0))</f>
        <v/>
      </c>
      <c r="B137">
        <f>INDEX(resultados!$A$2:$ZZ$238, 131, MATCH($B$2, resultados!$A$1:$ZZ$1, 0))</f>
        <v/>
      </c>
      <c r="C137">
        <f>INDEX(resultados!$A$2:$ZZ$238, 131, MATCH($B$3, resultados!$A$1:$ZZ$1, 0))</f>
        <v/>
      </c>
    </row>
    <row r="138">
      <c r="A138">
        <f>INDEX(resultados!$A$2:$ZZ$238, 132, MATCH($B$1, resultados!$A$1:$ZZ$1, 0))</f>
        <v/>
      </c>
      <c r="B138">
        <f>INDEX(resultados!$A$2:$ZZ$238, 132, MATCH($B$2, resultados!$A$1:$ZZ$1, 0))</f>
        <v/>
      </c>
      <c r="C138">
        <f>INDEX(resultados!$A$2:$ZZ$238, 132, MATCH($B$3, resultados!$A$1:$ZZ$1, 0))</f>
        <v/>
      </c>
    </row>
    <row r="139">
      <c r="A139">
        <f>INDEX(resultados!$A$2:$ZZ$238, 133, MATCH($B$1, resultados!$A$1:$ZZ$1, 0))</f>
        <v/>
      </c>
      <c r="B139">
        <f>INDEX(resultados!$A$2:$ZZ$238, 133, MATCH($B$2, resultados!$A$1:$ZZ$1, 0))</f>
        <v/>
      </c>
      <c r="C139">
        <f>INDEX(resultados!$A$2:$ZZ$238, 133, MATCH($B$3, resultados!$A$1:$ZZ$1, 0))</f>
        <v/>
      </c>
    </row>
    <row r="140">
      <c r="A140">
        <f>INDEX(resultados!$A$2:$ZZ$238, 134, MATCH($B$1, resultados!$A$1:$ZZ$1, 0))</f>
        <v/>
      </c>
      <c r="B140">
        <f>INDEX(resultados!$A$2:$ZZ$238, 134, MATCH($B$2, resultados!$A$1:$ZZ$1, 0))</f>
        <v/>
      </c>
      <c r="C140">
        <f>INDEX(resultados!$A$2:$ZZ$238, 134, MATCH($B$3, resultados!$A$1:$ZZ$1, 0))</f>
        <v/>
      </c>
    </row>
    <row r="141">
      <c r="A141">
        <f>INDEX(resultados!$A$2:$ZZ$238, 135, MATCH($B$1, resultados!$A$1:$ZZ$1, 0))</f>
        <v/>
      </c>
      <c r="B141">
        <f>INDEX(resultados!$A$2:$ZZ$238, 135, MATCH($B$2, resultados!$A$1:$ZZ$1, 0))</f>
        <v/>
      </c>
      <c r="C141">
        <f>INDEX(resultados!$A$2:$ZZ$238, 135, MATCH($B$3, resultados!$A$1:$ZZ$1, 0))</f>
        <v/>
      </c>
    </row>
    <row r="142">
      <c r="A142">
        <f>INDEX(resultados!$A$2:$ZZ$238, 136, MATCH($B$1, resultados!$A$1:$ZZ$1, 0))</f>
        <v/>
      </c>
      <c r="B142">
        <f>INDEX(resultados!$A$2:$ZZ$238, 136, MATCH($B$2, resultados!$A$1:$ZZ$1, 0))</f>
        <v/>
      </c>
      <c r="C142">
        <f>INDEX(resultados!$A$2:$ZZ$238, 136, MATCH($B$3, resultados!$A$1:$ZZ$1, 0))</f>
        <v/>
      </c>
    </row>
    <row r="143">
      <c r="A143">
        <f>INDEX(resultados!$A$2:$ZZ$238, 137, MATCH($B$1, resultados!$A$1:$ZZ$1, 0))</f>
        <v/>
      </c>
      <c r="B143">
        <f>INDEX(resultados!$A$2:$ZZ$238, 137, MATCH($B$2, resultados!$A$1:$ZZ$1, 0))</f>
        <v/>
      </c>
      <c r="C143">
        <f>INDEX(resultados!$A$2:$ZZ$238, 137, MATCH($B$3, resultados!$A$1:$ZZ$1, 0))</f>
        <v/>
      </c>
    </row>
    <row r="144">
      <c r="A144">
        <f>INDEX(resultados!$A$2:$ZZ$238, 138, MATCH($B$1, resultados!$A$1:$ZZ$1, 0))</f>
        <v/>
      </c>
      <c r="B144">
        <f>INDEX(resultados!$A$2:$ZZ$238, 138, MATCH($B$2, resultados!$A$1:$ZZ$1, 0))</f>
        <v/>
      </c>
      <c r="C144">
        <f>INDEX(resultados!$A$2:$ZZ$238, 138, MATCH($B$3, resultados!$A$1:$ZZ$1, 0))</f>
        <v/>
      </c>
    </row>
    <row r="145">
      <c r="A145">
        <f>INDEX(resultados!$A$2:$ZZ$238, 139, MATCH($B$1, resultados!$A$1:$ZZ$1, 0))</f>
        <v/>
      </c>
      <c r="B145">
        <f>INDEX(resultados!$A$2:$ZZ$238, 139, MATCH($B$2, resultados!$A$1:$ZZ$1, 0))</f>
        <v/>
      </c>
      <c r="C145">
        <f>INDEX(resultados!$A$2:$ZZ$238, 139, MATCH($B$3, resultados!$A$1:$ZZ$1, 0))</f>
        <v/>
      </c>
    </row>
    <row r="146">
      <c r="A146">
        <f>INDEX(resultados!$A$2:$ZZ$238, 140, MATCH($B$1, resultados!$A$1:$ZZ$1, 0))</f>
        <v/>
      </c>
      <c r="B146">
        <f>INDEX(resultados!$A$2:$ZZ$238, 140, MATCH($B$2, resultados!$A$1:$ZZ$1, 0))</f>
        <v/>
      </c>
      <c r="C146">
        <f>INDEX(resultados!$A$2:$ZZ$238, 140, MATCH($B$3, resultados!$A$1:$ZZ$1, 0))</f>
        <v/>
      </c>
    </row>
    <row r="147">
      <c r="A147">
        <f>INDEX(resultados!$A$2:$ZZ$238, 141, MATCH($B$1, resultados!$A$1:$ZZ$1, 0))</f>
        <v/>
      </c>
      <c r="B147">
        <f>INDEX(resultados!$A$2:$ZZ$238, 141, MATCH($B$2, resultados!$A$1:$ZZ$1, 0))</f>
        <v/>
      </c>
      <c r="C147">
        <f>INDEX(resultados!$A$2:$ZZ$238, 141, MATCH($B$3, resultados!$A$1:$ZZ$1, 0))</f>
        <v/>
      </c>
    </row>
    <row r="148">
      <c r="A148">
        <f>INDEX(resultados!$A$2:$ZZ$238, 142, MATCH($B$1, resultados!$A$1:$ZZ$1, 0))</f>
        <v/>
      </c>
      <c r="B148">
        <f>INDEX(resultados!$A$2:$ZZ$238, 142, MATCH($B$2, resultados!$A$1:$ZZ$1, 0))</f>
        <v/>
      </c>
      <c r="C148">
        <f>INDEX(resultados!$A$2:$ZZ$238, 142, MATCH($B$3, resultados!$A$1:$ZZ$1, 0))</f>
        <v/>
      </c>
    </row>
    <row r="149">
      <c r="A149">
        <f>INDEX(resultados!$A$2:$ZZ$238, 143, MATCH($B$1, resultados!$A$1:$ZZ$1, 0))</f>
        <v/>
      </c>
      <c r="B149">
        <f>INDEX(resultados!$A$2:$ZZ$238, 143, MATCH($B$2, resultados!$A$1:$ZZ$1, 0))</f>
        <v/>
      </c>
      <c r="C149">
        <f>INDEX(resultados!$A$2:$ZZ$238, 143, MATCH($B$3, resultados!$A$1:$ZZ$1, 0))</f>
        <v/>
      </c>
    </row>
    <row r="150">
      <c r="A150">
        <f>INDEX(resultados!$A$2:$ZZ$238, 144, MATCH($B$1, resultados!$A$1:$ZZ$1, 0))</f>
        <v/>
      </c>
      <c r="B150">
        <f>INDEX(resultados!$A$2:$ZZ$238, 144, MATCH($B$2, resultados!$A$1:$ZZ$1, 0))</f>
        <v/>
      </c>
      <c r="C150">
        <f>INDEX(resultados!$A$2:$ZZ$238, 144, MATCH($B$3, resultados!$A$1:$ZZ$1, 0))</f>
        <v/>
      </c>
    </row>
    <row r="151">
      <c r="A151">
        <f>INDEX(resultados!$A$2:$ZZ$238, 145, MATCH($B$1, resultados!$A$1:$ZZ$1, 0))</f>
        <v/>
      </c>
      <c r="B151">
        <f>INDEX(resultados!$A$2:$ZZ$238, 145, MATCH($B$2, resultados!$A$1:$ZZ$1, 0))</f>
        <v/>
      </c>
      <c r="C151">
        <f>INDEX(resultados!$A$2:$ZZ$238, 145, MATCH($B$3, resultados!$A$1:$ZZ$1, 0))</f>
        <v/>
      </c>
    </row>
    <row r="152">
      <c r="A152">
        <f>INDEX(resultados!$A$2:$ZZ$238, 146, MATCH($B$1, resultados!$A$1:$ZZ$1, 0))</f>
        <v/>
      </c>
      <c r="B152">
        <f>INDEX(resultados!$A$2:$ZZ$238, 146, MATCH($B$2, resultados!$A$1:$ZZ$1, 0))</f>
        <v/>
      </c>
      <c r="C152">
        <f>INDEX(resultados!$A$2:$ZZ$238, 146, MATCH($B$3, resultados!$A$1:$ZZ$1, 0))</f>
        <v/>
      </c>
    </row>
    <row r="153">
      <c r="A153">
        <f>INDEX(resultados!$A$2:$ZZ$238, 147, MATCH($B$1, resultados!$A$1:$ZZ$1, 0))</f>
        <v/>
      </c>
      <c r="B153">
        <f>INDEX(resultados!$A$2:$ZZ$238, 147, MATCH($B$2, resultados!$A$1:$ZZ$1, 0))</f>
        <v/>
      </c>
      <c r="C153">
        <f>INDEX(resultados!$A$2:$ZZ$238, 147, MATCH($B$3, resultados!$A$1:$ZZ$1, 0))</f>
        <v/>
      </c>
    </row>
    <row r="154">
      <c r="A154">
        <f>INDEX(resultados!$A$2:$ZZ$238, 148, MATCH($B$1, resultados!$A$1:$ZZ$1, 0))</f>
        <v/>
      </c>
      <c r="B154">
        <f>INDEX(resultados!$A$2:$ZZ$238, 148, MATCH($B$2, resultados!$A$1:$ZZ$1, 0))</f>
        <v/>
      </c>
      <c r="C154">
        <f>INDEX(resultados!$A$2:$ZZ$238, 148, MATCH($B$3, resultados!$A$1:$ZZ$1, 0))</f>
        <v/>
      </c>
    </row>
    <row r="155">
      <c r="A155">
        <f>INDEX(resultados!$A$2:$ZZ$238, 149, MATCH($B$1, resultados!$A$1:$ZZ$1, 0))</f>
        <v/>
      </c>
      <c r="B155">
        <f>INDEX(resultados!$A$2:$ZZ$238, 149, MATCH($B$2, resultados!$A$1:$ZZ$1, 0))</f>
        <v/>
      </c>
      <c r="C155">
        <f>INDEX(resultados!$A$2:$ZZ$238, 149, MATCH($B$3, resultados!$A$1:$ZZ$1, 0))</f>
        <v/>
      </c>
    </row>
    <row r="156">
      <c r="A156">
        <f>INDEX(resultados!$A$2:$ZZ$238, 150, MATCH($B$1, resultados!$A$1:$ZZ$1, 0))</f>
        <v/>
      </c>
      <c r="B156">
        <f>INDEX(resultados!$A$2:$ZZ$238, 150, MATCH($B$2, resultados!$A$1:$ZZ$1, 0))</f>
        <v/>
      </c>
      <c r="C156">
        <f>INDEX(resultados!$A$2:$ZZ$238, 150, MATCH($B$3, resultados!$A$1:$ZZ$1, 0))</f>
        <v/>
      </c>
    </row>
    <row r="157">
      <c r="A157">
        <f>INDEX(resultados!$A$2:$ZZ$238, 151, MATCH($B$1, resultados!$A$1:$ZZ$1, 0))</f>
        <v/>
      </c>
      <c r="B157">
        <f>INDEX(resultados!$A$2:$ZZ$238, 151, MATCH($B$2, resultados!$A$1:$ZZ$1, 0))</f>
        <v/>
      </c>
      <c r="C157">
        <f>INDEX(resultados!$A$2:$ZZ$238, 151, MATCH($B$3, resultados!$A$1:$ZZ$1, 0))</f>
        <v/>
      </c>
    </row>
    <row r="158">
      <c r="A158">
        <f>INDEX(resultados!$A$2:$ZZ$238, 152, MATCH($B$1, resultados!$A$1:$ZZ$1, 0))</f>
        <v/>
      </c>
      <c r="B158">
        <f>INDEX(resultados!$A$2:$ZZ$238, 152, MATCH($B$2, resultados!$A$1:$ZZ$1, 0))</f>
        <v/>
      </c>
      <c r="C158">
        <f>INDEX(resultados!$A$2:$ZZ$238, 152, MATCH($B$3, resultados!$A$1:$ZZ$1, 0))</f>
        <v/>
      </c>
    </row>
    <row r="159">
      <c r="A159">
        <f>INDEX(resultados!$A$2:$ZZ$238, 153, MATCH($B$1, resultados!$A$1:$ZZ$1, 0))</f>
        <v/>
      </c>
      <c r="B159">
        <f>INDEX(resultados!$A$2:$ZZ$238, 153, MATCH($B$2, resultados!$A$1:$ZZ$1, 0))</f>
        <v/>
      </c>
      <c r="C159">
        <f>INDEX(resultados!$A$2:$ZZ$238, 153, MATCH($B$3, resultados!$A$1:$ZZ$1, 0))</f>
        <v/>
      </c>
    </row>
    <row r="160">
      <c r="A160">
        <f>INDEX(resultados!$A$2:$ZZ$238, 154, MATCH($B$1, resultados!$A$1:$ZZ$1, 0))</f>
        <v/>
      </c>
      <c r="B160">
        <f>INDEX(resultados!$A$2:$ZZ$238, 154, MATCH($B$2, resultados!$A$1:$ZZ$1, 0))</f>
        <v/>
      </c>
      <c r="C160">
        <f>INDEX(resultados!$A$2:$ZZ$238, 154, MATCH($B$3, resultados!$A$1:$ZZ$1, 0))</f>
        <v/>
      </c>
    </row>
    <row r="161">
      <c r="A161">
        <f>INDEX(resultados!$A$2:$ZZ$238, 155, MATCH($B$1, resultados!$A$1:$ZZ$1, 0))</f>
        <v/>
      </c>
      <c r="B161">
        <f>INDEX(resultados!$A$2:$ZZ$238, 155, MATCH($B$2, resultados!$A$1:$ZZ$1, 0))</f>
        <v/>
      </c>
      <c r="C161">
        <f>INDEX(resultados!$A$2:$ZZ$238, 155, MATCH($B$3, resultados!$A$1:$ZZ$1, 0))</f>
        <v/>
      </c>
    </row>
    <row r="162">
      <c r="A162">
        <f>INDEX(resultados!$A$2:$ZZ$238, 156, MATCH($B$1, resultados!$A$1:$ZZ$1, 0))</f>
        <v/>
      </c>
      <c r="B162">
        <f>INDEX(resultados!$A$2:$ZZ$238, 156, MATCH($B$2, resultados!$A$1:$ZZ$1, 0))</f>
        <v/>
      </c>
      <c r="C162">
        <f>INDEX(resultados!$A$2:$ZZ$238, 156, MATCH($B$3, resultados!$A$1:$ZZ$1, 0))</f>
        <v/>
      </c>
    </row>
    <row r="163">
      <c r="A163">
        <f>INDEX(resultados!$A$2:$ZZ$238, 157, MATCH($B$1, resultados!$A$1:$ZZ$1, 0))</f>
        <v/>
      </c>
      <c r="B163">
        <f>INDEX(resultados!$A$2:$ZZ$238, 157, MATCH($B$2, resultados!$A$1:$ZZ$1, 0))</f>
        <v/>
      </c>
      <c r="C163">
        <f>INDEX(resultados!$A$2:$ZZ$238, 157, MATCH($B$3, resultados!$A$1:$ZZ$1, 0))</f>
        <v/>
      </c>
    </row>
    <row r="164">
      <c r="A164">
        <f>INDEX(resultados!$A$2:$ZZ$238, 158, MATCH($B$1, resultados!$A$1:$ZZ$1, 0))</f>
        <v/>
      </c>
      <c r="B164">
        <f>INDEX(resultados!$A$2:$ZZ$238, 158, MATCH($B$2, resultados!$A$1:$ZZ$1, 0))</f>
        <v/>
      </c>
      <c r="C164">
        <f>INDEX(resultados!$A$2:$ZZ$238, 158, MATCH($B$3, resultados!$A$1:$ZZ$1, 0))</f>
        <v/>
      </c>
    </row>
    <row r="165">
      <c r="A165">
        <f>INDEX(resultados!$A$2:$ZZ$238, 159, MATCH($B$1, resultados!$A$1:$ZZ$1, 0))</f>
        <v/>
      </c>
      <c r="B165">
        <f>INDEX(resultados!$A$2:$ZZ$238, 159, MATCH($B$2, resultados!$A$1:$ZZ$1, 0))</f>
        <v/>
      </c>
      <c r="C165">
        <f>INDEX(resultados!$A$2:$ZZ$238, 159, MATCH($B$3, resultados!$A$1:$ZZ$1, 0))</f>
        <v/>
      </c>
    </row>
    <row r="166">
      <c r="A166">
        <f>INDEX(resultados!$A$2:$ZZ$238, 160, MATCH($B$1, resultados!$A$1:$ZZ$1, 0))</f>
        <v/>
      </c>
      <c r="B166">
        <f>INDEX(resultados!$A$2:$ZZ$238, 160, MATCH($B$2, resultados!$A$1:$ZZ$1, 0))</f>
        <v/>
      </c>
      <c r="C166">
        <f>INDEX(resultados!$A$2:$ZZ$238, 160, MATCH($B$3, resultados!$A$1:$ZZ$1, 0))</f>
        <v/>
      </c>
    </row>
    <row r="167">
      <c r="A167">
        <f>INDEX(resultados!$A$2:$ZZ$238, 161, MATCH($B$1, resultados!$A$1:$ZZ$1, 0))</f>
        <v/>
      </c>
      <c r="B167">
        <f>INDEX(resultados!$A$2:$ZZ$238, 161, MATCH($B$2, resultados!$A$1:$ZZ$1, 0))</f>
        <v/>
      </c>
      <c r="C167">
        <f>INDEX(resultados!$A$2:$ZZ$238, 161, MATCH($B$3, resultados!$A$1:$ZZ$1, 0))</f>
        <v/>
      </c>
    </row>
    <row r="168">
      <c r="A168">
        <f>INDEX(resultados!$A$2:$ZZ$238, 162, MATCH($B$1, resultados!$A$1:$ZZ$1, 0))</f>
        <v/>
      </c>
      <c r="B168">
        <f>INDEX(resultados!$A$2:$ZZ$238, 162, MATCH($B$2, resultados!$A$1:$ZZ$1, 0))</f>
        <v/>
      </c>
      <c r="C168">
        <f>INDEX(resultados!$A$2:$ZZ$238, 162, MATCH($B$3, resultados!$A$1:$ZZ$1, 0))</f>
        <v/>
      </c>
    </row>
    <row r="169">
      <c r="A169">
        <f>INDEX(resultados!$A$2:$ZZ$238, 163, MATCH($B$1, resultados!$A$1:$ZZ$1, 0))</f>
        <v/>
      </c>
      <c r="B169">
        <f>INDEX(resultados!$A$2:$ZZ$238, 163, MATCH($B$2, resultados!$A$1:$ZZ$1, 0))</f>
        <v/>
      </c>
      <c r="C169">
        <f>INDEX(resultados!$A$2:$ZZ$238, 163, MATCH($B$3, resultados!$A$1:$ZZ$1, 0))</f>
        <v/>
      </c>
    </row>
    <row r="170">
      <c r="A170">
        <f>INDEX(resultados!$A$2:$ZZ$238, 164, MATCH($B$1, resultados!$A$1:$ZZ$1, 0))</f>
        <v/>
      </c>
      <c r="B170">
        <f>INDEX(resultados!$A$2:$ZZ$238, 164, MATCH($B$2, resultados!$A$1:$ZZ$1, 0))</f>
        <v/>
      </c>
      <c r="C170">
        <f>INDEX(resultados!$A$2:$ZZ$238, 164, MATCH($B$3, resultados!$A$1:$ZZ$1, 0))</f>
        <v/>
      </c>
    </row>
    <row r="171">
      <c r="A171">
        <f>INDEX(resultados!$A$2:$ZZ$238, 165, MATCH($B$1, resultados!$A$1:$ZZ$1, 0))</f>
        <v/>
      </c>
      <c r="B171">
        <f>INDEX(resultados!$A$2:$ZZ$238, 165, MATCH($B$2, resultados!$A$1:$ZZ$1, 0))</f>
        <v/>
      </c>
      <c r="C171">
        <f>INDEX(resultados!$A$2:$ZZ$238, 165, MATCH($B$3, resultados!$A$1:$ZZ$1, 0))</f>
        <v/>
      </c>
    </row>
    <row r="172">
      <c r="A172">
        <f>INDEX(resultados!$A$2:$ZZ$238, 166, MATCH($B$1, resultados!$A$1:$ZZ$1, 0))</f>
        <v/>
      </c>
      <c r="B172">
        <f>INDEX(resultados!$A$2:$ZZ$238, 166, MATCH($B$2, resultados!$A$1:$ZZ$1, 0))</f>
        <v/>
      </c>
      <c r="C172">
        <f>INDEX(resultados!$A$2:$ZZ$238, 166, MATCH($B$3, resultados!$A$1:$ZZ$1, 0))</f>
        <v/>
      </c>
    </row>
    <row r="173">
      <c r="A173">
        <f>INDEX(resultados!$A$2:$ZZ$238, 167, MATCH($B$1, resultados!$A$1:$ZZ$1, 0))</f>
        <v/>
      </c>
      <c r="B173">
        <f>INDEX(resultados!$A$2:$ZZ$238, 167, MATCH($B$2, resultados!$A$1:$ZZ$1, 0))</f>
        <v/>
      </c>
      <c r="C173">
        <f>INDEX(resultados!$A$2:$ZZ$238, 167, MATCH($B$3, resultados!$A$1:$ZZ$1, 0))</f>
        <v/>
      </c>
    </row>
    <row r="174">
      <c r="A174">
        <f>INDEX(resultados!$A$2:$ZZ$238, 168, MATCH($B$1, resultados!$A$1:$ZZ$1, 0))</f>
        <v/>
      </c>
      <c r="B174">
        <f>INDEX(resultados!$A$2:$ZZ$238, 168, MATCH($B$2, resultados!$A$1:$ZZ$1, 0))</f>
        <v/>
      </c>
      <c r="C174">
        <f>INDEX(resultados!$A$2:$ZZ$238, 168, MATCH($B$3, resultados!$A$1:$ZZ$1, 0))</f>
        <v/>
      </c>
    </row>
    <row r="175">
      <c r="A175">
        <f>INDEX(resultados!$A$2:$ZZ$238, 169, MATCH($B$1, resultados!$A$1:$ZZ$1, 0))</f>
        <v/>
      </c>
      <c r="B175">
        <f>INDEX(resultados!$A$2:$ZZ$238, 169, MATCH($B$2, resultados!$A$1:$ZZ$1, 0))</f>
        <v/>
      </c>
      <c r="C175">
        <f>INDEX(resultados!$A$2:$ZZ$238, 169, MATCH($B$3, resultados!$A$1:$ZZ$1, 0))</f>
        <v/>
      </c>
    </row>
    <row r="176">
      <c r="A176">
        <f>INDEX(resultados!$A$2:$ZZ$238, 170, MATCH($B$1, resultados!$A$1:$ZZ$1, 0))</f>
        <v/>
      </c>
      <c r="B176">
        <f>INDEX(resultados!$A$2:$ZZ$238, 170, MATCH($B$2, resultados!$A$1:$ZZ$1, 0))</f>
        <v/>
      </c>
      <c r="C176">
        <f>INDEX(resultados!$A$2:$ZZ$238, 170, MATCH($B$3, resultados!$A$1:$ZZ$1, 0))</f>
        <v/>
      </c>
    </row>
    <row r="177">
      <c r="A177">
        <f>INDEX(resultados!$A$2:$ZZ$238, 171, MATCH($B$1, resultados!$A$1:$ZZ$1, 0))</f>
        <v/>
      </c>
      <c r="B177">
        <f>INDEX(resultados!$A$2:$ZZ$238, 171, MATCH($B$2, resultados!$A$1:$ZZ$1, 0))</f>
        <v/>
      </c>
      <c r="C177">
        <f>INDEX(resultados!$A$2:$ZZ$238, 171, MATCH($B$3, resultados!$A$1:$ZZ$1, 0))</f>
        <v/>
      </c>
    </row>
    <row r="178">
      <c r="A178">
        <f>INDEX(resultados!$A$2:$ZZ$238, 172, MATCH($B$1, resultados!$A$1:$ZZ$1, 0))</f>
        <v/>
      </c>
      <c r="B178">
        <f>INDEX(resultados!$A$2:$ZZ$238, 172, MATCH($B$2, resultados!$A$1:$ZZ$1, 0))</f>
        <v/>
      </c>
      <c r="C178">
        <f>INDEX(resultados!$A$2:$ZZ$238, 172, MATCH($B$3, resultados!$A$1:$ZZ$1, 0))</f>
        <v/>
      </c>
    </row>
    <row r="179">
      <c r="A179">
        <f>INDEX(resultados!$A$2:$ZZ$238, 173, MATCH($B$1, resultados!$A$1:$ZZ$1, 0))</f>
        <v/>
      </c>
      <c r="B179">
        <f>INDEX(resultados!$A$2:$ZZ$238, 173, MATCH($B$2, resultados!$A$1:$ZZ$1, 0))</f>
        <v/>
      </c>
      <c r="C179">
        <f>INDEX(resultados!$A$2:$ZZ$238, 173, MATCH($B$3, resultados!$A$1:$ZZ$1, 0))</f>
        <v/>
      </c>
    </row>
    <row r="180">
      <c r="A180">
        <f>INDEX(resultados!$A$2:$ZZ$238, 174, MATCH($B$1, resultados!$A$1:$ZZ$1, 0))</f>
        <v/>
      </c>
      <c r="B180">
        <f>INDEX(resultados!$A$2:$ZZ$238, 174, MATCH($B$2, resultados!$A$1:$ZZ$1, 0))</f>
        <v/>
      </c>
      <c r="C180">
        <f>INDEX(resultados!$A$2:$ZZ$238, 174, MATCH($B$3, resultados!$A$1:$ZZ$1, 0))</f>
        <v/>
      </c>
    </row>
    <row r="181">
      <c r="A181">
        <f>INDEX(resultados!$A$2:$ZZ$238, 175, MATCH($B$1, resultados!$A$1:$ZZ$1, 0))</f>
        <v/>
      </c>
      <c r="B181">
        <f>INDEX(resultados!$A$2:$ZZ$238, 175, MATCH($B$2, resultados!$A$1:$ZZ$1, 0))</f>
        <v/>
      </c>
      <c r="C181">
        <f>INDEX(resultados!$A$2:$ZZ$238, 175, MATCH($B$3, resultados!$A$1:$ZZ$1, 0))</f>
        <v/>
      </c>
    </row>
    <row r="182">
      <c r="A182">
        <f>INDEX(resultados!$A$2:$ZZ$238, 176, MATCH($B$1, resultados!$A$1:$ZZ$1, 0))</f>
        <v/>
      </c>
      <c r="B182">
        <f>INDEX(resultados!$A$2:$ZZ$238, 176, MATCH($B$2, resultados!$A$1:$ZZ$1, 0))</f>
        <v/>
      </c>
      <c r="C182">
        <f>INDEX(resultados!$A$2:$ZZ$238, 176, MATCH($B$3, resultados!$A$1:$ZZ$1, 0))</f>
        <v/>
      </c>
    </row>
    <row r="183">
      <c r="A183">
        <f>INDEX(resultados!$A$2:$ZZ$238, 177, MATCH($B$1, resultados!$A$1:$ZZ$1, 0))</f>
        <v/>
      </c>
      <c r="B183">
        <f>INDEX(resultados!$A$2:$ZZ$238, 177, MATCH($B$2, resultados!$A$1:$ZZ$1, 0))</f>
        <v/>
      </c>
      <c r="C183">
        <f>INDEX(resultados!$A$2:$ZZ$238, 177, MATCH($B$3, resultados!$A$1:$ZZ$1, 0))</f>
        <v/>
      </c>
    </row>
    <row r="184">
      <c r="A184">
        <f>INDEX(resultados!$A$2:$ZZ$238, 178, MATCH($B$1, resultados!$A$1:$ZZ$1, 0))</f>
        <v/>
      </c>
      <c r="B184">
        <f>INDEX(resultados!$A$2:$ZZ$238, 178, MATCH($B$2, resultados!$A$1:$ZZ$1, 0))</f>
        <v/>
      </c>
      <c r="C184">
        <f>INDEX(resultados!$A$2:$ZZ$238, 178, MATCH($B$3, resultados!$A$1:$ZZ$1, 0))</f>
        <v/>
      </c>
    </row>
    <row r="185">
      <c r="A185">
        <f>INDEX(resultados!$A$2:$ZZ$238, 179, MATCH($B$1, resultados!$A$1:$ZZ$1, 0))</f>
        <v/>
      </c>
      <c r="B185">
        <f>INDEX(resultados!$A$2:$ZZ$238, 179, MATCH($B$2, resultados!$A$1:$ZZ$1, 0))</f>
        <v/>
      </c>
      <c r="C185">
        <f>INDEX(resultados!$A$2:$ZZ$238, 179, MATCH($B$3, resultados!$A$1:$ZZ$1, 0))</f>
        <v/>
      </c>
    </row>
    <row r="186">
      <c r="A186">
        <f>INDEX(resultados!$A$2:$ZZ$238, 180, MATCH($B$1, resultados!$A$1:$ZZ$1, 0))</f>
        <v/>
      </c>
      <c r="B186">
        <f>INDEX(resultados!$A$2:$ZZ$238, 180, MATCH($B$2, resultados!$A$1:$ZZ$1, 0))</f>
        <v/>
      </c>
      <c r="C186">
        <f>INDEX(resultados!$A$2:$ZZ$238, 180, MATCH($B$3, resultados!$A$1:$ZZ$1, 0))</f>
        <v/>
      </c>
    </row>
    <row r="187">
      <c r="A187">
        <f>INDEX(resultados!$A$2:$ZZ$238, 181, MATCH($B$1, resultados!$A$1:$ZZ$1, 0))</f>
        <v/>
      </c>
      <c r="B187">
        <f>INDEX(resultados!$A$2:$ZZ$238, 181, MATCH($B$2, resultados!$A$1:$ZZ$1, 0))</f>
        <v/>
      </c>
      <c r="C187">
        <f>INDEX(resultados!$A$2:$ZZ$238, 181, MATCH($B$3, resultados!$A$1:$ZZ$1, 0))</f>
        <v/>
      </c>
    </row>
    <row r="188">
      <c r="A188">
        <f>INDEX(resultados!$A$2:$ZZ$238, 182, MATCH($B$1, resultados!$A$1:$ZZ$1, 0))</f>
        <v/>
      </c>
      <c r="B188">
        <f>INDEX(resultados!$A$2:$ZZ$238, 182, MATCH($B$2, resultados!$A$1:$ZZ$1, 0))</f>
        <v/>
      </c>
      <c r="C188">
        <f>INDEX(resultados!$A$2:$ZZ$238, 182, MATCH($B$3, resultados!$A$1:$ZZ$1, 0))</f>
        <v/>
      </c>
    </row>
    <row r="189">
      <c r="A189">
        <f>INDEX(resultados!$A$2:$ZZ$238, 183, MATCH($B$1, resultados!$A$1:$ZZ$1, 0))</f>
        <v/>
      </c>
      <c r="B189">
        <f>INDEX(resultados!$A$2:$ZZ$238, 183, MATCH($B$2, resultados!$A$1:$ZZ$1, 0))</f>
        <v/>
      </c>
      <c r="C189">
        <f>INDEX(resultados!$A$2:$ZZ$238, 183, MATCH($B$3, resultados!$A$1:$ZZ$1, 0))</f>
        <v/>
      </c>
    </row>
    <row r="190">
      <c r="A190">
        <f>INDEX(resultados!$A$2:$ZZ$238, 184, MATCH($B$1, resultados!$A$1:$ZZ$1, 0))</f>
        <v/>
      </c>
      <c r="B190">
        <f>INDEX(resultados!$A$2:$ZZ$238, 184, MATCH($B$2, resultados!$A$1:$ZZ$1, 0))</f>
        <v/>
      </c>
      <c r="C190">
        <f>INDEX(resultados!$A$2:$ZZ$238, 184, MATCH($B$3, resultados!$A$1:$ZZ$1, 0))</f>
        <v/>
      </c>
    </row>
    <row r="191">
      <c r="A191">
        <f>INDEX(resultados!$A$2:$ZZ$238, 185, MATCH($B$1, resultados!$A$1:$ZZ$1, 0))</f>
        <v/>
      </c>
      <c r="B191">
        <f>INDEX(resultados!$A$2:$ZZ$238, 185, MATCH($B$2, resultados!$A$1:$ZZ$1, 0))</f>
        <v/>
      </c>
      <c r="C191">
        <f>INDEX(resultados!$A$2:$ZZ$238, 185, MATCH($B$3, resultados!$A$1:$ZZ$1, 0))</f>
        <v/>
      </c>
    </row>
    <row r="192">
      <c r="A192">
        <f>INDEX(resultados!$A$2:$ZZ$238, 186, MATCH($B$1, resultados!$A$1:$ZZ$1, 0))</f>
        <v/>
      </c>
      <c r="B192">
        <f>INDEX(resultados!$A$2:$ZZ$238, 186, MATCH($B$2, resultados!$A$1:$ZZ$1, 0))</f>
        <v/>
      </c>
      <c r="C192">
        <f>INDEX(resultados!$A$2:$ZZ$238, 186, MATCH($B$3, resultados!$A$1:$ZZ$1, 0))</f>
        <v/>
      </c>
    </row>
    <row r="193">
      <c r="A193">
        <f>INDEX(resultados!$A$2:$ZZ$238, 187, MATCH($B$1, resultados!$A$1:$ZZ$1, 0))</f>
        <v/>
      </c>
      <c r="B193">
        <f>INDEX(resultados!$A$2:$ZZ$238, 187, MATCH($B$2, resultados!$A$1:$ZZ$1, 0))</f>
        <v/>
      </c>
      <c r="C193">
        <f>INDEX(resultados!$A$2:$ZZ$238, 187, MATCH($B$3, resultados!$A$1:$ZZ$1, 0))</f>
        <v/>
      </c>
    </row>
    <row r="194">
      <c r="A194">
        <f>INDEX(resultados!$A$2:$ZZ$238, 188, MATCH($B$1, resultados!$A$1:$ZZ$1, 0))</f>
        <v/>
      </c>
      <c r="B194">
        <f>INDEX(resultados!$A$2:$ZZ$238, 188, MATCH($B$2, resultados!$A$1:$ZZ$1, 0))</f>
        <v/>
      </c>
      <c r="C194">
        <f>INDEX(resultados!$A$2:$ZZ$238, 188, MATCH($B$3, resultados!$A$1:$ZZ$1, 0))</f>
        <v/>
      </c>
    </row>
    <row r="195">
      <c r="A195">
        <f>INDEX(resultados!$A$2:$ZZ$238, 189, MATCH($B$1, resultados!$A$1:$ZZ$1, 0))</f>
        <v/>
      </c>
      <c r="B195">
        <f>INDEX(resultados!$A$2:$ZZ$238, 189, MATCH($B$2, resultados!$A$1:$ZZ$1, 0))</f>
        <v/>
      </c>
      <c r="C195">
        <f>INDEX(resultados!$A$2:$ZZ$238, 189, MATCH($B$3, resultados!$A$1:$ZZ$1, 0))</f>
        <v/>
      </c>
    </row>
    <row r="196">
      <c r="A196">
        <f>INDEX(resultados!$A$2:$ZZ$238, 190, MATCH($B$1, resultados!$A$1:$ZZ$1, 0))</f>
        <v/>
      </c>
      <c r="B196">
        <f>INDEX(resultados!$A$2:$ZZ$238, 190, MATCH($B$2, resultados!$A$1:$ZZ$1, 0))</f>
        <v/>
      </c>
      <c r="C196">
        <f>INDEX(resultados!$A$2:$ZZ$238, 190, MATCH($B$3, resultados!$A$1:$ZZ$1, 0))</f>
        <v/>
      </c>
    </row>
    <row r="197">
      <c r="A197">
        <f>INDEX(resultados!$A$2:$ZZ$238, 191, MATCH($B$1, resultados!$A$1:$ZZ$1, 0))</f>
        <v/>
      </c>
      <c r="B197">
        <f>INDEX(resultados!$A$2:$ZZ$238, 191, MATCH($B$2, resultados!$A$1:$ZZ$1, 0))</f>
        <v/>
      </c>
      <c r="C197">
        <f>INDEX(resultados!$A$2:$ZZ$238, 191, MATCH($B$3, resultados!$A$1:$ZZ$1, 0))</f>
        <v/>
      </c>
    </row>
    <row r="198">
      <c r="A198">
        <f>INDEX(resultados!$A$2:$ZZ$238, 192, MATCH($B$1, resultados!$A$1:$ZZ$1, 0))</f>
        <v/>
      </c>
      <c r="B198">
        <f>INDEX(resultados!$A$2:$ZZ$238, 192, MATCH($B$2, resultados!$A$1:$ZZ$1, 0))</f>
        <v/>
      </c>
      <c r="C198">
        <f>INDEX(resultados!$A$2:$ZZ$238, 192, MATCH($B$3, resultados!$A$1:$ZZ$1, 0))</f>
        <v/>
      </c>
    </row>
    <row r="199">
      <c r="A199">
        <f>INDEX(resultados!$A$2:$ZZ$238, 193, MATCH($B$1, resultados!$A$1:$ZZ$1, 0))</f>
        <v/>
      </c>
      <c r="B199">
        <f>INDEX(resultados!$A$2:$ZZ$238, 193, MATCH($B$2, resultados!$A$1:$ZZ$1, 0))</f>
        <v/>
      </c>
      <c r="C199">
        <f>INDEX(resultados!$A$2:$ZZ$238, 193, MATCH($B$3, resultados!$A$1:$ZZ$1, 0))</f>
        <v/>
      </c>
    </row>
    <row r="200">
      <c r="A200">
        <f>INDEX(resultados!$A$2:$ZZ$238, 194, MATCH($B$1, resultados!$A$1:$ZZ$1, 0))</f>
        <v/>
      </c>
      <c r="B200">
        <f>INDEX(resultados!$A$2:$ZZ$238, 194, MATCH($B$2, resultados!$A$1:$ZZ$1, 0))</f>
        <v/>
      </c>
      <c r="C200">
        <f>INDEX(resultados!$A$2:$ZZ$238, 194, MATCH($B$3, resultados!$A$1:$ZZ$1, 0))</f>
        <v/>
      </c>
    </row>
    <row r="201">
      <c r="A201">
        <f>INDEX(resultados!$A$2:$ZZ$238, 195, MATCH($B$1, resultados!$A$1:$ZZ$1, 0))</f>
        <v/>
      </c>
      <c r="B201">
        <f>INDEX(resultados!$A$2:$ZZ$238, 195, MATCH($B$2, resultados!$A$1:$ZZ$1, 0))</f>
        <v/>
      </c>
      <c r="C201">
        <f>INDEX(resultados!$A$2:$ZZ$238, 195, MATCH($B$3, resultados!$A$1:$ZZ$1, 0))</f>
        <v/>
      </c>
    </row>
    <row r="202">
      <c r="A202">
        <f>INDEX(resultados!$A$2:$ZZ$238, 196, MATCH($B$1, resultados!$A$1:$ZZ$1, 0))</f>
        <v/>
      </c>
      <c r="B202">
        <f>INDEX(resultados!$A$2:$ZZ$238, 196, MATCH($B$2, resultados!$A$1:$ZZ$1, 0))</f>
        <v/>
      </c>
      <c r="C202">
        <f>INDEX(resultados!$A$2:$ZZ$238, 196, MATCH($B$3, resultados!$A$1:$ZZ$1, 0))</f>
        <v/>
      </c>
    </row>
    <row r="203">
      <c r="A203">
        <f>INDEX(resultados!$A$2:$ZZ$238, 197, MATCH($B$1, resultados!$A$1:$ZZ$1, 0))</f>
        <v/>
      </c>
      <c r="B203">
        <f>INDEX(resultados!$A$2:$ZZ$238, 197, MATCH($B$2, resultados!$A$1:$ZZ$1, 0))</f>
        <v/>
      </c>
      <c r="C203">
        <f>INDEX(resultados!$A$2:$ZZ$238, 197, MATCH($B$3, resultados!$A$1:$ZZ$1, 0))</f>
        <v/>
      </c>
    </row>
    <row r="204">
      <c r="A204">
        <f>INDEX(resultados!$A$2:$ZZ$238, 198, MATCH($B$1, resultados!$A$1:$ZZ$1, 0))</f>
        <v/>
      </c>
      <c r="B204">
        <f>INDEX(resultados!$A$2:$ZZ$238, 198, MATCH($B$2, resultados!$A$1:$ZZ$1, 0))</f>
        <v/>
      </c>
      <c r="C204">
        <f>INDEX(resultados!$A$2:$ZZ$238, 198, MATCH($B$3, resultados!$A$1:$ZZ$1, 0))</f>
        <v/>
      </c>
    </row>
    <row r="205">
      <c r="A205">
        <f>INDEX(resultados!$A$2:$ZZ$238, 199, MATCH($B$1, resultados!$A$1:$ZZ$1, 0))</f>
        <v/>
      </c>
      <c r="B205">
        <f>INDEX(resultados!$A$2:$ZZ$238, 199, MATCH($B$2, resultados!$A$1:$ZZ$1, 0))</f>
        <v/>
      </c>
      <c r="C205">
        <f>INDEX(resultados!$A$2:$ZZ$238, 199, MATCH($B$3, resultados!$A$1:$ZZ$1, 0))</f>
        <v/>
      </c>
    </row>
    <row r="206">
      <c r="A206">
        <f>INDEX(resultados!$A$2:$ZZ$238, 200, MATCH($B$1, resultados!$A$1:$ZZ$1, 0))</f>
        <v/>
      </c>
      <c r="B206">
        <f>INDEX(resultados!$A$2:$ZZ$238, 200, MATCH($B$2, resultados!$A$1:$ZZ$1, 0))</f>
        <v/>
      </c>
      <c r="C206">
        <f>INDEX(resultados!$A$2:$ZZ$238, 200, MATCH($B$3, resultados!$A$1:$ZZ$1, 0))</f>
        <v/>
      </c>
    </row>
    <row r="207">
      <c r="A207">
        <f>INDEX(resultados!$A$2:$ZZ$238, 201, MATCH($B$1, resultados!$A$1:$ZZ$1, 0))</f>
        <v/>
      </c>
      <c r="B207">
        <f>INDEX(resultados!$A$2:$ZZ$238, 201, MATCH($B$2, resultados!$A$1:$ZZ$1, 0))</f>
        <v/>
      </c>
      <c r="C207">
        <f>INDEX(resultados!$A$2:$ZZ$238, 201, MATCH($B$3, resultados!$A$1:$ZZ$1, 0))</f>
        <v/>
      </c>
    </row>
    <row r="208">
      <c r="A208">
        <f>INDEX(resultados!$A$2:$ZZ$238, 202, MATCH($B$1, resultados!$A$1:$ZZ$1, 0))</f>
        <v/>
      </c>
      <c r="B208">
        <f>INDEX(resultados!$A$2:$ZZ$238, 202, MATCH($B$2, resultados!$A$1:$ZZ$1, 0))</f>
        <v/>
      </c>
      <c r="C208">
        <f>INDEX(resultados!$A$2:$ZZ$238, 202, MATCH($B$3, resultados!$A$1:$ZZ$1, 0))</f>
        <v/>
      </c>
    </row>
    <row r="209">
      <c r="A209">
        <f>INDEX(resultados!$A$2:$ZZ$238, 203, MATCH($B$1, resultados!$A$1:$ZZ$1, 0))</f>
        <v/>
      </c>
      <c r="B209">
        <f>INDEX(resultados!$A$2:$ZZ$238, 203, MATCH($B$2, resultados!$A$1:$ZZ$1, 0))</f>
        <v/>
      </c>
      <c r="C209">
        <f>INDEX(resultados!$A$2:$ZZ$238, 203, MATCH($B$3, resultados!$A$1:$ZZ$1, 0))</f>
        <v/>
      </c>
    </row>
    <row r="210">
      <c r="A210">
        <f>INDEX(resultados!$A$2:$ZZ$238, 204, MATCH($B$1, resultados!$A$1:$ZZ$1, 0))</f>
        <v/>
      </c>
      <c r="B210">
        <f>INDEX(resultados!$A$2:$ZZ$238, 204, MATCH($B$2, resultados!$A$1:$ZZ$1, 0))</f>
        <v/>
      </c>
      <c r="C210">
        <f>INDEX(resultados!$A$2:$ZZ$238, 204, MATCH($B$3, resultados!$A$1:$ZZ$1, 0))</f>
        <v/>
      </c>
    </row>
    <row r="211">
      <c r="A211">
        <f>INDEX(resultados!$A$2:$ZZ$238, 205, MATCH($B$1, resultados!$A$1:$ZZ$1, 0))</f>
        <v/>
      </c>
      <c r="B211">
        <f>INDEX(resultados!$A$2:$ZZ$238, 205, MATCH($B$2, resultados!$A$1:$ZZ$1, 0))</f>
        <v/>
      </c>
      <c r="C211">
        <f>INDEX(resultados!$A$2:$ZZ$238, 205, MATCH($B$3, resultados!$A$1:$ZZ$1, 0))</f>
        <v/>
      </c>
    </row>
    <row r="212">
      <c r="A212">
        <f>INDEX(resultados!$A$2:$ZZ$238, 206, MATCH($B$1, resultados!$A$1:$ZZ$1, 0))</f>
        <v/>
      </c>
      <c r="B212">
        <f>INDEX(resultados!$A$2:$ZZ$238, 206, MATCH($B$2, resultados!$A$1:$ZZ$1, 0))</f>
        <v/>
      </c>
      <c r="C212">
        <f>INDEX(resultados!$A$2:$ZZ$238, 206, MATCH($B$3, resultados!$A$1:$ZZ$1, 0))</f>
        <v/>
      </c>
    </row>
    <row r="213">
      <c r="A213">
        <f>INDEX(resultados!$A$2:$ZZ$238, 207, MATCH($B$1, resultados!$A$1:$ZZ$1, 0))</f>
        <v/>
      </c>
      <c r="B213">
        <f>INDEX(resultados!$A$2:$ZZ$238, 207, MATCH($B$2, resultados!$A$1:$ZZ$1, 0))</f>
        <v/>
      </c>
      <c r="C213">
        <f>INDEX(resultados!$A$2:$ZZ$238, 207, MATCH($B$3, resultados!$A$1:$ZZ$1, 0))</f>
        <v/>
      </c>
    </row>
    <row r="214">
      <c r="A214">
        <f>INDEX(resultados!$A$2:$ZZ$238, 208, MATCH($B$1, resultados!$A$1:$ZZ$1, 0))</f>
        <v/>
      </c>
      <c r="B214">
        <f>INDEX(resultados!$A$2:$ZZ$238, 208, MATCH($B$2, resultados!$A$1:$ZZ$1, 0))</f>
        <v/>
      </c>
      <c r="C214">
        <f>INDEX(resultados!$A$2:$ZZ$238, 208, MATCH($B$3, resultados!$A$1:$ZZ$1, 0))</f>
        <v/>
      </c>
    </row>
    <row r="215">
      <c r="A215">
        <f>INDEX(resultados!$A$2:$ZZ$238, 209, MATCH($B$1, resultados!$A$1:$ZZ$1, 0))</f>
        <v/>
      </c>
      <c r="B215">
        <f>INDEX(resultados!$A$2:$ZZ$238, 209, MATCH($B$2, resultados!$A$1:$ZZ$1, 0))</f>
        <v/>
      </c>
      <c r="C215">
        <f>INDEX(resultados!$A$2:$ZZ$238, 209, MATCH($B$3, resultados!$A$1:$ZZ$1, 0))</f>
        <v/>
      </c>
    </row>
    <row r="216">
      <c r="A216">
        <f>INDEX(resultados!$A$2:$ZZ$238, 210, MATCH($B$1, resultados!$A$1:$ZZ$1, 0))</f>
        <v/>
      </c>
      <c r="B216">
        <f>INDEX(resultados!$A$2:$ZZ$238, 210, MATCH($B$2, resultados!$A$1:$ZZ$1, 0))</f>
        <v/>
      </c>
      <c r="C216">
        <f>INDEX(resultados!$A$2:$ZZ$238, 210, MATCH($B$3, resultados!$A$1:$ZZ$1, 0))</f>
        <v/>
      </c>
    </row>
    <row r="217">
      <c r="A217">
        <f>INDEX(resultados!$A$2:$ZZ$238, 211, MATCH($B$1, resultados!$A$1:$ZZ$1, 0))</f>
        <v/>
      </c>
      <c r="B217">
        <f>INDEX(resultados!$A$2:$ZZ$238, 211, MATCH($B$2, resultados!$A$1:$ZZ$1, 0))</f>
        <v/>
      </c>
      <c r="C217">
        <f>INDEX(resultados!$A$2:$ZZ$238, 211, MATCH($B$3, resultados!$A$1:$ZZ$1, 0))</f>
        <v/>
      </c>
    </row>
    <row r="218">
      <c r="A218">
        <f>INDEX(resultados!$A$2:$ZZ$238, 212, MATCH($B$1, resultados!$A$1:$ZZ$1, 0))</f>
        <v/>
      </c>
      <c r="B218">
        <f>INDEX(resultados!$A$2:$ZZ$238, 212, MATCH($B$2, resultados!$A$1:$ZZ$1, 0))</f>
        <v/>
      </c>
      <c r="C218">
        <f>INDEX(resultados!$A$2:$ZZ$238, 212, MATCH($B$3, resultados!$A$1:$ZZ$1, 0))</f>
        <v/>
      </c>
    </row>
    <row r="219">
      <c r="A219">
        <f>INDEX(resultados!$A$2:$ZZ$238, 213, MATCH($B$1, resultados!$A$1:$ZZ$1, 0))</f>
        <v/>
      </c>
      <c r="B219">
        <f>INDEX(resultados!$A$2:$ZZ$238, 213, MATCH($B$2, resultados!$A$1:$ZZ$1, 0))</f>
        <v/>
      </c>
      <c r="C219">
        <f>INDEX(resultados!$A$2:$ZZ$238, 213, MATCH($B$3, resultados!$A$1:$ZZ$1, 0))</f>
        <v/>
      </c>
    </row>
    <row r="220">
      <c r="A220">
        <f>INDEX(resultados!$A$2:$ZZ$238, 214, MATCH($B$1, resultados!$A$1:$ZZ$1, 0))</f>
        <v/>
      </c>
      <c r="B220">
        <f>INDEX(resultados!$A$2:$ZZ$238, 214, MATCH($B$2, resultados!$A$1:$ZZ$1, 0))</f>
        <v/>
      </c>
      <c r="C220">
        <f>INDEX(resultados!$A$2:$ZZ$238, 214, MATCH($B$3, resultados!$A$1:$ZZ$1, 0))</f>
        <v/>
      </c>
    </row>
    <row r="221">
      <c r="A221">
        <f>INDEX(resultados!$A$2:$ZZ$238, 215, MATCH($B$1, resultados!$A$1:$ZZ$1, 0))</f>
        <v/>
      </c>
      <c r="B221">
        <f>INDEX(resultados!$A$2:$ZZ$238, 215, MATCH($B$2, resultados!$A$1:$ZZ$1, 0))</f>
        <v/>
      </c>
      <c r="C221">
        <f>INDEX(resultados!$A$2:$ZZ$238, 215, MATCH($B$3, resultados!$A$1:$ZZ$1, 0))</f>
        <v/>
      </c>
    </row>
    <row r="222">
      <c r="A222">
        <f>INDEX(resultados!$A$2:$ZZ$238, 216, MATCH($B$1, resultados!$A$1:$ZZ$1, 0))</f>
        <v/>
      </c>
      <c r="B222">
        <f>INDEX(resultados!$A$2:$ZZ$238, 216, MATCH($B$2, resultados!$A$1:$ZZ$1, 0))</f>
        <v/>
      </c>
      <c r="C222">
        <f>INDEX(resultados!$A$2:$ZZ$238, 216, MATCH($B$3, resultados!$A$1:$ZZ$1, 0))</f>
        <v/>
      </c>
    </row>
    <row r="223">
      <c r="A223">
        <f>INDEX(resultados!$A$2:$ZZ$238, 217, MATCH($B$1, resultados!$A$1:$ZZ$1, 0))</f>
        <v/>
      </c>
      <c r="B223">
        <f>INDEX(resultados!$A$2:$ZZ$238, 217, MATCH($B$2, resultados!$A$1:$ZZ$1, 0))</f>
        <v/>
      </c>
      <c r="C223">
        <f>INDEX(resultados!$A$2:$ZZ$238, 217, MATCH($B$3, resultados!$A$1:$ZZ$1, 0))</f>
        <v/>
      </c>
    </row>
    <row r="224">
      <c r="A224">
        <f>INDEX(resultados!$A$2:$ZZ$238, 218, MATCH($B$1, resultados!$A$1:$ZZ$1, 0))</f>
        <v/>
      </c>
      <c r="B224">
        <f>INDEX(resultados!$A$2:$ZZ$238, 218, MATCH($B$2, resultados!$A$1:$ZZ$1, 0))</f>
        <v/>
      </c>
      <c r="C224">
        <f>INDEX(resultados!$A$2:$ZZ$238, 218, MATCH($B$3, resultados!$A$1:$ZZ$1, 0))</f>
        <v/>
      </c>
    </row>
    <row r="225">
      <c r="A225">
        <f>INDEX(resultados!$A$2:$ZZ$238, 219, MATCH($B$1, resultados!$A$1:$ZZ$1, 0))</f>
        <v/>
      </c>
      <c r="B225">
        <f>INDEX(resultados!$A$2:$ZZ$238, 219, MATCH($B$2, resultados!$A$1:$ZZ$1, 0))</f>
        <v/>
      </c>
      <c r="C225">
        <f>INDEX(resultados!$A$2:$ZZ$238, 219, MATCH($B$3, resultados!$A$1:$ZZ$1, 0))</f>
        <v/>
      </c>
    </row>
    <row r="226">
      <c r="A226">
        <f>INDEX(resultados!$A$2:$ZZ$238, 220, MATCH($B$1, resultados!$A$1:$ZZ$1, 0))</f>
        <v/>
      </c>
      <c r="B226">
        <f>INDEX(resultados!$A$2:$ZZ$238, 220, MATCH($B$2, resultados!$A$1:$ZZ$1, 0))</f>
        <v/>
      </c>
      <c r="C226">
        <f>INDEX(resultados!$A$2:$ZZ$238, 220, MATCH($B$3, resultados!$A$1:$ZZ$1, 0))</f>
        <v/>
      </c>
    </row>
    <row r="227">
      <c r="A227">
        <f>INDEX(resultados!$A$2:$ZZ$238, 221, MATCH($B$1, resultados!$A$1:$ZZ$1, 0))</f>
        <v/>
      </c>
      <c r="B227">
        <f>INDEX(resultados!$A$2:$ZZ$238, 221, MATCH($B$2, resultados!$A$1:$ZZ$1, 0))</f>
        <v/>
      </c>
      <c r="C227">
        <f>INDEX(resultados!$A$2:$ZZ$238, 221, MATCH($B$3, resultados!$A$1:$ZZ$1, 0))</f>
        <v/>
      </c>
    </row>
    <row r="228">
      <c r="A228">
        <f>INDEX(resultados!$A$2:$ZZ$238, 222, MATCH($B$1, resultados!$A$1:$ZZ$1, 0))</f>
        <v/>
      </c>
      <c r="B228">
        <f>INDEX(resultados!$A$2:$ZZ$238, 222, MATCH($B$2, resultados!$A$1:$ZZ$1, 0))</f>
        <v/>
      </c>
      <c r="C228">
        <f>INDEX(resultados!$A$2:$ZZ$238, 222, MATCH($B$3, resultados!$A$1:$ZZ$1, 0))</f>
        <v/>
      </c>
    </row>
    <row r="229">
      <c r="A229">
        <f>INDEX(resultados!$A$2:$ZZ$238, 223, MATCH($B$1, resultados!$A$1:$ZZ$1, 0))</f>
        <v/>
      </c>
      <c r="B229">
        <f>INDEX(resultados!$A$2:$ZZ$238, 223, MATCH($B$2, resultados!$A$1:$ZZ$1, 0))</f>
        <v/>
      </c>
      <c r="C229">
        <f>INDEX(resultados!$A$2:$ZZ$238, 223, MATCH($B$3, resultados!$A$1:$ZZ$1, 0))</f>
        <v/>
      </c>
    </row>
    <row r="230">
      <c r="A230">
        <f>INDEX(resultados!$A$2:$ZZ$238, 224, MATCH($B$1, resultados!$A$1:$ZZ$1, 0))</f>
        <v/>
      </c>
      <c r="B230">
        <f>INDEX(resultados!$A$2:$ZZ$238, 224, MATCH($B$2, resultados!$A$1:$ZZ$1, 0))</f>
        <v/>
      </c>
      <c r="C230">
        <f>INDEX(resultados!$A$2:$ZZ$238, 224, MATCH($B$3, resultados!$A$1:$ZZ$1, 0))</f>
        <v/>
      </c>
    </row>
    <row r="231">
      <c r="A231">
        <f>INDEX(resultados!$A$2:$ZZ$238, 225, MATCH($B$1, resultados!$A$1:$ZZ$1, 0))</f>
        <v/>
      </c>
      <c r="B231">
        <f>INDEX(resultados!$A$2:$ZZ$238, 225, MATCH($B$2, resultados!$A$1:$ZZ$1, 0))</f>
        <v/>
      </c>
      <c r="C231">
        <f>INDEX(resultados!$A$2:$ZZ$238, 225, MATCH($B$3, resultados!$A$1:$ZZ$1, 0))</f>
        <v/>
      </c>
    </row>
    <row r="232">
      <c r="A232">
        <f>INDEX(resultados!$A$2:$ZZ$238, 226, MATCH($B$1, resultados!$A$1:$ZZ$1, 0))</f>
        <v/>
      </c>
      <c r="B232">
        <f>INDEX(resultados!$A$2:$ZZ$238, 226, MATCH($B$2, resultados!$A$1:$ZZ$1, 0))</f>
        <v/>
      </c>
      <c r="C232">
        <f>INDEX(resultados!$A$2:$ZZ$238, 226, MATCH($B$3, resultados!$A$1:$ZZ$1, 0))</f>
        <v/>
      </c>
    </row>
    <row r="233">
      <c r="A233">
        <f>INDEX(resultados!$A$2:$ZZ$238, 227, MATCH($B$1, resultados!$A$1:$ZZ$1, 0))</f>
        <v/>
      </c>
      <c r="B233">
        <f>INDEX(resultados!$A$2:$ZZ$238, 227, MATCH($B$2, resultados!$A$1:$ZZ$1, 0))</f>
        <v/>
      </c>
      <c r="C233">
        <f>INDEX(resultados!$A$2:$ZZ$238, 227, MATCH($B$3, resultados!$A$1:$ZZ$1, 0))</f>
        <v/>
      </c>
    </row>
    <row r="234">
      <c r="A234">
        <f>INDEX(resultados!$A$2:$ZZ$238, 228, MATCH($B$1, resultados!$A$1:$ZZ$1, 0))</f>
        <v/>
      </c>
      <c r="B234">
        <f>INDEX(resultados!$A$2:$ZZ$238, 228, MATCH($B$2, resultados!$A$1:$ZZ$1, 0))</f>
        <v/>
      </c>
      <c r="C234">
        <f>INDEX(resultados!$A$2:$ZZ$238, 228, MATCH($B$3, resultados!$A$1:$ZZ$1, 0))</f>
        <v/>
      </c>
    </row>
    <row r="235">
      <c r="A235">
        <f>INDEX(resultados!$A$2:$ZZ$238, 229, MATCH($B$1, resultados!$A$1:$ZZ$1, 0))</f>
        <v/>
      </c>
      <c r="B235">
        <f>INDEX(resultados!$A$2:$ZZ$238, 229, MATCH($B$2, resultados!$A$1:$ZZ$1, 0))</f>
        <v/>
      </c>
      <c r="C235">
        <f>INDEX(resultados!$A$2:$ZZ$238, 229, MATCH($B$3, resultados!$A$1:$ZZ$1, 0))</f>
        <v/>
      </c>
    </row>
    <row r="236">
      <c r="A236">
        <f>INDEX(resultados!$A$2:$ZZ$238, 230, MATCH($B$1, resultados!$A$1:$ZZ$1, 0))</f>
        <v/>
      </c>
      <c r="B236">
        <f>INDEX(resultados!$A$2:$ZZ$238, 230, MATCH($B$2, resultados!$A$1:$ZZ$1, 0))</f>
        <v/>
      </c>
      <c r="C236">
        <f>INDEX(resultados!$A$2:$ZZ$238, 230, MATCH($B$3, resultados!$A$1:$ZZ$1, 0))</f>
        <v/>
      </c>
    </row>
    <row r="237">
      <c r="A237">
        <f>INDEX(resultados!$A$2:$ZZ$238, 231, MATCH($B$1, resultados!$A$1:$ZZ$1, 0))</f>
        <v/>
      </c>
      <c r="B237">
        <f>INDEX(resultados!$A$2:$ZZ$238, 231, MATCH($B$2, resultados!$A$1:$ZZ$1, 0))</f>
        <v/>
      </c>
      <c r="C237">
        <f>INDEX(resultados!$A$2:$ZZ$238, 231, MATCH($B$3, resultados!$A$1:$ZZ$1, 0))</f>
        <v/>
      </c>
    </row>
    <row r="238">
      <c r="A238">
        <f>INDEX(resultados!$A$2:$ZZ$238, 232, MATCH($B$1, resultados!$A$1:$ZZ$1, 0))</f>
        <v/>
      </c>
      <c r="B238">
        <f>INDEX(resultados!$A$2:$ZZ$238, 232, MATCH($B$2, resultados!$A$1:$ZZ$1, 0))</f>
        <v/>
      </c>
      <c r="C238">
        <f>INDEX(resultados!$A$2:$ZZ$238, 232, MATCH($B$3, resultados!$A$1:$ZZ$1, 0))</f>
        <v/>
      </c>
    </row>
    <row r="239">
      <c r="A239">
        <f>INDEX(resultados!$A$2:$ZZ$238, 233, MATCH($B$1, resultados!$A$1:$ZZ$1, 0))</f>
        <v/>
      </c>
      <c r="B239">
        <f>INDEX(resultados!$A$2:$ZZ$238, 233, MATCH($B$2, resultados!$A$1:$ZZ$1, 0))</f>
        <v/>
      </c>
      <c r="C239">
        <f>INDEX(resultados!$A$2:$ZZ$238, 233, MATCH($B$3, resultados!$A$1:$ZZ$1, 0))</f>
        <v/>
      </c>
    </row>
    <row r="240">
      <c r="A240">
        <f>INDEX(resultados!$A$2:$ZZ$238, 234, MATCH($B$1, resultados!$A$1:$ZZ$1, 0))</f>
        <v/>
      </c>
      <c r="B240">
        <f>INDEX(resultados!$A$2:$ZZ$238, 234, MATCH($B$2, resultados!$A$1:$ZZ$1, 0))</f>
        <v/>
      </c>
      <c r="C240">
        <f>INDEX(resultados!$A$2:$ZZ$238, 234, MATCH($B$3, resultados!$A$1:$ZZ$1, 0))</f>
        <v/>
      </c>
    </row>
    <row r="241">
      <c r="A241">
        <f>INDEX(resultados!$A$2:$ZZ$238, 235, MATCH($B$1, resultados!$A$1:$ZZ$1, 0))</f>
        <v/>
      </c>
      <c r="B241">
        <f>INDEX(resultados!$A$2:$ZZ$238, 235, MATCH($B$2, resultados!$A$1:$ZZ$1, 0))</f>
        <v/>
      </c>
      <c r="C241">
        <f>INDEX(resultados!$A$2:$ZZ$238, 235, MATCH($B$3, resultados!$A$1:$ZZ$1, 0))</f>
        <v/>
      </c>
    </row>
    <row r="242">
      <c r="A242">
        <f>INDEX(resultados!$A$2:$ZZ$238, 236, MATCH($B$1, resultados!$A$1:$ZZ$1, 0))</f>
        <v/>
      </c>
      <c r="B242">
        <f>INDEX(resultados!$A$2:$ZZ$238, 236, MATCH($B$2, resultados!$A$1:$ZZ$1, 0))</f>
        <v/>
      </c>
      <c r="C242">
        <f>INDEX(resultados!$A$2:$ZZ$238, 236, MATCH($B$3, resultados!$A$1:$ZZ$1, 0))</f>
        <v/>
      </c>
    </row>
    <row r="243">
      <c r="A243">
        <f>INDEX(resultados!$A$2:$ZZ$238, 237, MATCH($B$1, resultados!$A$1:$ZZ$1, 0))</f>
        <v/>
      </c>
      <c r="B243">
        <f>INDEX(resultados!$A$2:$ZZ$238, 237, MATCH($B$2, resultados!$A$1:$ZZ$1, 0))</f>
        <v/>
      </c>
      <c r="C243">
        <f>INDEX(resultados!$A$2:$ZZ$238, 237,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1.9046</v>
      </c>
      <c r="E2" t="n">
        <v>52.5</v>
      </c>
      <c r="F2" t="n">
        <v>46.88</v>
      </c>
      <c r="G2" t="n">
        <v>11.58</v>
      </c>
      <c r="H2" t="n">
        <v>0.24</v>
      </c>
      <c r="I2" t="n">
        <v>243</v>
      </c>
      <c r="J2" t="n">
        <v>71.52</v>
      </c>
      <c r="K2" t="n">
        <v>32.27</v>
      </c>
      <c r="L2" t="n">
        <v>1</v>
      </c>
      <c r="M2" t="n">
        <v>241</v>
      </c>
      <c r="N2" t="n">
        <v>8.25</v>
      </c>
      <c r="O2" t="n">
        <v>9054.6</v>
      </c>
      <c r="P2" t="n">
        <v>336.94</v>
      </c>
      <c r="Q2" t="n">
        <v>1296.91</v>
      </c>
      <c r="R2" t="n">
        <v>330.56</v>
      </c>
      <c r="S2" t="n">
        <v>99.20999999999999</v>
      </c>
      <c r="T2" t="n">
        <v>113671.17</v>
      </c>
      <c r="U2" t="n">
        <v>0.3</v>
      </c>
      <c r="V2" t="n">
        <v>0.76</v>
      </c>
      <c r="W2" t="n">
        <v>21.06</v>
      </c>
      <c r="X2" t="n">
        <v>7.05</v>
      </c>
      <c r="Y2" t="n">
        <v>2</v>
      </c>
      <c r="Z2" t="n">
        <v>10</v>
      </c>
      <c r="AA2" t="n">
        <v>634.8842326129871</v>
      </c>
      <c r="AB2" t="n">
        <v>868.6766161766488</v>
      </c>
      <c r="AC2" t="n">
        <v>785.7713391240368</v>
      </c>
      <c r="AD2" t="n">
        <v>634884.2326129872</v>
      </c>
      <c r="AE2" t="n">
        <v>868676.6161766489</v>
      </c>
      <c r="AF2" t="n">
        <v>1.175383905551146e-06</v>
      </c>
      <c r="AG2" t="n">
        <v>1.09375</v>
      </c>
      <c r="AH2" t="n">
        <v>785771.3391240368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2.156</v>
      </c>
      <c r="E3" t="n">
        <v>46.38</v>
      </c>
      <c r="F3" t="n">
        <v>42.87</v>
      </c>
      <c r="G3" t="n">
        <v>24.04</v>
      </c>
      <c r="H3" t="n">
        <v>0.48</v>
      </c>
      <c r="I3" t="n">
        <v>107</v>
      </c>
      <c r="J3" t="n">
        <v>72.7</v>
      </c>
      <c r="K3" t="n">
        <v>32.27</v>
      </c>
      <c r="L3" t="n">
        <v>2</v>
      </c>
      <c r="M3" t="n">
        <v>105</v>
      </c>
      <c r="N3" t="n">
        <v>8.43</v>
      </c>
      <c r="O3" t="n">
        <v>9200.25</v>
      </c>
      <c r="P3" t="n">
        <v>295.23</v>
      </c>
      <c r="Q3" t="n">
        <v>1295.76</v>
      </c>
      <c r="R3" t="n">
        <v>201.09</v>
      </c>
      <c r="S3" t="n">
        <v>99.20999999999999</v>
      </c>
      <c r="T3" t="n">
        <v>49618.26</v>
      </c>
      <c r="U3" t="n">
        <v>0.49</v>
      </c>
      <c r="V3" t="n">
        <v>0.83</v>
      </c>
      <c r="W3" t="n">
        <v>20.82</v>
      </c>
      <c r="X3" t="n">
        <v>3.06</v>
      </c>
      <c r="Y3" t="n">
        <v>2</v>
      </c>
      <c r="Z3" t="n">
        <v>10</v>
      </c>
      <c r="AA3" t="n">
        <v>498.9028837178066</v>
      </c>
      <c r="AB3" t="n">
        <v>682.6209355445425</v>
      </c>
      <c r="AC3" t="n">
        <v>617.472551520671</v>
      </c>
      <c r="AD3" t="n">
        <v>498902.8837178065</v>
      </c>
      <c r="AE3" t="n">
        <v>682620.9355445425</v>
      </c>
      <c r="AF3" t="n">
        <v>1.330530137755052e-06</v>
      </c>
      <c r="AG3" t="n">
        <v>0.9662500000000001</v>
      </c>
      <c r="AH3" t="n">
        <v>617472.551520671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2.2425</v>
      </c>
      <c r="E4" t="n">
        <v>44.59</v>
      </c>
      <c r="F4" t="n">
        <v>41.71</v>
      </c>
      <c r="G4" t="n">
        <v>37.35</v>
      </c>
      <c r="H4" t="n">
        <v>0.71</v>
      </c>
      <c r="I4" t="n">
        <v>67</v>
      </c>
      <c r="J4" t="n">
        <v>73.88</v>
      </c>
      <c r="K4" t="n">
        <v>32.27</v>
      </c>
      <c r="L4" t="n">
        <v>3</v>
      </c>
      <c r="M4" t="n">
        <v>65</v>
      </c>
      <c r="N4" t="n">
        <v>8.609999999999999</v>
      </c>
      <c r="O4" t="n">
        <v>9346.23</v>
      </c>
      <c r="P4" t="n">
        <v>273.01</v>
      </c>
      <c r="Q4" t="n">
        <v>1294.92</v>
      </c>
      <c r="R4" t="n">
        <v>163.5</v>
      </c>
      <c r="S4" t="n">
        <v>99.20999999999999</v>
      </c>
      <c r="T4" t="n">
        <v>31020.47</v>
      </c>
      <c r="U4" t="n">
        <v>0.61</v>
      </c>
      <c r="V4" t="n">
        <v>0.85</v>
      </c>
      <c r="W4" t="n">
        <v>20.75</v>
      </c>
      <c r="X4" t="n">
        <v>1.91</v>
      </c>
      <c r="Y4" t="n">
        <v>2</v>
      </c>
      <c r="Z4" t="n">
        <v>10</v>
      </c>
      <c r="AA4" t="n">
        <v>451.5289793477352</v>
      </c>
      <c r="AB4" t="n">
        <v>617.8018695962545</v>
      </c>
      <c r="AC4" t="n">
        <v>558.8397262523569</v>
      </c>
      <c r="AD4" t="n">
        <v>451528.9793477352</v>
      </c>
      <c r="AE4" t="n">
        <v>617801.8695962545</v>
      </c>
      <c r="AF4" t="n">
        <v>1.383911796806913e-06</v>
      </c>
      <c r="AG4" t="n">
        <v>0.9289583333333334</v>
      </c>
      <c r="AH4" t="n">
        <v>558839.7262523569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2.2877</v>
      </c>
      <c r="E5" t="n">
        <v>43.71</v>
      </c>
      <c r="F5" t="n">
        <v>41.14</v>
      </c>
      <c r="G5" t="n">
        <v>52.52</v>
      </c>
      <c r="H5" t="n">
        <v>0.93</v>
      </c>
      <c r="I5" t="n">
        <v>47</v>
      </c>
      <c r="J5" t="n">
        <v>75.06999999999999</v>
      </c>
      <c r="K5" t="n">
        <v>32.27</v>
      </c>
      <c r="L5" t="n">
        <v>4</v>
      </c>
      <c r="M5" t="n">
        <v>34</v>
      </c>
      <c r="N5" t="n">
        <v>8.800000000000001</v>
      </c>
      <c r="O5" t="n">
        <v>9492.549999999999</v>
      </c>
      <c r="P5" t="n">
        <v>254.59</v>
      </c>
      <c r="Q5" t="n">
        <v>1295.02</v>
      </c>
      <c r="R5" t="n">
        <v>144.32</v>
      </c>
      <c r="S5" t="n">
        <v>99.20999999999999</v>
      </c>
      <c r="T5" t="n">
        <v>21531.9</v>
      </c>
      <c r="U5" t="n">
        <v>0.6899999999999999</v>
      </c>
      <c r="V5" t="n">
        <v>0.86</v>
      </c>
      <c r="W5" t="n">
        <v>20.74</v>
      </c>
      <c r="X5" t="n">
        <v>1.34</v>
      </c>
      <c r="Y5" t="n">
        <v>2</v>
      </c>
      <c r="Z5" t="n">
        <v>10</v>
      </c>
      <c r="AA5" t="n">
        <v>421.1295814765612</v>
      </c>
      <c r="AB5" t="n">
        <v>576.2080723021319</v>
      </c>
      <c r="AC5" t="n">
        <v>521.2155825947244</v>
      </c>
      <c r="AD5" t="n">
        <v>421129.5814765612</v>
      </c>
      <c r="AE5" t="n">
        <v>576208.0723021319</v>
      </c>
      <c r="AF5" t="n">
        <v>1.411806027895284e-06</v>
      </c>
      <c r="AG5" t="n">
        <v>0.910625</v>
      </c>
      <c r="AH5" t="n">
        <v>521215.5825947244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2.2906</v>
      </c>
      <c r="E6" t="n">
        <v>43.66</v>
      </c>
      <c r="F6" t="n">
        <v>41.11</v>
      </c>
      <c r="G6" t="n">
        <v>54.82</v>
      </c>
      <c r="H6" t="n">
        <v>1.15</v>
      </c>
      <c r="I6" t="n">
        <v>45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254.41</v>
      </c>
      <c r="Q6" t="n">
        <v>1295.25</v>
      </c>
      <c r="R6" t="n">
        <v>142.47</v>
      </c>
      <c r="S6" t="n">
        <v>99.20999999999999</v>
      </c>
      <c r="T6" t="n">
        <v>20614.77</v>
      </c>
      <c r="U6" t="n">
        <v>0.7</v>
      </c>
      <c r="V6" t="n">
        <v>0.86</v>
      </c>
      <c r="W6" t="n">
        <v>20.77</v>
      </c>
      <c r="X6" t="n">
        <v>1.31</v>
      </c>
      <c r="Y6" t="n">
        <v>2</v>
      </c>
      <c r="Z6" t="n">
        <v>10</v>
      </c>
      <c r="AA6" t="n">
        <v>420.301800639265</v>
      </c>
      <c r="AB6" t="n">
        <v>575.0754660414301</v>
      </c>
      <c r="AC6" t="n">
        <v>520.191070685921</v>
      </c>
      <c r="AD6" t="n">
        <v>420301.800639265</v>
      </c>
      <c r="AE6" t="n">
        <v>575075.4660414301</v>
      </c>
      <c r="AF6" t="n">
        <v>1.413595702013785e-06</v>
      </c>
      <c r="AG6" t="n">
        <v>0.9095833333333333</v>
      </c>
      <c r="AH6" t="n">
        <v>520191.070685921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2.13</v>
      </c>
      <c r="E2" t="n">
        <v>46.95</v>
      </c>
      <c r="F2" t="n">
        <v>43.73</v>
      </c>
      <c r="G2" t="n">
        <v>19.15</v>
      </c>
      <c r="H2" t="n">
        <v>0.43</v>
      </c>
      <c r="I2" t="n">
        <v>137</v>
      </c>
      <c r="J2" t="n">
        <v>39.78</v>
      </c>
      <c r="K2" t="n">
        <v>19.54</v>
      </c>
      <c r="L2" t="n">
        <v>1</v>
      </c>
      <c r="M2" t="n">
        <v>135</v>
      </c>
      <c r="N2" t="n">
        <v>4.24</v>
      </c>
      <c r="O2" t="n">
        <v>5140</v>
      </c>
      <c r="P2" t="n">
        <v>189.13</v>
      </c>
      <c r="Q2" t="n">
        <v>1296.39</v>
      </c>
      <c r="R2" t="n">
        <v>229.03</v>
      </c>
      <c r="S2" t="n">
        <v>99.20999999999999</v>
      </c>
      <c r="T2" t="n">
        <v>63435.18</v>
      </c>
      <c r="U2" t="n">
        <v>0.43</v>
      </c>
      <c r="V2" t="n">
        <v>0.8100000000000001</v>
      </c>
      <c r="W2" t="n">
        <v>20.86</v>
      </c>
      <c r="X2" t="n">
        <v>3.91</v>
      </c>
      <c r="Y2" t="n">
        <v>2</v>
      </c>
      <c r="Z2" t="n">
        <v>10</v>
      </c>
      <c r="AA2" t="n">
        <v>346.6881328512922</v>
      </c>
      <c r="AB2" t="n">
        <v>474.3539981681075</v>
      </c>
      <c r="AC2" t="n">
        <v>429.0823183429604</v>
      </c>
      <c r="AD2" t="n">
        <v>346688.1328512922</v>
      </c>
      <c r="AE2" t="n">
        <v>474353.9981681075</v>
      </c>
      <c r="AF2" t="n">
        <v>1.410843158612493e-06</v>
      </c>
      <c r="AG2" t="n">
        <v>0.978125</v>
      </c>
      <c r="AH2" t="n">
        <v>429082.3183429604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2.2176</v>
      </c>
      <c r="E3" t="n">
        <v>45.09</v>
      </c>
      <c r="F3" t="n">
        <v>42.42</v>
      </c>
      <c r="G3" t="n">
        <v>28.92</v>
      </c>
      <c r="H3" t="n">
        <v>0.84</v>
      </c>
      <c r="I3" t="n">
        <v>88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173.87</v>
      </c>
      <c r="Q3" t="n">
        <v>1296.27</v>
      </c>
      <c r="R3" t="n">
        <v>182.48</v>
      </c>
      <c r="S3" t="n">
        <v>99.20999999999999</v>
      </c>
      <c r="T3" t="n">
        <v>40405.57</v>
      </c>
      <c r="U3" t="n">
        <v>0.54</v>
      </c>
      <c r="V3" t="n">
        <v>0.83</v>
      </c>
      <c r="W3" t="n">
        <v>20.91</v>
      </c>
      <c r="X3" t="n">
        <v>2.61</v>
      </c>
      <c r="Y3" t="n">
        <v>2</v>
      </c>
      <c r="Z3" t="n">
        <v>10</v>
      </c>
      <c r="AA3" t="n">
        <v>312.7638252918545</v>
      </c>
      <c r="AB3" t="n">
        <v>427.9372639304624</v>
      </c>
      <c r="AC3" t="n">
        <v>387.0955320746605</v>
      </c>
      <c r="AD3" t="n">
        <v>312763.8252918545</v>
      </c>
      <c r="AE3" t="n">
        <v>427937.2639304625</v>
      </c>
      <c r="AF3" t="n">
        <v>1.468866567389232e-06</v>
      </c>
      <c r="AG3" t="n">
        <v>0.9393750000000001</v>
      </c>
      <c r="AH3" t="n">
        <v>387095.5320746605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1.473</v>
      </c>
      <c r="E2" t="n">
        <v>67.89</v>
      </c>
      <c r="F2" t="n">
        <v>52.89</v>
      </c>
      <c r="G2" t="n">
        <v>7.18</v>
      </c>
      <c r="H2" t="n">
        <v>0.12</v>
      </c>
      <c r="I2" t="n">
        <v>442</v>
      </c>
      <c r="J2" t="n">
        <v>141.81</v>
      </c>
      <c r="K2" t="n">
        <v>47.83</v>
      </c>
      <c r="L2" t="n">
        <v>1</v>
      </c>
      <c r="M2" t="n">
        <v>440</v>
      </c>
      <c r="N2" t="n">
        <v>22.98</v>
      </c>
      <c r="O2" t="n">
        <v>17723.39</v>
      </c>
      <c r="P2" t="n">
        <v>612.59</v>
      </c>
      <c r="Q2" t="n">
        <v>1299.36</v>
      </c>
      <c r="R2" t="n">
        <v>526.77</v>
      </c>
      <c r="S2" t="n">
        <v>99.20999999999999</v>
      </c>
      <c r="T2" t="n">
        <v>210781.01</v>
      </c>
      <c r="U2" t="n">
        <v>0.19</v>
      </c>
      <c r="V2" t="n">
        <v>0.67</v>
      </c>
      <c r="W2" t="n">
        <v>21.36</v>
      </c>
      <c r="X2" t="n">
        <v>13.02</v>
      </c>
      <c r="Y2" t="n">
        <v>2</v>
      </c>
      <c r="Z2" t="n">
        <v>10</v>
      </c>
      <c r="AA2" t="n">
        <v>1426.338455916852</v>
      </c>
      <c r="AB2" t="n">
        <v>1951.579200997046</v>
      </c>
      <c r="AC2" t="n">
        <v>1765.323221112498</v>
      </c>
      <c r="AD2" t="n">
        <v>1426338.455916852</v>
      </c>
      <c r="AE2" t="n">
        <v>1951579.200997045</v>
      </c>
      <c r="AF2" t="n">
        <v>8.159404301230051e-07</v>
      </c>
      <c r="AG2" t="n">
        <v>1.414375</v>
      </c>
      <c r="AH2" t="n">
        <v>1765323.221112499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1.8909</v>
      </c>
      <c r="E3" t="n">
        <v>52.89</v>
      </c>
      <c r="F3" t="n">
        <v>45.23</v>
      </c>
      <c r="G3" t="n">
        <v>14.43</v>
      </c>
      <c r="H3" t="n">
        <v>0.25</v>
      </c>
      <c r="I3" t="n">
        <v>188</v>
      </c>
      <c r="J3" t="n">
        <v>143.17</v>
      </c>
      <c r="K3" t="n">
        <v>47.83</v>
      </c>
      <c r="L3" t="n">
        <v>2</v>
      </c>
      <c r="M3" t="n">
        <v>186</v>
      </c>
      <c r="N3" t="n">
        <v>23.34</v>
      </c>
      <c r="O3" t="n">
        <v>17891.86</v>
      </c>
      <c r="P3" t="n">
        <v>519.38</v>
      </c>
      <c r="Q3" t="n">
        <v>1296.91</v>
      </c>
      <c r="R3" t="n">
        <v>278.03</v>
      </c>
      <c r="S3" t="n">
        <v>99.20999999999999</v>
      </c>
      <c r="T3" t="n">
        <v>87679.58</v>
      </c>
      <c r="U3" t="n">
        <v>0.36</v>
      </c>
      <c r="V3" t="n">
        <v>0.78</v>
      </c>
      <c r="W3" t="n">
        <v>20.93</v>
      </c>
      <c r="X3" t="n">
        <v>5.4</v>
      </c>
      <c r="Y3" t="n">
        <v>2</v>
      </c>
      <c r="Z3" t="n">
        <v>10</v>
      </c>
      <c r="AA3" t="n">
        <v>945.6902745499896</v>
      </c>
      <c r="AB3" t="n">
        <v>1293.935154549695</v>
      </c>
      <c r="AC3" t="n">
        <v>1170.443799448867</v>
      </c>
      <c r="AD3" t="n">
        <v>945690.2745499896</v>
      </c>
      <c r="AE3" t="n">
        <v>1293935.154549695</v>
      </c>
      <c r="AF3" t="n">
        <v>1.047428214066253e-06</v>
      </c>
      <c r="AG3" t="n">
        <v>1.101875</v>
      </c>
      <c r="AH3" t="n">
        <v>1170443.799448867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2.0472</v>
      </c>
      <c r="E4" t="n">
        <v>48.85</v>
      </c>
      <c r="F4" t="n">
        <v>43.18</v>
      </c>
      <c r="G4" t="n">
        <v>21.77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490.49</v>
      </c>
      <c r="Q4" t="n">
        <v>1295.8</v>
      </c>
      <c r="R4" t="n">
        <v>211.56</v>
      </c>
      <c r="S4" t="n">
        <v>99.20999999999999</v>
      </c>
      <c r="T4" t="n">
        <v>54789.43</v>
      </c>
      <c r="U4" t="n">
        <v>0.47</v>
      </c>
      <c r="V4" t="n">
        <v>0.82</v>
      </c>
      <c r="W4" t="n">
        <v>20.82</v>
      </c>
      <c r="X4" t="n">
        <v>3.37</v>
      </c>
      <c r="Y4" t="n">
        <v>2</v>
      </c>
      <c r="Z4" t="n">
        <v>10</v>
      </c>
      <c r="AA4" t="n">
        <v>827.9767880552149</v>
      </c>
      <c r="AB4" t="n">
        <v>1132.874369175035</v>
      </c>
      <c r="AC4" t="n">
        <v>1024.754429380132</v>
      </c>
      <c r="AD4" t="n">
        <v>827976.7880552149</v>
      </c>
      <c r="AE4" t="n">
        <v>1132874.369175035</v>
      </c>
      <c r="AF4" t="n">
        <v>1.134007636488673e-06</v>
      </c>
      <c r="AG4" t="n">
        <v>1.017708333333333</v>
      </c>
      <c r="AH4" t="n">
        <v>1024754.429380132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2.1294</v>
      </c>
      <c r="E5" t="n">
        <v>46.96</v>
      </c>
      <c r="F5" t="n">
        <v>42.25</v>
      </c>
      <c r="G5" t="n">
        <v>29.48</v>
      </c>
      <c r="H5" t="n">
        <v>0.49</v>
      </c>
      <c r="I5" t="n">
        <v>86</v>
      </c>
      <c r="J5" t="n">
        <v>145.92</v>
      </c>
      <c r="K5" t="n">
        <v>47.83</v>
      </c>
      <c r="L5" t="n">
        <v>4</v>
      </c>
      <c r="M5" t="n">
        <v>84</v>
      </c>
      <c r="N5" t="n">
        <v>24.09</v>
      </c>
      <c r="O5" t="n">
        <v>18230.35</v>
      </c>
      <c r="P5" t="n">
        <v>474.05</v>
      </c>
      <c r="Q5" t="n">
        <v>1294.98</v>
      </c>
      <c r="R5" t="n">
        <v>180.73</v>
      </c>
      <c r="S5" t="n">
        <v>99.20999999999999</v>
      </c>
      <c r="T5" t="n">
        <v>39542.45</v>
      </c>
      <c r="U5" t="n">
        <v>0.55</v>
      </c>
      <c r="V5" t="n">
        <v>0.84</v>
      </c>
      <c r="W5" t="n">
        <v>20.79</v>
      </c>
      <c r="X5" t="n">
        <v>2.44</v>
      </c>
      <c r="Y5" t="n">
        <v>2</v>
      </c>
      <c r="Z5" t="n">
        <v>10</v>
      </c>
      <c r="AA5" t="n">
        <v>772.2171301240105</v>
      </c>
      <c r="AB5" t="n">
        <v>1056.581545251067</v>
      </c>
      <c r="AC5" t="n">
        <v>955.742885493817</v>
      </c>
      <c r="AD5" t="n">
        <v>772217.1301240105</v>
      </c>
      <c r="AE5" t="n">
        <v>1056581.545251067</v>
      </c>
      <c r="AF5" t="n">
        <v>1.179540768434438e-06</v>
      </c>
      <c r="AG5" t="n">
        <v>0.9783333333333334</v>
      </c>
      <c r="AH5" t="n">
        <v>955742.8854938169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2.1785</v>
      </c>
      <c r="E6" t="n">
        <v>45.9</v>
      </c>
      <c r="F6" t="n">
        <v>41.71</v>
      </c>
      <c r="G6" t="n">
        <v>36.8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462.27</v>
      </c>
      <c r="Q6" t="n">
        <v>1295.12</v>
      </c>
      <c r="R6" t="n">
        <v>163.67</v>
      </c>
      <c r="S6" t="n">
        <v>99.20999999999999</v>
      </c>
      <c r="T6" t="n">
        <v>31100.46</v>
      </c>
      <c r="U6" t="n">
        <v>0.61</v>
      </c>
      <c r="V6" t="n">
        <v>0.85</v>
      </c>
      <c r="W6" t="n">
        <v>20.75</v>
      </c>
      <c r="X6" t="n">
        <v>1.91</v>
      </c>
      <c r="Y6" t="n">
        <v>2</v>
      </c>
      <c r="Z6" t="n">
        <v>10</v>
      </c>
      <c r="AA6" t="n">
        <v>738.9196473264814</v>
      </c>
      <c r="AB6" t="n">
        <v>1011.022460306222</v>
      </c>
      <c r="AC6" t="n">
        <v>914.5318956735309</v>
      </c>
      <c r="AD6" t="n">
        <v>738919.6473264814</v>
      </c>
      <c r="AE6" t="n">
        <v>1011022.460306222</v>
      </c>
      <c r="AF6" t="n">
        <v>1.206738782771871e-06</v>
      </c>
      <c r="AG6" t="n">
        <v>0.9562499999999999</v>
      </c>
      <c r="AH6" t="n">
        <v>914531.8956735309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2.2144</v>
      </c>
      <c r="E7" t="n">
        <v>45.16</v>
      </c>
      <c r="F7" t="n">
        <v>41.34</v>
      </c>
      <c r="G7" t="n">
        <v>45.1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53</v>
      </c>
      <c r="N7" t="n">
        <v>24.85</v>
      </c>
      <c r="O7" t="n">
        <v>18570.94</v>
      </c>
      <c r="P7" t="n">
        <v>452.22</v>
      </c>
      <c r="Q7" t="n">
        <v>1295.01</v>
      </c>
      <c r="R7" t="n">
        <v>151.77</v>
      </c>
      <c r="S7" t="n">
        <v>99.20999999999999</v>
      </c>
      <c r="T7" t="n">
        <v>25214.32</v>
      </c>
      <c r="U7" t="n">
        <v>0.65</v>
      </c>
      <c r="V7" t="n">
        <v>0.86</v>
      </c>
      <c r="W7" t="n">
        <v>20.73</v>
      </c>
      <c r="X7" t="n">
        <v>1.54</v>
      </c>
      <c r="Y7" t="n">
        <v>2</v>
      </c>
      <c r="Z7" t="n">
        <v>10</v>
      </c>
      <c r="AA7" t="n">
        <v>714.0682797785133</v>
      </c>
      <c r="AB7" t="n">
        <v>977.019722862134</v>
      </c>
      <c r="AC7" t="n">
        <v>883.7743317679644</v>
      </c>
      <c r="AD7" t="n">
        <v>714068.2797785134</v>
      </c>
      <c r="AE7" t="n">
        <v>977019.722862134</v>
      </c>
      <c r="AF7" t="n">
        <v>1.226624907307795e-06</v>
      </c>
      <c r="AG7" t="n">
        <v>0.9408333333333333</v>
      </c>
      <c r="AH7" t="n">
        <v>883774.3317679644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2.237</v>
      </c>
      <c r="E8" t="n">
        <v>44.7</v>
      </c>
      <c r="F8" t="n">
        <v>41.12</v>
      </c>
      <c r="G8" t="n">
        <v>52.49</v>
      </c>
      <c r="H8" t="n">
        <v>0.83</v>
      </c>
      <c r="I8" t="n">
        <v>47</v>
      </c>
      <c r="J8" t="n">
        <v>150.07</v>
      </c>
      <c r="K8" t="n">
        <v>47.83</v>
      </c>
      <c r="L8" t="n">
        <v>7</v>
      </c>
      <c r="M8" t="n">
        <v>45</v>
      </c>
      <c r="N8" t="n">
        <v>25.24</v>
      </c>
      <c r="O8" t="n">
        <v>18742.03</v>
      </c>
      <c r="P8" t="n">
        <v>443.61</v>
      </c>
      <c r="Q8" t="n">
        <v>1294.76</v>
      </c>
      <c r="R8" t="n">
        <v>144.42</v>
      </c>
      <c r="S8" t="n">
        <v>99.20999999999999</v>
      </c>
      <c r="T8" t="n">
        <v>21579.74</v>
      </c>
      <c r="U8" t="n">
        <v>0.6899999999999999</v>
      </c>
      <c r="V8" t="n">
        <v>0.86</v>
      </c>
      <c r="W8" t="n">
        <v>20.72</v>
      </c>
      <c r="X8" t="n">
        <v>1.32</v>
      </c>
      <c r="Y8" t="n">
        <v>2</v>
      </c>
      <c r="Z8" t="n">
        <v>10</v>
      </c>
      <c r="AA8" t="n">
        <v>696.4300691230624</v>
      </c>
      <c r="AB8" t="n">
        <v>952.8863449004101</v>
      </c>
      <c r="AC8" t="n">
        <v>861.944209527499</v>
      </c>
      <c r="AD8" t="n">
        <v>696430.0691230624</v>
      </c>
      <c r="AE8" t="n">
        <v>952886.3449004102</v>
      </c>
      <c r="AF8" t="n">
        <v>1.239143748937653e-06</v>
      </c>
      <c r="AG8" t="n">
        <v>0.93125</v>
      </c>
      <c r="AH8" t="n">
        <v>861944.2095274989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2.2583</v>
      </c>
      <c r="E9" t="n">
        <v>44.28</v>
      </c>
      <c r="F9" t="n">
        <v>40.9</v>
      </c>
      <c r="G9" t="n">
        <v>61.34</v>
      </c>
      <c r="H9" t="n">
        <v>0.9399999999999999</v>
      </c>
      <c r="I9" t="n">
        <v>40</v>
      </c>
      <c r="J9" t="n">
        <v>151.46</v>
      </c>
      <c r="K9" t="n">
        <v>47.83</v>
      </c>
      <c r="L9" t="n">
        <v>8</v>
      </c>
      <c r="M9" t="n">
        <v>38</v>
      </c>
      <c r="N9" t="n">
        <v>25.63</v>
      </c>
      <c r="O9" t="n">
        <v>18913.66</v>
      </c>
      <c r="P9" t="n">
        <v>435.31</v>
      </c>
      <c r="Q9" t="n">
        <v>1294.75</v>
      </c>
      <c r="R9" t="n">
        <v>136.89</v>
      </c>
      <c r="S9" t="n">
        <v>99.20999999999999</v>
      </c>
      <c r="T9" t="n">
        <v>17850.96</v>
      </c>
      <c r="U9" t="n">
        <v>0.72</v>
      </c>
      <c r="V9" t="n">
        <v>0.87</v>
      </c>
      <c r="W9" t="n">
        <v>20.71</v>
      </c>
      <c r="X9" t="n">
        <v>1.1</v>
      </c>
      <c r="Y9" t="n">
        <v>2</v>
      </c>
      <c r="Z9" t="n">
        <v>10</v>
      </c>
      <c r="AA9" t="n">
        <v>679.8671550771596</v>
      </c>
      <c r="AB9" t="n">
        <v>930.224235198609</v>
      </c>
      <c r="AC9" t="n">
        <v>841.4449397691669</v>
      </c>
      <c r="AD9" t="n">
        <v>679867.1550771596</v>
      </c>
      <c r="AE9" t="n">
        <v>930224.2351986089</v>
      </c>
      <c r="AF9" t="n">
        <v>1.25094248020827e-06</v>
      </c>
      <c r="AG9" t="n">
        <v>0.9225</v>
      </c>
      <c r="AH9" t="n">
        <v>841444.9397691669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2.2715</v>
      </c>
      <c r="E10" t="n">
        <v>44.02</v>
      </c>
      <c r="F10" t="n">
        <v>40.78</v>
      </c>
      <c r="G10" t="n">
        <v>69.92</v>
      </c>
      <c r="H10" t="n">
        <v>1.04</v>
      </c>
      <c r="I10" t="n">
        <v>35</v>
      </c>
      <c r="J10" t="n">
        <v>152.85</v>
      </c>
      <c r="K10" t="n">
        <v>47.83</v>
      </c>
      <c r="L10" t="n">
        <v>9</v>
      </c>
      <c r="M10" t="n">
        <v>33</v>
      </c>
      <c r="N10" t="n">
        <v>26.03</v>
      </c>
      <c r="O10" t="n">
        <v>19085.83</v>
      </c>
      <c r="P10" t="n">
        <v>427.35</v>
      </c>
      <c r="Q10" t="n">
        <v>1294.69</v>
      </c>
      <c r="R10" t="n">
        <v>133.59</v>
      </c>
      <c r="S10" t="n">
        <v>99.20999999999999</v>
      </c>
      <c r="T10" t="n">
        <v>16224.72</v>
      </c>
      <c r="U10" t="n">
        <v>0.74</v>
      </c>
      <c r="V10" t="n">
        <v>0.87</v>
      </c>
      <c r="W10" t="n">
        <v>20.7</v>
      </c>
      <c r="X10" t="n">
        <v>0.99</v>
      </c>
      <c r="Y10" t="n">
        <v>2</v>
      </c>
      <c r="Z10" t="n">
        <v>10</v>
      </c>
      <c r="AA10" t="n">
        <v>666.8423495162727</v>
      </c>
      <c r="AB10" t="n">
        <v>912.4031216163365</v>
      </c>
      <c r="AC10" t="n">
        <v>825.3246482550965</v>
      </c>
      <c r="AD10" t="n">
        <v>666842.3495162728</v>
      </c>
      <c r="AE10" t="n">
        <v>912403.1216163365</v>
      </c>
      <c r="AF10" t="n">
        <v>1.25825437000978e-06</v>
      </c>
      <c r="AG10" t="n">
        <v>0.9170833333333334</v>
      </c>
      <c r="AH10" t="n">
        <v>825324.6482550965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2.2842</v>
      </c>
      <c r="E11" t="n">
        <v>43.78</v>
      </c>
      <c r="F11" t="n">
        <v>40.66</v>
      </c>
      <c r="G11" t="n">
        <v>78.69</v>
      </c>
      <c r="H11" t="n">
        <v>1.15</v>
      </c>
      <c r="I11" t="n">
        <v>31</v>
      </c>
      <c r="J11" t="n">
        <v>154.25</v>
      </c>
      <c r="K11" t="n">
        <v>47.83</v>
      </c>
      <c r="L11" t="n">
        <v>10</v>
      </c>
      <c r="M11" t="n">
        <v>29</v>
      </c>
      <c r="N11" t="n">
        <v>26.43</v>
      </c>
      <c r="O11" t="n">
        <v>19258.55</v>
      </c>
      <c r="P11" t="n">
        <v>419.13</v>
      </c>
      <c r="Q11" t="n">
        <v>1294.89</v>
      </c>
      <c r="R11" t="n">
        <v>129.27</v>
      </c>
      <c r="S11" t="n">
        <v>99.20999999999999</v>
      </c>
      <c r="T11" t="n">
        <v>14084.66</v>
      </c>
      <c r="U11" t="n">
        <v>0.77</v>
      </c>
      <c r="V11" t="n">
        <v>0.87</v>
      </c>
      <c r="W11" t="n">
        <v>20.69</v>
      </c>
      <c r="X11" t="n">
        <v>0.86</v>
      </c>
      <c r="Y11" t="n">
        <v>2</v>
      </c>
      <c r="Z11" t="n">
        <v>10</v>
      </c>
      <c r="AA11" t="n">
        <v>653.8361577456571</v>
      </c>
      <c r="AB11" t="n">
        <v>894.6074762430956</v>
      </c>
      <c r="AC11" t="n">
        <v>809.2273942999325</v>
      </c>
      <c r="AD11" t="n">
        <v>653836.1577456571</v>
      </c>
      <c r="AE11" t="n">
        <v>894607.4762430956</v>
      </c>
      <c r="AF11" t="n">
        <v>1.265289294288505e-06</v>
      </c>
      <c r="AG11" t="n">
        <v>0.9120833333333334</v>
      </c>
      <c r="AH11" t="n">
        <v>809227.3942999325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2.2936</v>
      </c>
      <c r="E12" t="n">
        <v>43.6</v>
      </c>
      <c r="F12" t="n">
        <v>40.56</v>
      </c>
      <c r="G12" t="n">
        <v>86.92</v>
      </c>
      <c r="H12" t="n">
        <v>1.25</v>
      </c>
      <c r="I12" t="n">
        <v>28</v>
      </c>
      <c r="J12" t="n">
        <v>155.66</v>
      </c>
      <c r="K12" t="n">
        <v>47.83</v>
      </c>
      <c r="L12" t="n">
        <v>11</v>
      </c>
      <c r="M12" t="n">
        <v>26</v>
      </c>
      <c r="N12" t="n">
        <v>26.83</v>
      </c>
      <c r="O12" t="n">
        <v>19431.82</v>
      </c>
      <c r="P12" t="n">
        <v>412.05</v>
      </c>
      <c r="Q12" t="n">
        <v>1294.6</v>
      </c>
      <c r="R12" t="n">
        <v>126.51</v>
      </c>
      <c r="S12" t="n">
        <v>99.20999999999999</v>
      </c>
      <c r="T12" t="n">
        <v>12719.65</v>
      </c>
      <c r="U12" t="n">
        <v>0.78</v>
      </c>
      <c r="V12" t="n">
        <v>0.87</v>
      </c>
      <c r="W12" t="n">
        <v>20.68</v>
      </c>
      <c r="X12" t="n">
        <v>0.77</v>
      </c>
      <c r="Y12" t="n">
        <v>2</v>
      </c>
      <c r="Z12" t="n">
        <v>10</v>
      </c>
      <c r="AA12" t="n">
        <v>643.1956713434431</v>
      </c>
      <c r="AB12" t="n">
        <v>880.0486933224564</v>
      </c>
      <c r="AC12" t="n">
        <v>796.0580811878592</v>
      </c>
      <c r="AD12" t="n">
        <v>643195.6713434431</v>
      </c>
      <c r="AE12" t="n">
        <v>880048.6933224564</v>
      </c>
      <c r="AF12" t="n">
        <v>1.270496246116853e-06</v>
      </c>
      <c r="AG12" t="n">
        <v>0.9083333333333333</v>
      </c>
      <c r="AH12" t="n">
        <v>796058.0811878592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2.2986</v>
      </c>
      <c r="E13" t="n">
        <v>43.5</v>
      </c>
      <c r="F13" t="n">
        <v>40.52</v>
      </c>
      <c r="G13" t="n">
        <v>93.52</v>
      </c>
      <c r="H13" t="n">
        <v>1.35</v>
      </c>
      <c r="I13" t="n">
        <v>26</v>
      </c>
      <c r="J13" t="n">
        <v>157.07</v>
      </c>
      <c r="K13" t="n">
        <v>47.83</v>
      </c>
      <c r="L13" t="n">
        <v>12</v>
      </c>
      <c r="M13" t="n">
        <v>24</v>
      </c>
      <c r="N13" t="n">
        <v>27.24</v>
      </c>
      <c r="O13" t="n">
        <v>19605.66</v>
      </c>
      <c r="P13" t="n">
        <v>403.95</v>
      </c>
      <c r="Q13" t="n">
        <v>1294.47</v>
      </c>
      <c r="R13" t="n">
        <v>125.3</v>
      </c>
      <c r="S13" t="n">
        <v>99.20999999999999</v>
      </c>
      <c r="T13" t="n">
        <v>12127.53</v>
      </c>
      <c r="U13" t="n">
        <v>0.79</v>
      </c>
      <c r="V13" t="n">
        <v>0.87</v>
      </c>
      <c r="W13" t="n">
        <v>20.68</v>
      </c>
      <c r="X13" t="n">
        <v>0.73</v>
      </c>
      <c r="Y13" t="n">
        <v>2</v>
      </c>
      <c r="Z13" t="n">
        <v>10</v>
      </c>
      <c r="AA13" t="n">
        <v>633.0765005953125</v>
      </c>
      <c r="AB13" t="n">
        <v>866.2031974785581</v>
      </c>
      <c r="AC13" t="n">
        <v>783.533980035027</v>
      </c>
      <c r="AD13" t="n">
        <v>633076.5005953124</v>
      </c>
      <c r="AE13" t="n">
        <v>866203.1974785581</v>
      </c>
      <c r="AF13" t="n">
        <v>1.273265901344698e-06</v>
      </c>
      <c r="AG13" t="n">
        <v>0.90625</v>
      </c>
      <c r="AH13" t="n">
        <v>783533.9800350269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2.3086</v>
      </c>
      <c r="E14" t="n">
        <v>43.32</v>
      </c>
      <c r="F14" t="n">
        <v>40.42</v>
      </c>
      <c r="G14" t="n">
        <v>105.45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397.2</v>
      </c>
      <c r="Q14" t="n">
        <v>1294.7</v>
      </c>
      <c r="R14" t="n">
        <v>121.93</v>
      </c>
      <c r="S14" t="n">
        <v>99.20999999999999</v>
      </c>
      <c r="T14" t="n">
        <v>10456.89</v>
      </c>
      <c r="U14" t="n">
        <v>0.8100000000000001</v>
      </c>
      <c r="V14" t="n">
        <v>0.88</v>
      </c>
      <c r="W14" t="n">
        <v>20.68</v>
      </c>
      <c r="X14" t="n">
        <v>0.63</v>
      </c>
      <c r="Y14" t="n">
        <v>2</v>
      </c>
      <c r="Z14" t="n">
        <v>10</v>
      </c>
      <c r="AA14" t="n">
        <v>622.7720513396185</v>
      </c>
      <c r="AB14" t="n">
        <v>852.1041954067003</v>
      </c>
      <c r="AC14" t="n">
        <v>770.7805669328336</v>
      </c>
      <c r="AD14" t="n">
        <v>622772.0513396185</v>
      </c>
      <c r="AE14" t="n">
        <v>852104.1954067004</v>
      </c>
      <c r="AF14" t="n">
        <v>1.278805211800387e-06</v>
      </c>
      <c r="AG14" t="n">
        <v>0.9025</v>
      </c>
      <c r="AH14" t="n">
        <v>770780.5669328336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2.3155</v>
      </c>
      <c r="E15" t="n">
        <v>43.19</v>
      </c>
      <c r="F15" t="n">
        <v>40.35</v>
      </c>
      <c r="G15" t="n">
        <v>115.29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18</v>
      </c>
      <c r="N15" t="n">
        <v>28.07</v>
      </c>
      <c r="O15" t="n">
        <v>19955.16</v>
      </c>
      <c r="P15" t="n">
        <v>388.28</v>
      </c>
      <c r="Q15" t="n">
        <v>1294.55</v>
      </c>
      <c r="R15" t="n">
        <v>119.47</v>
      </c>
      <c r="S15" t="n">
        <v>99.20999999999999</v>
      </c>
      <c r="T15" t="n">
        <v>9235.73</v>
      </c>
      <c r="U15" t="n">
        <v>0.83</v>
      </c>
      <c r="V15" t="n">
        <v>0.88</v>
      </c>
      <c r="W15" t="n">
        <v>20.68</v>
      </c>
      <c r="X15" t="n">
        <v>0.5600000000000001</v>
      </c>
      <c r="Y15" t="n">
        <v>2</v>
      </c>
      <c r="Z15" t="n">
        <v>10</v>
      </c>
      <c r="AA15" t="n">
        <v>611.2559651978288</v>
      </c>
      <c r="AB15" t="n">
        <v>836.3473782936401</v>
      </c>
      <c r="AC15" t="n">
        <v>756.5275583302119</v>
      </c>
      <c r="AD15" t="n">
        <v>611255.9651978288</v>
      </c>
      <c r="AE15" t="n">
        <v>836347.3782936401</v>
      </c>
      <c r="AF15" t="n">
        <v>1.282627336014812e-06</v>
      </c>
      <c r="AG15" t="n">
        <v>0.8997916666666667</v>
      </c>
      <c r="AH15" t="n">
        <v>756527.5583302119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2.318</v>
      </c>
      <c r="E16" t="n">
        <v>43.14</v>
      </c>
      <c r="F16" t="n">
        <v>40.33</v>
      </c>
      <c r="G16" t="n">
        <v>121</v>
      </c>
      <c r="H16" t="n">
        <v>1.65</v>
      </c>
      <c r="I16" t="n">
        <v>20</v>
      </c>
      <c r="J16" t="n">
        <v>161.32</v>
      </c>
      <c r="K16" t="n">
        <v>47.83</v>
      </c>
      <c r="L16" t="n">
        <v>15</v>
      </c>
      <c r="M16" t="n">
        <v>6</v>
      </c>
      <c r="N16" t="n">
        <v>28.5</v>
      </c>
      <c r="O16" t="n">
        <v>20130.71</v>
      </c>
      <c r="P16" t="n">
        <v>385.57</v>
      </c>
      <c r="Q16" t="n">
        <v>1294.67</v>
      </c>
      <c r="R16" t="n">
        <v>118.57</v>
      </c>
      <c r="S16" t="n">
        <v>99.20999999999999</v>
      </c>
      <c r="T16" t="n">
        <v>8792.889999999999</v>
      </c>
      <c r="U16" t="n">
        <v>0.84</v>
      </c>
      <c r="V16" t="n">
        <v>0.88</v>
      </c>
      <c r="W16" t="n">
        <v>20.69</v>
      </c>
      <c r="X16" t="n">
        <v>0.54</v>
      </c>
      <c r="Y16" t="n">
        <v>2</v>
      </c>
      <c r="Z16" t="n">
        <v>10</v>
      </c>
      <c r="AA16" t="n">
        <v>607.6712835224901</v>
      </c>
      <c r="AB16" t="n">
        <v>831.4426586804473</v>
      </c>
      <c r="AC16" t="n">
        <v>752.0909382730852</v>
      </c>
      <c r="AD16" t="n">
        <v>607671.2835224901</v>
      </c>
      <c r="AE16" t="n">
        <v>831442.6586804473</v>
      </c>
      <c r="AF16" t="n">
        <v>1.284012163628734e-06</v>
      </c>
      <c r="AG16" t="n">
        <v>0.89875</v>
      </c>
      <c r="AH16" t="n">
        <v>752090.9382730852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2.3173</v>
      </c>
      <c r="E17" t="n">
        <v>43.15</v>
      </c>
      <c r="F17" t="n">
        <v>40.35</v>
      </c>
      <c r="G17" t="n">
        <v>121.05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388.2</v>
      </c>
      <c r="Q17" t="n">
        <v>1294.84</v>
      </c>
      <c r="R17" t="n">
        <v>118.67</v>
      </c>
      <c r="S17" t="n">
        <v>99.20999999999999</v>
      </c>
      <c r="T17" t="n">
        <v>8840.799999999999</v>
      </c>
      <c r="U17" t="n">
        <v>0.84</v>
      </c>
      <c r="V17" t="n">
        <v>0.88</v>
      </c>
      <c r="W17" t="n">
        <v>20.7</v>
      </c>
      <c r="X17" t="n">
        <v>0.55</v>
      </c>
      <c r="Y17" t="n">
        <v>2</v>
      </c>
      <c r="Z17" t="n">
        <v>10</v>
      </c>
      <c r="AA17" t="n">
        <v>610.6983913909055</v>
      </c>
      <c r="AB17" t="n">
        <v>835.5844812125871</v>
      </c>
      <c r="AC17" t="n">
        <v>755.8374710758419</v>
      </c>
      <c r="AD17" t="n">
        <v>610698.3913909055</v>
      </c>
      <c r="AE17" t="n">
        <v>835584.4812125871</v>
      </c>
      <c r="AF17" t="n">
        <v>1.283624411896836e-06</v>
      </c>
      <c r="AG17" t="n">
        <v>0.8989583333333333</v>
      </c>
      <c r="AH17" t="n">
        <v>755837.4710758419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1.2905</v>
      </c>
      <c r="E2" t="n">
        <v>77.48999999999999</v>
      </c>
      <c r="F2" t="n">
        <v>55.9</v>
      </c>
      <c r="G2" t="n">
        <v>6.22</v>
      </c>
      <c r="H2" t="n">
        <v>0.1</v>
      </c>
      <c r="I2" t="n">
        <v>539</v>
      </c>
      <c r="J2" t="n">
        <v>176.73</v>
      </c>
      <c r="K2" t="n">
        <v>52.44</v>
      </c>
      <c r="L2" t="n">
        <v>1</v>
      </c>
      <c r="M2" t="n">
        <v>537</v>
      </c>
      <c r="N2" t="n">
        <v>33.29</v>
      </c>
      <c r="O2" t="n">
        <v>22031.19</v>
      </c>
      <c r="P2" t="n">
        <v>746.1799999999999</v>
      </c>
      <c r="Q2" t="n">
        <v>1300.54</v>
      </c>
      <c r="R2" t="n">
        <v>624.75</v>
      </c>
      <c r="S2" t="n">
        <v>99.20999999999999</v>
      </c>
      <c r="T2" t="n">
        <v>259287.9</v>
      </c>
      <c r="U2" t="n">
        <v>0.16</v>
      </c>
      <c r="V2" t="n">
        <v>0.63</v>
      </c>
      <c r="W2" t="n">
        <v>21.53</v>
      </c>
      <c r="X2" t="n">
        <v>16.02</v>
      </c>
      <c r="Y2" t="n">
        <v>2</v>
      </c>
      <c r="Z2" t="n">
        <v>10</v>
      </c>
      <c r="AA2" t="n">
        <v>1958.334588683978</v>
      </c>
      <c r="AB2" t="n">
        <v>2679.479779861973</v>
      </c>
      <c r="AC2" t="n">
        <v>2423.753990345437</v>
      </c>
      <c r="AD2" t="n">
        <v>1958334.588683978</v>
      </c>
      <c r="AE2" t="n">
        <v>2679479.779861973</v>
      </c>
      <c r="AF2" t="n">
        <v>6.888502942511147e-07</v>
      </c>
      <c r="AG2" t="n">
        <v>1.614375</v>
      </c>
      <c r="AH2" t="n">
        <v>2423753.990345437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1.7678</v>
      </c>
      <c r="E3" t="n">
        <v>56.57</v>
      </c>
      <c r="F3" t="n">
        <v>46.25</v>
      </c>
      <c r="G3" t="n">
        <v>12.5</v>
      </c>
      <c r="H3" t="n">
        <v>0.2</v>
      </c>
      <c r="I3" t="n">
        <v>222</v>
      </c>
      <c r="J3" t="n">
        <v>178.21</v>
      </c>
      <c r="K3" t="n">
        <v>52.44</v>
      </c>
      <c r="L3" t="n">
        <v>2</v>
      </c>
      <c r="M3" t="n">
        <v>220</v>
      </c>
      <c r="N3" t="n">
        <v>33.77</v>
      </c>
      <c r="O3" t="n">
        <v>22213.89</v>
      </c>
      <c r="P3" t="n">
        <v>614.89</v>
      </c>
      <c r="Q3" t="n">
        <v>1296.74</v>
      </c>
      <c r="R3" t="n">
        <v>309.82</v>
      </c>
      <c r="S3" t="n">
        <v>99.20999999999999</v>
      </c>
      <c r="T3" t="n">
        <v>103403.89</v>
      </c>
      <c r="U3" t="n">
        <v>0.32</v>
      </c>
      <c r="V3" t="n">
        <v>0.77</v>
      </c>
      <c r="W3" t="n">
        <v>21.03</v>
      </c>
      <c r="X3" t="n">
        <v>6.42</v>
      </c>
      <c r="Y3" t="n">
        <v>2</v>
      </c>
      <c r="Z3" t="n">
        <v>10</v>
      </c>
      <c r="AA3" t="n">
        <v>1180.967759550793</v>
      </c>
      <c r="AB3" t="n">
        <v>1615.85218923787</v>
      </c>
      <c r="AC3" t="n">
        <v>1461.637524159798</v>
      </c>
      <c r="AD3" t="n">
        <v>1180967.759550793</v>
      </c>
      <c r="AE3" t="n">
        <v>1615852.18923787</v>
      </c>
      <c r="AF3" t="n">
        <v>9.436261527912595e-07</v>
      </c>
      <c r="AG3" t="n">
        <v>1.178541666666667</v>
      </c>
      <c r="AH3" t="n">
        <v>1461637.524159798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1.9522</v>
      </c>
      <c r="E4" t="n">
        <v>51.22</v>
      </c>
      <c r="F4" t="n">
        <v>43.83</v>
      </c>
      <c r="G4" t="n">
        <v>18.78</v>
      </c>
      <c r="H4" t="n">
        <v>0.3</v>
      </c>
      <c r="I4" t="n">
        <v>140</v>
      </c>
      <c r="J4" t="n">
        <v>179.7</v>
      </c>
      <c r="K4" t="n">
        <v>52.44</v>
      </c>
      <c r="L4" t="n">
        <v>3</v>
      </c>
      <c r="M4" t="n">
        <v>138</v>
      </c>
      <c r="N4" t="n">
        <v>34.26</v>
      </c>
      <c r="O4" t="n">
        <v>22397.24</v>
      </c>
      <c r="P4" t="n">
        <v>578.87</v>
      </c>
      <c r="Q4" t="n">
        <v>1296.08</v>
      </c>
      <c r="R4" t="n">
        <v>232.26</v>
      </c>
      <c r="S4" t="n">
        <v>99.20999999999999</v>
      </c>
      <c r="T4" t="n">
        <v>65037.82</v>
      </c>
      <c r="U4" t="n">
        <v>0.43</v>
      </c>
      <c r="V4" t="n">
        <v>0.8100000000000001</v>
      </c>
      <c r="W4" t="n">
        <v>20.86</v>
      </c>
      <c r="X4" t="n">
        <v>4.01</v>
      </c>
      <c r="Y4" t="n">
        <v>2</v>
      </c>
      <c r="Z4" t="n">
        <v>10</v>
      </c>
      <c r="AA4" t="n">
        <v>1009.180870534577</v>
      </c>
      <c r="AB4" t="n">
        <v>1380.805788983218</v>
      </c>
      <c r="AC4" t="n">
        <v>1249.023622455755</v>
      </c>
      <c r="AD4" t="n">
        <v>1009180.870534578</v>
      </c>
      <c r="AE4" t="n">
        <v>1380805.788983218</v>
      </c>
      <c r="AF4" t="n">
        <v>1.042056214209241e-06</v>
      </c>
      <c r="AG4" t="n">
        <v>1.067083333333333</v>
      </c>
      <c r="AH4" t="n">
        <v>1249023.622455755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2.0506</v>
      </c>
      <c r="E5" t="n">
        <v>48.77</v>
      </c>
      <c r="F5" t="n">
        <v>42.72</v>
      </c>
      <c r="G5" t="n">
        <v>25.13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560.02</v>
      </c>
      <c r="Q5" t="n">
        <v>1295.76</v>
      </c>
      <c r="R5" t="n">
        <v>196.26</v>
      </c>
      <c r="S5" t="n">
        <v>99.20999999999999</v>
      </c>
      <c r="T5" t="n">
        <v>47228.39</v>
      </c>
      <c r="U5" t="n">
        <v>0.51</v>
      </c>
      <c r="V5" t="n">
        <v>0.83</v>
      </c>
      <c r="W5" t="n">
        <v>20.81</v>
      </c>
      <c r="X5" t="n">
        <v>2.91</v>
      </c>
      <c r="Y5" t="n">
        <v>2</v>
      </c>
      <c r="Z5" t="n">
        <v>10</v>
      </c>
      <c r="AA5" t="n">
        <v>931.7181656736892</v>
      </c>
      <c r="AB5" t="n">
        <v>1274.817898779201</v>
      </c>
      <c r="AC5" t="n">
        <v>1153.151067737872</v>
      </c>
      <c r="AD5" t="n">
        <v>931718.1656736892</v>
      </c>
      <c r="AE5" t="n">
        <v>1274817.898779201</v>
      </c>
      <c r="AF5" t="n">
        <v>1.0945807155299e-06</v>
      </c>
      <c r="AG5" t="n">
        <v>1.016041666666667</v>
      </c>
      <c r="AH5" t="n">
        <v>1153151.067737872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2.1127</v>
      </c>
      <c r="E6" t="n">
        <v>47.33</v>
      </c>
      <c r="F6" t="n">
        <v>42.07</v>
      </c>
      <c r="G6" t="n">
        <v>31.55</v>
      </c>
      <c r="H6" t="n">
        <v>0.49</v>
      </c>
      <c r="I6" t="n">
        <v>80</v>
      </c>
      <c r="J6" t="n">
        <v>182.69</v>
      </c>
      <c r="K6" t="n">
        <v>52.44</v>
      </c>
      <c r="L6" t="n">
        <v>5</v>
      </c>
      <c r="M6" t="n">
        <v>78</v>
      </c>
      <c r="N6" t="n">
        <v>35.25</v>
      </c>
      <c r="O6" t="n">
        <v>22766.06</v>
      </c>
      <c r="P6" t="n">
        <v>547.5</v>
      </c>
      <c r="Q6" t="n">
        <v>1295.09</v>
      </c>
      <c r="R6" t="n">
        <v>175.19</v>
      </c>
      <c r="S6" t="n">
        <v>99.20999999999999</v>
      </c>
      <c r="T6" t="n">
        <v>36798.88</v>
      </c>
      <c r="U6" t="n">
        <v>0.57</v>
      </c>
      <c r="V6" t="n">
        <v>0.84</v>
      </c>
      <c r="W6" t="n">
        <v>20.77</v>
      </c>
      <c r="X6" t="n">
        <v>2.26</v>
      </c>
      <c r="Y6" t="n">
        <v>2</v>
      </c>
      <c r="Z6" t="n">
        <v>10</v>
      </c>
      <c r="AA6" t="n">
        <v>885.9641645717984</v>
      </c>
      <c r="AB6" t="n">
        <v>1212.215255947526</v>
      </c>
      <c r="AC6" t="n">
        <v>1096.523133274691</v>
      </c>
      <c r="AD6" t="n">
        <v>885964.1645717984</v>
      </c>
      <c r="AE6" t="n">
        <v>1212215.255947526</v>
      </c>
      <c r="AF6" t="n">
        <v>1.127728800204827e-06</v>
      </c>
      <c r="AG6" t="n">
        <v>0.9860416666666666</v>
      </c>
      <c r="AH6" t="n">
        <v>1096523.133274691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2.1524</v>
      </c>
      <c r="E7" t="n">
        <v>46.46</v>
      </c>
      <c r="F7" t="n">
        <v>41.69</v>
      </c>
      <c r="G7" t="n">
        <v>37.9</v>
      </c>
      <c r="H7" t="n">
        <v>0.58</v>
      </c>
      <c r="I7" t="n">
        <v>66</v>
      </c>
      <c r="J7" t="n">
        <v>184.19</v>
      </c>
      <c r="K7" t="n">
        <v>52.44</v>
      </c>
      <c r="L7" t="n">
        <v>6</v>
      </c>
      <c r="M7" t="n">
        <v>64</v>
      </c>
      <c r="N7" t="n">
        <v>35.75</v>
      </c>
      <c r="O7" t="n">
        <v>22951.43</v>
      </c>
      <c r="P7" t="n">
        <v>538.26</v>
      </c>
      <c r="Q7" t="n">
        <v>1295.11</v>
      </c>
      <c r="R7" t="n">
        <v>162.53</v>
      </c>
      <c r="S7" t="n">
        <v>99.20999999999999</v>
      </c>
      <c r="T7" t="n">
        <v>30543.5</v>
      </c>
      <c r="U7" t="n">
        <v>0.61</v>
      </c>
      <c r="V7" t="n">
        <v>0.85</v>
      </c>
      <c r="W7" t="n">
        <v>20.76</v>
      </c>
      <c r="X7" t="n">
        <v>1.89</v>
      </c>
      <c r="Y7" t="n">
        <v>2</v>
      </c>
      <c r="Z7" t="n">
        <v>10</v>
      </c>
      <c r="AA7" t="n">
        <v>857.0231460185579</v>
      </c>
      <c r="AB7" t="n">
        <v>1172.616877575355</v>
      </c>
      <c r="AC7" t="n">
        <v>1060.703968557686</v>
      </c>
      <c r="AD7" t="n">
        <v>857023.1460185579</v>
      </c>
      <c r="AE7" t="n">
        <v>1172616.877575355</v>
      </c>
      <c r="AF7" t="n">
        <v>1.14892008783115e-06</v>
      </c>
      <c r="AG7" t="n">
        <v>0.9679166666666666</v>
      </c>
      <c r="AH7" t="n">
        <v>1060703.968557687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2.1833</v>
      </c>
      <c r="E8" t="n">
        <v>45.8</v>
      </c>
      <c r="F8" t="n">
        <v>41.39</v>
      </c>
      <c r="G8" t="n">
        <v>44.35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529.9299999999999</v>
      </c>
      <c r="Q8" t="n">
        <v>1295.16</v>
      </c>
      <c r="R8" t="n">
        <v>153.18</v>
      </c>
      <c r="S8" t="n">
        <v>99.20999999999999</v>
      </c>
      <c r="T8" t="n">
        <v>25915.3</v>
      </c>
      <c r="U8" t="n">
        <v>0.65</v>
      </c>
      <c r="V8" t="n">
        <v>0.86</v>
      </c>
      <c r="W8" t="n">
        <v>20.73</v>
      </c>
      <c r="X8" t="n">
        <v>1.59</v>
      </c>
      <c r="Y8" t="n">
        <v>2</v>
      </c>
      <c r="Z8" t="n">
        <v>10</v>
      </c>
      <c r="AA8" t="n">
        <v>833.939741290551</v>
      </c>
      <c r="AB8" t="n">
        <v>1141.033144858552</v>
      </c>
      <c r="AC8" t="n">
        <v>1032.134542963328</v>
      </c>
      <c r="AD8" t="n">
        <v>833939.7412905509</v>
      </c>
      <c r="AE8" t="n">
        <v>1141033.144858552</v>
      </c>
      <c r="AF8" t="n">
        <v>1.165414062331235e-06</v>
      </c>
      <c r="AG8" t="n">
        <v>0.9541666666666666</v>
      </c>
      <c r="AH8" t="n">
        <v>1032134.542963328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2.2091</v>
      </c>
      <c r="E9" t="n">
        <v>45.27</v>
      </c>
      <c r="F9" t="n">
        <v>41.14</v>
      </c>
      <c r="G9" t="n">
        <v>51.43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46</v>
      </c>
      <c r="N9" t="n">
        <v>36.78</v>
      </c>
      <c r="O9" t="n">
        <v>23324.24</v>
      </c>
      <c r="P9" t="n">
        <v>522.46</v>
      </c>
      <c r="Q9" t="n">
        <v>1294.89</v>
      </c>
      <c r="R9" t="n">
        <v>145</v>
      </c>
      <c r="S9" t="n">
        <v>99.20999999999999</v>
      </c>
      <c r="T9" t="n">
        <v>21863.83</v>
      </c>
      <c r="U9" t="n">
        <v>0.68</v>
      </c>
      <c r="V9" t="n">
        <v>0.86</v>
      </c>
      <c r="W9" t="n">
        <v>20.72</v>
      </c>
      <c r="X9" t="n">
        <v>1.34</v>
      </c>
      <c r="Y9" t="n">
        <v>2</v>
      </c>
      <c r="Z9" t="n">
        <v>10</v>
      </c>
      <c r="AA9" t="n">
        <v>814.6006058640445</v>
      </c>
      <c r="AB9" t="n">
        <v>1114.572486585565</v>
      </c>
      <c r="AC9" t="n">
        <v>1008.199252778148</v>
      </c>
      <c r="AD9" t="n">
        <v>814600.6058640445</v>
      </c>
      <c r="AE9" t="n">
        <v>1114572.486585565</v>
      </c>
      <c r="AF9" t="n">
        <v>1.179185730360432e-06</v>
      </c>
      <c r="AG9" t="n">
        <v>0.9431250000000001</v>
      </c>
      <c r="AH9" t="n">
        <v>1008199.252778148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2.2279</v>
      </c>
      <c r="E10" t="n">
        <v>44.89</v>
      </c>
      <c r="F10" t="n">
        <v>40.97</v>
      </c>
      <c r="G10" t="n">
        <v>58.53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40</v>
      </c>
      <c r="N10" t="n">
        <v>37.3</v>
      </c>
      <c r="O10" t="n">
        <v>23511.69</v>
      </c>
      <c r="P10" t="n">
        <v>515.67</v>
      </c>
      <c r="Q10" t="n">
        <v>1294.63</v>
      </c>
      <c r="R10" t="n">
        <v>139.34</v>
      </c>
      <c r="S10" t="n">
        <v>99.20999999999999</v>
      </c>
      <c r="T10" t="n">
        <v>19065.01</v>
      </c>
      <c r="U10" t="n">
        <v>0.71</v>
      </c>
      <c r="V10" t="n">
        <v>0.86</v>
      </c>
      <c r="W10" t="n">
        <v>20.72</v>
      </c>
      <c r="X10" t="n">
        <v>1.17</v>
      </c>
      <c r="Y10" t="n">
        <v>2</v>
      </c>
      <c r="Z10" t="n">
        <v>10</v>
      </c>
      <c r="AA10" t="n">
        <v>799.3979831162303</v>
      </c>
      <c r="AB10" t="n">
        <v>1093.771587449626</v>
      </c>
      <c r="AC10" t="n">
        <v>989.3835622614972</v>
      </c>
      <c r="AD10" t="n">
        <v>799397.9831162303</v>
      </c>
      <c r="AE10" t="n">
        <v>1093771.587449626</v>
      </c>
      <c r="AF10" t="n">
        <v>1.18922089931194e-06</v>
      </c>
      <c r="AG10" t="n">
        <v>0.9352083333333333</v>
      </c>
      <c r="AH10" t="n">
        <v>989383.5622614973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2.2415</v>
      </c>
      <c r="E11" t="n">
        <v>44.61</v>
      </c>
      <c r="F11" t="n">
        <v>40.84</v>
      </c>
      <c r="G11" t="n">
        <v>64.48999999999999</v>
      </c>
      <c r="H11" t="n">
        <v>0.93</v>
      </c>
      <c r="I11" t="n">
        <v>38</v>
      </c>
      <c r="J11" t="n">
        <v>190.26</v>
      </c>
      <c r="K11" t="n">
        <v>52.44</v>
      </c>
      <c r="L11" t="n">
        <v>10</v>
      </c>
      <c r="M11" t="n">
        <v>36</v>
      </c>
      <c r="N11" t="n">
        <v>37.82</v>
      </c>
      <c r="O11" t="n">
        <v>23699.85</v>
      </c>
      <c r="P11" t="n">
        <v>509.8</v>
      </c>
      <c r="Q11" t="n">
        <v>1294.66</v>
      </c>
      <c r="R11" t="n">
        <v>135.12</v>
      </c>
      <c r="S11" t="n">
        <v>99.20999999999999</v>
      </c>
      <c r="T11" t="n">
        <v>16977.57</v>
      </c>
      <c r="U11" t="n">
        <v>0.73</v>
      </c>
      <c r="V11" t="n">
        <v>0.87</v>
      </c>
      <c r="W11" t="n">
        <v>20.71</v>
      </c>
      <c r="X11" t="n">
        <v>1.04</v>
      </c>
      <c r="Y11" t="n">
        <v>2</v>
      </c>
      <c r="Z11" t="n">
        <v>10</v>
      </c>
      <c r="AA11" t="n">
        <v>787.4848499555162</v>
      </c>
      <c r="AB11" t="n">
        <v>1077.471513088794</v>
      </c>
      <c r="AC11" t="n">
        <v>974.6391441203656</v>
      </c>
      <c r="AD11" t="n">
        <v>787484.8499555162</v>
      </c>
      <c r="AE11" t="n">
        <v>1077471.513088794</v>
      </c>
      <c r="AF11" t="n">
        <v>1.196480383234307e-06</v>
      </c>
      <c r="AG11" t="n">
        <v>0.929375</v>
      </c>
      <c r="AH11" t="n">
        <v>974639.1441203656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2.254</v>
      </c>
      <c r="E12" t="n">
        <v>44.37</v>
      </c>
      <c r="F12" t="n">
        <v>40.74</v>
      </c>
      <c r="G12" t="n">
        <v>71.89</v>
      </c>
      <c r="H12" t="n">
        <v>1.02</v>
      </c>
      <c r="I12" t="n">
        <v>34</v>
      </c>
      <c r="J12" t="n">
        <v>191.79</v>
      </c>
      <c r="K12" t="n">
        <v>52.44</v>
      </c>
      <c r="L12" t="n">
        <v>11</v>
      </c>
      <c r="M12" t="n">
        <v>32</v>
      </c>
      <c r="N12" t="n">
        <v>38.35</v>
      </c>
      <c r="O12" t="n">
        <v>23888.73</v>
      </c>
      <c r="P12" t="n">
        <v>503.85</v>
      </c>
      <c r="Q12" t="n">
        <v>1294.7</v>
      </c>
      <c r="R12" t="n">
        <v>131.82</v>
      </c>
      <c r="S12" t="n">
        <v>99.20999999999999</v>
      </c>
      <c r="T12" t="n">
        <v>15345.91</v>
      </c>
      <c r="U12" t="n">
        <v>0.75</v>
      </c>
      <c r="V12" t="n">
        <v>0.87</v>
      </c>
      <c r="W12" t="n">
        <v>20.7</v>
      </c>
      <c r="X12" t="n">
        <v>0.9399999999999999</v>
      </c>
      <c r="Y12" t="n">
        <v>2</v>
      </c>
      <c r="Z12" t="n">
        <v>10</v>
      </c>
      <c r="AA12" t="n">
        <v>776.1780400833456</v>
      </c>
      <c r="AB12" t="n">
        <v>1062.001037000444</v>
      </c>
      <c r="AC12" t="n">
        <v>960.6451485569378</v>
      </c>
      <c r="AD12" t="n">
        <v>776178.0400833456</v>
      </c>
      <c r="AE12" t="n">
        <v>1062001.037000444</v>
      </c>
      <c r="AF12" t="n">
        <v>1.203152703015895e-06</v>
      </c>
      <c r="AG12" t="n">
        <v>0.9243749999999999</v>
      </c>
      <c r="AH12" t="n">
        <v>960645.1485569378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2.2636</v>
      </c>
      <c r="E13" t="n">
        <v>44.18</v>
      </c>
      <c r="F13" t="n">
        <v>40.66</v>
      </c>
      <c r="G13" t="n">
        <v>78.69</v>
      </c>
      <c r="H13" t="n">
        <v>1.1</v>
      </c>
      <c r="I13" t="n">
        <v>31</v>
      </c>
      <c r="J13" t="n">
        <v>193.33</v>
      </c>
      <c r="K13" t="n">
        <v>52.44</v>
      </c>
      <c r="L13" t="n">
        <v>12</v>
      </c>
      <c r="M13" t="n">
        <v>29</v>
      </c>
      <c r="N13" t="n">
        <v>38.89</v>
      </c>
      <c r="O13" t="n">
        <v>24078.33</v>
      </c>
      <c r="P13" t="n">
        <v>498.87</v>
      </c>
      <c r="Q13" t="n">
        <v>1294.77</v>
      </c>
      <c r="R13" t="n">
        <v>129.45</v>
      </c>
      <c r="S13" t="n">
        <v>99.20999999999999</v>
      </c>
      <c r="T13" t="n">
        <v>14174.57</v>
      </c>
      <c r="U13" t="n">
        <v>0.77</v>
      </c>
      <c r="V13" t="n">
        <v>0.87</v>
      </c>
      <c r="W13" t="n">
        <v>20.69</v>
      </c>
      <c r="X13" t="n">
        <v>0.86</v>
      </c>
      <c r="Y13" t="n">
        <v>2</v>
      </c>
      <c r="Z13" t="n">
        <v>10</v>
      </c>
      <c r="AA13" t="n">
        <v>767.1220403590301</v>
      </c>
      <c r="AB13" t="n">
        <v>1049.610218655125</v>
      </c>
      <c r="AC13" t="n">
        <v>949.4368925238728</v>
      </c>
      <c r="AD13" t="n">
        <v>767122.04035903</v>
      </c>
      <c r="AE13" t="n">
        <v>1049610.218655125</v>
      </c>
      <c r="AF13" t="n">
        <v>1.208277044608154e-06</v>
      </c>
      <c r="AG13" t="n">
        <v>0.9204166666666667</v>
      </c>
      <c r="AH13" t="n">
        <v>949436.8925238728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2.2692</v>
      </c>
      <c r="E14" t="n">
        <v>44.07</v>
      </c>
      <c r="F14" t="n">
        <v>40.62</v>
      </c>
      <c r="G14" t="n">
        <v>84.04000000000001</v>
      </c>
      <c r="H14" t="n">
        <v>1.18</v>
      </c>
      <c r="I14" t="n">
        <v>29</v>
      </c>
      <c r="J14" t="n">
        <v>194.88</v>
      </c>
      <c r="K14" t="n">
        <v>52.44</v>
      </c>
      <c r="L14" t="n">
        <v>13</v>
      </c>
      <c r="M14" t="n">
        <v>27</v>
      </c>
      <c r="N14" t="n">
        <v>39.43</v>
      </c>
      <c r="O14" t="n">
        <v>24268.67</v>
      </c>
      <c r="P14" t="n">
        <v>493.5</v>
      </c>
      <c r="Q14" t="n">
        <v>1294.51</v>
      </c>
      <c r="R14" t="n">
        <v>127.98</v>
      </c>
      <c r="S14" t="n">
        <v>99.20999999999999</v>
      </c>
      <c r="T14" t="n">
        <v>13452.21</v>
      </c>
      <c r="U14" t="n">
        <v>0.78</v>
      </c>
      <c r="V14" t="n">
        <v>0.87</v>
      </c>
      <c r="W14" t="n">
        <v>20.7</v>
      </c>
      <c r="X14" t="n">
        <v>0.82</v>
      </c>
      <c r="Y14" t="n">
        <v>2</v>
      </c>
      <c r="Z14" t="n">
        <v>10</v>
      </c>
      <c r="AA14" t="n">
        <v>759.2848193424479</v>
      </c>
      <c r="AB14" t="n">
        <v>1038.886987106448</v>
      </c>
      <c r="AC14" t="n">
        <v>939.7370711440517</v>
      </c>
      <c r="AD14" t="n">
        <v>759284.8193424479</v>
      </c>
      <c r="AE14" t="n">
        <v>1038886.987106448</v>
      </c>
      <c r="AF14" t="n">
        <v>1.211266243870306e-06</v>
      </c>
      <c r="AG14" t="n">
        <v>0.918125</v>
      </c>
      <c r="AH14" t="n">
        <v>939737.0711440517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2.2804</v>
      </c>
      <c r="E15" t="n">
        <v>43.85</v>
      </c>
      <c r="F15" t="n">
        <v>40.51</v>
      </c>
      <c r="G15" t="n">
        <v>93.48</v>
      </c>
      <c r="H15" t="n">
        <v>1.27</v>
      </c>
      <c r="I15" t="n">
        <v>26</v>
      </c>
      <c r="J15" t="n">
        <v>196.42</v>
      </c>
      <c r="K15" t="n">
        <v>52.44</v>
      </c>
      <c r="L15" t="n">
        <v>14</v>
      </c>
      <c r="M15" t="n">
        <v>24</v>
      </c>
      <c r="N15" t="n">
        <v>39.98</v>
      </c>
      <c r="O15" t="n">
        <v>24459.75</v>
      </c>
      <c r="P15" t="n">
        <v>486.75</v>
      </c>
      <c r="Q15" t="n">
        <v>1294.54</v>
      </c>
      <c r="R15" t="n">
        <v>124.31</v>
      </c>
      <c r="S15" t="n">
        <v>99.20999999999999</v>
      </c>
      <c r="T15" t="n">
        <v>11629.22</v>
      </c>
      <c r="U15" t="n">
        <v>0.8</v>
      </c>
      <c r="V15" t="n">
        <v>0.87</v>
      </c>
      <c r="W15" t="n">
        <v>20.69</v>
      </c>
      <c r="X15" t="n">
        <v>0.71</v>
      </c>
      <c r="Y15" t="n">
        <v>2</v>
      </c>
      <c r="Z15" t="n">
        <v>10</v>
      </c>
      <c r="AA15" t="n">
        <v>747.7901507009722</v>
      </c>
      <c r="AB15" t="n">
        <v>1023.15947436219</v>
      </c>
      <c r="AC15" t="n">
        <v>925.5105701424033</v>
      </c>
      <c r="AD15" t="n">
        <v>747790.1507009722</v>
      </c>
      <c r="AE15" t="n">
        <v>1023159.47436219</v>
      </c>
      <c r="AF15" t="n">
        <v>1.217244642394608e-06</v>
      </c>
      <c r="AG15" t="n">
        <v>0.9135416666666667</v>
      </c>
      <c r="AH15" t="n">
        <v>925510.5701424032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2.2875</v>
      </c>
      <c r="E16" t="n">
        <v>43.72</v>
      </c>
      <c r="F16" t="n">
        <v>40.44</v>
      </c>
      <c r="G16" t="n">
        <v>101.1</v>
      </c>
      <c r="H16" t="n">
        <v>1.35</v>
      </c>
      <c r="I16" t="n">
        <v>24</v>
      </c>
      <c r="J16" t="n">
        <v>197.98</v>
      </c>
      <c r="K16" t="n">
        <v>52.44</v>
      </c>
      <c r="L16" t="n">
        <v>15</v>
      </c>
      <c r="M16" t="n">
        <v>22</v>
      </c>
      <c r="N16" t="n">
        <v>40.54</v>
      </c>
      <c r="O16" t="n">
        <v>24651.58</v>
      </c>
      <c r="P16" t="n">
        <v>480.75</v>
      </c>
      <c r="Q16" t="n">
        <v>1294.62</v>
      </c>
      <c r="R16" t="n">
        <v>122.53</v>
      </c>
      <c r="S16" t="n">
        <v>99.20999999999999</v>
      </c>
      <c r="T16" t="n">
        <v>10751.81</v>
      </c>
      <c r="U16" t="n">
        <v>0.8100000000000001</v>
      </c>
      <c r="V16" t="n">
        <v>0.88</v>
      </c>
      <c r="W16" t="n">
        <v>20.68</v>
      </c>
      <c r="X16" t="n">
        <v>0.65</v>
      </c>
      <c r="Y16" t="n">
        <v>2</v>
      </c>
      <c r="Z16" t="n">
        <v>10</v>
      </c>
      <c r="AA16" t="n">
        <v>738.7412247130167</v>
      </c>
      <c r="AB16" t="n">
        <v>1010.77833461503</v>
      </c>
      <c r="AC16" t="n">
        <v>914.3110689956731</v>
      </c>
      <c r="AD16" t="n">
        <v>738741.2247130167</v>
      </c>
      <c r="AE16" t="n">
        <v>1010778.33461503</v>
      </c>
      <c r="AF16" t="n">
        <v>1.22103452003055e-06</v>
      </c>
      <c r="AG16" t="n">
        <v>0.9108333333333333</v>
      </c>
      <c r="AH16" t="n">
        <v>914311.0689956731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2.2894</v>
      </c>
      <c r="E17" t="n">
        <v>43.68</v>
      </c>
      <c r="F17" t="n">
        <v>40.44</v>
      </c>
      <c r="G17" t="n">
        <v>105.5</v>
      </c>
      <c r="H17" t="n">
        <v>1.42</v>
      </c>
      <c r="I17" t="n">
        <v>23</v>
      </c>
      <c r="J17" t="n">
        <v>199.54</v>
      </c>
      <c r="K17" t="n">
        <v>52.44</v>
      </c>
      <c r="L17" t="n">
        <v>16</v>
      </c>
      <c r="M17" t="n">
        <v>21</v>
      </c>
      <c r="N17" t="n">
        <v>41.1</v>
      </c>
      <c r="O17" t="n">
        <v>24844.17</v>
      </c>
      <c r="P17" t="n">
        <v>477.4</v>
      </c>
      <c r="Q17" t="n">
        <v>1294.72</v>
      </c>
      <c r="R17" t="n">
        <v>122.57</v>
      </c>
      <c r="S17" t="n">
        <v>99.20999999999999</v>
      </c>
      <c r="T17" t="n">
        <v>10777.57</v>
      </c>
      <c r="U17" t="n">
        <v>0.8100000000000001</v>
      </c>
      <c r="V17" t="n">
        <v>0.88</v>
      </c>
      <c r="W17" t="n">
        <v>20.68</v>
      </c>
      <c r="X17" t="n">
        <v>0.65</v>
      </c>
      <c r="Y17" t="n">
        <v>2</v>
      </c>
      <c r="Z17" t="n">
        <v>10</v>
      </c>
      <c r="AA17" t="n">
        <v>734.5900450060285</v>
      </c>
      <c r="AB17" t="n">
        <v>1005.098507402805</v>
      </c>
      <c r="AC17" t="n">
        <v>909.1733165208956</v>
      </c>
      <c r="AD17" t="n">
        <v>734590.0450060285</v>
      </c>
      <c r="AE17" t="n">
        <v>1005098.507402805</v>
      </c>
      <c r="AF17" t="n">
        <v>1.222048712637351e-06</v>
      </c>
      <c r="AG17" t="n">
        <v>0.91</v>
      </c>
      <c r="AH17" t="n">
        <v>909173.3165208956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2.2979</v>
      </c>
      <c r="E18" t="n">
        <v>43.52</v>
      </c>
      <c r="F18" t="n">
        <v>40.35</v>
      </c>
      <c r="G18" t="n">
        <v>115.29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470.91</v>
      </c>
      <c r="Q18" t="n">
        <v>1294.44</v>
      </c>
      <c r="R18" t="n">
        <v>119.4</v>
      </c>
      <c r="S18" t="n">
        <v>99.20999999999999</v>
      </c>
      <c r="T18" t="n">
        <v>9202.530000000001</v>
      </c>
      <c r="U18" t="n">
        <v>0.83</v>
      </c>
      <c r="V18" t="n">
        <v>0.88</v>
      </c>
      <c r="W18" t="n">
        <v>20.68</v>
      </c>
      <c r="X18" t="n">
        <v>0.5600000000000001</v>
      </c>
      <c r="Y18" t="n">
        <v>2</v>
      </c>
      <c r="Z18" t="n">
        <v>10</v>
      </c>
      <c r="AA18" t="n">
        <v>724.5493808215127</v>
      </c>
      <c r="AB18" t="n">
        <v>991.3604277027096</v>
      </c>
      <c r="AC18" t="n">
        <v>896.7463798658613</v>
      </c>
      <c r="AD18" t="n">
        <v>724549.3808215128</v>
      </c>
      <c r="AE18" t="n">
        <v>991360.4277027096</v>
      </c>
      <c r="AF18" t="n">
        <v>1.226585890088831e-06</v>
      </c>
      <c r="AG18" t="n">
        <v>0.9066666666666667</v>
      </c>
      <c r="AH18" t="n">
        <v>896746.3798658613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2.3003</v>
      </c>
      <c r="E19" t="n">
        <v>43.47</v>
      </c>
      <c r="F19" t="n">
        <v>40.34</v>
      </c>
      <c r="G19" t="n">
        <v>121.02</v>
      </c>
      <c r="H19" t="n">
        <v>1.58</v>
      </c>
      <c r="I19" t="n">
        <v>20</v>
      </c>
      <c r="J19" t="n">
        <v>202.68</v>
      </c>
      <c r="K19" t="n">
        <v>52.44</v>
      </c>
      <c r="L19" t="n">
        <v>18</v>
      </c>
      <c r="M19" t="n">
        <v>18</v>
      </c>
      <c r="N19" t="n">
        <v>42.24</v>
      </c>
      <c r="O19" t="n">
        <v>25231.66</v>
      </c>
      <c r="P19" t="n">
        <v>467.73</v>
      </c>
      <c r="Q19" t="n">
        <v>1294.49</v>
      </c>
      <c r="R19" t="n">
        <v>118.86</v>
      </c>
      <c r="S19" t="n">
        <v>99.20999999999999</v>
      </c>
      <c r="T19" t="n">
        <v>8938.549999999999</v>
      </c>
      <c r="U19" t="n">
        <v>0.83</v>
      </c>
      <c r="V19" t="n">
        <v>0.88</v>
      </c>
      <c r="W19" t="n">
        <v>20.68</v>
      </c>
      <c r="X19" t="n">
        <v>0.55</v>
      </c>
      <c r="Y19" t="n">
        <v>2</v>
      </c>
      <c r="Z19" t="n">
        <v>10</v>
      </c>
      <c r="AA19" t="n">
        <v>720.3957923166865</v>
      </c>
      <c r="AB19" t="n">
        <v>985.6773046670141</v>
      </c>
      <c r="AC19" t="n">
        <v>891.6056461163793</v>
      </c>
      <c r="AD19" t="n">
        <v>720395.7923166866</v>
      </c>
      <c r="AE19" t="n">
        <v>985677.3046670142</v>
      </c>
      <c r="AF19" t="n">
        <v>1.227866975486896e-06</v>
      </c>
      <c r="AG19" t="n">
        <v>0.905625</v>
      </c>
      <c r="AH19" t="n">
        <v>891605.6461163793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2.3037</v>
      </c>
      <c r="E20" t="n">
        <v>43.41</v>
      </c>
      <c r="F20" t="n">
        <v>40.31</v>
      </c>
      <c r="G20" t="n">
        <v>127.3</v>
      </c>
      <c r="H20" t="n">
        <v>1.65</v>
      </c>
      <c r="I20" t="n">
        <v>19</v>
      </c>
      <c r="J20" t="n">
        <v>204.26</v>
      </c>
      <c r="K20" t="n">
        <v>52.44</v>
      </c>
      <c r="L20" t="n">
        <v>19</v>
      </c>
      <c r="M20" t="n">
        <v>17</v>
      </c>
      <c r="N20" t="n">
        <v>42.82</v>
      </c>
      <c r="O20" t="n">
        <v>25426.72</v>
      </c>
      <c r="P20" t="n">
        <v>460.8</v>
      </c>
      <c r="Q20" t="n">
        <v>1294.46</v>
      </c>
      <c r="R20" t="n">
        <v>118.18</v>
      </c>
      <c r="S20" t="n">
        <v>99.20999999999999</v>
      </c>
      <c r="T20" t="n">
        <v>8602.82</v>
      </c>
      <c r="U20" t="n">
        <v>0.84</v>
      </c>
      <c r="V20" t="n">
        <v>0.88</v>
      </c>
      <c r="W20" t="n">
        <v>20.68</v>
      </c>
      <c r="X20" t="n">
        <v>0.52</v>
      </c>
      <c r="Y20" t="n">
        <v>2</v>
      </c>
      <c r="Z20" t="n">
        <v>10</v>
      </c>
      <c r="AA20" t="n">
        <v>711.8937891500874</v>
      </c>
      <c r="AB20" t="n">
        <v>974.0444888525655</v>
      </c>
      <c r="AC20" t="n">
        <v>881.083049916502</v>
      </c>
      <c r="AD20" t="n">
        <v>711893.7891500874</v>
      </c>
      <c r="AE20" t="n">
        <v>974044.4888525654</v>
      </c>
      <c r="AF20" t="n">
        <v>1.229681846467487e-06</v>
      </c>
      <c r="AG20" t="n">
        <v>0.9043749999999999</v>
      </c>
      <c r="AH20" t="n">
        <v>881083.049916502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2.3074</v>
      </c>
      <c r="E21" t="n">
        <v>43.34</v>
      </c>
      <c r="F21" t="n">
        <v>40.28</v>
      </c>
      <c r="G21" t="n">
        <v>134.26</v>
      </c>
      <c r="H21" t="n">
        <v>1.73</v>
      </c>
      <c r="I21" t="n">
        <v>18</v>
      </c>
      <c r="J21" t="n">
        <v>205.85</v>
      </c>
      <c r="K21" t="n">
        <v>52.44</v>
      </c>
      <c r="L21" t="n">
        <v>20</v>
      </c>
      <c r="M21" t="n">
        <v>16</v>
      </c>
      <c r="N21" t="n">
        <v>43.41</v>
      </c>
      <c r="O21" t="n">
        <v>25622.45</v>
      </c>
      <c r="P21" t="n">
        <v>455.26</v>
      </c>
      <c r="Q21" t="n">
        <v>1294.52</v>
      </c>
      <c r="R21" t="n">
        <v>117.18</v>
      </c>
      <c r="S21" t="n">
        <v>99.20999999999999</v>
      </c>
      <c r="T21" t="n">
        <v>8108.45</v>
      </c>
      <c r="U21" t="n">
        <v>0.85</v>
      </c>
      <c r="V21" t="n">
        <v>0.88</v>
      </c>
      <c r="W21" t="n">
        <v>20.67</v>
      </c>
      <c r="X21" t="n">
        <v>0.48</v>
      </c>
      <c r="Y21" t="n">
        <v>2</v>
      </c>
      <c r="Z21" t="n">
        <v>10</v>
      </c>
      <c r="AA21" t="n">
        <v>704.7822272274618</v>
      </c>
      <c r="AB21" t="n">
        <v>964.3141360900597</v>
      </c>
      <c r="AC21" t="n">
        <v>872.281348365014</v>
      </c>
      <c r="AD21" t="n">
        <v>704782.2272274619</v>
      </c>
      <c r="AE21" t="n">
        <v>964314.1360900598</v>
      </c>
      <c r="AF21" t="n">
        <v>1.231656853122837e-06</v>
      </c>
      <c r="AG21" t="n">
        <v>0.9029166666666667</v>
      </c>
      <c r="AH21" t="n">
        <v>872281.348365014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2.3109</v>
      </c>
      <c r="E22" t="n">
        <v>43.27</v>
      </c>
      <c r="F22" t="n">
        <v>40.25</v>
      </c>
      <c r="G22" t="n">
        <v>142.05</v>
      </c>
      <c r="H22" t="n">
        <v>1.8</v>
      </c>
      <c r="I22" t="n">
        <v>17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450.08</v>
      </c>
      <c r="Q22" t="n">
        <v>1294.49</v>
      </c>
      <c r="R22" t="n">
        <v>116.14</v>
      </c>
      <c r="S22" t="n">
        <v>99.20999999999999</v>
      </c>
      <c r="T22" t="n">
        <v>7589.68</v>
      </c>
      <c r="U22" t="n">
        <v>0.85</v>
      </c>
      <c r="V22" t="n">
        <v>0.88</v>
      </c>
      <c r="W22" t="n">
        <v>20.67</v>
      </c>
      <c r="X22" t="n">
        <v>0.45</v>
      </c>
      <c r="Y22" t="n">
        <v>2</v>
      </c>
      <c r="Z22" t="n">
        <v>10</v>
      </c>
      <c r="AA22" t="n">
        <v>698.1301209659966</v>
      </c>
      <c r="AB22" t="n">
        <v>955.2124308329071</v>
      </c>
      <c r="AC22" t="n">
        <v>864.0482970832804</v>
      </c>
      <c r="AD22" t="n">
        <v>698130.1209659966</v>
      </c>
      <c r="AE22" t="n">
        <v>955212.4308329071</v>
      </c>
      <c r="AF22" t="n">
        <v>1.233525102661682e-06</v>
      </c>
      <c r="AG22" t="n">
        <v>0.9014583333333334</v>
      </c>
      <c r="AH22" t="n">
        <v>864048.2970832804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2.3135</v>
      </c>
      <c r="E23" t="n">
        <v>43.22</v>
      </c>
      <c r="F23" t="n">
        <v>40.24</v>
      </c>
      <c r="G23" t="n">
        <v>150.88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5</v>
      </c>
      <c r="N23" t="n">
        <v>44.6</v>
      </c>
      <c r="O23" t="n">
        <v>26016.35</v>
      </c>
      <c r="P23" t="n">
        <v>446.95</v>
      </c>
      <c r="Q23" t="n">
        <v>1294.62</v>
      </c>
      <c r="R23" t="n">
        <v>115.39</v>
      </c>
      <c r="S23" t="n">
        <v>99.20999999999999</v>
      </c>
      <c r="T23" t="n">
        <v>7223.4</v>
      </c>
      <c r="U23" t="n">
        <v>0.86</v>
      </c>
      <c r="V23" t="n">
        <v>0.88</v>
      </c>
      <c r="W23" t="n">
        <v>20.68</v>
      </c>
      <c r="X23" t="n">
        <v>0.44</v>
      </c>
      <c r="Y23" t="n">
        <v>2</v>
      </c>
      <c r="Z23" t="n">
        <v>10</v>
      </c>
      <c r="AA23" t="n">
        <v>694.0199747489727</v>
      </c>
      <c r="AB23" t="n">
        <v>949.5887474519211</v>
      </c>
      <c r="AC23" t="n">
        <v>858.9613301512867</v>
      </c>
      <c r="AD23" t="n">
        <v>694019.9747489727</v>
      </c>
      <c r="AE23" t="n">
        <v>949588.7474519211</v>
      </c>
      <c r="AF23" t="n">
        <v>1.234912945176252e-06</v>
      </c>
      <c r="AG23" t="n">
        <v>0.9004166666666666</v>
      </c>
      <c r="AH23" t="n">
        <v>858961.3301512867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2.3129</v>
      </c>
      <c r="E24" t="n">
        <v>43.24</v>
      </c>
      <c r="F24" t="n">
        <v>40.25</v>
      </c>
      <c r="G24" t="n">
        <v>150.93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448.04</v>
      </c>
      <c r="Q24" t="n">
        <v>1294.53</v>
      </c>
      <c r="R24" t="n">
        <v>115.63</v>
      </c>
      <c r="S24" t="n">
        <v>99.20999999999999</v>
      </c>
      <c r="T24" t="n">
        <v>7343.35</v>
      </c>
      <c r="U24" t="n">
        <v>0.86</v>
      </c>
      <c r="V24" t="n">
        <v>0.88</v>
      </c>
      <c r="W24" t="n">
        <v>20.69</v>
      </c>
      <c r="X24" t="n">
        <v>0.45</v>
      </c>
      <c r="Y24" t="n">
        <v>2</v>
      </c>
      <c r="Z24" t="n">
        <v>10</v>
      </c>
      <c r="AA24" t="n">
        <v>695.3952172237531</v>
      </c>
      <c r="AB24" t="n">
        <v>951.4704148773316</v>
      </c>
      <c r="AC24" t="n">
        <v>860.6634138785529</v>
      </c>
      <c r="AD24" t="n">
        <v>695395.2172237531</v>
      </c>
      <c r="AE24" t="n">
        <v>951470.4148773316</v>
      </c>
      <c r="AF24" t="n">
        <v>1.234592673826736e-06</v>
      </c>
      <c r="AG24" t="n">
        <v>0.9008333333333334</v>
      </c>
      <c r="AH24" t="n">
        <v>860663.4138785528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2.1371</v>
      </c>
      <c r="E2" t="n">
        <v>46.79</v>
      </c>
      <c r="F2" t="n">
        <v>43.69</v>
      </c>
      <c r="G2" t="n">
        <v>20.01</v>
      </c>
      <c r="H2" t="n">
        <v>0.64</v>
      </c>
      <c r="I2" t="n">
        <v>131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127.5</v>
      </c>
      <c r="Q2" t="n">
        <v>1296.83</v>
      </c>
      <c r="R2" t="n">
        <v>221.7</v>
      </c>
      <c r="S2" t="n">
        <v>99.20999999999999</v>
      </c>
      <c r="T2" t="n">
        <v>59803.05</v>
      </c>
      <c r="U2" t="n">
        <v>0.45</v>
      </c>
      <c r="V2" t="n">
        <v>0.8100000000000001</v>
      </c>
      <c r="W2" t="n">
        <v>21.03</v>
      </c>
      <c r="X2" t="n">
        <v>3.88</v>
      </c>
      <c r="Y2" t="n">
        <v>2</v>
      </c>
      <c r="Z2" t="n">
        <v>10</v>
      </c>
      <c r="AA2" t="n">
        <v>256.5322570126466</v>
      </c>
      <c r="AB2" t="n">
        <v>350.9987514489753</v>
      </c>
      <c r="AC2" t="n">
        <v>317.4999232406316</v>
      </c>
      <c r="AD2" t="n">
        <v>256532.2570126466</v>
      </c>
      <c r="AE2" t="n">
        <v>350998.7514489754</v>
      </c>
      <c r="AF2" t="n">
        <v>1.46580099414587e-06</v>
      </c>
      <c r="AG2" t="n">
        <v>0.9747916666666666</v>
      </c>
      <c r="AH2" t="n">
        <v>317499.9232406316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1.7274</v>
      </c>
      <c r="E2" t="n">
        <v>57.89</v>
      </c>
      <c r="F2" t="n">
        <v>49.26</v>
      </c>
      <c r="G2" t="n">
        <v>9.15</v>
      </c>
      <c r="H2" t="n">
        <v>0.18</v>
      </c>
      <c r="I2" t="n">
        <v>323</v>
      </c>
      <c r="J2" t="n">
        <v>98.70999999999999</v>
      </c>
      <c r="K2" t="n">
        <v>39.72</v>
      </c>
      <c r="L2" t="n">
        <v>1</v>
      </c>
      <c r="M2" t="n">
        <v>321</v>
      </c>
      <c r="N2" t="n">
        <v>12.99</v>
      </c>
      <c r="O2" t="n">
        <v>12407.75</v>
      </c>
      <c r="P2" t="n">
        <v>447.14</v>
      </c>
      <c r="Q2" t="n">
        <v>1298.53</v>
      </c>
      <c r="R2" t="n">
        <v>409.06</v>
      </c>
      <c r="S2" t="n">
        <v>99.20999999999999</v>
      </c>
      <c r="T2" t="n">
        <v>152520.13</v>
      </c>
      <c r="U2" t="n">
        <v>0.24</v>
      </c>
      <c r="V2" t="n">
        <v>0.72</v>
      </c>
      <c r="W2" t="n">
        <v>21.15</v>
      </c>
      <c r="X2" t="n">
        <v>9.41</v>
      </c>
      <c r="Y2" t="n">
        <v>2</v>
      </c>
      <c r="Z2" t="n">
        <v>10</v>
      </c>
      <c r="AA2" t="n">
        <v>906.9586221843349</v>
      </c>
      <c r="AB2" t="n">
        <v>1240.9407990631</v>
      </c>
      <c r="AC2" t="n">
        <v>1122.507150871867</v>
      </c>
      <c r="AD2" t="n">
        <v>906958.6221843349</v>
      </c>
      <c r="AE2" t="n">
        <v>1240940.7990631</v>
      </c>
      <c r="AF2" t="n">
        <v>1.015502324137148e-06</v>
      </c>
      <c r="AG2" t="n">
        <v>1.206041666666667</v>
      </c>
      <c r="AH2" t="n">
        <v>1122507.150871867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2.0507</v>
      </c>
      <c r="E3" t="n">
        <v>48.76</v>
      </c>
      <c r="F3" t="n">
        <v>43.88</v>
      </c>
      <c r="G3" t="n">
        <v>18.67</v>
      </c>
      <c r="H3" t="n">
        <v>0.35</v>
      </c>
      <c r="I3" t="n">
        <v>141</v>
      </c>
      <c r="J3" t="n">
        <v>99.95</v>
      </c>
      <c r="K3" t="n">
        <v>39.72</v>
      </c>
      <c r="L3" t="n">
        <v>2</v>
      </c>
      <c r="M3" t="n">
        <v>139</v>
      </c>
      <c r="N3" t="n">
        <v>13.24</v>
      </c>
      <c r="O3" t="n">
        <v>12561.45</v>
      </c>
      <c r="P3" t="n">
        <v>390.1</v>
      </c>
      <c r="Q3" t="n">
        <v>1296.32</v>
      </c>
      <c r="R3" t="n">
        <v>233.66</v>
      </c>
      <c r="S3" t="n">
        <v>99.20999999999999</v>
      </c>
      <c r="T3" t="n">
        <v>65732.5</v>
      </c>
      <c r="U3" t="n">
        <v>0.42</v>
      </c>
      <c r="V3" t="n">
        <v>0.8100000000000001</v>
      </c>
      <c r="W3" t="n">
        <v>20.87</v>
      </c>
      <c r="X3" t="n">
        <v>4.06</v>
      </c>
      <c r="Y3" t="n">
        <v>2</v>
      </c>
      <c r="Z3" t="n">
        <v>10</v>
      </c>
      <c r="AA3" t="n">
        <v>671.7342135716035</v>
      </c>
      <c r="AB3" t="n">
        <v>919.0963858306505</v>
      </c>
      <c r="AC3" t="n">
        <v>831.3791167268517</v>
      </c>
      <c r="AD3" t="n">
        <v>671734.2135716035</v>
      </c>
      <c r="AE3" t="n">
        <v>919096.3858306506</v>
      </c>
      <c r="AF3" t="n">
        <v>1.205563630952906e-06</v>
      </c>
      <c r="AG3" t="n">
        <v>1.015833333333333</v>
      </c>
      <c r="AH3" t="n">
        <v>831379.1167268518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2.1664</v>
      </c>
      <c r="E4" t="n">
        <v>46.16</v>
      </c>
      <c r="F4" t="n">
        <v>42.34</v>
      </c>
      <c r="G4" t="n">
        <v>28.55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87</v>
      </c>
      <c r="N4" t="n">
        <v>13.49</v>
      </c>
      <c r="O4" t="n">
        <v>12715.54</v>
      </c>
      <c r="P4" t="n">
        <v>367.44</v>
      </c>
      <c r="Q4" t="n">
        <v>1295.24</v>
      </c>
      <c r="R4" t="n">
        <v>183.67</v>
      </c>
      <c r="S4" t="n">
        <v>99.20999999999999</v>
      </c>
      <c r="T4" t="n">
        <v>40994.22</v>
      </c>
      <c r="U4" t="n">
        <v>0.54</v>
      </c>
      <c r="V4" t="n">
        <v>0.84</v>
      </c>
      <c r="W4" t="n">
        <v>20.8</v>
      </c>
      <c r="X4" t="n">
        <v>2.54</v>
      </c>
      <c r="Y4" t="n">
        <v>2</v>
      </c>
      <c r="Z4" t="n">
        <v>10</v>
      </c>
      <c r="AA4" t="n">
        <v>603.6454193278154</v>
      </c>
      <c r="AB4" t="n">
        <v>825.9342936807</v>
      </c>
      <c r="AC4" t="n">
        <v>747.1082838978749</v>
      </c>
      <c r="AD4" t="n">
        <v>603645.4193278154</v>
      </c>
      <c r="AE4" t="n">
        <v>825934.2936807</v>
      </c>
      <c r="AF4" t="n">
        <v>1.273581240599003e-06</v>
      </c>
      <c r="AG4" t="n">
        <v>0.9616666666666666</v>
      </c>
      <c r="AH4" t="n">
        <v>747108.2838978749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2.2273</v>
      </c>
      <c r="E5" t="n">
        <v>44.9</v>
      </c>
      <c r="F5" t="n">
        <v>41.59</v>
      </c>
      <c r="G5" t="n">
        <v>38.99</v>
      </c>
      <c r="H5" t="n">
        <v>0.6899999999999999</v>
      </c>
      <c r="I5" t="n">
        <v>64</v>
      </c>
      <c r="J5" t="n">
        <v>102.45</v>
      </c>
      <c r="K5" t="n">
        <v>39.72</v>
      </c>
      <c r="L5" t="n">
        <v>4</v>
      </c>
      <c r="M5" t="n">
        <v>62</v>
      </c>
      <c r="N5" t="n">
        <v>13.74</v>
      </c>
      <c r="O5" t="n">
        <v>12870.03</v>
      </c>
      <c r="P5" t="n">
        <v>351.59</v>
      </c>
      <c r="Q5" t="n">
        <v>1294.79</v>
      </c>
      <c r="R5" t="n">
        <v>159.77</v>
      </c>
      <c r="S5" t="n">
        <v>99.20999999999999</v>
      </c>
      <c r="T5" t="n">
        <v>29173.01</v>
      </c>
      <c r="U5" t="n">
        <v>0.62</v>
      </c>
      <c r="V5" t="n">
        <v>0.85</v>
      </c>
      <c r="W5" t="n">
        <v>20.75</v>
      </c>
      <c r="X5" t="n">
        <v>1.79</v>
      </c>
      <c r="Y5" t="n">
        <v>2</v>
      </c>
      <c r="Z5" t="n">
        <v>10</v>
      </c>
      <c r="AA5" t="n">
        <v>566.7326322530275</v>
      </c>
      <c r="AB5" t="n">
        <v>775.4285899277417</v>
      </c>
      <c r="AC5" t="n">
        <v>701.4227736258986</v>
      </c>
      <c r="AD5" t="n">
        <v>566732.6322530275</v>
      </c>
      <c r="AE5" t="n">
        <v>775428.5899277417</v>
      </c>
      <c r="AF5" t="n">
        <v>1.309383076618427e-06</v>
      </c>
      <c r="AG5" t="n">
        <v>0.9354166666666667</v>
      </c>
      <c r="AH5" t="n">
        <v>701422.7736258985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2.2607</v>
      </c>
      <c r="E6" t="n">
        <v>44.23</v>
      </c>
      <c r="F6" t="n">
        <v>41.22</v>
      </c>
      <c r="G6" t="n">
        <v>49.46</v>
      </c>
      <c r="H6" t="n">
        <v>0.85</v>
      </c>
      <c r="I6" t="n">
        <v>50</v>
      </c>
      <c r="J6" t="n">
        <v>103.71</v>
      </c>
      <c r="K6" t="n">
        <v>39.72</v>
      </c>
      <c r="L6" t="n">
        <v>5</v>
      </c>
      <c r="M6" t="n">
        <v>48</v>
      </c>
      <c r="N6" t="n">
        <v>14</v>
      </c>
      <c r="O6" t="n">
        <v>13024.91</v>
      </c>
      <c r="P6" t="n">
        <v>338.83</v>
      </c>
      <c r="Q6" t="n">
        <v>1294.88</v>
      </c>
      <c r="R6" t="n">
        <v>147.82</v>
      </c>
      <c r="S6" t="n">
        <v>99.20999999999999</v>
      </c>
      <c r="T6" t="n">
        <v>23264.61</v>
      </c>
      <c r="U6" t="n">
        <v>0.67</v>
      </c>
      <c r="V6" t="n">
        <v>0.86</v>
      </c>
      <c r="W6" t="n">
        <v>20.72</v>
      </c>
      <c r="X6" t="n">
        <v>1.42</v>
      </c>
      <c r="Y6" t="n">
        <v>2</v>
      </c>
      <c r="Z6" t="n">
        <v>10</v>
      </c>
      <c r="AA6" t="n">
        <v>543.1565669264855</v>
      </c>
      <c r="AB6" t="n">
        <v>743.1707772453713</v>
      </c>
      <c r="AC6" t="n">
        <v>672.2436013118091</v>
      </c>
      <c r="AD6" t="n">
        <v>543156.5669264855</v>
      </c>
      <c r="AE6" t="n">
        <v>743170.7772453713</v>
      </c>
      <c r="AF6" t="n">
        <v>1.329018237916436e-06</v>
      </c>
      <c r="AG6" t="n">
        <v>0.9214583333333333</v>
      </c>
      <c r="AH6" t="n">
        <v>672243.6013118092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2.2881</v>
      </c>
      <c r="E7" t="n">
        <v>43.7</v>
      </c>
      <c r="F7" t="n">
        <v>40.89</v>
      </c>
      <c r="G7" t="n">
        <v>61.34</v>
      </c>
      <c r="H7" t="n">
        <v>1.01</v>
      </c>
      <c r="I7" t="n">
        <v>40</v>
      </c>
      <c r="J7" t="n">
        <v>104.97</v>
      </c>
      <c r="K7" t="n">
        <v>39.72</v>
      </c>
      <c r="L7" t="n">
        <v>6</v>
      </c>
      <c r="M7" t="n">
        <v>38</v>
      </c>
      <c r="N7" t="n">
        <v>14.25</v>
      </c>
      <c r="O7" t="n">
        <v>13180.19</v>
      </c>
      <c r="P7" t="n">
        <v>325.68</v>
      </c>
      <c r="Q7" t="n">
        <v>1294.82</v>
      </c>
      <c r="R7" t="n">
        <v>136.98</v>
      </c>
      <c r="S7" t="n">
        <v>99.20999999999999</v>
      </c>
      <c r="T7" t="n">
        <v>17893.71</v>
      </c>
      <c r="U7" t="n">
        <v>0.72</v>
      </c>
      <c r="V7" t="n">
        <v>0.87</v>
      </c>
      <c r="W7" t="n">
        <v>20.71</v>
      </c>
      <c r="X7" t="n">
        <v>1.09</v>
      </c>
      <c r="Y7" t="n">
        <v>2</v>
      </c>
      <c r="Z7" t="n">
        <v>10</v>
      </c>
      <c r="AA7" t="n">
        <v>521.3834811849219</v>
      </c>
      <c r="AB7" t="n">
        <v>713.3798807730143</v>
      </c>
      <c r="AC7" t="n">
        <v>645.295906186988</v>
      </c>
      <c r="AD7" t="n">
        <v>521383.4811849219</v>
      </c>
      <c r="AE7" t="n">
        <v>713379.8807730143</v>
      </c>
      <c r="AF7" t="n">
        <v>1.345126124729773e-06</v>
      </c>
      <c r="AG7" t="n">
        <v>0.9104166666666668</v>
      </c>
      <c r="AH7" t="n">
        <v>645295.906186988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2.3041</v>
      </c>
      <c r="E8" t="n">
        <v>43.4</v>
      </c>
      <c r="F8" t="n">
        <v>40.73</v>
      </c>
      <c r="G8" t="n">
        <v>74.06</v>
      </c>
      <c r="H8" t="n">
        <v>1.16</v>
      </c>
      <c r="I8" t="n">
        <v>33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312.91</v>
      </c>
      <c r="Q8" t="n">
        <v>1294.81</v>
      </c>
      <c r="R8" t="n">
        <v>131.8</v>
      </c>
      <c r="S8" t="n">
        <v>99.20999999999999</v>
      </c>
      <c r="T8" t="n">
        <v>15342.6</v>
      </c>
      <c r="U8" t="n">
        <v>0.75</v>
      </c>
      <c r="V8" t="n">
        <v>0.87</v>
      </c>
      <c r="W8" t="n">
        <v>20.7</v>
      </c>
      <c r="X8" t="n">
        <v>0.9399999999999999</v>
      </c>
      <c r="Y8" t="n">
        <v>2</v>
      </c>
      <c r="Z8" t="n">
        <v>10</v>
      </c>
      <c r="AA8" t="n">
        <v>503.7013625548769</v>
      </c>
      <c r="AB8" t="n">
        <v>689.1864259833681</v>
      </c>
      <c r="AC8" t="n">
        <v>623.4114407667386</v>
      </c>
      <c r="AD8" t="n">
        <v>503701.3625548769</v>
      </c>
      <c r="AE8" t="n">
        <v>689186.4259833681</v>
      </c>
      <c r="AF8" t="n">
        <v>1.354532190022232e-06</v>
      </c>
      <c r="AG8" t="n">
        <v>0.9041666666666667</v>
      </c>
      <c r="AH8" t="n">
        <v>623411.4407667386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2.3111</v>
      </c>
      <c r="E9" t="n">
        <v>43.27</v>
      </c>
      <c r="F9" t="n">
        <v>40.66</v>
      </c>
      <c r="G9" t="n">
        <v>81.33</v>
      </c>
      <c r="H9" t="n">
        <v>1.31</v>
      </c>
      <c r="I9" t="n">
        <v>30</v>
      </c>
      <c r="J9" t="n">
        <v>107.5</v>
      </c>
      <c r="K9" t="n">
        <v>39.72</v>
      </c>
      <c r="L9" t="n">
        <v>8</v>
      </c>
      <c r="M9" t="n">
        <v>1</v>
      </c>
      <c r="N9" t="n">
        <v>14.78</v>
      </c>
      <c r="O9" t="n">
        <v>13491.96</v>
      </c>
      <c r="P9" t="n">
        <v>307.08</v>
      </c>
      <c r="Q9" t="n">
        <v>1294.92</v>
      </c>
      <c r="R9" t="n">
        <v>128.52</v>
      </c>
      <c r="S9" t="n">
        <v>99.20999999999999</v>
      </c>
      <c r="T9" t="n">
        <v>13716.92</v>
      </c>
      <c r="U9" t="n">
        <v>0.77</v>
      </c>
      <c r="V9" t="n">
        <v>0.87</v>
      </c>
      <c r="W9" t="n">
        <v>20.73</v>
      </c>
      <c r="X9" t="n">
        <v>0.87</v>
      </c>
      <c r="Y9" t="n">
        <v>2</v>
      </c>
      <c r="Z9" t="n">
        <v>10</v>
      </c>
      <c r="AA9" t="n">
        <v>495.7879799247672</v>
      </c>
      <c r="AB9" t="n">
        <v>678.3589867550494</v>
      </c>
      <c r="AC9" t="n">
        <v>613.6173571419644</v>
      </c>
      <c r="AD9" t="n">
        <v>495787.9799247672</v>
      </c>
      <c r="AE9" t="n">
        <v>678358.9867550494</v>
      </c>
      <c r="AF9" t="n">
        <v>1.358647343587683e-06</v>
      </c>
      <c r="AG9" t="n">
        <v>0.9014583333333334</v>
      </c>
      <c r="AH9" t="n">
        <v>613617.3571419644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2.3109</v>
      </c>
      <c r="E10" t="n">
        <v>43.27</v>
      </c>
      <c r="F10" t="n">
        <v>40.67</v>
      </c>
      <c r="G10" t="n">
        <v>81.34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310.3</v>
      </c>
      <c r="Q10" t="n">
        <v>1294.72</v>
      </c>
      <c r="R10" t="n">
        <v>128.61</v>
      </c>
      <c r="S10" t="n">
        <v>99.20999999999999</v>
      </c>
      <c r="T10" t="n">
        <v>13762.74</v>
      </c>
      <c r="U10" t="n">
        <v>0.77</v>
      </c>
      <c r="V10" t="n">
        <v>0.87</v>
      </c>
      <c r="W10" t="n">
        <v>20.73</v>
      </c>
      <c r="X10" t="n">
        <v>0.87</v>
      </c>
      <c r="Y10" t="n">
        <v>2</v>
      </c>
      <c r="Z10" t="n">
        <v>10</v>
      </c>
      <c r="AA10" t="n">
        <v>499.2422300745361</v>
      </c>
      <c r="AB10" t="n">
        <v>683.0852442007248</v>
      </c>
      <c r="AC10" t="n">
        <v>617.8925472103684</v>
      </c>
      <c r="AD10" t="n">
        <v>499242.2300745361</v>
      </c>
      <c r="AE10" t="n">
        <v>683085.2442007248</v>
      </c>
      <c r="AF10" t="n">
        <v>1.358529767771527e-06</v>
      </c>
      <c r="AG10" t="n">
        <v>0.9014583333333334</v>
      </c>
      <c r="AH10" t="n">
        <v>617892.5472103684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1.5705</v>
      </c>
      <c r="E2" t="n">
        <v>63.67</v>
      </c>
      <c r="F2" t="n">
        <v>51.45</v>
      </c>
      <c r="G2" t="n">
        <v>7.81</v>
      </c>
      <c r="H2" t="n">
        <v>0.14</v>
      </c>
      <c r="I2" t="n">
        <v>395</v>
      </c>
      <c r="J2" t="n">
        <v>124.63</v>
      </c>
      <c r="K2" t="n">
        <v>45</v>
      </c>
      <c r="L2" t="n">
        <v>1</v>
      </c>
      <c r="M2" t="n">
        <v>393</v>
      </c>
      <c r="N2" t="n">
        <v>18.64</v>
      </c>
      <c r="O2" t="n">
        <v>15605.44</v>
      </c>
      <c r="P2" t="n">
        <v>547.2</v>
      </c>
      <c r="Q2" t="n">
        <v>1299.14</v>
      </c>
      <c r="R2" t="n">
        <v>480.21</v>
      </c>
      <c r="S2" t="n">
        <v>99.20999999999999</v>
      </c>
      <c r="T2" t="n">
        <v>187734.97</v>
      </c>
      <c r="U2" t="n">
        <v>0.21</v>
      </c>
      <c r="V2" t="n">
        <v>0.6899999999999999</v>
      </c>
      <c r="W2" t="n">
        <v>21.27</v>
      </c>
      <c r="X2" t="n">
        <v>11.59</v>
      </c>
      <c r="Y2" t="n">
        <v>2</v>
      </c>
      <c r="Z2" t="n">
        <v>10</v>
      </c>
      <c r="AA2" t="n">
        <v>1203.84758536711</v>
      </c>
      <c r="AB2" t="n">
        <v>1647.157376306431</v>
      </c>
      <c r="AC2" t="n">
        <v>1489.954988111641</v>
      </c>
      <c r="AD2" t="n">
        <v>1203847.58536711</v>
      </c>
      <c r="AE2" t="n">
        <v>1647157.376306431</v>
      </c>
      <c r="AF2" t="n">
        <v>8.889054283332527e-07</v>
      </c>
      <c r="AG2" t="n">
        <v>1.326458333333333</v>
      </c>
      <c r="AH2" t="n">
        <v>1489954.988111641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1.9539</v>
      </c>
      <c r="E3" t="n">
        <v>51.18</v>
      </c>
      <c r="F3" t="n">
        <v>44.7</v>
      </c>
      <c r="G3" t="n">
        <v>15.78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469.9</v>
      </c>
      <c r="Q3" t="n">
        <v>1296.13</v>
      </c>
      <c r="R3" t="n">
        <v>260.77</v>
      </c>
      <c r="S3" t="n">
        <v>99.20999999999999</v>
      </c>
      <c r="T3" t="n">
        <v>79139.86</v>
      </c>
      <c r="U3" t="n">
        <v>0.38</v>
      </c>
      <c r="V3" t="n">
        <v>0.79</v>
      </c>
      <c r="W3" t="n">
        <v>20.91</v>
      </c>
      <c r="X3" t="n">
        <v>4.88</v>
      </c>
      <c r="Y3" t="n">
        <v>2</v>
      </c>
      <c r="Z3" t="n">
        <v>10</v>
      </c>
      <c r="AA3" t="n">
        <v>834.9542559246089</v>
      </c>
      <c r="AB3" t="n">
        <v>1142.421248538097</v>
      </c>
      <c r="AC3" t="n">
        <v>1033.390167975913</v>
      </c>
      <c r="AD3" t="n">
        <v>834954.2559246089</v>
      </c>
      <c r="AE3" t="n">
        <v>1142421.248538097</v>
      </c>
      <c r="AF3" t="n">
        <v>1.105910421152717e-06</v>
      </c>
      <c r="AG3" t="n">
        <v>1.06625</v>
      </c>
      <c r="AH3" t="n">
        <v>1033390.167975913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2.0961</v>
      </c>
      <c r="E4" t="n">
        <v>47.71</v>
      </c>
      <c r="F4" t="n">
        <v>42.84</v>
      </c>
      <c r="G4" t="n">
        <v>24.02</v>
      </c>
      <c r="H4" t="n">
        <v>0.42</v>
      </c>
      <c r="I4" t="n">
        <v>107</v>
      </c>
      <c r="J4" t="n">
        <v>127.27</v>
      </c>
      <c r="K4" t="n">
        <v>45</v>
      </c>
      <c r="L4" t="n">
        <v>3</v>
      </c>
      <c r="M4" t="n">
        <v>105</v>
      </c>
      <c r="N4" t="n">
        <v>19.27</v>
      </c>
      <c r="O4" t="n">
        <v>15930.42</v>
      </c>
      <c r="P4" t="n">
        <v>443.7</v>
      </c>
      <c r="Q4" t="n">
        <v>1295.71</v>
      </c>
      <c r="R4" t="n">
        <v>199.94</v>
      </c>
      <c r="S4" t="n">
        <v>99.20999999999999</v>
      </c>
      <c r="T4" t="n">
        <v>49039.91</v>
      </c>
      <c r="U4" t="n">
        <v>0.5</v>
      </c>
      <c r="V4" t="n">
        <v>0.83</v>
      </c>
      <c r="W4" t="n">
        <v>20.82</v>
      </c>
      <c r="X4" t="n">
        <v>3.03</v>
      </c>
      <c r="Y4" t="n">
        <v>2</v>
      </c>
      <c r="Z4" t="n">
        <v>10</v>
      </c>
      <c r="AA4" t="n">
        <v>738.4401171794676</v>
      </c>
      <c r="AB4" t="n">
        <v>1010.366346003701</v>
      </c>
      <c r="AC4" t="n">
        <v>913.93839999918</v>
      </c>
      <c r="AD4" t="n">
        <v>738440.1171794676</v>
      </c>
      <c r="AE4" t="n">
        <v>1010366.346003701</v>
      </c>
      <c r="AF4" t="n">
        <v>1.186395841024725e-06</v>
      </c>
      <c r="AG4" t="n">
        <v>0.9939583333333334</v>
      </c>
      <c r="AH4" t="n">
        <v>913938.39999918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2.1674</v>
      </c>
      <c r="E5" t="n">
        <v>46.14</v>
      </c>
      <c r="F5" t="n">
        <v>42.01</v>
      </c>
      <c r="G5" t="n">
        <v>32.32</v>
      </c>
      <c r="H5" t="n">
        <v>0.55</v>
      </c>
      <c r="I5" t="n">
        <v>78</v>
      </c>
      <c r="J5" t="n">
        <v>128.59</v>
      </c>
      <c r="K5" t="n">
        <v>45</v>
      </c>
      <c r="L5" t="n">
        <v>4</v>
      </c>
      <c r="M5" t="n">
        <v>76</v>
      </c>
      <c r="N5" t="n">
        <v>19.59</v>
      </c>
      <c r="O5" t="n">
        <v>16093.6</v>
      </c>
      <c r="P5" t="n">
        <v>428.32</v>
      </c>
      <c r="Q5" t="n">
        <v>1295.22</v>
      </c>
      <c r="R5" t="n">
        <v>173.14</v>
      </c>
      <c r="S5" t="n">
        <v>99.20999999999999</v>
      </c>
      <c r="T5" t="n">
        <v>35786.9</v>
      </c>
      <c r="U5" t="n">
        <v>0.57</v>
      </c>
      <c r="V5" t="n">
        <v>0.84</v>
      </c>
      <c r="W5" t="n">
        <v>20.77</v>
      </c>
      <c r="X5" t="n">
        <v>2.21</v>
      </c>
      <c r="Y5" t="n">
        <v>2</v>
      </c>
      <c r="Z5" t="n">
        <v>10</v>
      </c>
      <c r="AA5" t="n">
        <v>692.8997709934614</v>
      </c>
      <c r="AB5" t="n">
        <v>948.0560352537287</v>
      </c>
      <c r="AC5" t="n">
        <v>857.5748978541144</v>
      </c>
      <c r="AD5" t="n">
        <v>692899.7709934614</v>
      </c>
      <c r="AE5" t="n">
        <v>948056.0352537287</v>
      </c>
      <c r="AF5" t="n">
        <v>1.226751751269973e-06</v>
      </c>
      <c r="AG5" t="n">
        <v>0.96125</v>
      </c>
      <c r="AH5" t="n">
        <v>857574.8978541144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2.2128</v>
      </c>
      <c r="E6" t="n">
        <v>45.19</v>
      </c>
      <c r="F6" t="n">
        <v>41.5</v>
      </c>
      <c r="G6" t="n">
        <v>40.82</v>
      </c>
      <c r="H6" t="n">
        <v>0.68</v>
      </c>
      <c r="I6" t="n">
        <v>61</v>
      </c>
      <c r="J6" t="n">
        <v>129.92</v>
      </c>
      <c r="K6" t="n">
        <v>45</v>
      </c>
      <c r="L6" t="n">
        <v>5</v>
      </c>
      <c r="M6" t="n">
        <v>59</v>
      </c>
      <c r="N6" t="n">
        <v>19.92</v>
      </c>
      <c r="O6" t="n">
        <v>16257.24</v>
      </c>
      <c r="P6" t="n">
        <v>416.17</v>
      </c>
      <c r="Q6" t="n">
        <v>1294.92</v>
      </c>
      <c r="R6" t="n">
        <v>156.42</v>
      </c>
      <c r="S6" t="n">
        <v>99.20999999999999</v>
      </c>
      <c r="T6" t="n">
        <v>27510.36</v>
      </c>
      <c r="U6" t="n">
        <v>0.63</v>
      </c>
      <c r="V6" t="n">
        <v>0.85</v>
      </c>
      <c r="W6" t="n">
        <v>20.75</v>
      </c>
      <c r="X6" t="n">
        <v>1.7</v>
      </c>
      <c r="Y6" t="n">
        <v>2</v>
      </c>
      <c r="Z6" t="n">
        <v>10</v>
      </c>
      <c r="AA6" t="n">
        <v>662.9454430409905</v>
      </c>
      <c r="AB6" t="n">
        <v>907.0712022574749</v>
      </c>
      <c r="AC6" t="n">
        <v>820.501599796449</v>
      </c>
      <c r="AD6" t="n">
        <v>662945.4430409905</v>
      </c>
      <c r="AE6" t="n">
        <v>907071.2022574749</v>
      </c>
      <c r="AF6" t="n">
        <v>1.252448221468209e-06</v>
      </c>
      <c r="AG6" t="n">
        <v>0.9414583333333333</v>
      </c>
      <c r="AH6" t="n">
        <v>820501.599796449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2.2405</v>
      </c>
      <c r="E7" t="n">
        <v>44.63</v>
      </c>
      <c r="F7" t="n">
        <v>41.22</v>
      </c>
      <c r="G7" t="n">
        <v>49.47</v>
      </c>
      <c r="H7" t="n">
        <v>0.8100000000000001</v>
      </c>
      <c r="I7" t="n">
        <v>50</v>
      </c>
      <c r="J7" t="n">
        <v>131.25</v>
      </c>
      <c r="K7" t="n">
        <v>45</v>
      </c>
      <c r="L7" t="n">
        <v>6</v>
      </c>
      <c r="M7" t="n">
        <v>48</v>
      </c>
      <c r="N7" t="n">
        <v>20.25</v>
      </c>
      <c r="O7" t="n">
        <v>16421.36</v>
      </c>
      <c r="P7" t="n">
        <v>406.41</v>
      </c>
      <c r="Q7" t="n">
        <v>1294.7</v>
      </c>
      <c r="R7" t="n">
        <v>147.91</v>
      </c>
      <c r="S7" t="n">
        <v>99.20999999999999</v>
      </c>
      <c r="T7" t="n">
        <v>23311.15</v>
      </c>
      <c r="U7" t="n">
        <v>0.67</v>
      </c>
      <c r="V7" t="n">
        <v>0.86</v>
      </c>
      <c r="W7" t="n">
        <v>20.72</v>
      </c>
      <c r="X7" t="n">
        <v>1.42</v>
      </c>
      <c r="Y7" t="n">
        <v>2</v>
      </c>
      <c r="Z7" t="n">
        <v>10</v>
      </c>
      <c r="AA7" t="n">
        <v>642.8825419611443</v>
      </c>
      <c r="AB7" t="n">
        <v>879.6202558873017</v>
      </c>
      <c r="AC7" t="n">
        <v>795.6705332202</v>
      </c>
      <c r="AD7" t="n">
        <v>642882.5419611443</v>
      </c>
      <c r="AE7" t="n">
        <v>879620.2558873018</v>
      </c>
      <c r="AF7" t="n">
        <v>1.26812646429841e-06</v>
      </c>
      <c r="AG7" t="n">
        <v>0.9297916666666667</v>
      </c>
      <c r="AH7" t="n">
        <v>795670.5332202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2.2639</v>
      </c>
      <c r="E8" t="n">
        <v>44.17</v>
      </c>
      <c r="F8" t="n">
        <v>40.97</v>
      </c>
      <c r="G8" t="n">
        <v>58.52</v>
      </c>
      <c r="H8" t="n">
        <v>0.93</v>
      </c>
      <c r="I8" t="n">
        <v>42</v>
      </c>
      <c r="J8" t="n">
        <v>132.58</v>
      </c>
      <c r="K8" t="n">
        <v>45</v>
      </c>
      <c r="L8" t="n">
        <v>7</v>
      </c>
      <c r="M8" t="n">
        <v>40</v>
      </c>
      <c r="N8" t="n">
        <v>20.59</v>
      </c>
      <c r="O8" t="n">
        <v>16585.95</v>
      </c>
      <c r="P8" t="n">
        <v>396.07</v>
      </c>
      <c r="Q8" t="n">
        <v>1294.7</v>
      </c>
      <c r="R8" t="n">
        <v>139.65</v>
      </c>
      <c r="S8" t="n">
        <v>99.20999999999999</v>
      </c>
      <c r="T8" t="n">
        <v>19219.87</v>
      </c>
      <c r="U8" t="n">
        <v>0.71</v>
      </c>
      <c r="V8" t="n">
        <v>0.86</v>
      </c>
      <c r="W8" t="n">
        <v>20.7</v>
      </c>
      <c r="X8" t="n">
        <v>1.17</v>
      </c>
      <c r="Y8" t="n">
        <v>2</v>
      </c>
      <c r="Z8" t="n">
        <v>10</v>
      </c>
      <c r="AA8" t="n">
        <v>624.0142626503887</v>
      </c>
      <c r="AB8" t="n">
        <v>853.8038437245915</v>
      </c>
      <c r="AC8" t="n">
        <v>772.3180032007365</v>
      </c>
      <c r="AD8" t="n">
        <v>624014.2626503886</v>
      </c>
      <c r="AE8" t="n">
        <v>853803.8437245915</v>
      </c>
      <c r="AF8" t="n">
        <v>1.28137090047988e-06</v>
      </c>
      <c r="AG8" t="n">
        <v>0.9202083333333334</v>
      </c>
      <c r="AH8" t="n">
        <v>772318.0032007365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2.281</v>
      </c>
      <c r="E9" t="n">
        <v>43.84</v>
      </c>
      <c r="F9" t="n">
        <v>40.79</v>
      </c>
      <c r="G9" t="n">
        <v>67.98</v>
      </c>
      <c r="H9" t="n">
        <v>1.06</v>
      </c>
      <c r="I9" t="n">
        <v>36</v>
      </c>
      <c r="J9" t="n">
        <v>133.92</v>
      </c>
      <c r="K9" t="n">
        <v>45</v>
      </c>
      <c r="L9" t="n">
        <v>8</v>
      </c>
      <c r="M9" t="n">
        <v>34</v>
      </c>
      <c r="N9" t="n">
        <v>20.93</v>
      </c>
      <c r="O9" t="n">
        <v>16751.02</v>
      </c>
      <c r="P9" t="n">
        <v>386.89</v>
      </c>
      <c r="Q9" t="n">
        <v>1294.5</v>
      </c>
      <c r="R9" t="n">
        <v>133.83</v>
      </c>
      <c r="S9" t="n">
        <v>99.20999999999999</v>
      </c>
      <c r="T9" t="n">
        <v>16341.04</v>
      </c>
      <c r="U9" t="n">
        <v>0.74</v>
      </c>
      <c r="V9" t="n">
        <v>0.87</v>
      </c>
      <c r="W9" t="n">
        <v>20.7</v>
      </c>
      <c r="X9" t="n">
        <v>0.99</v>
      </c>
      <c r="Y9" t="n">
        <v>2</v>
      </c>
      <c r="Z9" t="n">
        <v>10</v>
      </c>
      <c r="AA9" t="n">
        <v>608.761656521202</v>
      </c>
      <c r="AB9" t="n">
        <v>832.9345551211463</v>
      </c>
      <c r="AC9" t="n">
        <v>753.4404502113739</v>
      </c>
      <c r="AD9" t="n">
        <v>608761.6565212019</v>
      </c>
      <c r="AE9" t="n">
        <v>832934.5551211464</v>
      </c>
      <c r="AF9" t="n">
        <v>1.291049526920184e-06</v>
      </c>
      <c r="AG9" t="n">
        <v>0.9133333333333334</v>
      </c>
      <c r="AH9" t="n">
        <v>753440.4502113739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2.2946</v>
      </c>
      <c r="E10" t="n">
        <v>43.58</v>
      </c>
      <c r="F10" t="n">
        <v>40.66</v>
      </c>
      <c r="G10" t="n">
        <v>78.69</v>
      </c>
      <c r="H10" t="n">
        <v>1.18</v>
      </c>
      <c r="I10" t="n">
        <v>31</v>
      </c>
      <c r="J10" t="n">
        <v>135.27</v>
      </c>
      <c r="K10" t="n">
        <v>45</v>
      </c>
      <c r="L10" t="n">
        <v>9</v>
      </c>
      <c r="M10" t="n">
        <v>29</v>
      </c>
      <c r="N10" t="n">
        <v>21.27</v>
      </c>
      <c r="O10" t="n">
        <v>16916.71</v>
      </c>
      <c r="P10" t="n">
        <v>377.07</v>
      </c>
      <c r="Q10" t="n">
        <v>1294.8</v>
      </c>
      <c r="R10" t="n">
        <v>129.29</v>
      </c>
      <c r="S10" t="n">
        <v>99.20999999999999</v>
      </c>
      <c r="T10" t="n">
        <v>14096.86</v>
      </c>
      <c r="U10" t="n">
        <v>0.77</v>
      </c>
      <c r="V10" t="n">
        <v>0.87</v>
      </c>
      <c r="W10" t="n">
        <v>20.69</v>
      </c>
      <c r="X10" t="n">
        <v>0.86</v>
      </c>
      <c r="Y10" t="n">
        <v>2</v>
      </c>
      <c r="Z10" t="n">
        <v>10</v>
      </c>
      <c r="AA10" t="n">
        <v>594.1999955924921</v>
      </c>
      <c r="AB10" t="n">
        <v>813.0106482233449</v>
      </c>
      <c r="AC10" t="n">
        <v>735.4180530245195</v>
      </c>
      <c r="AD10" t="n">
        <v>594199.9955924921</v>
      </c>
      <c r="AE10" t="n">
        <v>813010.6482233449</v>
      </c>
      <c r="AF10" t="n">
        <v>1.298747147948731e-06</v>
      </c>
      <c r="AG10" t="n">
        <v>0.9079166666666666</v>
      </c>
      <c r="AH10" t="n">
        <v>735418.0530245195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2.3037</v>
      </c>
      <c r="E11" t="n">
        <v>43.41</v>
      </c>
      <c r="F11" t="n">
        <v>40.56</v>
      </c>
      <c r="G11" t="n">
        <v>86.91</v>
      </c>
      <c r="H11" t="n">
        <v>1.29</v>
      </c>
      <c r="I11" t="n">
        <v>28</v>
      </c>
      <c r="J11" t="n">
        <v>136.61</v>
      </c>
      <c r="K11" t="n">
        <v>45</v>
      </c>
      <c r="L11" t="n">
        <v>10</v>
      </c>
      <c r="M11" t="n">
        <v>26</v>
      </c>
      <c r="N11" t="n">
        <v>21.61</v>
      </c>
      <c r="O11" t="n">
        <v>17082.76</v>
      </c>
      <c r="P11" t="n">
        <v>368.36</v>
      </c>
      <c r="Q11" t="n">
        <v>1294.67</v>
      </c>
      <c r="R11" t="n">
        <v>126.11</v>
      </c>
      <c r="S11" t="n">
        <v>99.20999999999999</v>
      </c>
      <c r="T11" t="n">
        <v>12521.01</v>
      </c>
      <c r="U11" t="n">
        <v>0.79</v>
      </c>
      <c r="V11" t="n">
        <v>0.87</v>
      </c>
      <c r="W11" t="n">
        <v>20.69</v>
      </c>
      <c r="X11" t="n">
        <v>0.76</v>
      </c>
      <c r="Y11" t="n">
        <v>2</v>
      </c>
      <c r="Z11" t="n">
        <v>10</v>
      </c>
      <c r="AA11" t="n">
        <v>582.2456571840135</v>
      </c>
      <c r="AB11" t="n">
        <v>796.654195024675</v>
      </c>
      <c r="AC11" t="n">
        <v>720.6226367627044</v>
      </c>
      <c r="AD11" t="n">
        <v>582245.6571840134</v>
      </c>
      <c r="AE11" t="n">
        <v>796654.195024675</v>
      </c>
      <c r="AF11" t="n">
        <v>1.303897762019302e-06</v>
      </c>
      <c r="AG11" t="n">
        <v>0.9043749999999999</v>
      </c>
      <c r="AH11" t="n">
        <v>720622.6367627044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2.3116</v>
      </c>
      <c r="E12" t="n">
        <v>43.26</v>
      </c>
      <c r="F12" t="n">
        <v>40.49</v>
      </c>
      <c r="G12" t="n">
        <v>97.17</v>
      </c>
      <c r="H12" t="n">
        <v>1.41</v>
      </c>
      <c r="I12" t="n">
        <v>25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358.1</v>
      </c>
      <c r="Q12" t="n">
        <v>1294.57</v>
      </c>
      <c r="R12" t="n">
        <v>123.81</v>
      </c>
      <c r="S12" t="n">
        <v>99.20999999999999</v>
      </c>
      <c r="T12" t="n">
        <v>11387.16</v>
      </c>
      <c r="U12" t="n">
        <v>0.8</v>
      </c>
      <c r="V12" t="n">
        <v>0.87</v>
      </c>
      <c r="W12" t="n">
        <v>20.69</v>
      </c>
      <c r="X12" t="n">
        <v>0.6899999999999999</v>
      </c>
      <c r="Y12" t="n">
        <v>2</v>
      </c>
      <c r="Z12" t="n">
        <v>10</v>
      </c>
      <c r="AA12" t="n">
        <v>569.1988210482164</v>
      </c>
      <c r="AB12" t="n">
        <v>778.80293823789</v>
      </c>
      <c r="AC12" t="n">
        <v>704.4750788692538</v>
      </c>
      <c r="AD12" t="n">
        <v>569198.8210482163</v>
      </c>
      <c r="AE12" t="n">
        <v>778802.93823789</v>
      </c>
      <c r="AF12" t="n">
        <v>1.308369174234414e-06</v>
      </c>
      <c r="AG12" t="n">
        <v>0.90125</v>
      </c>
      <c r="AH12" t="n">
        <v>704475.0788692539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2.3159</v>
      </c>
      <c r="E13" t="n">
        <v>43.18</v>
      </c>
      <c r="F13" t="n">
        <v>40.46</v>
      </c>
      <c r="G13" t="n">
        <v>105.55</v>
      </c>
      <c r="H13" t="n">
        <v>1.52</v>
      </c>
      <c r="I13" t="n">
        <v>23</v>
      </c>
      <c r="J13" t="n">
        <v>139.32</v>
      </c>
      <c r="K13" t="n">
        <v>45</v>
      </c>
      <c r="L13" t="n">
        <v>12</v>
      </c>
      <c r="M13" t="n">
        <v>4</v>
      </c>
      <c r="N13" t="n">
        <v>22.32</v>
      </c>
      <c r="O13" t="n">
        <v>17416.34</v>
      </c>
      <c r="P13" t="n">
        <v>355.35</v>
      </c>
      <c r="Q13" t="n">
        <v>1294.83</v>
      </c>
      <c r="R13" t="n">
        <v>122.32</v>
      </c>
      <c r="S13" t="n">
        <v>99.20999999999999</v>
      </c>
      <c r="T13" t="n">
        <v>10652.04</v>
      </c>
      <c r="U13" t="n">
        <v>0.8100000000000001</v>
      </c>
      <c r="V13" t="n">
        <v>0.87</v>
      </c>
      <c r="W13" t="n">
        <v>20.7</v>
      </c>
      <c r="X13" t="n">
        <v>0.66</v>
      </c>
      <c r="Y13" t="n">
        <v>2</v>
      </c>
      <c r="Z13" t="n">
        <v>10</v>
      </c>
      <c r="AA13" t="n">
        <v>565.1330134034532</v>
      </c>
      <c r="AB13" t="n">
        <v>773.2399208475509</v>
      </c>
      <c r="AC13" t="n">
        <v>699.4429880509048</v>
      </c>
      <c r="AD13" t="n">
        <v>565133.0134034532</v>
      </c>
      <c r="AE13" t="n">
        <v>773239.920847551</v>
      </c>
      <c r="AF13" t="n">
        <v>1.310802980883146e-06</v>
      </c>
      <c r="AG13" t="n">
        <v>0.8995833333333333</v>
      </c>
      <c r="AH13" t="n">
        <v>699442.9880509048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2.316</v>
      </c>
      <c r="E14" t="n">
        <v>43.18</v>
      </c>
      <c r="F14" t="n">
        <v>40.46</v>
      </c>
      <c r="G14" t="n">
        <v>105.54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357.81</v>
      </c>
      <c r="Q14" t="n">
        <v>1294.74</v>
      </c>
      <c r="R14" t="n">
        <v>122.12</v>
      </c>
      <c r="S14" t="n">
        <v>99.20999999999999</v>
      </c>
      <c r="T14" t="n">
        <v>10549.84</v>
      </c>
      <c r="U14" t="n">
        <v>0.8100000000000001</v>
      </c>
      <c r="V14" t="n">
        <v>0.87</v>
      </c>
      <c r="W14" t="n">
        <v>20.71</v>
      </c>
      <c r="X14" t="n">
        <v>0.66</v>
      </c>
      <c r="Y14" t="n">
        <v>2</v>
      </c>
      <c r="Z14" t="n">
        <v>10</v>
      </c>
      <c r="AA14" t="n">
        <v>567.677866803186</v>
      </c>
      <c r="AB14" t="n">
        <v>776.7219015400738</v>
      </c>
      <c r="AC14" t="n">
        <v>702.592653393124</v>
      </c>
      <c r="AD14" t="n">
        <v>567677.866803186</v>
      </c>
      <c r="AE14" t="n">
        <v>776721.9015400738</v>
      </c>
      <c r="AF14" t="n">
        <v>1.310859581037767e-06</v>
      </c>
      <c r="AG14" t="n">
        <v>0.8995833333333333</v>
      </c>
      <c r="AH14" t="n">
        <v>702592.653393124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2024-09-25T23:11:38Z</dcterms:created>
  <dcterms:modified xmlns:dcterms="http://purl.org/dc/terms/" xmlns:xsi="http://www.w3.org/2001/XMLSchema-instance" xsi:type="dcterms:W3CDTF">2024-09-25T23:11:38Z</dcterms:modified>
</cp:coreProperties>
</file>