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xVal>
          <yVal>
            <numRef>
              <f>gráficos!$B$7:$B$309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  <c r="AA2" t="n">
        <v>9135.600750673111</v>
      </c>
      <c r="AB2" t="n">
        <v>12499.73198133205</v>
      </c>
      <c r="AC2" t="n">
        <v>11306.77510451727</v>
      </c>
      <c r="AD2" t="n">
        <v>9135600.750673112</v>
      </c>
      <c r="AE2" t="n">
        <v>12499731.98133205</v>
      </c>
      <c r="AF2" t="n">
        <v>4.188400267450857e-07</v>
      </c>
      <c r="AG2" t="n">
        <v>3.096388888888889</v>
      </c>
      <c r="AH2" t="n">
        <v>11306775.10451727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  <c r="AA3" t="n">
        <v>4187.61594888285</v>
      </c>
      <c r="AB3" t="n">
        <v>5729.680885838889</v>
      </c>
      <c r="AC3" t="n">
        <v>5182.848183751838</v>
      </c>
      <c r="AD3" t="n">
        <v>4187615.948882849</v>
      </c>
      <c r="AE3" t="n">
        <v>5729680.88583889</v>
      </c>
      <c r="AF3" t="n">
        <v>6.665401138950438e-07</v>
      </c>
      <c r="AG3" t="n">
        <v>1.945555555555556</v>
      </c>
      <c r="AH3" t="n">
        <v>5182848.183751838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  <c r="AA4" t="n">
        <v>3377.366838580955</v>
      </c>
      <c r="AB4" t="n">
        <v>4621.06230745583</v>
      </c>
      <c r="AC4" t="n">
        <v>4180.034606533753</v>
      </c>
      <c r="AD4" t="n">
        <v>3377366.838580955</v>
      </c>
      <c r="AE4" t="n">
        <v>4621062.307455829</v>
      </c>
      <c r="AF4" t="n">
        <v>7.618668342041682e-07</v>
      </c>
      <c r="AG4" t="n">
        <v>1.702222222222222</v>
      </c>
      <c r="AH4" t="n">
        <v>4180034.606533753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  <c r="AA5" t="n">
        <v>3038.797938341155</v>
      </c>
      <c r="AB5" t="n">
        <v>4157.817401542004</v>
      </c>
      <c r="AC5" t="n">
        <v>3761.001144272052</v>
      </c>
      <c r="AD5" t="n">
        <v>3038797.938341155</v>
      </c>
      <c r="AE5" t="n">
        <v>4157817.401542003</v>
      </c>
      <c r="AF5" t="n">
        <v>8.135916168204807e-07</v>
      </c>
      <c r="AG5" t="n">
        <v>1.593888888888889</v>
      </c>
      <c r="AH5" t="n">
        <v>3761001.144272052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  <c r="AA6" t="n">
        <v>2853.619671112801</v>
      </c>
      <c r="AB6" t="n">
        <v>3904.448326831579</v>
      </c>
      <c r="AC6" t="n">
        <v>3531.81325844627</v>
      </c>
      <c r="AD6" t="n">
        <v>2853619.671112801</v>
      </c>
      <c r="AE6" t="n">
        <v>3904448.326831579</v>
      </c>
      <c r="AF6" t="n">
        <v>8.455228003128613e-07</v>
      </c>
      <c r="AG6" t="n">
        <v>1.53375</v>
      </c>
      <c r="AH6" t="n">
        <v>3531813.25844627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  <c r="AA7" t="n">
        <v>2734.58551717704</v>
      </c>
      <c r="AB7" t="n">
        <v>3741.580546000414</v>
      </c>
      <c r="AC7" t="n">
        <v>3384.489350031271</v>
      </c>
      <c r="AD7" t="n">
        <v>2734585.51717704</v>
      </c>
      <c r="AE7" t="n">
        <v>3741580.546000414</v>
      </c>
      <c r="AF7" t="n">
        <v>8.67557184243276e-07</v>
      </c>
      <c r="AG7" t="n">
        <v>1.494722222222222</v>
      </c>
      <c r="AH7" t="n">
        <v>3384489.350031272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  <c r="AA8" t="n">
        <v>2653.225181037708</v>
      </c>
      <c r="AB8" t="n">
        <v>3630.259744729869</v>
      </c>
      <c r="AC8" t="n">
        <v>3283.792849794265</v>
      </c>
      <c r="AD8" t="n">
        <v>2653225.181037708</v>
      </c>
      <c r="AE8" t="n">
        <v>3630259.744729869</v>
      </c>
      <c r="AF8" t="n">
        <v>8.830559458214489e-07</v>
      </c>
      <c r="AG8" t="n">
        <v>1.468611111111111</v>
      </c>
      <c r="AH8" t="n">
        <v>3283792.849794265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  <c r="AA9" t="n">
        <v>2587.125251110257</v>
      </c>
      <c r="AB9" t="n">
        <v>3539.818904480027</v>
      </c>
      <c r="AC9" t="n">
        <v>3201.983556403355</v>
      </c>
      <c r="AD9" t="n">
        <v>2587125.251110257</v>
      </c>
      <c r="AE9" t="n">
        <v>3539818.904480027</v>
      </c>
      <c r="AF9" t="n">
        <v>8.955669943243117e-07</v>
      </c>
      <c r="AG9" t="n">
        <v>1.447916666666667</v>
      </c>
      <c r="AH9" t="n">
        <v>3201983.556403355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  <c r="AA10" t="n">
        <v>2536.212407476849</v>
      </c>
      <c r="AB10" t="n">
        <v>3470.157705704656</v>
      </c>
      <c r="AC10" t="n">
        <v>3138.970724669001</v>
      </c>
      <c r="AD10" t="n">
        <v>2536212.407476849</v>
      </c>
      <c r="AE10" t="n">
        <v>3470157.705704655</v>
      </c>
      <c r="AF10" t="n">
        <v>9.051836957854672e-07</v>
      </c>
      <c r="AG10" t="n">
        <v>1.432638888888889</v>
      </c>
      <c r="AH10" t="n">
        <v>3138970.724669002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  <c r="AA11" t="n">
        <v>2495.45330272637</v>
      </c>
      <c r="AB11" t="n">
        <v>3414.389300420254</v>
      </c>
      <c r="AC11" t="n">
        <v>3088.524777713497</v>
      </c>
      <c r="AD11" t="n">
        <v>2495453.30272637</v>
      </c>
      <c r="AE11" t="n">
        <v>3414389.300420254</v>
      </c>
      <c r="AF11" t="n">
        <v>9.13026442608157e-07</v>
      </c>
      <c r="AG11" t="n">
        <v>1.420277777777778</v>
      </c>
      <c r="AH11" t="n">
        <v>3088524.777713497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  <c r="AA12" t="n">
        <v>2463.414684359938</v>
      </c>
      <c r="AB12" t="n">
        <v>3370.552649327212</v>
      </c>
      <c r="AC12" t="n">
        <v>3048.871835075651</v>
      </c>
      <c r="AD12" t="n">
        <v>2463414.684359938</v>
      </c>
      <c r="AE12" t="n">
        <v>3370552.649327212</v>
      </c>
      <c r="AF12" t="n">
        <v>9.190018687587779e-07</v>
      </c>
      <c r="AG12" t="n">
        <v>1.411111111111111</v>
      </c>
      <c r="AH12" t="n">
        <v>3048871.835075651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  <c r="AA13" t="n">
        <v>2432.02929629841</v>
      </c>
      <c r="AB13" t="n">
        <v>3327.609776755828</v>
      </c>
      <c r="AC13" t="n">
        <v>3010.02736999178</v>
      </c>
      <c r="AD13" t="n">
        <v>2432029.29629841</v>
      </c>
      <c r="AE13" t="n">
        <v>3327609.776755828</v>
      </c>
      <c r="AF13" t="n">
        <v>9.246038307749851e-07</v>
      </c>
      <c r="AG13" t="n">
        <v>1.4025</v>
      </c>
      <c r="AH13" t="n">
        <v>3010027.36999178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  <c r="AA14" t="n">
        <v>2405.660433059458</v>
      </c>
      <c r="AB14" t="n">
        <v>3291.530734760147</v>
      </c>
      <c r="AC14" t="n">
        <v>2977.391661126916</v>
      </c>
      <c r="AD14" t="n">
        <v>2405660.433059458</v>
      </c>
      <c r="AE14" t="n">
        <v>3291530.734760148</v>
      </c>
      <c r="AF14" t="n">
        <v>9.289920343543474e-07</v>
      </c>
      <c r="AG14" t="n">
        <v>1.395833333333333</v>
      </c>
      <c r="AH14" t="n">
        <v>2977391.661126916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  <c r="AA15" t="n">
        <v>2379.72321371259</v>
      </c>
      <c r="AB15" t="n">
        <v>3256.042286980402</v>
      </c>
      <c r="AC15" t="n">
        <v>2945.290180994921</v>
      </c>
      <c r="AD15" t="n">
        <v>2379723.21371259</v>
      </c>
      <c r="AE15" t="n">
        <v>3256042.286980402</v>
      </c>
      <c r="AF15" t="n">
        <v>9.332868719001063e-07</v>
      </c>
      <c r="AG15" t="n">
        <v>1.389444444444444</v>
      </c>
      <c r="AH15" t="n">
        <v>2945290.180994921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  <c r="AA16" t="n">
        <v>2363.77557011475</v>
      </c>
      <c r="AB16" t="n">
        <v>3234.222017449456</v>
      </c>
      <c r="AC16" t="n">
        <v>2925.552407363069</v>
      </c>
      <c r="AD16" t="n">
        <v>2363775.57011475</v>
      </c>
      <c r="AE16" t="n">
        <v>3234222.017449456</v>
      </c>
      <c r="AF16" t="n">
        <v>9.358077548073994e-07</v>
      </c>
      <c r="AG16" t="n">
        <v>1.385694444444444</v>
      </c>
      <c r="AH16" t="n">
        <v>2925552.407363069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  <c r="AA17" t="n">
        <v>2342.644683419385</v>
      </c>
      <c r="AB17" t="n">
        <v>3205.309806043928</v>
      </c>
      <c r="AC17" t="n">
        <v>2899.399536835541</v>
      </c>
      <c r="AD17" t="n">
        <v>2342644.683419385</v>
      </c>
      <c r="AE17" t="n">
        <v>3205309.806043928</v>
      </c>
      <c r="AF17" t="n">
        <v>9.388888339163133e-07</v>
      </c>
      <c r="AG17" t="n">
        <v>1.381111111111111</v>
      </c>
      <c r="AH17" t="n">
        <v>2899399.536835541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  <c r="AA18" t="n">
        <v>2324.17497149352</v>
      </c>
      <c r="AB18" t="n">
        <v>3180.038731360775</v>
      </c>
      <c r="AC18" t="n">
        <v>2876.540298051974</v>
      </c>
      <c r="AD18" t="n">
        <v>2324174.97149352</v>
      </c>
      <c r="AE18" t="n">
        <v>3180038.731360775</v>
      </c>
      <c r="AF18" t="n">
        <v>9.418765469916237e-07</v>
      </c>
      <c r="AG18" t="n">
        <v>1.376805555555555</v>
      </c>
      <c r="AH18" t="n">
        <v>2876540.298051974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  <c r="AA19" t="n">
        <v>2307.144863936218</v>
      </c>
      <c r="AB19" t="n">
        <v>3156.737386885553</v>
      </c>
      <c r="AC19" t="n">
        <v>2855.462801189826</v>
      </c>
      <c r="AD19" t="n">
        <v>2307144.863936218</v>
      </c>
      <c r="AE19" t="n">
        <v>3156737.386885553</v>
      </c>
      <c r="AF19" t="n">
        <v>9.439305997308996e-07</v>
      </c>
      <c r="AG19" t="n">
        <v>1.37375</v>
      </c>
      <c r="AH19" t="n">
        <v>2855462.801189826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  <c r="AA20" t="n">
        <v>2291.719419959531</v>
      </c>
      <c r="AB20" t="n">
        <v>3135.631613914089</v>
      </c>
      <c r="AC20" t="n">
        <v>2836.37133356862</v>
      </c>
      <c r="AD20" t="n">
        <v>2291719.419959531</v>
      </c>
      <c r="AE20" t="n">
        <v>3135631.613914089</v>
      </c>
      <c r="AF20" t="n">
        <v>9.459846524701756e-07</v>
      </c>
      <c r="AG20" t="n">
        <v>1.370694444444444</v>
      </c>
      <c r="AH20" t="n">
        <v>2836371.33356862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  <c r="AA21" t="n">
        <v>2273.988827801545</v>
      </c>
      <c r="AB21" t="n">
        <v>3111.371835505011</v>
      </c>
      <c r="AC21" t="n">
        <v>2814.426874362093</v>
      </c>
      <c r="AD21" t="n">
        <v>2273988.827801545</v>
      </c>
      <c r="AE21" t="n">
        <v>3111371.835505011</v>
      </c>
      <c r="AF21" t="n">
        <v>9.48318803310262e-07</v>
      </c>
      <c r="AG21" t="n">
        <v>1.3675</v>
      </c>
      <c r="AH21" t="n">
        <v>2814426.874362093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  <c r="AA22" t="n">
        <v>2259.703007299912</v>
      </c>
      <c r="AB22" t="n">
        <v>3091.825345648757</v>
      </c>
      <c r="AC22" t="n">
        <v>2796.74587406405</v>
      </c>
      <c r="AD22" t="n">
        <v>2259703.007299912</v>
      </c>
      <c r="AE22" t="n">
        <v>3091825.345648757</v>
      </c>
      <c r="AF22" t="n">
        <v>9.498126598479173e-07</v>
      </c>
      <c r="AG22" t="n">
        <v>1.365277777777778</v>
      </c>
      <c r="AH22" t="n">
        <v>2796745.87406405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  <c r="AA23" t="n">
        <v>2249.14772912837</v>
      </c>
      <c r="AB23" t="n">
        <v>3077.383148388443</v>
      </c>
      <c r="AC23" t="n">
        <v>2783.68201984051</v>
      </c>
      <c r="AD23" t="n">
        <v>2249147.72912837</v>
      </c>
      <c r="AE23" t="n">
        <v>3077383.148388443</v>
      </c>
      <c r="AF23" t="n">
        <v>9.513065163855724e-07</v>
      </c>
      <c r="AG23" t="n">
        <v>1.363194444444445</v>
      </c>
      <c r="AH23" t="n">
        <v>2783682.01984051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  <c r="AA24" t="n">
        <v>2236.490088215573</v>
      </c>
      <c r="AB24" t="n">
        <v>3060.064405675849</v>
      </c>
      <c r="AC24" t="n">
        <v>2768.016153625398</v>
      </c>
      <c r="AD24" t="n">
        <v>2236490.088215573</v>
      </c>
      <c r="AE24" t="n">
        <v>3060064.405675849</v>
      </c>
      <c r="AF24" t="n">
        <v>9.526136408560207e-07</v>
      </c>
      <c r="AG24" t="n">
        <v>1.36125</v>
      </c>
      <c r="AH24" t="n">
        <v>2768016.153625398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  <c r="AA25" t="n">
        <v>2220.109476160768</v>
      </c>
      <c r="AB25" t="n">
        <v>3037.651729600861</v>
      </c>
      <c r="AC25" t="n">
        <v>2747.742511898621</v>
      </c>
      <c r="AD25" t="n">
        <v>2220109.476160768</v>
      </c>
      <c r="AE25" t="n">
        <v>3037651.729600862</v>
      </c>
      <c r="AF25" t="n">
        <v>9.54294229460883e-07</v>
      </c>
      <c r="AG25" t="n">
        <v>1.358888888888889</v>
      </c>
      <c r="AH25" t="n">
        <v>2747742.511898621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  <c r="AA26" t="n">
        <v>2205.638729062963</v>
      </c>
      <c r="AB26" t="n">
        <v>3017.852215017337</v>
      </c>
      <c r="AC26" t="n">
        <v>2729.832635198154</v>
      </c>
      <c r="AD26" t="n">
        <v>2205638.729062963</v>
      </c>
      <c r="AE26" t="n">
        <v>3017852.215017337</v>
      </c>
      <c r="AF26" t="n">
        <v>9.557880859985382e-07</v>
      </c>
      <c r="AG26" t="n">
        <v>1.356805555555556</v>
      </c>
      <c r="AH26" t="n">
        <v>2729832.635198154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  <c r="AA27" t="n">
        <v>2198.289158343295</v>
      </c>
      <c r="AB27" t="n">
        <v>3007.796208118511</v>
      </c>
      <c r="AC27" t="n">
        <v>2720.736359484059</v>
      </c>
      <c r="AD27" t="n">
        <v>2198289.158343295</v>
      </c>
      <c r="AE27" t="n">
        <v>3007796.208118511</v>
      </c>
      <c r="AF27" t="n">
        <v>9.564416482337622e-07</v>
      </c>
      <c r="AG27" t="n">
        <v>1.355833333333333</v>
      </c>
      <c r="AH27" t="n">
        <v>2720736.359484058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  <c r="AA28" t="n">
        <v>2184.578614512082</v>
      </c>
      <c r="AB28" t="n">
        <v>2989.036837181968</v>
      </c>
      <c r="AC28" t="n">
        <v>2703.76735658087</v>
      </c>
      <c r="AD28" t="n">
        <v>2184578.614512082</v>
      </c>
      <c r="AE28" t="n">
        <v>2989036.837181968</v>
      </c>
      <c r="AF28" t="n">
        <v>9.571885765025897e-07</v>
      </c>
      <c r="AG28" t="n">
        <v>1.354722222222222</v>
      </c>
      <c r="AH28" t="n">
        <v>2703767.35658087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  <c r="AA29" t="n">
        <v>2171.824658950571</v>
      </c>
      <c r="AB29" t="n">
        <v>2971.5863125179</v>
      </c>
      <c r="AC29" t="n">
        <v>2687.982285498776</v>
      </c>
      <c r="AD29" t="n">
        <v>2171824.658950571</v>
      </c>
      <c r="AE29" t="n">
        <v>2971586.3125179</v>
      </c>
      <c r="AF29" t="n">
        <v>9.58869165107452e-07</v>
      </c>
      <c r="AG29" t="n">
        <v>1.352361111111111</v>
      </c>
      <c r="AH29" t="n">
        <v>2687982.285498776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  <c r="AA30" t="n">
        <v>2161.605934677978</v>
      </c>
      <c r="AB30" t="n">
        <v>2957.604603149842</v>
      </c>
      <c r="AC30" t="n">
        <v>2675.334970849352</v>
      </c>
      <c r="AD30" t="n">
        <v>2161605.934677978</v>
      </c>
      <c r="AE30" t="n">
        <v>2957604.603149842</v>
      </c>
      <c r="AF30" t="n">
        <v>9.593359952754694e-07</v>
      </c>
      <c r="AG30" t="n">
        <v>1.351666666666667</v>
      </c>
      <c r="AH30" t="n">
        <v>2675334.970849352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  <c r="AA31" t="n">
        <v>2152.011623848467</v>
      </c>
      <c r="AB31" t="n">
        <v>2944.477243801784</v>
      </c>
      <c r="AC31" t="n">
        <v>2663.460468253108</v>
      </c>
      <c r="AD31" t="n">
        <v>2152011.623848467</v>
      </c>
      <c r="AE31" t="n">
        <v>2944477.243801784</v>
      </c>
      <c r="AF31" t="n">
        <v>9.599895575106934e-07</v>
      </c>
      <c r="AG31" t="n">
        <v>1.350833333333333</v>
      </c>
      <c r="AH31" t="n">
        <v>2663460.468253108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  <c r="AA32" t="n">
        <v>2140.100767212983</v>
      </c>
      <c r="AB32" t="n">
        <v>2928.180284283206</v>
      </c>
      <c r="AC32" t="n">
        <v>2648.718867678057</v>
      </c>
      <c r="AD32" t="n">
        <v>2140100.767212983</v>
      </c>
      <c r="AE32" t="n">
        <v>2928180.284283206</v>
      </c>
      <c r="AF32" t="n">
        <v>9.609232178467278e-07</v>
      </c>
      <c r="AG32" t="n">
        <v>1.349444444444444</v>
      </c>
      <c r="AH32" t="n">
        <v>2648718.867678057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  <c r="AA33" t="n">
        <v>2132.205809840095</v>
      </c>
      <c r="AB33" t="n">
        <v>2917.378055304684</v>
      </c>
      <c r="AC33" t="n">
        <v>2638.947588272221</v>
      </c>
      <c r="AD33" t="n">
        <v>2132205.809840095</v>
      </c>
      <c r="AE33" t="n">
        <v>2917378.055304684</v>
      </c>
      <c r="AF33" t="n">
        <v>9.616701461155556e-07</v>
      </c>
      <c r="AG33" t="n">
        <v>1.348472222222222</v>
      </c>
      <c r="AH33" t="n">
        <v>2638947.588272221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  <c r="AA34" t="n">
        <v>2118.238175547983</v>
      </c>
      <c r="AB34" t="n">
        <v>2898.266921857679</v>
      </c>
      <c r="AC34" t="n">
        <v>2621.660394578754</v>
      </c>
      <c r="AD34" t="n">
        <v>2118238.175547983</v>
      </c>
      <c r="AE34" t="n">
        <v>2898266.921857679</v>
      </c>
      <c r="AF34" t="n">
        <v>9.624170743843831e-07</v>
      </c>
      <c r="AG34" t="n">
        <v>1.347361111111111</v>
      </c>
      <c r="AH34" t="n">
        <v>2621660.394578754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  <c r="AA35" t="n">
        <v>2111.058307134087</v>
      </c>
      <c r="AB35" t="n">
        <v>2888.443109140348</v>
      </c>
      <c r="AC35" t="n">
        <v>2612.774152759358</v>
      </c>
      <c r="AD35" t="n">
        <v>2111058.307134087</v>
      </c>
      <c r="AE35" t="n">
        <v>2888443.109140348</v>
      </c>
      <c r="AF35" t="n">
        <v>9.629772705860041e-07</v>
      </c>
      <c r="AG35" t="n">
        <v>1.346666666666667</v>
      </c>
      <c r="AH35" t="n">
        <v>2612774.152759358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  <c r="AA36" t="n">
        <v>2119.362285557274</v>
      </c>
      <c r="AB36" t="n">
        <v>2899.804978764625</v>
      </c>
      <c r="AC36" t="n">
        <v>2623.051661493178</v>
      </c>
      <c r="AD36" t="n">
        <v>2119362.285557274</v>
      </c>
      <c r="AE36" t="n">
        <v>2899804.978764625</v>
      </c>
      <c r="AF36" t="n">
        <v>9.628839045524006e-07</v>
      </c>
      <c r="AG36" t="n">
        <v>1.346666666666667</v>
      </c>
      <c r="AH36" t="n">
        <v>2623051.661493178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  <c r="AA37" t="n">
        <v>2127.981985729704</v>
      </c>
      <c r="AB37" t="n">
        <v>2911.598832814877</v>
      </c>
      <c r="AC37" t="n">
        <v>2633.719926665652</v>
      </c>
      <c r="AD37" t="n">
        <v>2127981.985729704</v>
      </c>
      <c r="AE37" t="n">
        <v>2911598.832814877</v>
      </c>
      <c r="AF37" t="n">
        <v>9.629772705860041e-07</v>
      </c>
      <c r="AG37" t="n">
        <v>1.346666666666667</v>
      </c>
      <c r="AH37" t="n">
        <v>2633719.926665652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143.6</v>
      </c>
      <c r="G2" t="n">
        <v>6.64</v>
      </c>
      <c r="H2" t="n">
        <v>0.11</v>
      </c>
      <c r="I2" t="n">
        <v>1297</v>
      </c>
      <c r="J2" t="n">
        <v>159.12</v>
      </c>
      <c r="K2" t="n">
        <v>50.28</v>
      </c>
      <c r="L2" t="n">
        <v>1</v>
      </c>
      <c r="M2" t="n">
        <v>1295</v>
      </c>
      <c r="N2" t="n">
        <v>27.84</v>
      </c>
      <c r="O2" t="n">
        <v>19859.16</v>
      </c>
      <c r="P2" t="n">
        <v>1782.65</v>
      </c>
      <c r="Q2" t="n">
        <v>2370.63</v>
      </c>
      <c r="R2" t="n">
        <v>1893.9</v>
      </c>
      <c r="S2" t="n">
        <v>184.9</v>
      </c>
      <c r="T2" t="n">
        <v>846255.04</v>
      </c>
      <c r="U2" t="n">
        <v>0.1</v>
      </c>
      <c r="V2" t="n">
        <v>0.59</v>
      </c>
      <c r="W2" t="n">
        <v>38.78</v>
      </c>
      <c r="X2" t="n">
        <v>50.91</v>
      </c>
      <c r="Y2" t="n">
        <v>1</v>
      </c>
      <c r="Z2" t="n">
        <v>10</v>
      </c>
      <c r="AA2" t="n">
        <v>6237.281495701897</v>
      </c>
      <c r="AB2" t="n">
        <v>8534.123711858931</v>
      </c>
      <c r="AC2" t="n">
        <v>7719.638922516648</v>
      </c>
      <c r="AD2" t="n">
        <v>6237281.495701897</v>
      </c>
      <c r="AE2" t="n">
        <v>8534123.71185893</v>
      </c>
      <c r="AF2" t="n">
        <v>5.14512852221352e-07</v>
      </c>
      <c r="AG2" t="n">
        <v>2.607083333333334</v>
      </c>
      <c r="AH2" t="n">
        <v>7719638.922516648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0.7705</v>
      </c>
      <c r="E3" t="n">
        <v>129.79</v>
      </c>
      <c r="F3" t="n">
        <v>111.42</v>
      </c>
      <c r="G3" t="n">
        <v>13.42</v>
      </c>
      <c r="H3" t="n">
        <v>0.22</v>
      </c>
      <c r="I3" t="n">
        <v>498</v>
      </c>
      <c r="J3" t="n">
        <v>160.54</v>
      </c>
      <c r="K3" t="n">
        <v>50.28</v>
      </c>
      <c r="L3" t="n">
        <v>2</v>
      </c>
      <c r="M3" t="n">
        <v>496</v>
      </c>
      <c r="N3" t="n">
        <v>28.26</v>
      </c>
      <c r="O3" t="n">
        <v>20034.4</v>
      </c>
      <c r="P3" t="n">
        <v>1378.1</v>
      </c>
      <c r="Q3" t="n">
        <v>2366.23</v>
      </c>
      <c r="R3" t="n">
        <v>817.76</v>
      </c>
      <c r="S3" t="n">
        <v>184.9</v>
      </c>
      <c r="T3" t="n">
        <v>312181.66</v>
      </c>
      <c r="U3" t="n">
        <v>0.23</v>
      </c>
      <c r="V3" t="n">
        <v>0.76</v>
      </c>
      <c r="W3" t="n">
        <v>37.47</v>
      </c>
      <c r="X3" t="n">
        <v>18.82</v>
      </c>
      <c r="Y3" t="n">
        <v>1</v>
      </c>
      <c r="Z3" t="n">
        <v>10</v>
      </c>
      <c r="AA3" t="n">
        <v>3339.121692616648</v>
      </c>
      <c r="AB3" t="n">
        <v>4568.733611490703</v>
      </c>
      <c r="AC3" t="n">
        <v>4132.700087867755</v>
      </c>
      <c r="AD3" t="n">
        <v>3339121.692616649</v>
      </c>
      <c r="AE3" t="n">
        <v>4568733.611490703</v>
      </c>
      <c r="AF3" t="n">
        <v>7.44194016588233e-07</v>
      </c>
      <c r="AG3" t="n">
        <v>1.802638888888889</v>
      </c>
      <c r="AH3" t="n">
        <v>4132700.087867755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0.8596</v>
      </c>
      <c r="E4" t="n">
        <v>116.34</v>
      </c>
      <c r="F4" t="n">
        <v>104.09</v>
      </c>
      <c r="G4" t="n">
        <v>20.28</v>
      </c>
      <c r="H4" t="n">
        <v>0.33</v>
      </c>
      <c r="I4" t="n">
        <v>308</v>
      </c>
      <c r="J4" t="n">
        <v>161.97</v>
      </c>
      <c r="K4" t="n">
        <v>50.28</v>
      </c>
      <c r="L4" t="n">
        <v>3</v>
      </c>
      <c r="M4" t="n">
        <v>306</v>
      </c>
      <c r="N4" t="n">
        <v>28.69</v>
      </c>
      <c r="O4" t="n">
        <v>20210.21</v>
      </c>
      <c r="P4" t="n">
        <v>1279.55</v>
      </c>
      <c r="Q4" t="n">
        <v>2365.73</v>
      </c>
      <c r="R4" t="n">
        <v>573.03</v>
      </c>
      <c r="S4" t="n">
        <v>184.9</v>
      </c>
      <c r="T4" t="n">
        <v>190765.94</v>
      </c>
      <c r="U4" t="n">
        <v>0.32</v>
      </c>
      <c r="V4" t="n">
        <v>0.8100000000000001</v>
      </c>
      <c r="W4" t="n">
        <v>37.16</v>
      </c>
      <c r="X4" t="n">
        <v>11.51</v>
      </c>
      <c r="Y4" t="n">
        <v>1</v>
      </c>
      <c r="Z4" t="n">
        <v>10</v>
      </c>
      <c r="AA4" t="n">
        <v>2784.266843379241</v>
      </c>
      <c r="AB4" t="n">
        <v>3809.556728295694</v>
      </c>
      <c r="AC4" t="n">
        <v>3445.977980893458</v>
      </c>
      <c r="AD4" t="n">
        <v>2784266.84337924</v>
      </c>
      <c r="AE4" t="n">
        <v>3809556.728295694</v>
      </c>
      <c r="AF4" t="n">
        <v>8.302520138341924e-07</v>
      </c>
      <c r="AG4" t="n">
        <v>1.615833333333333</v>
      </c>
      <c r="AH4" t="n">
        <v>3445977.980893458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0.9066</v>
      </c>
      <c r="E5" t="n">
        <v>110.3</v>
      </c>
      <c r="F5" t="n">
        <v>100.82</v>
      </c>
      <c r="G5" t="n">
        <v>27.25</v>
      </c>
      <c r="H5" t="n">
        <v>0.43</v>
      </c>
      <c r="I5" t="n">
        <v>222</v>
      </c>
      <c r="J5" t="n">
        <v>163.4</v>
      </c>
      <c r="K5" t="n">
        <v>50.28</v>
      </c>
      <c r="L5" t="n">
        <v>4</v>
      </c>
      <c r="M5" t="n">
        <v>220</v>
      </c>
      <c r="N5" t="n">
        <v>29.12</v>
      </c>
      <c r="O5" t="n">
        <v>20386.62</v>
      </c>
      <c r="P5" t="n">
        <v>1231.43</v>
      </c>
      <c r="Q5" t="n">
        <v>2365.2</v>
      </c>
      <c r="R5" t="n">
        <v>464.45</v>
      </c>
      <c r="S5" t="n">
        <v>184.9</v>
      </c>
      <c r="T5" t="n">
        <v>136905.38</v>
      </c>
      <c r="U5" t="n">
        <v>0.4</v>
      </c>
      <c r="V5" t="n">
        <v>0.83</v>
      </c>
      <c r="W5" t="n">
        <v>37.02</v>
      </c>
      <c r="X5" t="n">
        <v>8.25</v>
      </c>
      <c r="Y5" t="n">
        <v>1</v>
      </c>
      <c r="Z5" t="n">
        <v>10</v>
      </c>
      <c r="AA5" t="n">
        <v>2545.406460811555</v>
      </c>
      <c r="AB5" t="n">
        <v>3482.737415090208</v>
      </c>
      <c r="AC5" t="n">
        <v>3150.349844246528</v>
      </c>
      <c r="AD5" t="n">
        <v>2545406.460811555</v>
      </c>
      <c r="AE5" t="n">
        <v>3482737.415090208</v>
      </c>
      <c r="AF5" t="n">
        <v>8.756473659167969e-07</v>
      </c>
      <c r="AG5" t="n">
        <v>1.531944444444444</v>
      </c>
      <c r="AH5" t="n">
        <v>3150349.844246529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0.9351</v>
      </c>
      <c r="E6" t="n">
        <v>106.94</v>
      </c>
      <c r="F6" t="n">
        <v>99.01000000000001</v>
      </c>
      <c r="G6" t="n">
        <v>34.14</v>
      </c>
      <c r="H6" t="n">
        <v>0.54</v>
      </c>
      <c r="I6" t="n">
        <v>174</v>
      </c>
      <c r="J6" t="n">
        <v>164.83</v>
      </c>
      <c r="K6" t="n">
        <v>50.28</v>
      </c>
      <c r="L6" t="n">
        <v>5</v>
      </c>
      <c r="M6" t="n">
        <v>172</v>
      </c>
      <c r="N6" t="n">
        <v>29.55</v>
      </c>
      <c r="O6" t="n">
        <v>20563.61</v>
      </c>
      <c r="P6" t="n">
        <v>1200.69</v>
      </c>
      <c r="Q6" t="n">
        <v>2364.8</v>
      </c>
      <c r="R6" t="n">
        <v>404.34</v>
      </c>
      <c r="S6" t="n">
        <v>184.9</v>
      </c>
      <c r="T6" t="n">
        <v>107091.61</v>
      </c>
      <c r="U6" t="n">
        <v>0.46</v>
      </c>
      <c r="V6" t="n">
        <v>0.85</v>
      </c>
      <c r="W6" t="n">
        <v>36.94</v>
      </c>
      <c r="X6" t="n">
        <v>6.45</v>
      </c>
      <c r="Y6" t="n">
        <v>1</v>
      </c>
      <c r="Z6" t="n">
        <v>10</v>
      </c>
      <c r="AA6" t="n">
        <v>2410.966976642214</v>
      </c>
      <c r="AB6" t="n">
        <v>3298.791381798255</v>
      </c>
      <c r="AC6" t="n">
        <v>2983.959362202088</v>
      </c>
      <c r="AD6" t="n">
        <v>2410966.976642214</v>
      </c>
      <c r="AE6" t="n">
        <v>3298791.381798255</v>
      </c>
      <c r="AF6" t="n">
        <v>9.031743347328445e-07</v>
      </c>
      <c r="AG6" t="n">
        <v>1.485277777777778</v>
      </c>
      <c r="AH6" t="n">
        <v>2983959.362202088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0.955</v>
      </c>
      <c r="E7" t="n">
        <v>104.71</v>
      </c>
      <c r="F7" t="n">
        <v>97.81</v>
      </c>
      <c r="G7" t="n">
        <v>41.33</v>
      </c>
      <c r="H7" t="n">
        <v>0.64</v>
      </c>
      <c r="I7" t="n">
        <v>142</v>
      </c>
      <c r="J7" t="n">
        <v>166.27</v>
      </c>
      <c r="K7" t="n">
        <v>50.28</v>
      </c>
      <c r="L7" t="n">
        <v>6</v>
      </c>
      <c r="M7" t="n">
        <v>140</v>
      </c>
      <c r="N7" t="n">
        <v>29.99</v>
      </c>
      <c r="O7" t="n">
        <v>20741.2</v>
      </c>
      <c r="P7" t="n">
        <v>1177.66</v>
      </c>
      <c r="Q7" t="n">
        <v>2364.69</v>
      </c>
      <c r="R7" t="n">
        <v>363.72</v>
      </c>
      <c r="S7" t="n">
        <v>184.9</v>
      </c>
      <c r="T7" t="n">
        <v>86940.53999999999</v>
      </c>
      <c r="U7" t="n">
        <v>0.51</v>
      </c>
      <c r="V7" t="n">
        <v>0.86</v>
      </c>
      <c r="W7" t="n">
        <v>36.9</v>
      </c>
      <c r="X7" t="n">
        <v>5.25</v>
      </c>
      <c r="Y7" t="n">
        <v>1</v>
      </c>
      <c r="Z7" t="n">
        <v>10</v>
      </c>
      <c r="AA7" t="n">
        <v>2320.149861898412</v>
      </c>
      <c r="AB7" t="n">
        <v>3174.531398837446</v>
      </c>
      <c r="AC7" t="n">
        <v>2871.558577615082</v>
      </c>
      <c r="AD7" t="n">
        <v>2320149.861898412</v>
      </c>
      <c r="AE7" t="n">
        <v>3174531.398837446</v>
      </c>
      <c r="AF7" t="n">
        <v>9.223949199763303e-07</v>
      </c>
      <c r="AG7" t="n">
        <v>1.454305555555556</v>
      </c>
      <c r="AH7" t="n">
        <v>2871558.577615082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0.9694</v>
      </c>
      <c r="E8" t="n">
        <v>103.16</v>
      </c>
      <c r="F8" t="n">
        <v>96.95999999999999</v>
      </c>
      <c r="G8" t="n">
        <v>48.48</v>
      </c>
      <c r="H8" t="n">
        <v>0.74</v>
      </c>
      <c r="I8" t="n">
        <v>120</v>
      </c>
      <c r="J8" t="n">
        <v>167.72</v>
      </c>
      <c r="K8" t="n">
        <v>50.28</v>
      </c>
      <c r="L8" t="n">
        <v>7</v>
      </c>
      <c r="M8" t="n">
        <v>118</v>
      </c>
      <c r="N8" t="n">
        <v>30.44</v>
      </c>
      <c r="O8" t="n">
        <v>20919.39</v>
      </c>
      <c r="P8" t="n">
        <v>1158.64</v>
      </c>
      <c r="Q8" t="n">
        <v>2364.48</v>
      </c>
      <c r="R8" t="n">
        <v>335.98</v>
      </c>
      <c r="S8" t="n">
        <v>184.9</v>
      </c>
      <c r="T8" t="n">
        <v>73179.13</v>
      </c>
      <c r="U8" t="n">
        <v>0.55</v>
      </c>
      <c r="V8" t="n">
        <v>0.87</v>
      </c>
      <c r="W8" t="n">
        <v>36.86</v>
      </c>
      <c r="X8" t="n">
        <v>4.4</v>
      </c>
      <c r="Y8" t="n">
        <v>1</v>
      </c>
      <c r="Z8" t="n">
        <v>10</v>
      </c>
      <c r="AA8" t="n">
        <v>2253.570806203551</v>
      </c>
      <c r="AB8" t="n">
        <v>3083.434997575095</v>
      </c>
      <c r="AC8" t="n">
        <v>2789.156289034611</v>
      </c>
      <c r="AD8" t="n">
        <v>2253570.806203551</v>
      </c>
      <c r="AE8" t="n">
        <v>3083434.997575095</v>
      </c>
      <c r="AF8" t="n">
        <v>9.363032831675966e-07</v>
      </c>
      <c r="AG8" t="n">
        <v>1.432777777777778</v>
      </c>
      <c r="AH8" t="n">
        <v>2789156.289034611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0.9795</v>
      </c>
      <c r="E9" t="n">
        <v>102.09</v>
      </c>
      <c r="F9" t="n">
        <v>96.42</v>
      </c>
      <c r="G9" t="n">
        <v>55.62</v>
      </c>
      <c r="H9" t="n">
        <v>0.84</v>
      </c>
      <c r="I9" t="n">
        <v>104</v>
      </c>
      <c r="J9" t="n">
        <v>169.17</v>
      </c>
      <c r="K9" t="n">
        <v>50.28</v>
      </c>
      <c r="L9" t="n">
        <v>8</v>
      </c>
      <c r="M9" t="n">
        <v>102</v>
      </c>
      <c r="N9" t="n">
        <v>30.89</v>
      </c>
      <c r="O9" t="n">
        <v>21098.19</v>
      </c>
      <c r="P9" t="n">
        <v>1143.49</v>
      </c>
      <c r="Q9" t="n">
        <v>2364.53</v>
      </c>
      <c r="R9" t="n">
        <v>317.68</v>
      </c>
      <c r="S9" t="n">
        <v>184.9</v>
      </c>
      <c r="T9" t="n">
        <v>64113.03</v>
      </c>
      <c r="U9" t="n">
        <v>0.58</v>
      </c>
      <c r="V9" t="n">
        <v>0.87</v>
      </c>
      <c r="W9" t="n">
        <v>36.84</v>
      </c>
      <c r="X9" t="n">
        <v>3.86</v>
      </c>
      <c r="Y9" t="n">
        <v>1</v>
      </c>
      <c r="Z9" t="n">
        <v>10</v>
      </c>
      <c r="AA9" t="n">
        <v>2205.883339781021</v>
      </c>
      <c r="AB9" t="n">
        <v>3018.186902193248</v>
      </c>
      <c r="AC9" t="n">
        <v>2730.135380299732</v>
      </c>
      <c r="AD9" t="n">
        <v>2205883.339781021</v>
      </c>
      <c r="AE9" t="n">
        <v>3018186.902193247</v>
      </c>
      <c r="AF9" t="n">
        <v>9.460584545725818e-07</v>
      </c>
      <c r="AG9" t="n">
        <v>1.417916666666667</v>
      </c>
      <c r="AH9" t="n">
        <v>2730135.380299733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0.9885</v>
      </c>
      <c r="E10" t="n">
        <v>101.16</v>
      </c>
      <c r="F10" t="n">
        <v>95.91</v>
      </c>
      <c r="G10" t="n">
        <v>63.24</v>
      </c>
      <c r="H10" t="n">
        <v>0.9399999999999999</v>
      </c>
      <c r="I10" t="n">
        <v>91</v>
      </c>
      <c r="J10" t="n">
        <v>170.62</v>
      </c>
      <c r="K10" t="n">
        <v>50.28</v>
      </c>
      <c r="L10" t="n">
        <v>9</v>
      </c>
      <c r="M10" t="n">
        <v>89</v>
      </c>
      <c r="N10" t="n">
        <v>31.34</v>
      </c>
      <c r="O10" t="n">
        <v>21277.6</v>
      </c>
      <c r="P10" t="n">
        <v>1128.46</v>
      </c>
      <c r="Q10" t="n">
        <v>2364.38</v>
      </c>
      <c r="R10" t="n">
        <v>300.51</v>
      </c>
      <c r="S10" t="n">
        <v>184.9</v>
      </c>
      <c r="T10" t="n">
        <v>55590.21</v>
      </c>
      <c r="U10" t="n">
        <v>0.62</v>
      </c>
      <c r="V10" t="n">
        <v>0.88</v>
      </c>
      <c r="W10" t="n">
        <v>36.82</v>
      </c>
      <c r="X10" t="n">
        <v>3.35</v>
      </c>
      <c r="Y10" t="n">
        <v>1</v>
      </c>
      <c r="Z10" t="n">
        <v>10</v>
      </c>
      <c r="AA10" t="n">
        <v>2161.924081324121</v>
      </c>
      <c r="AB10" t="n">
        <v>2958.039905426735</v>
      </c>
      <c r="AC10" t="n">
        <v>2675.728728487889</v>
      </c>
      <c r="AD10" t="n">
        <v>2161924.081324121</v>
      </c>
      <c r="AE10" t="n">
        <v>2958039.905426735</v>
      </c>
      <c r="AF10" t="n">
        <v>9.547511815671233e-07</v>
      </c>
      <c r="AG10" t="n">
        <v>1.405</v>
      </c>
      <c r="AH10" t="n">
        <v>2675728.728487889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0.995</v>
      </c>
      <c r="E11" t="n">
        <v>100.5</v>
      </c>
      <c r="F11" t="n">
        <v>95.56999999999999</v>
      </c>
      <c r="G11" t="n">
        <v>70.79000000000001</v>
      </c>
      <c r="H11" t="n">
        <v>1.03</v>
      </c>
      <c r="I11" t="n">
        <v>81</v>
      </c>
      <c r="J11" t="n">
        <v>172.08</v>
      </c>
      <c r="K11" t="n">
        <v>50.28</v>
      </c>
      <c r="L11" t="n">
        <v>10</v>
      </c>
      <c r="M11" t="n">
        <v>79</v>
      </c>
      <c r="N11" t="n">
        <v>31.8</v>
      </c>
      <c r="O11" t="n">
        <v>21457.64</v>
      </c>
      <c r="P11" t="n">
        <v>1115.99</v>
      </c>
      <c r="Q11" t="n">
        <v>2364.35</v>
      </c>
      <c r="R11" t="n">
        <v>289.38</v>
      </c>
      <c r="S11" t="n">
        <v>184.9</v>
      </c>
      <c r="T11" t="n">
        <v>50074.93</v>
      </c>
      <c r="U11" t="n">
        <v>0.64</v>
      </c>
      <c r="V11" t="n">
        <v>0.88</v>
      </c>
      <c r="W11" t="n">
        <v>36.8</v>
      </c>
      <c r="X11" t="n">
        <v>3.01</v>
      </c>
      <c r="Y11" t="n">
        <v>1</v>
      </c>
      <c r="Z11" t="n">
        <v>10</v>
      </c>
      <c r="AA11" t="n">
        <v>2128.638967998201</v>
      </c>
      <c r="AB11" t="n">
        <v>2912.497744938647</v>
      </c>
      <c r="AC11" t="n">
        <v>2634.533047877961</v>
      </c>
      <c r="AD11" t="n">
        <v>2128638.967998201</v>
      </c>
      <c r="AE11" t="n">
        <v>2912497.744938647</v>
      </c>
      <c r="AF11" t="n">
        <v>9.610292621742919e-07</v>
      </c>
      <c r="AG11" t="n">
        <v>1.395833333333333</v>
      </c>
      <c r="AH11" t="n">
        <v>2634533.04787796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1.001</v>
      </c>
      <c r="E12" t="n">
        <v>99.90000000000001</v>
      </c>
      <c r="F12" t="n">
        <v>95.23</v>
      </c>
      <c r="G12" t="n">
        <v>78.27</v>
      </c>
      <c r="H12" t="n">
        <v>1.12</v>
      </c>
      <c r="I12" t="n">
        <v>73</v>
      </c>
      <c r="J12" t="n">
        <v>173.55</v>
      </c>
      <c r="K12" t="n">
        <v>50.28</v>
      </c>
      <c r="L12" t="n">
        <v>11</v>
      </c>
      <c r="M12" t="n">
        <v>71</v>
      </c>
      <c r="N12" t="n">
        <v>32.27</v>
      </c>
      <c r="O12" t="n">
        <v>21638.31</v>
      </c>
      <c r="P12" t="n">
        <v>1102.4</v>
      </c>
      <c r="Q12" t="n">
        <v>2364.36</v>
      </c>
      <c r="R12" t="n">
        <v>277.81</v>
      </c>
      <c r="S12" t="n">
        <v>184.9</v>
      </c>
      <c r="T12" t="n">
        <v>44332.65</v>
      </c>
      <c r="U12" t="n">
        <v>0.67</v>
      </c>
      <c r="V12" t="n">
        <v>0.88</v>
      </c>
      <c r="W12" t="n">
        <v>36.79</v>
      </c>
      <c r="X12" t="n">
        <v>2.67</v>
      </c>
      <c r="Y12" t="n">
        <v>1</v>
      </c>
      <c r="Z12" t="n">
        <v>10</v>
      </c>
      <c r="AA12" t="n">
        <v>2095.309788362154</v>
      </c>
      <c r="AB12" t="n">
        <v>2866.895290980975</v>
      </c>
      <c r="AC12" t="n">
        <v>2593.282828122564</v>
      </c>
      <c r="AD12" t="n">
        <v>2095309.788362154</v>
      </c>
      <c r="AE12" t="n">
        <v>2866895.290980976</v>
      </c>
      <c r="AF12" t="n">
        <v>9.66824413503986e-07</v>
      </c>
      <c r="AG12" t="n">
        <v>1.3875</v>
      </c>
      <c r="AH12" t="n">
        <v>2593282.828122564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1.0056</v>
      </c>
      <c r="E13" t="n">
        <v>99.44</v>
      </c>
      <c r="F13" t="n">
        <v>94.98999999999999</v>
      </c>
      <c r="G13" t="n">
        <v>86.36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64</v>
      </c>
      <c r="N13" t="n">
        <v>32.74</v>
      </c>
      <c r="O13" t="n">
        <v>21819.6</v>
      </c>
      <c r="P13" t="n">
        <v>1089.54</v>
      </c>
      <c r="Q13" t="n">
        <v>2364.24</v>
      </c>
      <c r="R13" t="n">
        <v>269.57</v>
      </c>
      <c r="S13" t="n">
        <v>184.9</v>
      </c>
      <c r="T13" t="n">
        <v>40243.85</v>
      </c>
      <c r="U13" t="n">
        <v>0.6899999999999999</v>
      </c>
      <c r="V13" t="n">
        <v>0.89</v>
      </c>
      <c r="W13" t="n">
        <v>36.79</v>
      </c>
      <c r="X13" t="n">
        <v>2.43</v>
      </c>
      <c r="Y13" t="n">
        <v>1</v>
      </c>
      <c r="Z13" t="n">
        <v>10</v>
      </c>
      <c r="AA13" t="n">
        <v>2066.851714867926</v>
      </c>
      <c r="AB13" t="n">
        <v>2827.957699344578</v>
      </c>
      <c r="AC13" t="n">
        <v>2558.06138558269</v>
      </c>
      <c r="AD13" t="n">
        <v>2066851.714867926</v>
      </c>
      <c r="AE13" t="n">
        <v>2827957.699344578</v>
      </c>
      <c r="AF13" t="n">
        <v>9.712673628567517e-07</v>
      </c>
      <c r="AG13" t="n">
        <v>1.381111111111111</v>
      </c>
      <c r="AH13" t="n">
        <v>2558061.385582691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1.0095</v>
      </c>
      <c r="E14" t="n">
        <v>99.06</v>
      </c>
      <c r="F14" t="n">
        <v>94.77</v>
      </c>
      <c r="G14" t="n">
        <v>93.20999999999999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1078.72</v>
      </c>
      <c r="Q14" t="n">
        <v>2364.15</v>
      </c>
      <c r="R14" t="n">
        <v>262.92</v>
      </c>
      <c r="S14" t="n">
        <v>184.9</v>
      </c>
      <c r="T14" t="n">
        <v>36944.62</v>
      </c>
      <c r="U14" t="n">
        <v>0.7</v>
      </c>
      <c r="V14" t="n">
        <v>0.89</v>
      </c>
      <c r="W14" t="n">
        <v>36.76</v>
      </c>
      <c r="X14" t="n">
        <v>2.21</v>
      </c>
      <c r="Y14" t="n">
        <v>1</v>
      </c>
      <c r="Z14" t="n">
        <v>10</v>
      </c>
      <c r="AA14" t="n">
        <v>2042.937953332669</v>
      </c>
      <c r="AB14" t="n">
        <v>2795.23783581134</v>
      </c>
      <c r="AC14" t="n">
        <v>2528.464259902447</v>
      </c>
      <c r="AD14" t="n">
        <v>2042937.953332669</v>
      </c>
      <c r="AE14" t="n">
        <v>2795237.83581134</v>
      </c>
      <c r="AF14" t="n">
        <v>9.75034211221053e-07</v>
      </c>
      <c r="AG14" t="n">
        <v>1.375833333333333</v>
      </c>
      <c r="AH14" t="n">
        <v>2528464.259902447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1.0128</v>
      </c>
      <c r="E15" t="n">
        <v>98.73999999999999</v>
      </c>
      <c r="F15" t="n">
        <v>94.61</v>
      </c>
      <c r="G15" t="n">
        <v>101.36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1068.82</v>
      </c>
      <c r="Q15" t="n">
        <v>2364.35</v>
      </c>
      <c r="R15" t="n">
        <v>257.63</v>
      </c>
      <c r="S15" t="n">
        <v>184.9</v>
      </c>
      <c r="T15" t="n">
        <v>34326.4</v>
      </c>
      <c r="U15" t="n">
        <v>0.72</v>
      </c>
      <c r="V15" t="n">
        <v>0.89</v>
      </c>
      <c r="W15" t="n">
        <v>36.75</v>
      </c>
      <c r="X15" t="n">
        <v>2.05</v>
      </c>
      <c r="Y15" t="n">
        <v>1</v>
      </c>
      <c r="Z15" t="n">
        <v>10</v>
      </c>
      <c r="AA15" t="n">
        <v>2022.007180651219</v>
      </c>
      <c r="AB15" t="n">
        <v>2766.599429228058</v>
      </c>
      <c r="AC15" t="n">
        <v>2502.559062649219</v>
      </c>
      <c r="AD15" t="n">
        <v>2022007.180651219</v>
      </c>
      <c r="AE15" t="n">
        <v>2766599.429228059</v>
      </c>
      <c r="AF15" t="n">
        <v>9.782215444523846e-07</v>
      </c>
      <c r="AG15" t="n">
        <v>1.371388888888889</v>
      </c>
      <c r="AH15" t="n">
        <v>2502559.062649218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1.0158</v>
      </c>
      <c r="E16" t="n">
        <v>98.44</v>
      </c>
      <c r="F16" t="n">
        <v>94.44</v>
      </c>
      <c r="G16" t="n">
        <v>108.97</v>
      </c>
      <c r="H16" t="n">
        <v>1.48</v>
      </c>
      <c r="I16" t="n">
        <v>52</v>
      </c>
      <c r="J16" t="n">
        <v>179.46</v>
      </c>
      <c r="K16" t="n">
        <v>50.28</v>
      </c>
      <c r="L16" t="n">
        <v>15</v>
      </c>
      <c r="M16" t="n">
        <v>50</v>
      </c>
      <c r="N16" t="n">
        <v>34.18</v>
      </c>
      <c r="O16" t="n">
        <v>22367.38</v>
      </c>
      <c r="P16" t="n">
        <v>1057.1</v>
      </c>
      <c r="Q16" t="n">
        <v>2364.34</v>
      </c>
      <c r="R16" t="n">
        <v>251.87</v>
      </c>
      <c r="S16" t="n">
        <v>184.9</v>
      </c>
      <c r="T16" t="n">
        <v>31464.41</v>
      </c>
      <c r="U16" t="n">
        <v>0.73</v>
      </c>
      <c r="V16" t="n">
        <v>0.89</v>
      </c>
      <c r="W16" t="n">
        <v>36.75</v>
      </c>
      <c r="X16" t="n">
        <v>1.89</v>
      </c>
      <c r="Y16" t="n">
        <v>1</v>
      </c>
      <c r="Z16" t="n">
        <v>10</v>
      </c>
      <c r="AA16" t="n">
        <v>1999.303682830875</v>
      </c>
      <c r="AB16" t="n">
        <v>2735.53550190263</v>
      </c>
      <c r="AC16" t="n">
        <v>2474.459832949233</v>
      </c>
      <c r="AD16" t="n">
        <v>1999303.682830875</v>
      </c>
      <c r="AE16" t="n">
        <v>2735535.50190263</v>
      </c>
      <c r="AF16" t="n">
        <v>9.811191201172318e-07</v>
      </c>
      <c r="AG16" t="n">
        <v>1.367222222222222</v>
      </c>
      <c r="AH16" t="n">
        <v>2474459.832949233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1.0184</v>
      </c>
      <c r="E17" t="n">
        <v>98.19</v>
      </c>
      <c r="F17" t="n">
        <v>94.31999999999999</v>
      </c>
      <c r="G17" t="n">
        <v>117.9</v>
      </c>
      <c r="H17" t="n">
        <v>1.57</v>
      </c>
      <c r="I17" t="n">
        <v>48</v>
      </c>
      <c r="J17" t="n">
        <v>180.95</v>
      </c>
      <c r="K17" t="n">
        <v>50.28</v>
      </c>
      <c r="L17" t="n">
        <v>16</v>
      </c>
      <c r="M17" t="n">
        <v>46</v>
      </c>
      <c r="N17" t="n">
        <v>34.67</v>
      </c>
      <c r="O17" t="n">
        <v>22551.28</v>
      </c>
      <c r="P17" t="n">
        <v>1045.64</v>
      </c>
      <c r="Q17" t="n">
        <v>2364.23</v>
      </c>
      <c r="R17" t="n">
        <v>247.95</v>
      </c>
      <c r="S17" t="n">
        <v>184.9</v>
      </c>
      <c r="T17" t="n">
        <v>29528.29</v>
      </c>
      <c r="U17" t="n">
        <v>0.75</v>
      </c>
      <c r="V17" t="n">
        <v>0.89</v>
      </c>
      <c r="W17" t="n">
        <v>36.74</v>
      </c>
      <c r="X17" t="n">
        <v>1.77</v>
      </c>
      <c r="Y17" t="n">
        <v>1</v>
      </c>
      <c r="Z17" t="n">
        <v>10</v>
      </c>
      <c r="AA17" t="n">
        <v>1978.162344297948</v>
      </c>
      <c r="AB17" t="n">
        <v>2706.60898983185</v>
      </c>
      <c r="AC17" t="n">
        <v>2448.294026591874</v>
      </c>
      <c r="AD17" t="n">
        <v>1978162.344297948</v>
      </c>
      <c r="AE17" t="n">
        <v>2706608.989831849</v>
      </c>
      <c r="AF17" t="n">
        <v>9.836303523600993e-07</v>
      </c>
      <c r="AG17" t="n">
        <v>1.36375</v>
      </c>
      <c r="AH17" t="n">
        <v>2448294.026591874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1.0207</v>
      </c>
      <c r="E18" t="n">
        <v>97.97</v>
      </c>
      <c r="F18" t="n">
        <v>94.19</v>
      </c>
      <c r="G18" t="n">
        <v>125.59</v>
      </c>
      <c r="H18" t="n">
        <v>1.65</v>
      </c>
      <c r="I18" t="n">
        <v>45</v>
      </c>
      <c r="J18" t="n">
        <v>182.45</v>
      </c>
      <c r="K18" t="n">
        <v>50.28</v>
      </c>
      <c r="L18" t="n">
        <v>17</v>
      </c>
      <c r="M18" t="n">
        <v>43</v>
      </c>
      <c r="N18" t="n">
        <v>35.17</v>
      </c>
      <c r="O18" t="n">
        <v>22735.98</v>
      </c>
      <c r="P18" t="n">
        <v>1033.52</v>
      </c>
      <c r="Q18" t="n">
        <v>2364.13</v>
      </c>
      <c r="R18" t="n">
        <v>243.94</v>
      </c>
      <c r="S18" t="n">
        <v>184.9</v>
      </c>
      <c r="T18" t="n">
        <v>27534.88</v>
      </c>
      <c r="U18" t="n">
        <v>0.76</v>
      </c>
      <c r="V18" t="n">
        <v>0.89</v>
      </c>
      <c r="W18" t="n">
        <v>36.74</v>
      </c>
      <c r="X18" t="n">
        <v>1.64</v>
      </c>
      <c r="Y18" t="n">
        <v>1</v>
      </c>
      <c r="Z18" t="n">
        <v>10</v>
      </c>
      <c r="AA18" t="n">
        <v>1956.762870901767</v>
      </c>
      <c r="AB18" t="n">
        <v>2677.329286253057</v>
      </c>
      <c r="AC18" t="n">
        <v>2421.808736828319</v>
      </c>
      <c r="AD18" t="n">
        <v>1956762.870901767</v>
      </c>
      <c r="AE18" t="n">
        <v>2677329.286253057</v>
      </c>
      <c r="AF18" t="n">
        <v>9.858518270364819e-07</v>
      </c>
      <c r="AG18" t="n">
        <v>1.360694444444444</v>
      </c>
      <c r="AH18" t="n">
        <v>2421808.736828319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1.0229</v>
      </c>
      <c r="E19" t="n">
        <v>97.76000000000001</v>
      </c>
      <c r="F19" t="n">
        <v>94.08</v>
      </c>
      <c r="G19" t="n">
        <v>134.4</v>
      </c>
      <c r="H19" t="n">
        <v>1.74</v>
      </c>
      <c r="I19" t="n">
        <v>42</v>
      </c>
      <c r="J19" t="n">
        <v>183.95</v>
      </c>
      <c r="K19" t="n">
        <v>50.28</v>
      </c>
      <c r="L19" t="n">
        <v>18</v>
      </c>
      <c r="M19" t="n">
        <v>40</v>
      </c>
      <c r="N19" t="n">
        <v>35.67</v>
      </c>
      <c r="O19" t="n">
        <v>22921.24</v>
      </c>
      <c r="P19" t="n">
        <v>1023.72</v>
      </c>
      <c r="Q19" t="n">
        <v>2364.09</v>
      </c>
      <c r="R19" t="n">
        <v>240.2</v>
      </c>
      <c r="S19" t="n">
        <v>184.9</v>
      </c>
      <c r="T19" t="n">
        <v>25681.89</v>
      </c>
      <c r="U19" t="n">
        <v>0.77</v>
      </c>
      <c r="V19" t="n">
        <v>0.89</v>
      </c>
      <c r="W19" t="n">
        <v>36.73</v>
      </c>
      <c r="X19" t="n">
        <v>1.53</v>
      </c>
      <c r="Y19" t="n">
        <v>1</v>
      </c>
      <c r="Z19" t="n">
        <v>10</v>
      </c>
      <c r="AA19" t="n">
        <v>1938.855751269213</v>
      </c>
      <c r="AB19" t="n">
        <v>2652.827975165434</v>
      </c>
      <c r="AC19" t="n">
        <v>2399.645796483092</v>
      </c>
      <c r="AD19" t="n">
        <v>1938855.751269212</v>
      </c>
      <c r="AE19" t="n">
        <v>2652827.975165434</v>
      </c>
      <c r="AF19" t="n">
        <v>9.8797671585737e-07</v>
      </c>
      <c r="AG19" t="n">
        <v>1.357777777777778</v>
      </c>
      <c r="AH19" t="n">
        <v>2399645.796483092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1.0243</v>
      </c>
      <c r="E20" t="n">
        <v>97.63</v>
      </c>
      <c r="F20" t="n">
        <v>94.02</v>
      </c>
      <c r="G20" t="n">
        <v>141.03</v>
      </c>
      <c r="H20" t="n">
        <v>1.82</v>
      </c>
      <c r="I20" t="n">
        <v>40</v>
      </c>
      <c r="J20" t="n">
        <v>185.46</v>
      </c>
      <c r="K20" t="n">
        <v>50.28</v>
      </c>
      <c r="L20" t="n">
        <v>19</v>
      </c>
      <c r="M20" t="n">
        <v>38</v>
      </c>
      <c r="N20" t="n">
        <v>36.18</v>
      </c>
      <c r="O20" t="n">
        <v>23107.19</v>
      </c>
      <c r="P20" t="n">
        <v>1012.08</v>
      </c>
      <c r="Q20" t="n">
        <v>2364.02</v>
      </c>
      <c r="R20" t="n">
        <v>237.76</v>
      </c>
      <c r="S20" t="n">
        <v>184.9</v>
      </c>
      <c r="T20" t="n">
        <v>24473.15</v>
      </c>
      <c r="U20" t="n">
        <v>0.78</v>
      </c>
      <c r="V20" t="n">
        <v>0.89</v>
      </c>
      <c r="W20" t="n">
        <v>36.74</v>
      </c>
      <c r="X20" t="n">
        <v>1.47</v>
      </c>
      <c r="Y20" t="n">
        <v>1</v>
      </c>
      <c r="Z20" t="n">
        <v>10</v>
      </c>
      <c r="AA20" t="n">
        <v>1920.383950768157</v>
      </c>
      <c r="AB20" t="n">
        <v>2627.554042801567</v>
      </c>
      <c r="AC20" t="n">
        <v>2376.783972751846</v>
      </c>
      <c r="AD20" t="n">
        <v>1920383.950768157</v>
      </c>
      <c r="AE20" t="n">
        <v>2627554.042801567</v>
      </c>
      <c r="AF20" t="n">
        <v>9.893289178342986e-07</v>
      </c>
      <c r="AG20" t="n">
        <v>1.355972222222222</v>
      </c>
      <c r="AH20" t="n">
        <v>2376783.972751846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1.0267</v>
      </c>
      <c r="E21" t="n">
        <v>97.40000000000001</v>
      </c>
      <c r="F21" t="n">
        <v>93.89</v>
      </c>
      <c r="G21" t="n">
        <v>152.25</v>
      </c>
      <c r="H21" t="n">
        <v>1.9</v>
      </c>
      <c r="I21" t="n">
        <v>37</v>
      </c>
      <c r="J21" t="n">
        <v>186.97</v>
      </c>
      <c r="K21" t="n">
        <v>50.28</v>
      </c>
      <c r="L21" t="n">
        <v>20</v>
      </c>
      <c r="M21" t="n">
        <v>35</v>
      </c>
      <c r="N21" t="n">
        <v>36.69</v>
      </c>
      <c r="O21" t="n">
        <v>23293.82</v>
      </c>
      <c r="P21" t="n">
        <v>1000.56</v>
      </c>
      <c r="Q21" t="n">
        <v>2364.05</v>
      </c>
      <c r="R21" t="n">
        <v>233.7</v>
      </c>
      <c r="S21" t="n">
        <v>184.9</v>
      </c>
      <c r="T21" t="n">
        <v>22453.94</v>
      </c>
      <c r="U21" t="n">
        <v>0.79</v>
      </c>
      <c r="V21" t="n">
        <v>0.9</v>
      </c>
      <c r="W21" t="n">
        <v>36.72</v>
      </c>
      <c r="X21" t="n">
        <v>1.33</v>
      </c>
      <c r="Y21" t="n">
        <v>1</v>
      </c>
      <c r="Z21" t="n">
        <v>10</v>
      </c>
      <c r="AA21" t="n">
        <v>1899.84701182826</v>
      </c>
      <c r="AB21" t="n">
        <v>2599.454496918198</v>
      </c>
      <c r="AC21" t="n">
        <v>2351.366208089625</v>
      </c>
      <c r="AD21" t="n">
        <v>1899847.01182826</v>
      </c>
      <c r="AE21" t="n">
        <v>2599454.496918198</v>
      </c>
      <c r="AF21" t="n">
        <v>9.916469783661763e-07</v>
      </c>
      <c r="AG21" t="n">
        <v>1.352777777777778</v>
      </c>
      <c r="AH21" t="n">
        <v>2351366.208089625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1.0282</v>
      </c>
      <c r="E22" t="n">
        <v>97.26000000000001</v>
      </c>
      <c r="F22" t="n">
        <v>93.8</v>
      </c>
      <c r="G22" t="n">
        <v>160.81</v>
      </c>
      <c r="H22" t="n">
        <v>1.98</v>
      </c>
      <c r="I22" t="n">
        <v>35</v>
      </c>
      <c r="J22" t="n">
        <v>188.49</v>
      </c>
      <c r="K22" t="n">
        <v>50.28</v>
      </c>
      <c r="L22" t="n">
        <v>21</v>
      </c>
      <c r="M22" t="n">
        <v>33</v>
      </c>
      <c r="N22" t="n">
        <v>37.21</v>
      </c>
      <c r="O22" t="n">
        <v>23481.16</v>
      </c>
      <c r="P22" t="n">
        <v>989.76</v>
      </c>
      <c r="Q22" t="n">
        <v>2364.06</v>
      </c>
      <c r="R22" t="n">
        <v>231.05</v>
      </c>
      <c r="S22" t="n">
        <v>184.9</v>
      </c>
      <c r="T22" t="n">
        <v>21139.1</v>
      </c>
      <c r="U22" t="n">
        <v>0.8</v>
      </c>
      <c r="V22" t="n">
        <v>0.9</v>
      </c>
      <c r="W22" t="n">
        <v>36.71</v>
      </c>
      <c r="X22" t="n">
        <v>1.25</v>
      </c>
      <c r="Y22" t="n">
        <v>1</v>
      </c>
      <c r="Z22" t="n">
        <v>10</v>
      </c>
      <c r="AA22" t="n">
        <v>1882.243972491536</v>
      </c>
      <c r="AB22" t="n">
        <v>2575.369241906405</v>
      </c>
      <c r="AC22" t="n">
        <v>2329.57961601229</v>
      </c>
      <c r="AD22" t="n">
        <v>1882243.972491536</v>
      </c>
      <c r="AE22" t="n">
        <v>2575369.241906405</v>
      </c>
      <c r="AF22" t="n">
        <v>9.930957661985998e-07</v>
      </c>
      <c r="AG22" t="n">
        <v>1.350833333333333</v>
      </c>
      <c r="AH22" t="n">
        <v>2329579.616012291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1.0294</v>
      </c>
      <c r="E23" t="n">
        <v>97.14</v>
      </c>
      <c r="F23" t="n">
        <v>93.75</v>
      </c>
      <c r="G23" t="n">
        <v>170.46</v>
      </c>
      <c r="H23" t="n">
        <v>2.05</v>
      </c>
      <c r="I23" t="n">
        <v>33</v>
      </c>
      <c r="J23" t="n">
        <v>190.01</v>
      </c>
      <c r="K23" t="n">
        <v>50.28</v>
      </c>
      <c r="L23" t="n">
        <v>22</v>
      </c>
      <c r="M23" t="n">
        <v>30</v>
      </c>
      <c r="N23" t="n">
        <v>37.74</v>
      </c>
      <c r="O23" t="n">
        <v>23669.2</v>
      </c>
      <c r="P23" t="n">
        <v>977.04</v>
      </c>
      <c r="Q23" t="n">
        <v>2364.13</v>
      </c>
      <c r="R23" t="n">
        <v>229.18</v>
      </c>
      <c r="S23" t="n">
        <v>184.9</v>
      </c>
      <c r="T23" t="n">
        <v>20217.93</v>
      </c>
      <c r="U23" t="n">
        <v>0.8100000000000001</v>
      </c>
      <c r="V23" t="n">
        <v>0.9</v>
      </c>
      <c r="W23" t="n">
        <v>36.72</v>
      </c>
      <c r="X23" t="n">
        <v>1.2</v>
      </c>
      <c r="Y23" t="n">
        <v>1</v>
      </c>
      <c r="Z23" t="n">
        <v>10</v>
      </c>
      <c r="AA23" t="n">
        <v>1862.938560955462</v>
      </c>
      <c r="AB23" t="n">
        <v>2548.954726148101</v>
      </c>
      <c r="AC23" t="n">
        <v>2305.686064564953</v>
      </c>
      <c r="AD23" t="n">
        <v>1862938.560955462</v>
      </c>
      <c r="AE23" t="n">
        <v>2548954.726148101</v>
      </c>
      <c r="AF23" t="n">
        <v>9.942547964645388e-07</v>
      </c>
      <c r="AG23" t="n">
        <v>1.349166666666667</v>
      </c>
      <c r="AH23" t="n">
        <v>2305686.064564953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1.03</v>
      </c>
      <c r="E24" t="n">
        <v>97.08</v>
      </c>
      <c r="F24" t="n">
        <v>93.73</v>
      </c>
      <c r="G24" t="n">
        <v>175.74</v>
      </c>
      <c r="H24" t="n">
        <v>2.13</v>
      </c>
      <c r="I24" t="n">
        <v>32</v>
      </c>
      <c r="J24" t="n">
        <v>191.55</v>
      </c>
      <c r="K24" t="n">
        <v>50.28</v>
      </c>
      <c r="L24" t="n">
        <v>23</v>
      </c>
      <c r="M24" t="n">
        <v>20</v>
      </c>
      <c r="N24" t="n">
        <v>38.27</v>
      </c>
      <c r="O24" t="n">
        <v>23857.96</v>
      </c>
      <c r="P24" t="n">
        <v>971.08</v>
      </c>
      <c r="Q24" t="n">
        <v>2364.05</v>
      </c>
      <c r="R24" t="n">
        <v>227.86</v>
      </c>
      <c r="S24" t="n">
        <v>184.9</v>
      </c>
      <c r="T24" t="n">
        <v>19562.76</v>
      </c>
      <c r="U24" t="n">
        <v>0.8100000000000001</v>
      </c>
      <c r="V24" t="n">
        <v>0.9</v>
      </c>
      <c r="W24" t="n">
        <v>36.73</v>
      </c>
      <c r="X24" t="n">
        <v>1.18</v>
      </c>
      <c r="Y24" t="n">
        <v>1</v>
      </c>
      <c r="Z24" t="n">
        <v>10</v>
      </c>
      <c r="AA24" t="n">
        <v>1853.86121215462</v>
      </c>
      <c r="AB24" t="n">
        <v>2536.534697054423</v>
      </c>
      <c r="AC24" t="n">
        <v>2294.451385616356</v>
      </c>
      <c r="AD24" t="n">
        <v>1853861.21215462</v>
      </c>
      <c r="AE24" t="n">
        <v>2536534.697054423</v>
      </c>
      <c r="AF24" t="n">
        <v>9.948343115975081e-07</v>
      </c>
      <c r="AG24" t="n">
        <v>1.348333333333333</v>
      </c>
      <c r="AH24" t="n">
        <v>2294451.385616356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1.0309</v>
      </c>
      <c r="E25" t="n">
        <v>97</v>
      </c>
      <c r="F25" t="n">
        <v>93.68000000000001</v>
      </c>
      <c r="G25" t="n">
        <v>181.31</v>
      </c>
      <c r="H25" t="n">
        <v>2.21</v>
      </c>
      <c r="I25" t="n">
        <v>31</v>
      </c>
      <c r="J25" t="n">
        <v>193.08</v>
      </c>
      <c r="K25" t="n">
        <v>50.28</v>
      </c>
      <c r="L25" t="n">
        <v>24</v>
      </c>
      <c r="M25" t="n">
        <v>4</v>
      </c>
      <c r="N25" t="n">
        <v>38.8</v>
      </c>
      <c r="O25" t="n">
        <v>24047.45</v>
      </c>
      <c r="P25" t="n">
        <v>971.03</v>
      </c>
      <c r="Q25" t="n">
        <v>2364.2</v>
      </c>
      <c r="R25" t="n">
        <v>225.59</v>
      </c>
      <c r="S25" t="n">
        <v>184.9</v>
      </c>
      <c r="T25" t="n">
        <v>18433.49</v>
      </c>
      <c r="U25" t="n">
        <v>0.82</v>
      </c>
      <c r="V25" t="n">
        <v>0.9</v>
      </c>
      <c r="W25" t="n">
        <v>36.74</v>
      </c>
      <c r="X25" t="n">
        <v>1.13</v>
      </c>
      <c r="Y25" t="n">
        <v>1</v>
      </c>
      <c r="Z25" t="n">
        <v>10</v>
      </c>
      <c r="AA25" t="n">
        <v>1851.877192745714</v>
      </c>
      <c r="AB25" t="n">
        <v>2533.820074170401</v>
      </c>
      <c r="AC25" t="n">
        <v>2291.995842530387</v>
      </c>
      <c r="AD25" t="n">
        <v>1851877.192745714</v>
      </c>
      <c r="AE25" t="n">
        <v>2533820.074170401</v>
      </c>
      <c r="AF25" t="n">
        <v>9.957035842969621e-07</v>
      </c>
      <c r="AG25" t="n">
        <v>1.347222222222222</v>
      </c>
      <c r="AH25" t="n">
        <v>2291995.842530387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1.0307</v>
      </c>
      <c r="E26" t="n">
        <v>97.02</v>
      </c>
      <c r="F26" t="n">
        <v>93.69</v>
      </c>
      <c r="G26" t="n">
        <v>181.35</v>
      </c>
      <c r="H26" t="n">
        <v>2.28</v>
      </c>
      <c r="I26" t="n">
        <v>31</v>
      </c>
      <c r="J26" t="n">
        <v>194.62</v>
      </c>
      <c r="K26" t="n">
        <v>50.28</v>
      </c>
      <c r="L26" t="n">
        <v>25</v>
      </c>
      <c r="M26" t="n">
        <v>0</v>
      </c>
      <c r="N26" t="n">
        <v>39.34</v>
      </c>
      <c r="O26" t="n">
        <v>24237.67</v>
      </c>
      <c r="P26" t="n">
        <v>977.79</v>
      </c>
      <c r="Q26" t="n">
        <v>2364.38</v>
      </c>
      <c r="R26" t="n">
        <v>225.89</v>
      </c>
      <c r="S26" t="n">
        <v>184.9</v>
      </c>
      <c r="T26" t="n">
        <v>18583.67</v>
      </c>
      <c r="U26" t="n">
        <v>0.82</v>
      </c>
      <c r="V26" t="n">
        <v>0.9</v>
      </c>
      <c r="W26" t="n">
        <v>36.75</v>
      </c>
      <c r="X26" t="n">
        <v>1.14</v>
      </c>
      <c r="Y26" t="n">
        <v>1</v>
      </c>
      <c r="Z26" t="n">
        <v>10</v>
      </c>
      <c r="AA26" t="n">
        <v>1861.219501721259</v>
      </c>
      <c r="AB26" t="n">
        <v>2546.602633464325</v>
      </c>
      <c r="AC26" t="n">
        <v>2303.558452305733</v>
      </c>
      <c r="AD26" t="n">
        <v>1861219.501721259</v>
      </c>
      <c r="AE26" t="n">
        <v>2546602.633464325</v>
      </c>
      <c r="AF26" t="n">
        <v>9.955104125859724e-07</v>
      </c>
      <c r="AG26" t="n">
        <v>1.3475</v>
      </c>
      <c r="AH26" t="n">
        <v>2303558.452305733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118.31</v>
      </c>
      <c r="G2" t="n">
        <v>10.55</v>
      </c>
      <c r="H2" t="n">
        <v>0.22</v>
      </c>
      <c r="I2" t="n">
        <v>673</v>
      </c>
      <c r="J2" t="n">
        <v>80.84</v>
      </c>
      <c r="K2" t="n">
        <v>35.1</v>
      </c>
      <c r="L2" t="n">
        <v>1</v>
      </c>
      <c r="M2" t="n">
        <v>671</v>
      </c>
      <c r="N2" t="n">
        <v>9.74</v>
      </c>
      <c r="O2" t="n">
        <v>10204.21</v>
      </c>
      <c r="P2" t="n">
        <v>930.3200000000001</v>
      </c>
      <c r="Q2" t="n">
        <v>2367</v>
      </c>
      <c r="R2" t="n">
        <v>1047.83</v>
      </c>
      <c r="S2" t="n">
        <v>184.9</v>
      </c>
      <c r="T2" t="n">
        <v>426341.14</v>
      </c>
      <c r="U2" t="n">
        <v>0.18</v>
      </c>
      <c r="V2" t="n">
        <v>0.71</v>
      </c>
      <c r="W2" t="n">
        <v>37.76</v>
      </c>
      <c r="X2" t="n">
        <v>25.69</v>
      </c>
      <c r="Y2" t="n">
        <v>1</v>
      </c>
      <c r="Z2" t="n">
        <v>10</v>
      </c>
      <c r="AA2" t="n">
        <v>2368.960495835688</v>
      </c>
      <c r="AB2" t="n">
        <v>3241.316261563622</v>
      </c>
      <c r="AC2" t="n">
        <v>2931.969586775812</v>
      </c>
      <c r="AD2" t="n">
        <v>2368960.495835688</v>
      </c>
      <c r="AE2" t="n">
        <v>3241316.261563622</v>
      </c>
      <c r="AF2" t="n">
        <v>8.178023479871421e-07</v>
      </c>
      <c r="AG2" t="n">
        <v>1.830416666666667</v>
      </c>
      <c r="AH2" t="n">
        <v>2931969.586775812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0.9084</v>
      </c>
      <c r="E3" t="n">
        <v>110.08</v>
      </c>
      <c r="F3" t="n">
        <v>103.26</v>
      </c>
      <c r="G3" t="n">
        <v>21.66</v>
      </c>
      <c r="H3" t="n">
        <v>0.43</v>
      </c>
      <c r="I3" t="n">
        <v>286</v>
      </c>
      <c r="J3" t="n">
        <v>82.04000000000001</v>
      </c>
      <c r="K3" t="n">
        <v>35.1</v>
      </c>
      <c r="L3" t="n">
        <v>2</v>
      </c>
      <c r="M3" t="n">
        <v>284</v>
      </c>
      <c r="N3" t="n">
        <v>9.94</v>
      </c>
      <c r="O3" t="n">
        <v>10352.53</v>
      </c>
      <c r="P3" t="n">
        <v>792.59</v>
      </c>
      <c r="Q3" t="n">
        <v>2365.18</v>
      </c>
      <c r="R3" t="n">
        <v>546.14</v>
      </c>
      <c r="S3" t="n">
        <v>184.9</v>
      </c>
      <c r="T3" t="n">
        <v>177432.1</v>
      </c>
      <c r="U3" t="n">
        <v>0.34</v>
      </c>
      <c r="V3" t="n">
        <v>0.8100000000000001</v>
      </c>
      <c r="W3" t="n">
        <v>37.12</v>
      </c>
      <c r="X3" t="n">
        <v>10.68</v>
      </c>
      <c r="Y3" t="n">
        <v>1</v>
      </c>
      <c r="Z3" t="n">
        <v>10</v>
      </c>
      <c r="AA3" t="n">
        <v>1699.134016067284</v>
      </c>
      <c r="AB3" t="n">
        <v>2324.8301212856</v>
      </c>
      <c r="AC3" t="n">
        <v>2102.95159742967</v>
      </c>
      <c r="AD3" t="n">
        <v>1699134.016067284</v>
      </c>
      <c r="AE3" t="n">
        <v>2324830.1212856</v>
      </c>
      <c r="AF3" t="n">
        <v>9.790348615070108e-07</v>
      </c>
      <c r="AG3" t="n">
        <v>1.528888888888889</v>
      </c>
      <c r="AH3" t="n">
        <v>2102951.59742967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0.9602000000000001</v>
      </c>
      <c r="E4" t="n">
        <v>104.14</v>
      </c>
      <c r="F4" t="n">
        <v>99.18000000000001</v>
      </c>
      <c r="G4" t="n">
        <v>33.43</v>
      </c>
      <c r="H4" t="n">
        <v>0.63</v>
      </c>
      <c r="I4" t="n">
        <v>178</v>
      </c>
      <c r="J4" t="n">
        <v>83.25</v>
      </c>
      <c r="K4" t="n">
        <v>35.1</v>
      </c>
      <c r="L4" t="n">
        <v>3</v>
      </c>
      <c r="M4" t="n">
        <v>176</v>
      </c>
      <c r="N4" t="n">
        <v>10.15</v>
      </c>
      <c r="O4" t="n">
        <v>10501.19</v>
      </c>
      <c r="P4" t="n">
        <v>740.37</v>
      </c>
      <c r="Q4" t="n">
        <v>2364.73</v>
      </c>
      <c r="R4" t="n">
        <v>410.02</v>
      </c>
      <c r="S4" t="n">
        <v>184.9</v>
      </c>
      <c r="T4" t="n">
        <v>109908.84</v>
      </c>
      <c r="U4" t="n">
        <v>0.45</v>
      </c>
      <c r="V4" t="n">
        <v>0.85</v>
      </c>
      <c r="W4" t="n">
        <v>36.95</v>
      </c>
      <c r="X4" t="n">
        <v>6.62</v>
      </c>
      <c r="Y4" t="n">
        <v>1</v>
      </c>
      <c r="Z4" t="n">
        <v>10</v>
      </c>
      <c r="AA4" t="n">
        <v>1514.501817453292</v>
      </c>
      <c r="AB4" t="n">
        <v>2072.208201744207</v>
      </c>
      <c r="AC4" t="n">
        <v>1874.439559332217</v>
      </c>
      <c r="AD4" t="n">
        <v>1514501.817453292</v>
      </c>
      <c r="AE4" t="n">
        <v>2072208.201744207</v>
      </c>
      <c r="AF4" t="n">
        <v>1.034862697070709e-06</v>
      </c>
      <c r="AG4" t="n">
        <v>1.446388888888889</v>
      </c>
      <c r="AH4" t="n">
        <v>1874439.559332217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0.9869</v>
      </c>
      <c r="E5" t="n">
        <v>101.33</v>
      </c>
      <c r="F5" t="n">
        <v>97.25</v>
      </c>
      <c r="G5" t="n">
        <v>45.94</v>
      </c>
      <c r="H5" t="n">
        <v>0.83</v>
      </c>
      <c r="I5" t="n">
        <v>127</v>
      </c>
      <c r="J5" t="n">
        <v>84.45999999999999</v>
      </c>
      <c r="K5" t="n">
        <v>35.1</v>
      </c>
      <c r="L5" t="n">
        <v>4</v>
      </c>
      <c r="M5" t="n">
        <v>125</v>
      </c>
      <c r="N5" t="n">
        <v>10.36</v>
      </c>
      <c r="O5" t="n">
        <v>10650.22</v>
      </c>
      <c r="P5" t="n">
        <v>703.58</v>
      </c>
      <c r="Q5" t="n">
        <v>2364.42</v>
      </c>
      <c r="R5" t="n">
        <v>345.17</v>
      </c>
      <c r="S5" t="n">
        <v>184.9</v>
      </c>
      <c r="T5" t="n">
        <v>77741.56</v>
      </c>
      <c r="U5" t="n">
        <v>0.54</v>
      </c>
      <c r="V5" t="n">
        <v>0.87</v>
      </c>
      <c r="W5" t="n">
        <v>36.87</v>
      </c>
      <c r="X5" t="n">
        <v>4.69</v>
      </c>
      <c r="Y5" t="n">
        <v>1</v>
      </c>
      <c r="Z5" t="n">
        <v>10</v>
      </c>
      <c r="AA5" t="n">
        <v>1414.154241097149</v>
      </c>
      <c r="AB5" t="n">
        <v>1934.908220751106</v>
      </c>
      <c r="AC5" t="n">
        <v>1750.243295823364</v>
      </c>
      <c r="AD5" t="n">
        <v>1414154.241097149</v>
      </c>
      <c r="AE5" t="n">
        <v>1934908.220751106</v>
      </c>
      <c r="AF5" t="n">
        <v>1.06363882080721e-06</v>
      </c>
      <c r="AG5" t="n">
        <v>1.407361111111111</v>
      </c>
      <c r="AH5" t="n">
        <v>1750243.295823364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1.0025</v>
      </c>
      <c r="E6" t="n">
        <v>99.75</v>
      </c>
      <c r="F6" t="n">
        <v>96.17</v>
      </c>
      <c r="G6" t="n">
        <v>58.88</v>
      </c>
      <c r="H6" t="n">
        <v>1.02</v>
      </c>
      <c r="I6" t="n">
        <v>98</v>
      </c>
      <c r="J6" t="n">
        <v>85.67</v>
      </c>
      <c r="K6" t="n">
        <v>35.1</v>
      </c>
      <c r="L6" t="n">
        <v>5</v>
      </c>
      <c r="M6" t="n">
        <v>96</v>
      </c>
      <c r="N6" t="n">
        <v>10.57</v>
      </c>
      <c r="O6" t="n">
        <v>10799.59</v>
      </c>
      <c r="P6" t="n">
        <v>673.28</v>
      </c>
      <c r="Q6" t="n">
        <v>2364.41</v>
      </c>
      <c r="R6" t="n">
        <v>309.17</v>
      </c>
      <c r="S6" t="n">
        <v>184.9</v>
      </c>
      <c r="T6" t="n">
        <v>59884.62</v>
      </c>
      <c r="U6" t="n">
        <v>0.6</v>
      </c>
      <c r="V6" t="n">
        <v>0.87</v>
      </c>
      <c r="W6" t="n">
        <v>36.83</v>
      </c>
      <c r="X6" t="n">
        <v>3.61</v>
      </c>
      <c r="Y6" t="n">
        <v>1</v>
      </c>
      <c r="Z6" t="n">
        <v>10</v>
      </c>
      <c r="AA6" t="n">
        <v>1346.260341011024</v>
      </c>
      <c r="AB6" t="n">
        <v>1842.012791385794</v>
      </c>
      <c r="AC6" t="n">
        <v>1666.213675857123</v>
      </c>
      <c r="AD6" t="n">
        <v>1346260.341011024</v>
      </c>
      <c r="AE6" t="n">
        <v>1842012.791385794</v>
      </c>
      <c r="AF6" t="n">
        <v>1.080451836922918e-06</v>
      </c>
      <c r="AG6" t="n">
        <v>1.385416666666667</v>
      </c>
      <c r="AH6" t="n">
        <v>1666213.675857123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1.0133</v>
      </c>
      <c r="E7" t="n">
        <v>98.69</v>
      </c>
      <c r="F7" t="n">
        <v>95.45</v>
      </c>
      <c r="G7" t="n">
        <v>73.42</v>
      </c>
      <c r="H7" t="n">
        <v>1.21</v>
      </c>
      <c r="I7" t="n">
        <v>78</v>
      </c>
      <c r="J7" t="n">
        <v>86.88</v>
      </c>
      <c r="K7" t="n">
        <v>35.1</v>
      </c>
      <c r="L7" t="n">
        <v>6</v>
      </c>
      <c r="M7" t="n">
        <v>74</v>
      </c>
      <c r="N7" t="n">
        <v>10.78</v>
      </c>
      <c r="O7" t="n">
        <v>10949.33</v>
      </c>
      <c r="P7" t="n">
        <v>643.17</v>
      </c>
      <c r="Q7" t="n">
        <v>2364.39</v>
      </c>
      <c r="R7" t="n">
        <v>285.53</v>
      </c>
      <c r="S7" t="n">
        <v>184.9</v>
      </c>
      <c r="T7" t="n">
        <v>48168.12</v>
      </c>
      <c r="U7" t="n">
        <v>0.65</v>
      </c>
      <c r="V7" t="n">
        <v>0.88</v>
      </c>
      <c r="W7" t="n">
        <v>36.8</v>
      </c>
      <c r="X7" t="n">
        <v>2.89</v>
      </c>
      <c r="Y7" t="n">
        <v>1</v>
      </c>
      <c r="Z7" t="n">
        <v>10</v>
      </c>
      <c r="AA7" t="n">
        <v>1288.340924774614</v>
      </c>
      <c r="AB7" t="n">
        <v>1762.764890866832</v>
      </c>
      <c r="AC7" t="n">
        <v>1594.529083738564</v>
      </c>
      <c r="AD7" t="n">
        <v>1288340.924774614</v>
      </c>
      <c r="AE7" t="n">
        <v>1762764.890866832</v>
      </c>
      <c r="AF7" t="n">
        <v>1.092091617310716e-06</v>
      </c>
      <c r="AG7" t="n">
        <v>1.370694444444444</v>
      </c>
      <c r="AH7" t="n">
        <v>1594529.083738564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1.0184</v>
      </c>
      <c r="E8" t="n">
        <v>98.2</v>
      </c>
      <c r="F8" t="n">
        <v>95.12</v>
      </c>
      <c r="G8" t="n">
        <v>82.70999999999999</v>
      </c>
      <c r="H8" t="n">
        <v>1.39</v>
      </c>
      <c r="I8" t="n">
        <v>69</v>
      </c>
      <c r="J8" t="n">
        <v>88.09999999999999</v>
      </c>
      <c r="K8" t="n">
        <v>35.1</v>
      </c>
      <c r="L8" t="n">
        <v>7</v>
      </c>
      <c r="M8" t="n">
        <v>4</v>
      </c>
      <c r="N8" t="n">
        <v>11</v>
      </c>
      <c r="O8" t="n">
        <v>11099.43</v>
      </c>
      <c r="P8" t="n">
        <v>628.26</v>
      </c>
      <c r="Q8" t="n">
        <v>2364.42</v>
      </c>
      <c r="R8" t="n">
        <v>271.44</v>
      </c>
      <c r="S8" t="n">
        <v>184.9</v>
      </c>
      <c r="T8" t="n">
        <v>41164.85</v>
      </c>
      <c r="U8" t="n">
        <v>0.68</v>
      </c>
      <c r="V8" t="n">
        <v>0.88</v>
      </c>
      <c r="W8" t="n">
        <v>36.86</v>
      </c>
      <c r="X8" t="n">
        <v>2.56</v>
      </c>
      <c r="Y8" t="n">
        <v>1</v>
      </c>
      <c r="Z8" t="n">
        <v>10</v>
      </c>
      <c r="AA8" t="n">
        <v>1260.53728017636</v>
      </c>
      <c r="AB8" t="n">
        <v>1724.722717717271</v>
      </c>
      <c r="AC8" t="n">
        <v>1560.117602201872</v>
      </c>
      <c r="AD8" t="n">
        <v>1260537.28017636</v>
      </c>
      <c r="AE8" t="n">
        <v>1724722.717717271</v>
      </c>
      <c r="AF8" t="n">
        <v>1.09758818027162e-06</v>
      </c>
      <c r="AG8" t="n">
        <v>1.363888888888889</v>
      </c>
      <c r="AH8" t="n">
        <v>1560117.602201872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1.0183</v>
      </c>
      <c r="E9" t="n">
        <v>98.20999999999999</v>
      </c>
      <c r="F9" t="n">
        <v>95.12</v>
      </c>
      <c r="G9" t="n">
        <v>82.72</v>
      </c>
      <c r="H9" t="n">
        <v>1.57</v>
      </c>
      <c r="I9" t="n">
        <v>69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636.12</v>
      </c>
      <c r="Q9" t="n">
        <v>2364.5</v>
      </c>
      <c r="R9" t="n">
        <v>271.43</v>
      </c>
      <c r="S9" t="n">
        <v>184.9</v>
      </c>
      <c r="T9" t="n">
        <v>41159.47</v>
      </c>
      <c r="U9" t="n">
        <v>0.68</v>
      </c>
      <c r="V9" t="n">
        <v>0.88</v>
      </c>
      <c r="W9" t="n">
        <v>36.87</v>
      </c>
      <c r="X9" t="n">
        <v>2.57</v>
      </c>
      <c r="Y9" t="n">
        <v>1</v>
      </c>
      <c r="Z9" t="n">
        <v>10</v>
      </c>
      <c r="AA9" t="n">
        <v>1271.162198097998</v>
      </c>
      <c r="AB9" t="n">
        <v>1739.260199155952</v>
      </c>
      <c r="AC9" t="n">
        <v>1573.267646815529</v>
      </c>
      <c r="AD9" t="n">
        <v>1271162.198097998</v>
      </c>
      <c r="AE9" t="n">
        <v>1739260.199155952</v>
      </c>
      <c r="AF9" t="n">
        <v>1.097480404527289e-06</v>
      </c>
      <c r="AG9" t="n">
        <v>1.364027777777778</v>
      </c>
      <c r="AH9" t="n">
        <v>1573267.646815529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0.6751</v>
      </c>
      <c r="E2" t="n">
        <v>148.12</v>
      </c>
      <c r="F2" t="n">
        <v>126.56</v>
      </c>
      <c r="G2" t="n">
        <v>8.640000000000001</v>
      </c>
      <c r="H2" t="n">
        <v>0.16</v>
      </c>
      <c r="I2" t="n">
        <v>879</v>
      </c>
      <c r="J2" t="n">
        <v>107.41</v>
      </c>
      <c r="K2" t="n">
        <v>41.65</v>
      </c>
      <c r="L2" t="n">
        <v>1</v>
      </c>
      <c r="M2" t="n">
        <v>877</v>
      </c>
      <c r="N2" t="n">
        <v>14.77</v>
      </c>
      <c r="O2" t="n">
        <v>13481.73</v>
      </c>
      <c r="P2" t="n">
        <v>1212.82</v>
      </c>
      <c r="Q2" t="n">
        <v>2368.18</v>
      </c>
      <c r="R2" t="n">
        <v>1322.4</v>
      </c>
      <c r="S2" t="n">
        <v>184.9</v>
      </c>
      <c r="T2" t="n">
        <v>562596.1899999999</v>
      </c>
      <c r="U2" t="n">
        <v>0.14</v>
      </c>
      <c r="V2" t="n">
        <v>0.67</v>
      </c>
      <c r="W2" t="n">
        <v>38.13</v>
      </c>
      <c r="X2" t="n">
        <v>33.91</v>
      </c>
      <c r="Y2" t="n">
        <v>1</v>
      </c>
      <c r="Z2" t="n">
        <v>10</v>
      </c>
      <c r="AA2" t="n">
        <v>3415.452403491188</v>
      </c>
      <c r="AB2" t="n">
        <v>4673.172657582553</v>
      </c>
      <c r="AC2" t="n">
        <v>4227.171617981716</v>
      </c>
      <c r="AD2" t="n">
        <v>3415452.403491188</v>
      </c>
      <c r="AE2" t="n">
        <v>4673172.657582553</v>
      </c>
      <c r="AF2" t="n">
        <v>6.960661393265352e-07</v>
      </c>
      <c r="AG2" t="n">
        <v>2.057222222222222</v>
      </c>
      <c r="AH2" t="n">
        <v>4227171.617981716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0.8596</v>
      </c>
      <c r="E3" t="n">
        <v>116.33</v>
      </c>
      <c r="F3" t="n">
        <v>106.23</v>
      </c>
      <c r="G3" t="n">
        <v>17.56</v>
      </c>
      <c r="H3" t="n">
        <v>0.32</v>
      </c>
      <c r="I3" t="n">
        <v>363</v>
      </c>
      <c r="J3" t="n">
        <v>108.68</v>
      </c>
      <c r="K3" t="n">
        <v>41.65</v>
      </c>
      <c r="L3" t="n">
        <v>2</v>
      </c>
      <c r="M3" t="n">
        <v>361</v>
      </c>
      <c r="N3" t="n">
        <v>15.03</v>
      </c>
      <c r="O3" t="n">
        <v>13638.32</v>
      </c>
      <c r="P3" t="n">
        <v>1005.63</v>
      </c>
      <c r="Q3" t="n">
        <v>2365.69</v>
      </c>
      <c r="R3" t="n">
        <v>644.58</v>
      </c>
      <c r="S3" t="n">
        <v>184.9</v>
      </c>
      <c r="T3" t="n">
        <v>226265.82</v>
      </c>
      <c r="U3" t="n">
        <v>0.29</v>
      </c>
      <c r="V3" t="n">
        <v>0.79</v>
      </c>
      <c r="W3" t="n">
        <v>37.25</v>
      </c>
      <c r="X3" t="n">
        <v>13.64</v>
      </c>
      <c r="Y3" t="n">
        <v>1</v>
      </c>
      <c r="Z3" t="n">
        <v>10</v>
      </c>
      <c r="AA3" t="n">
        <v>2233.331983471622</v>
      </c>
      <c r="AB3" t="n">
        <v>3055.743347439426</v>
      </c>
      <c r="AC3" t="n">
        <v>2764.107491122416</v>
      </c>
      <c r="AD3" t="n">
        <v>2233331.983471622</v>
      </c>
      <c r="AE3" t="n">
        <v>3055743.347439426</v>
      </c>
      <c r="AF3" t="n">
        <v>8.862960352023253e-07</v>
      </c>
      <c r="AG3" t="n">
        <v>1.615694444444444</v>
      </c>
      <c r="AH3" t="n">
        <v>2764107.491122416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0.9253</v>
      </c>
      <c r="E4" t="n">
        <v>108.08</v>
      </c>
      <c r="F4" t="n">
        <v>101</v>
      </c>
      <c r="G4" t="n">
        <v>26.69</v>
      </c>
      <c r="H4" t="n">
        <v>0.48</v>
      </c>
      <c r="I4" t="n">
        <v>227</v>
      </c>
      <c r="J4" t="n">
        <v>109.96</v>
      </c>
      <c r="K4" t="n">
        <v>41.65</v>
      </c>
      <c r="L4" t="n">
        <v>3</v>
      </c>
      <c r="M4" t="n">
        <v>225</v>
      </c>
      <c r="N4" t="n">
        <v>15.31</v>
      </c>
      <c r="O4" t="n">
        <v>13795.21</v>
      </c>
      <c r="P4" t="n">
        <v>941.5700000000001</v>
      </c>
      <c r="Q4" t="n">
        <v>2364.96</v>
      </c>
      <c r="R4" t="n">
        <v>471.12</v>
      </c>
      <c r="S4" t="n">
        <v>184.9</v>
      </c>
      <c r="T4" t="n">
        <v>140216.99</v>
      </c>
      <c r="U4" t="n">
        <v>0.39</v>
      </c>
      <c r="V4" t="n">
        <v>0.83</v>
      </c>
      <c r="W4" t="n">
        <v>37</v>
      </c>
      <c r="X4" t="n">
        <v>8.42</v>
      </c>
      <c r="Y4" t="n">
        <v>1</v>
      </c>
      <c r="Z4" t="n">
        <v>10</v>
      </c>
      <c r="AA4" t="n">
        <v>1951.655761441918</v>
      </c>
      <c r="AB4" t="n">
        <v>2670.341513780324</v>
      </c>
      <c r="AC4" t="n">
        <v>2415.487867552983</v>
      </c>
      <c r="AD4" t="n">
        <v>1951655.761441918</v>
      </c>
      <c r="AE4" t="n">
        <v>2670341.513780324</v>
      </c>
      <c r="AF4" t="n">
        <v>9.540364371483382e-07</v>
      </c>
      <c r="AG4" t="n">
        <v>1.501111111111111</v>
      </c>
      <c r="AH4" t="n">
        <v>2415487.867552983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0.9585</v>
      </c>
      <c r="E5" t="n">
        <v>104.33</v>
      </c>
      <c r="F5" t="n">
        <v>98.65000000000001</v>
      </c>
      <c r="G5" t="n">
        <v>36.09</v>
      </c>
      <c r="H5" t="n">
        <v>0.63</v>
      </c>
      <c r="I5" t="n">
        <v>164</v>
      </c>
      <c r="J5" t="n">
        <v>111.23</v>
      </c>
      <c r="K5" t="n">
        <v>41.65</v>
      </c>
      <c r="L5" t="n">
        <v>4</v>
      </c>
      <c r="M5" t="n">
        <v>162</v>
      </c>
      <c r="N5" t="n">
        <v>15.58</v>
      </c>
      <c r="O5" t="n">
        <v>13952.52</v>
      </c>
      <c r="P5" t="n">
        <v>904.62</v>
      </c>
      <c r="Q5" t="n">
        <v>2364.64</v>
      </c>
      <c r="R5" t="n">
        <v>392.51</v>
      </c>
      <c r="S5" t="n">
        <v>184.9</v>
      </c>
      <c r="T5" t="n">
        <v>101226.72</v>
      </c>
      <c r="U5" t="n">
        <v>0.47</v>
      </c>
      <c r="V5" t="n">
        <v>0.85</v>
      </c>
      <c r="W5" t="n">
        <v>36.91</v>
      </c>
      <c r="X5" t="n">
        <v>6.08</v>
      </c>
      <c r="Y5" t="n">
        <v>1</v>
      </c>
      <c r="Z5" t="n">
        <v>10</v>
      </c>
      <c r="AA5" t="n">
        <v>1818.903612206616</v>
      </c>
      <c r="AB5" t="n">
        <v>2488.704166585099</v>
      </c>
      <c r="AC5" t="n">
        <v>2251.185733844452</v>
      </c>
      <c r="AD5" t="n">
        <v>1818903.612206616</v>
      </c>
      <c r="AE5" t="n">
        <v>2488704.166585099</v>
      </c>
      <c r="AF5" t="n">
        <v>9.882675078425182e-07</v>
      </c>
      <c r="AG5" t="n">
        <v>1.449027777777778</v>
      </c>
      <c r="AH5" t="n">
        <v>2251185.733844452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0.9796</v>
      </c>
      <c r="E6" t="n">
        <v>102.08</v>
      </c>
      <c r="F6" t="n">
        <v>97.22</v>
      </c>
      <c r="G6" t="n">
        <v>45.93</v>
      </c>
      <c r="H6" t="n">
        <v>0.78</v>
      </c>
      <c r="I6" t="n">
        <v>127</v>
      </c>
      <c r="J6" t="n">
        <v>112.51</v>
      </c>
      <c r="K6" t="n">
        <v>41.65</v>
      </c>
      <c r="L6" t="n">
        <v>5</v>
      </c>
      <c r="M6" t="n">
        <v>125</v>
      </c>
      <c r="N6" t="n">
        <v>15.86</v>
      </c>
      <c r="O6" t="n">
        <v>14110.24</v>
      </c>
      <c r="P6" t="n">
        <v>876.64</v>
      </c>
      <c r="Q6" t="n">
        <v>2364.49</v>
      </c>
      <c r="R6" t="n">
        <v>344.99</v>
      </c>
      <c r="S6" t="n">
        <v>184.9</v>
      </c>
      <c r="T6" t="n">
        <v>77651.06</v>
      </c>
      <c r="U6" t="n">
        <v>0.54</v>
      </c>
      <c r="V6" t="n">
        <v>0.87</v>
      </c>
      <c r="W6" t="n">
        <v>36.85</v>
      </c>
      <c r="X6" t="n">
        <v>4.66</v>
      </c>
      <c r="Y6" t="n">
        <v>1</v>
      </c>
      <c r="Z6" t="n">
        <v>10</v>
      </c>
      <c r="AA6" t="n">
        <v>1733.401192426652</v>
      </c>
      <c r="AB6" t="n">
        <v>2371.715983741614</v>
      </c>
      <c r="AC6" t="n">
        <v>2145.362738977603</v>
      </c>
      <c r="AD6" t="n">
        <v>1733401.192426652</v>
      </c>
      <c r="AE6" t="n">
        <v>2371715.983741614</v>
      </c>
      <c r="AF6" t="n">
        <v>1.010022796747554e-06</v>
      </c>
      <c r="AG6" t="n">
        <v>1.417777777777778</v>
      </c>
      <c r="AH6" t="n">
        <v>2145362.738977603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0.9929</v>
      </c>
      <c r="E7" t="n">
        <v>100.71</v>
      </c>
      <c r="F7" t="n">
        <v>96.39</v>
      </c>
      <c r="G7" t="n">
        <v>56.15</v>
      </c>
      <c r="H7" t="n">
        <v>0.93</v>
      </c>
      <c r="I7" t="n">
        <v>103</v>
      </c>
      <c r="J7" t="n">
        <v>113.79</v>
      </c>
      <c r="K7" t="n">
        <v>41.65</v>
      </c>
      <c r="L7" t="n">
        <v>6</v>
      </c>
      <c r="M7" t="n">
        <v>101</v>
      </c>
      <c r="N7" t="n">
        <v>16.14</v>
      </c>
      <c r="O7" t="n">
        <v>14268.39</v>
      </c>
      <c r="P7" t="n">
        <v>853.8200000000001</v>
      </c>
      <c r="Q7" t="n">
        <v>2364.43</v>
      </c>
      <c r="R7" t="n">
        <v>316.33</v>
      </c>
      <c r="S7" t="n">
        <v>184.9</v>
      </c>
      <c r="T7" t="n">
        <v>63440.99</v>
      </c>
      <c r="U7" t="n">
        <v>0.58</v>
      </c>
      <c r="V7" t="n">
        <v>0.87</v>
      </c>
      <c r="W7" t="n">
        <v>36.84</v>
      </c>
      <c r="X7" t="n">
        <v>3.83</v>
      </c>
      <c r="Y7" t="n">
        <v>1</v>
      </c>
      <c r="Z7" t="n">
        <v>10</v>
      </c>
      <c r="AA7" t="n">
        <v>1674.640563773586</v>
      </c>
      <c r="AB7" t="n">
        <v>2291.317099282511</v>
      </c>
      <c r="AC7" t="n">
        <v>2072.637011210734</v>
      </c>
      <c r="AD7" t="n">
        <v>1674640.563773586</v>
      </c>
      <c r="AE7" t="n">
        <v>2291317.099282511</v>
      </c>
      <c r="AF7" t="n">
        <v>1.023735846152151e-06</v>
      </c>
      <c r="AG7" t="n">
        <v>1.39875</v>
      </c>
      <c r="AH7" t="n">
        <v>2072637.011210734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1.0028</v>
      </c>
      <c r="E8" t="n">
        <v>99.72</v>
      </c>
      <c r="F8" t="n">
        <v>95.75</v>
      </c>
      <c r="G8" t="n">
        <v>66.04000000000001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831.84</v>
      </c>
      <c r="Q8" t="n">
        <v>2364.31</v>
      </c>
      <c r="R8" t="n">
        <v>295.74</v>
      </c>
      <c r="S8" t="n">
        <v>184.9</v>
      </c>
      <c r="T8" t="n">
        <v>53225.91</v>
      </c>
      <c r="U8" t="n">
        <v>0.63</v>
      </c>
      <c r="V8" t="n">
        <v>0.88</v>
      </c>
      <c r="W8" t="n">
        <v>36.8</v>
      </c>
      <c r="X8" t="n">
        <v>3.19</v>
      </c>
      <c r="Y8" t="n">
        <v>1</v>
      </c>
      <c r="Z8" t="n">
        <v>10</v>
      </c>
      <c r="AA8" t="n">
        <v>1625.025099959941</v>
      </c>
      <c r="AB8" t="n">
        <v>2223.431032812901</v>
      </c>
      <c r="AC8" t="n">
        <v>2011.229895646291</v>
      </c>
      <c r="AD8" t="n">
        <v>1625025.099959941</v>
      </c>
      <c r="AE8" t="n">
        <v>2223431.032812901</v>
      </c>
      <c r="AF8" t="n">
        <v>1.033943303979632e-06</v>
      </c>
      <c r="AG8" t="n">
        <v>1.385</v>
      </c>
      <c r="AH8" t="n">
        <v>2011229.895646291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1.0106</v>
      </c>
      <c r="E9" t="n">
        <v>98.95999999999999</v>
      </c>
      <c r="F9" t="n">
        <v>95.28</v>
      </c>
      <c r="G9" t="n">
        <v>77.25</v>
      </c>
      <c r="H9" t="n">
        <v>1.21</v>
      </c>
      <c r="I9" t="n">
        <v>74</v>
      </c>
      <c r="J9" t="n">
        <v>116.37</v>
      </c>
      <c r="K9" t="n">
        <v>41.65</v>
      </c>
      <c r="L9" t="n">
        <v>8</v>
      </c>
      <c r="M9" t="n">
        <v>72</v>
      </c>
      <c r="N9" t="n">
        <v>16.72</v>
      </c>
      <c r="O9" t="n">
        <v>14585.96</v>
      </c>
      <c r="P9" t="n">
        <v>811.02</v>
      </c>
      <c r="Q9" t="n">
        <v>2364.28</v>
      </c>
      <c r="R9" t="n">
        <v>280.1</v>
      </c>
      <c r="S9" t="n">
        <v>184.9</v>
      </c>
      <c r="T9" t="n">
        <v>45471.31</v>
      </c>
      <c r="U9" t="n">
        <v>0.66</v>
      </c>
      <c r="V9" t="n">
        <v>0.88</v>
      </c>
      <c r="W9" t="n">
        <v>36.78</v>
      </c>
      <c r="X9" t="n">
        <v>2.72</v>
      </c>
      <c r="Y9" t="n">
        <v>1</v>
      </c>
      <c r="Z9" t="n">
        <v>10</v>
      </c>
      <c r="AA9" t="n">
        <v>1582.078107407273</v>
      </c>
      <c r="AB9" t="n">
        <v>2164.66906291475</v>
      </c>
      <c r="AC9" t="n">
        <v>1958.076085682277</v>
      </c>
      <c r="AD9" t="n">
        <v>1582078.107407273</v>
      </c>
      <c r="AE9" t="n">
        <v>2164669.06291475</v>
      </c>
      <c r="AF9" t="n">
        <v>1.041985543480072e-06</v>
      </c>
      <c r="AG9" t="n">
        <v>1.374444444444444</v>
      </c>
      <c r="AH9" t="n">
        <v>1958076.085682277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1.0166</v>
      </c>
      <c r="E10" t="n">
        <v>98.37</v>
      </c>
      <c r="F10" t="n">
        <v>94.91</v>
      </c>
      <c r="G10" t="n">
        <v>88.98</v>
      </c>
      <c r="H10" t="n">
        <v>1.35</v>
      </c>
      <c r="I10" t="n">
        <v>64</v>
      </c>
      <c r="J10" t="n">
        <v>117.66</v>
      </c>
      <c r="K10" t="n">
        <v>41.65</v>
      </c>
      <c r="L10" t="n">
        <v>9</v>
      </c>
      <c r="M10" t="n">
        <v>62</v>
      </c>
      <c r="N10" t="n">
        <v>17.01</v>
      </c>
      <c r="O10" t="n">
        <v>14745.39</v>
      </c>
      <c r="P10" t="n">
        <v>789.37</v>
      </c>
      <c r="Q10" t="n">
        <v>2364.27</v>
      </c>
      <c r="R10" t="n">
        <v>267.45</v>
      </c>
      <c r="S10" t="n">
        <v>184.9</v>
      </c>
      <c r="T10" t="n">
        <v>39197.97</v>
      </c>
      <c r="U10" t="n">
        <v>0.6899999999999999</v>
      </c>
      <c r="V10" t="n">
        <v>0.89</v>
      </c>
      <c r="W10" t="n">
        <v>36.77</v>
      </c>
      <c r="X10" t="n">
        <v>2.36</v>
      </c>
      <c r="Y10" t="n">
        <v>1</v>
      </c>
      <c r="Z10" t="n">
        <v>10</v>
      </c>
      <c r="AA10" t="n">
        <v>1541.906418722955</v>
      </c>
      <c r="AB10" t="n">
        <v>2109.70438620704</v>
      </c>
      <c r="AC10" t="n">
        <v>1908.357160576143</v>
      </c>
      <c r="AD10" t="n">
        <v>1541906.418722955</v>
      </c>
      <c r="AE10" t="n">
        <v>2109704.38620704</v>
      </c>
      <c r="AF10" t="n">
        <v>1.048171881557333e-06</v>
      </c>
      <c r="AG10" t="n">
        <v>1.36625</v>
      </c>
      <c r="AH10" t="n">
        <v>1908357.160576143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1.0208</v>
      </c>
      <c r="E11" t="n">
        <v>97.95999999999999</v>
      </c>
      <c r="F11" t="n">
        <v>94.66</v>
      </c>
      <c r="G11" t="n">
        <v>99.64</v>
      </c>
      <c r="H11" t="n">
        <v>1.48</v>
      </c>
      <c r="I11" t="n">
        <v>57</v>
      </c>
      <c r="J11" t="n">
        <v>118.96</v>
      </c>
      <c r="K11" t="n">
        <v>41.65</v>
      </c>
      <c r="L11" t="n">
        <v>10</v>
      </c>
      <c r="M11" t="n">
        <v>55</v>
      </c>
      <c r="N11" t="n">
        <v>17.31</v>
      </c>
      <c r="O11" t="n">
        <v>14905.25</v>
      </c>
      <c r="P11" t="n">
        <v>769.6799999999999</v>
      </c>
      <c r="Q11" t="n">
        <v>2364.12</v>
      </c>
      <c r="R11" t="n">
        <v>259.13</v>
      </c>
      <c r="S11" t="n">
        <v>184.9</v>
      </c>
      <c r="T11" t="n">
        <v>35072.36</v>
      </c>
      <c r="U11" t="n">
        <v>0.71</v>
      </c>
      <c r="V11" t="n">
        <v>0.89</v>
      </c>
      <c r="W11" t="n">
        <v>36.76</v>
      </c>
      <c r="X11" t="n">
        <v>2.11</v>
      </c>
      <c r="Y11" t="n">
        <v>1</v>
      </c>
      <c r="Z11" t="n">
        <v>10</v>
      </c>
      <c r="AA11" t="n">
        <v>1508.068365231502</v>
      </c>
      <c r="AB11" t="n">
        <v>2063.405668590472</v>
      </c>
      <c r="AC11" t="n">
        <v>1866.477127588241</v>
      </c>
      <c r="AD11" t="n">
        <v>1508068.365231501</v>
      </c>
      <c r="AE11" t="n">
        <v>2063405.668590472</v>
      </c>
      <c r="AF11" t="n">
        <v>1.052502318211416e-06</v>
      </c>
      <c r="AG11" t="n">
        <v>1.360555555555556</v>
      </c>
      <c r="AH11" t="n">
        <v>1866477.127588241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1.0247</v>
      </c>
      <c r="E12" t="n">
        <v>97.59</v>
      </c>
      <c r="F12" t="n">
        <v>94.42</v>
      </c>
      <c r="G12" t="n">
        <v>111.09</v>
      </c>
      <c r="H12" t="n">
        <v>1.61</v>
      </c>
      <c r="I12" t="n">
        <v>51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752.08</v>
      </c>
      <c r="Q12" t="n">
        <v>2364.33</v>
      </c>
      <c r="R12" t="n">
        <v>250.95</v>
      </c>
      <c r="S12" t="n">
        <v>184.9</v>
      </c>
      <c r="T12" t="n">
        <v>31011.59</v>
      </c>
      <c r="U12" t="n">
        <v>0.74</v>
      </c>
      <c r="V12" t="n">
        <v>0.89</v>
      </c>
      <c r="W12" t="n">
        <v>36.76</v>
      </c>
      <c r="X12" t="n">
        <v>1.87</v>
      </c>
      <c r="Y12" t="n">
        <v>1</v>
      </c>
      <c r="Z12" t="n">
        <v>10</v>
      </c>
      <c r="AA12" t="n">
        <v>1477.764199734025</v>
      </c>
      <c r="AB12" t="n">
        <v>2021.942172431398</v>
      </c>
      <c r="AC12" t="n">
        <v>1828.970849308207</v>
      </c>
      <c r="AD12" t="n">
        <v>1477764.199734025</v>
      </c>
      <c r="AE12" t="n">
        <v>2021942.172431398</v>
      </c>
      <c r="AF12" t="n">
        <v>1.056523437961636e-06</v>
      </c>
      <c r="AG12" t="n">
        <v>1.355416666666667</v>
      </c>
      <c r="AH12" t="n">
        <v>1828970.849308207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1.0254</v>
      </c>
      <c r="E13" t="n">
        <v>97.52</v>
      </c>
      <c r="F13" t="n">
        <v>94.40000000000001</v>
      </c>
      <c r="G13" t="n">
        <v>115.59</v>
      </c>
      <c r="H13" t="n">
        <v>1.74</v>
      </c>
      <c r="I13" t="n">
        <v>49</v>
      </c>
      <c r="J13" t="n">
        <v>121.56</v>
      </c>
      <c r="K13" t="n">
        <v>41.65</v>
      </c>
      <c r="L13" t="n">
        <v>12</v>
      </c>
      <c r="M13" t="n">
        <v>1</v>
      </c>
      <c r="N13" t="n">
        <v>17.91</v>
      </c>
      <c r="O13" t="n">
        <v>15226.31</v>
      </c>
      <c r="P13" t="n">
        <v>749.86</v>
      </c>
      <c r="Q13" t="n">
        <v>2364.53</v>
      </c>
      <c r="R13" t="n">
        <v>248.51</v>
      </c>
      <c r="S13" t="n">
        <v>184.9</v>
      </c>
      <c r="T13" t="n">
        <v>29800.39</v>
      </c>
      <c r="U13" t="n">
        <v>0.74</v>
      </c>
      <c r="V13" t="n">
        <v>0.89</v>
      </c>
      <c r="W13" t="n">
        <v>36.8</v>
      </c>
      <c r="X13" t="n">
        <v>1.84</v>
      </c>
      <c r="Y13" t="n">
        <v>1</v>
      </c>
      <c r="Z13" t="n">
        <v>10</v>
      </c>
      <c r="AA13" t="n">
        <v>1473.710674862033</v>
      </c>
      <c r="AB13" t="n">
        <v>2016.395960872643</v>
      </c>
      <c r="AC13" t="n">
        <v>1823.953960396462</v>
      </c>
      <c r="AD13" t="n">
        <v>1473710.674862033</v>
      </c>
      <c r="AE13" t="n">
        <v>2016395.960872643</v>
      </c>
      <c r="AF13" t="n">
        <v>1.057245177403984e-06</v>
      </c>
      <c r="AG13" t="n">
        <v>1.354444444444444</v>
      </c>
      <c r="AH13" t="n">
        <v>1823953.960396462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1.0254</v>
      </c>
      <c r="E14" t="n">
        <v>97.52</v>
      </c>
      <c r="F14" t="n">
        <v>94.40000000000001</v>
      </c>
      <c r="G14" t="n">
        <v>115.59</v>
      </c>
      <c r="H14" t="n">
        <v>1.87</v>
      </c>
      <c r="I14" t="n">
        <v>49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757.0700000000001</v>
      </c>
      <c r="Q14" t="n">
        <v>2364.61</v>
      </c>
      <c r="R14" t="n">
        <v>248.5</v>
      </c>
      <c r="S14" t="n">
        <v>184.9</v>
      </c>
      <c r="T14" t="n">
        <v>29796.08</v>
      </c>
      <c r="U14" t="n">
        <v>0.74</v>
      </c>
      <c r="V14" t="n">
        <v>0.89</v>
      </c>
      <c r="W14" t="n">
        <v>36.8</v>
      </c>
      <c r="X14" t="n">
        <v>1.84</v>
      </c>
      <c r="Y14" t="n">
        <v>1</v>
      </c>
      <c r="Z14" t="n">
        <v>10</v>
      </c>
      <c r="AA14" t="n">
        <v>1483.276824966327</v>
      </c>
      <c r="AB14" t="n">
        <v>2029.484789474095</v>
      </c>
      <c r="AC14" t="n">
        <v>1835.793609566479</v>
      </c>
      <c r="AD14" t="n">
        <v>1483276.824966327</v>
      </c>
      <c r="AE14" t="n">
        <v>2029484.789474095</v>
      </c>
      <c r="AF14" t="n">
        <v>1.057245177403984e-06</v>
      </c>
      <c r="AG14" t="n">
        <v>1.354444444444444</v>
      </c>
      <c r="AH14" t="n">
        <v>1835793.609566479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0.8231000000000001</v>
      </c>
      <c r="E2" t="n">
        <v>121.49</v>
      </c>
      <c r="F2" t="n">
        <v>112.43</v>
      </c>
      <c r="G2" t="n">
        <v>12.9</v>
      </c>
      <c r="H2" t="n">
        <v>0.28</v>
      </c>
      <c r="I2" t="n">
        <v>523</v>
      </c>
      <c r="J2" t="n">
        <v>61.76</v>
      </c>
      <c r="K2" t="n">
        <v>28.92</v>
      </c>
      <c r="L2" t="n">
        <v>1</v>
      </c>
      <c r="M2" t="n">
        <v>521</v>
      </c>
      <c r="N2" t="n">
        <v>6.84</v>
      </c>
      <c r="O2" t="n">
        <v>7851.41</v>
      </c>
      <c r="P2" t="n">
        <v>723.95</v>
      </c>
      <c r="Q2" t="n">
        <v>2366.74</v>
      </c>
      <c r="R2" t="n">
        <v>851.01</v>
      </c>
      <c r="S2" t="n">
        <v>184.9</v>
      </c>
      <c r="T2" t="n">
        <v>328679.32</v>
      </c>
      <c r="U2" t="n">
        <v>0.22</v>
      </c>
      <c r="V2" t="n">
        <v>0.75</v>
      </c>
      <c r="W2" t="n">
        <v>37.53</v>
      </c>
      <c r="X2" t="n">
        <v>19.83</v>
      </c>
      <c r="Y2" t="n">
        <v>1</v>
      </c>
      <c r="Z2" t="n">
        <v>10</v>
      </c>
      <c r="AA2" t="n">
        <v>1733.839459034125</v>
      </c>
      <c r="AB2" t="n">
        <v>2372.315639448916</v>
      </c>
      <c r="AC2" t="n">
        <v>2145.905164385823</v>
      </c>
      <c r="AD2" t="n">
        <v>1733839.459034125</v>
      </c>
      <c r="AE2" t="n">
        <v>2372315.639448916</v>
      </c>
      <c r="AF2" t="n">
        <v>9.213302274002922e-07</v>
      </c>
      <c r="AG2" t="n">
        <v>1.687361111111111</v>
      </c>
      <c r="AH2" t="n">
        <v>2145905.164385824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0.9443</v>
      </c>
      <c r="E3" t="n">
        <v>105.9</v>
      </c>
      <c r="F3" t="n">
        <v>100.98</v>
      </c>
      <c r="G3" t="n">
        <v>26.93</v>
      </c>
      <c r="H3" t="n">
        <v>0.55</v>
      </c>
      <c r="I3" t="n">
        <v>225</v>
      </c>
      <c r="J3" t="n">
        <v>62.92</v>
      </c>
      <c r="K3" t="n">
        <v>28.92</v>
      </c>
      <c r="L3" t="n">
        <v>2</v>
      </c>
      <c r="M3" t="n">
        <v>223</v>
      </c>
      <c r="N3" t="n">
        <v>7</v>
      </c>
      <c r="O3" t="n">
        <v>7994.37</v>
      </c>
      <c r="P3" t="n">
        <v>622.5700000000001</v>
      </c>
      <c r="Q3" t="n">
        <v>2365.21</v>
      </c>
      <c r="R3" t="n">
        <v>469.35</v>
      </c>
      <c r="S3" t="n">
        <v>184.9</v>
      </c>
      <c r="T3" t="n">
        <v>139339.78</v>
      </c>
      <c r="U3" t="n">
        <v>0.39</v>
      </c>
      <c r="V3" t="n">
        <v>0.83</v>
      </c>
      <c r="W3" t="n">
        <v>37.04</v>
      </c>
      <c r="X3" t="n">
        <v>8.4</v>
      </c>
      <c r="Y3" t="n">
        <v>1</v>
      </c>
      <c r="Z3" t="n">
        <v>10</v>
      </c>
      <c r="AA3" t="n">
        <v>1318.198366893105</v>
      </c>
      <c r="AB3" t="n">
        <v>1803.617160390734</v>
      </c>
      <c r="AC3" t="n">
        <v>1631.482469995625</v>
      </c>
      <c r="AD3" t="n">
        <v>1318198.366893105</v>
      </c>
      <c r="AE3" t="n">
        <v>1803617.160390734</v>
      </c>
      <c r="AF3" t="n">
        <v>1.056994452355845e-06</v>
      </c>
      <c r="AG3" t="n">
        <v>1.470833333333333</v>
      </c>
      <c r="AH3" t="n">
        <v>1631482.469995625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0.9862</v>
      </c>
      <c r="E4" t="n">
        <v>101.4</v>
      </c>
      <c r="F4" t="n">
        <v>97.69</v>
      </c>
      <c r="G4" t="n">
        <v>42.47</v>
      </c>
      <c r="H4" t="n">
        <v>0.8100000000000001</v>
      </c>
      <c r="I4" t="n">
        <v>138</v>
      </c>
      <c r="J4" t="n">
        <v>64.08</v>
      </c>
      <c r="K4" t="n">
        <v>28.92</v>
      </c>
      <c r="L4" t="n">
        <v>3</v>
      </c>
      <c r="M4" t="n">
        <v>136</v>
      </c>
      <c r="N4" t="n">
        <v>7.16</v>
      </c>
      <c r="O4" t="n">
        <v>8137.65</v>
      </c>
      <c r="P4" t="n">
        <v>570.98</v>
      </c>
      <c r="Q4" t="n">
        <v>2364.69</v>
      </c>
      <c r="R4" t="n">
        <v>359.74</v>
      </c>
      <c r="S4" t="n">
        <v>184.9</v>
      </c>
      <c r="T4" t="n">
        <v>84969.05</v>
      </c>
      <c r="U4" t="n">
        <v>0.51</v>
      </c>
      <c r="V4" t="n">
        <v>0.86</v>
      </c>
      <c r="W4" t="n">
        <v>36.9</v>
      </c>
      <c r="X4" t="n">
        <v>5.12</v>
      </c>
      <c r="Y4" t="n">
        <v>1</v>
      </c>
      <c r="Z4" t="n">
        <v>10</v>
      </c>
      <c r="AA4" t="n">
        <v>1178.133050861685</v>
      </c>
      <c r="AB4" t="n">
        <v>1611.973615750911</v>
      </c>
      <c r="AC4" t="n">
        <v>1458.129116282822</v>
      </c>
      <c r="AD4" t="n">
        <v>1178133.050861685</v>
      </c>
      <c r="AE4" t="n">
        <v>1611973.615750911</v>
      </c>
      <c r="AF4" t="n">
        <v>1.103894873359456e-06</v>
      </c>
      <c r="AG4" t="n">
        <v>1.408333333333333</v>
      </c>
      <c r="AH4" t="n">
        <v>1458129.116282822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1.0058</v>
      </c>
      <c r="E5" t="n">
        <v>99.42</v>
      </c>
      <c r="F5" t="n">
        <v>96.25</v>
      </c>
      <c r="G5" t="n">
        <v>58.33</v>
      </c>
      <c r="H5" t="n">
        <v>1.07</v>
      </c>
      <c r="I5" t="n">
        <v>99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532.38</v>
      </c>
      <c r="Q5" t="n">
        <v>2364.62</v>
      </c>
      <c r="R5" t="n">
        <v>310.13</v>
      </c>
      <c r="S5" t="n">
        <v>184.9</v>
      </c>
      <c r="T5" t="n">
        <v>60363.71</v>
      </c>
      <c r="U5" t="n">
        <v>0.6</v>
      </c>
      <c r="V5" t="n">
        <v>0.87</v>
      </c>
      <c r="W5" t="n">
        <v>36.88</v>
      </c>
      <c r="X5" t="n">
        <v>3.69</v>
      </c>
      <c r="Y5" t="n">
        <v>1</v>
      </c>
      <c r="Z5" t="n">
        <v>10</v>
      </c>
      <c r="AA5" t="n">
        <v>1097.432694505961</v>
      </c>
      <c r="AB5" t="n">
        <v>1501.555827936557</v>
      </c>
      <c r="AC5" t="n">
        <v>1358.249447165132</v>
      </c>
      <c r="AD5" t="n">
        <v>1097432.694505961</v>
      </c>
      <c r="AE5" t="n">
        <v>1501555.827936557</v>
      </c>
      <c r="AF5" t="n">
        <v>1.125833972444677e-06</v>
      </c>
      <c r="AG5" t="n">
        <v>1.380833333333333</v>
      </c>
      <c r="AH5" t="n">
        <v>1358249.447165132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1.007</v>
      </c>
      <c r="E6" t="n">
        <v>99.31</v>
      </c>
      <c r="F6" t="n">
        <v>96.18000000000001</v>
      </c>
      <c r="G6" t="n">
        <v>60.11</v>
      </c>
      <c r="H6" t="n">
        <v>1.31</v>
      </c>
      <c r="I6" t="n">
        <v>96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537.27</v>
      </c>
      <c r="Q6" t="n">
        <v>2365.1</v>
      </c>
      <c r="R6" t="n">
        <v>305.91</v>
      </c>
      <c r="S6" t="n">
        <v>184.9</v>
      </c>
      <c r="T6" t="n">
        <v>58268.42</v>
      </c>
      <c r="U6" t="n">
        <v>0.6</v>
      </c>
      <c r="V6" t="n">
        <v>0.87</v>
      </c>
      <c r="W6" t="n">
        <v>36.93</v>
      </c>
      <c r="X6" t="n">
        <v>3.62</v>
      </c>
      <c r="Y6" t="n">
        <v>1</v>
      </c>
      <c r="Z6" t="n">
        <v>10</v>
      </c>
      <c r="AA6" t="n">
        <v>1102.463721181069</v>
      </c>
      <c r="AB6" t="n">
        <v>1508.439500586671</v>
      </c>
      <c r="AC6" t="n">
        <v>1364.476151758814</v>
      </c>
      <c r="AD6" t="n">
        <v>1102463.721181069</v>
      </c>
      <c r="AE6" t="n">
        <v>1508439.500586671</v>
      </c>
      <c r="AF6" t="n">
        <v>1.127177182592752e-06</v>
      </c>
      <c r="AG6" t="n">
        <v>1.379305555555556</v>
      </c>
      <c r="AH6" t="n">
        <v>1364476.151758814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0.5109</v>
      </c>
      <c r="E2" t="n">
        <v>195.72</v>
      </c>
      <c r="F2" t="n">
        <v>146.82</v>
      </c>
      <c r="G2" t="n">
        <v>6.42</v>
      </c>
      <c r="H2" t="n">
        <v>0.11</v>
      </c>
      <c r="I2" t="n">
        <v>1373</v>
      </c>
      <c r="J2" t="n">
        <v>167.88</v>
      </c>
      <c r="K2" t="n">
        <v>51.39</v>
      </c>
      <c r="L2" t="n">
        <v>1</v>
      </c>
      <c r="M2" t="n">
        <v>1371</v>
      </c>
      <c r="N2" t="n">
        <v>30.49</v>
      </c>
      <c r="O2" t="n">
        <v>20939.59</v>
      </c>
      <c r="P2" t="n">
        <v>1886.38</v>
      </c>
      <c r="Q2" t="n">
        <v>2370.07</v>
      </c>
      <c r="R2" t="n">
        <v>2002.12</v>
      </c>
      <c r="S2" t="n">
        <v>184.9</v>
      </c>
      <c r="T2" t="n">
        <v>899985.62</v>
      </c>
      <c r="U2" t="n">
        <v>0.09</v>
      </c>
      <c r="V2" t="n">
        <v>0.57</v>
      </c>
      <c r="W2" t="n">
        <v>38.91</v>
      </c>
      <c r="X2" t="n">
        <v>54.13</v>
      </c>
      <c r="Y2" t="n">
        <v>1</v>
      </c>
      <c r="Z2" t="n">
        <v>10</v>
      </c>
      <c r="AA2" t="n">
        <v>6862.973536524456</v>
      </c>
      <c r="AB2" t="n">
        <v>9390.223165697082</v>
      </c>
      <c r="AC2" t="n">
        <v>8494.033446023583</v>
      </c>
      <c r="AD2" t="n">
        <v>6862973.536524456</v>
      </c>
      <c r="AE2" t="n">
        <v>9390223.165697081</v>
      </c>
      <c r="AF2" t="n">
        <v>4.890244456786013e-07</v>
      </c>
      <c r="AG2" t="n">
        <v>2.718333333333333</v>
      </c>
      <c r="AH2" t="n">
        <v>8494033.446023583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0.7558</v>
      </c>
      <c r="E3" t="n">
        <v>132.31</v>
      </c>
      <c r="F3" t="n">
        <v>112.31</v>
      </c>
      <c r="G3" t="n">
        <v>12.96</v>
      </c>
      <c r="H3" t="n">
        <v>0.21</v>
      </c>
      <c r="I3" t="n">
        <v>520</v>
      </c>
      <c r="J3" t="n">
        <v>169.33</v>
      </c>
      <c r="K3" t="n">
        <v>51.39</v>
      </c>
      <c r="L3" t="n">
        <v>2</v>
      </c>
      <c r="M3" t="n">
        <v>518</v>
      </c>
      <c r="N3" t="n">
        <v>30.94</v>
      </c>
      <c r="O3" t="n">
        <v>21118.46</v>
      </c>
      <c r="P3" t="n">
        <v>1438.92</v>
      </c>
      <c r="Q3" t="n">
        <v>2367.1</v>
      </c>
      <c r="R3" t="n">
        <v>847.14</v>
      </c>
      <c r="S3" t="n">
        <v>184.9</v>
      </c>
      <c r="T3" t="n">
        <v>326763.08</v>
      </c>
      <c r="U3" t="n">
        <v>0.22</v>
      </c>
      <c r="V3" t="n">
        <v>0.75</v>
      </c>
      <c r="W3" t="n">
        <v>37.52</v>
      </c>
      <c r="X3" t="n">
        <v>19.71</v>
      </c>
      <c r="Y3" t="n">
        <v>1</v>
      </c>
      <c r="Z3" t="n">
        <v>10</v>
      </c>
      <c r="AA3" t="n">
        <v>3543.721701398027</v>
      </c>
      <c r="AB3" t="n">
        <v>4848.676369820743</v>
      </c>
      <c r="AC3" t="n">
        <v>4385.925502244894</v>
      </c>
      <c r="AD3" t="n">
        <v>3543721.701398027</v>
      </c>
      <c r="AE3" t="n">
        <v>4848676.369820743</v>
      </c>
      <c r="AF3" t="n">
        <v>7.234383950751357e-07</v>
      </c>
      <c r="AG3" t="n">
        <v>1.837638888888889</v>
      </c>
      <c r="AH3" t="n">
        <v>4385925.502244894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0.8483000000000001</v>
      </c>
      <c r="E4" t="n">
        <v>117.88</v>
      </c>
      <c r="F4" t="n">
        <v>104.63</v>
      </c>
      <c r="G4" t="n">
        <v>19.56</v>
      </c>
      <c r="H4" t="n">
        <v>0.31</v>
      </c>
      <c r="I4" t="n">
        <v>321</v>
      </c>
      <c r="J4" t="n">
        <v>170.79</v>
      </c>
      <c r="K4" t="n">
        <v>51.39</v>
      </c>
      <c r="L4" t="n">
        <v>3</v>
      </c>
      <c r="M4" t="n">
        <v>319</v>
      </c>
      <c r="N4" t="n">
        <v>31.4</v>
      </c>
      <c r="O4" t="n">
        <v>21297.94</v>
      </c>
      <c r="P4" t="n">
        <v>1333.43</v>
      </c>
      <c r="Q4" t="n">
        <v>2365.67</v>
      </c>
      <c r="R4" t="n">
        <v>590.66</v>
      </c>
      <c r="S4" t="n">
        <v>184.9</v>
      </c>
      <c r="T4" t="n">
        <v>199513.88</v>
      </c>
      <c r="U4" t="n">
        <v>0.31</v>
      </c>
      <c r="V4" t="n">
        <v>0.8</v>
      </c>
      <c r="W4" t="n">
        <v>37.2</v>
      </c>
      <c r="X4" t="n">
        <v>12.05</v>
      </c>
      <c r="Y4" t="n">
        <v>1</v>
      </c>
      <c r="Z4" t="n">
        <v>10</v>
      </c>
      <c r="AA4" t="n">
        <v>2930.70508415613</v>
      </c>
      <c r="AB4" t="n">
        <v>4009.919989725877</v>
      </c>
      <c r="AC4" t="n">
        <v>3627.21885386434</v>
      </c>
      <c r="AD4" t="n">
        <v>2930705.08415613</v>
      </c>
      <c r="AE4" t="n">
        <v>4009919.989725877</v>
      </c>
      <c r="AF4" t="n">
        <v>8.119777593837492e-07</v>
      </c>
      <c r="AG4" t="n">
        <v>1.637222222222222</v>
      </c>
      <c r="AH4" t="n">
        <v>3627218.85386434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0.8969</v>
      </c>
      <c r="E5" t="n">
        <v>111.49</v>
      </c>
      <c r="F5" t="n">
        <v>101.25</v>
      </c>
      <c r="G5" t="n">
        <v>26.19</v>
      </c>
      <c r="H5" t="n">
        <v>0.41</v>
      </c>
      <c r="I5" t="n">
        <v>232</v>
      </c>
      <c r="J5" t="n">
        <v>172.25</v>
      </c>
      <c r="K5" t="n">
        <v>51.39</v>
      </c>
      <c r="L5" t="n">
        <v>4</v>
      </c>
      <c r="M5" t="n">
        <v>230</v>
      </c>
      <c r="N5" t="n">
        <v>31.86</v>
      </c>
      <c r="O5" t="n">
        <v>21478.05</v>
      </c>
      <c r="P5" t="n">
        <v>1282.84</v>
      </c>
      <c r="Q5" t="n">
        <v>2365.06</v>
      </c>
      <c r="R5" t="n">
        <v>478.84</v>
      </c>
      <c r="S5" t="n">
        <v>184.9</v>
      </c>
      <c r="T5" t="n">
        <v>144051.74</v>
      </c>
      <c r="U5" t="n">
        <v>0.39</v>
      </c>
      <c r="V5" t="n">
        <v>0.83</v>
      </c>
      <c r="W5" t="n">
        <v>37.05</v>
      </c>
      <c r="X5" t="n">
        <v>8.68</v>
      </c>
      <c r="Y5" t="n">
        <v>1</v>
      </c>
      <c r="Z5" t="n">
        <v>10</v>
      </c>
      <c r="AA5" t="n">
        <v>2671.275269947645</v>
      </c>
      <c r="AB5" t="n">
        <v>3654.956672690168</v>
      </c>
      <c r="AC5" t="n">
        <v>3306.132737612389</v>
      </c>
      <c r="AD5" t="n">
        <v>2671275.269947645</v>
      </c>
      <c r="AE5" t="n">
        <v>3654956.672690168</v>
      </c>
      <c r="AF5" t="n">
        <v>8.584968199826532e-07</v>
      </c>
      <c r="AG5" t="n">
        <v>1.548472222222222</v>
      </c>
      <c r="AH5" t="n">
        <v>3306132.737612389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0.9276</v>
      </c>
      <c r="E6" t="n">
        <v>107.8</v>
      </c>
      <c r="F6" t="n">
        <v>99.29000000000001</v>
      </c>
      <c r="G6" t="n">
        <v>32.91</v>
      </c>
      <c r="H6" t="n">
        <v>0.51</v>
      </c>
      <c r="I6" t="n">
        <v>181</v>
      </c>
      <c r="J6" t="n">
        <v>173.71</v>
      </c>
      <c r="K6" t="n">
        <v>51.39</v>
      </c>
      <c r="L6" t="n">
        <v>5</v>
      </c>
      <c r="M6" t="n">
        <v>179</v>
      </c>
      <c r="N6" t="n">
        <v>32.32</v>
      </c>
      <c r="O6" t="n">
        <v>21658.78</v>
      </c>
      <c r="P6" t="n">
        <v>1249.87</v>
      </c>
      <c r="Q6" t="n">
        <v>2364.66</v>
      </c>
      <c r="R6" t="n">
        <v>413.43</v>
      </c>
      <c r="S6" t="n">
        <v>184.9</v>
      </c>
      <c r="T6" t="n">
        <v>111600.29</v>
      </c>
      <c r="U6" t="n">
        <v>0.45</v>
      </c>
      <c r="V6" t="n">
        <v>0.85</v>
      </c>
      <c r="W6" t="n">
        <v>36.96</v>
      </c>
      <c r="X6" t="n">
        <v>6.73</v>
      </c>
      <c r="Y6" t="n">
        <v>1</v>
      </c>
      <c r="Z6" t="n">
        <v>10</v>
      </c>
      <c r="AA6" t="n">
        <v>2520.951812244814</v>
      </c>
      <c r="AB6" t="n">
        <v>3449.277486058238</v>
      </c>
      <c r="AC6" t="n">
        <v>3120.083283880066</v>
      </c>
      <c r="AD6" t="n">
        <v>2520951.812244814</v>
      </c>
      <c r="AE6" t="n">
        <v>3449277.486058238</v>
      </c>
      <c r="AF6" t="n">
        <v>8.878823171099442e-07</v>
      </c>
      <c r="AG6" t="n">
        <v>1.497222222222222</v>
      </c>
      <c r="AH6" t="n">
        <v>3120083.283880066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0.9485</v>
      </c>
      <c r="E7" t="n">
        <v>105.43</v>
      </c>
      <c r="F7" t="n">
        <v>98.04000000000001</v>
      </c>
      <c r="G7" t="n">
        <v>39.75</v>
      </c>
      <c r="H7" t="n">
        <v>0.61</v>
      </c>
      <c r="I7" t="n">
        <v>148</v>
      </c>
      <c r="J7" t="n">
        <v>175.18</v>
      </c>
      <c r="K7" t="n">
        <v>51.39</v>
      </c>
      <c r="L7" t="n">
        <v>6</v>
      </c>
      <c r="M7" t="n">
        <v>146</v>
      </c>
      <c r="N7" t="n">
        <v>32.79</v>
      </c>
      <c r="O7" t="n">
        <v>21840.16</v>
      </c>
      <c r="P7" t="n">
        <v>1226.77</v>
      </c>
      <c r="Q7" t="n">
        <v>2364.59</v>
      </c>
      <c r="R7" t="n">
        <v>372.1</v>
      </c>
      <c r="S7" t="n">
        <v>184.9</v>
      </c>
      <c r="T7" t="n">
        <v>91100.13</v>
      </c>
      <c r="U7" t="n">
        <v>0.5</v>
      </c>
      <c r="V7" t="n">
        <v>0.86</v>
      </c>
      <c r="W7" t="n">
        <v>36.9</v>
      </c>
      <c r="X7" t="n">
        <v>5.48</v>
      </c>
      <c r="Y7" t="n">
        <v>1</v>
      </c>
      <c r="Z7" t="n">
        <v>10</v>
      </c>
      <c r="AA7" t="n">
        <v>2423.918615209283</v>
      </c>
      <c r="AB7" t="n">
        <v>3316.512385071686</v>
      </c>
      <c r="AC7" t="n">
        <v>2999.989097794687</v>
      </c>
      <c r="AD7" t="n">
        <v>2423918.615209283</v>
      </c>
      <c r="AE7" t="n">
        <v>3316512.385071686</v>
      </c>
      <c r="AF7" t="n">
        <v>9.078874275321067e-07</v>
      </c>
      <c r="AG7" t="n">
        <v>1.464305555555556</v>
      </c>
      <c r="AH7" t="n">
        <v>2999989.097794687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0.9635</v>
      </c>
      <c r="E8" t="n">
        <v>103.79</v>
      </c>
      <c r="F8" t="n">
        <v>97.18000000000001</v>
      </c>
      <c r="G8" t="n">
        <v>46.65</v>
      </c>
      <c r="H8" t="n">
        <v>0.7</v>
      </c>
      <c r="I8" t="n">
        <v>125</v>
      </c>
      <c r="J8" t="n">
        <v>176.66</v>
      </c>
      <c r="K8" t="n">
        <v>51.39</v>
      </c>
      <c r="L8" t="n">
        <v>7</v>
      </c>
      <c r="M8" t="n">
        <v>123</v>
      </c>
      <c r="N8" t="n">
        <v>33.27</v>
      </c>
      <c r="O8" t="n">
        <v>22022.17</v>
      </c>
      <c r="P8" t="n">
        <v>1208.4</v>
      </c>
      <c r="Q8" t="n">
        <v>2364.51</v>
      </c>
      <c r="R8" t="n">
        <v>344.08</v>
      </c>
      <c r="S8" t="n">
        <v>184.9</v>
      </c>
      <c r="T8" t="n">
        <v>77204.08</v>
      </c>
      <c r="U8" t="n">
        <v>0.54</v>
      </c>
      <c r="V8" t="n">
        <v>0.87</v>
      </c>
      <c r="W8" t="n">
        <v>36.85</v>
      </c>
      <c r="X8" t="n">
        <v>4.62</v>
      </c>
      <c r="Y8" t="n">
        <v>1</v>
      </c>
      <c r="Z8" t="n">
        <v>10</v>
      </c>
      <c r="AA8" t="n">
        <v>2354.588506508911</v>
      </c>
      <c r="AB8" t="n">
        <v>3221.651871719303</v>
      </c>
      <c r="AC8" t="n">
        <v>2914.181938699092</v>
      </c>
      <c r="AD8" t="n">
        <v>2354588.506508911</v>
      </c>
      <c r="AE8" t="n">
        <v>3221651.871719303</v>
      </c>
      <c r="AF8" t="n">
        <v>9.222451622848549e-07</v>
      </c>
      <c r="AG8" t="n">
        <v>1.441527777777778</v>
      </c>
      <c r="AH8" t="n">
        <v>2914181.938699092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0.9748</v>
      </c>
      <c r="E9" t="n">
        <v>102.58</v>
      </c>
      <c r="F9" t="n">
        <v>96.55</v>
      </c>
      <c r="G9" t="n">
        <v>53.64</v>
      </c>
      <c r="H9" t="n">
        <v>0.8</v>
      </c>
      <c r="I9" t="n">
        <v>108</v>
      </c>
      <c r="J9" t="n">
        <v>178.14</v>
      </c>
      <c r="K9" t="n">
        <v>51.39</v>
      </c>
      <c r="L9" t="n">
        <v>8</v>
      </c>
      <c r="M9" t="n">
        <v>106</v>
      </c>
      <c r="N9" t="n">
        <v>33.75</v>
      </c>
      <c r="O9" t="n">
        <v>22204.83</v>
      </c>
      <c r="P9" t="n">
        <v>1192.19</v>
      </c>
      <c r="Q9" t="n">
        <v>2364.36</v>
      </c>
      <c r="R9" t="n">
        <v>321.97</v>
      </c>
      <c r="S9" t="n">
        <v>184.9</v>
      </c>
      <c r="T9" t="n">
        <v>66234.19</v>
      </c>
      <c r="U9" t="n">
        <v>0.57</v>
      </c>
      <c r="V9" t="n">
        <v>0.87</v>
      </c>
      <c r="W9" t="n">
        <v>36.85</v>
      </c>
      <c r="X9" t="n">
        <v>3.99</v>
      </c>
      <c r="Y9" t="n">
        <v>1</v>
      </c>
      <c r="Z9" t="n">
        <v>10</v>
      </c>
      <c r="AA9" t="n">
        <v>2300.575749896395</v>
      </c>
      <c r="AB9" t="n">
        <v>3147.74923524741</v>
      </c>
      <c r="AC9" t="n">
        <v>2847.332466129077</v>
      </c>
      <c r="AD9" t="n">
        <v>2300575.749896395</v>
      </c>
      <c r="AE9" t="n">
        <v>3147749.235247409</v>
      </c>
      <c r="AF9" t="n">
        <v>9.330613224652584e-07</v>
      </c>
      <c r="AG9" t="n">
        <v>1.424722222222222</v>
      </c>
      <c r="AH9" t="n">
        <v>2847332.466129077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0.9835</v>
      </c>
      <c r="E10" t="n">
        <v>101.68</v>
      </c>
      <c r="F10" t="n">
        <v>96.09</v>
      </c>
      <c r="G10" t="n">
        <v>60.69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93</v>
      </c>
      <c r="N10" t="n">
        <v>34.24</v>
      </c>
      <c r="O10" t="n">
        <v>22388.15</v>
      </c>
      <c r="P10" t="n">
        <v>1178.05</v>
      </c>
      <c r="Q10" t="n">
        <v>2364.45</v>
      </c>
      <c r="R10" t="n">
        <v>306.53</v>
      </c>
      <c r="S10" t="n">
        <v>184.9</v>
      </c>
      <c r="T10" t="n">
        <v>58581.39</v>
      </c>
      <c r="U10" t="n">
        <v>0.6</v>
      </c>
      <c r="V10" t="n">
        <v>0.88</v>
      </c>
      <c r="W10" t="n">
        <v>36.83</v>
      </c>
      <c r="X10" t="n">
        <v>3.53</v>
      </c>
      <c r="Y10" t="n">
        <v>1</v>
      </c>
      <c r="Z10" t="n">
        <v>10</v>
      </c>
      <c r="AA10" t="n">
        <v>2257.70306609755</v>
      </c>
      <c r="AB10" t="n">
        <v>3089.088937864506</v>
      </c>
      <c r="AC10" t="n">
        <v>2794.270625198155</v>
      </c>
      <c r="AD10" t="n">
        <v>2257703.06609755</v>
      </c>
      <c r="AE10" t="n">
        <v>3089088.937864506</v>
      </c>
      <c r="AF10" t="n">
        <v>9.413888086218523e-07</v>
      </c>
      <c r="AG10" t="n">
        <v>1.412222222222222</v>
      </c>
      <c r="AH10" t="n">
        <v>2794270.625198155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0.9908</v>
      </c>
      <c r="E11" t="n">
        <v>100.93</v>
      </c>
      <c r="F11" t="n">
        <v>95.67</v>
      </c>
      <c r="G11" t="n">
        <v>67.53</v>
      </c>
      <c r="H11" t="n">
        <v>0.98</v>
      </c>
      <c r="I11" t="n">
        <v>85</v>
      </c>
      <c r="J11" t="n">
        <v>181.12</v>
      </c>
      <c r="K11" t="n">
        <v>51.39</v>
      </c>
      <c r="L11" t="n">
        <v>10</v>
      </c>
      <c r="M11" t="n">
        <v>83</v>
      </c>
      <c r="N11" t="n">
        <v>34.73</v>
      </c>
      <c r="O11" t="n">
        <v>22572.13</v>
      </c>
      <c r="P11" t="n">
        <v>1165.17</v>
      </c>
      <c r="Q11" t="n">
        <v>2364.29</v>
      </c>
      <c r="R11" t="n">
        <v>293.03</v>
      </c>
      <c r="S11" t="n">
        <v>184.9</v>
      </c>
      <c r="T11" t="n">
        <v>51880.59</v>
      </c>
      <c r="U11" t="n">
        <v>0.63</v>
      </c>
      <c r="V11" t="n">
        <v>0.88</v>
      </c>
      <c r="W11" t="n">
        <v>36.8</v>
      </c>
      <c r="X11" t="n">
        <v>3.12</v>
      </c>
      <c r="Y11" t="n">
        <v>1</v>
      </c>
      <c r="Z11" t="n">
        <v>10</v>
      </c>
      <c r="AA11" t="n">
        <v>2220.69722661853</v>
      </c>
      <c r="AB11" t="n">
        <v>3038.455915706891</v>
      </c>
      <c r="AC11" t="n">
        <v>2748.469947611372</v>
      </c>
      <c r="AD11" t="n">
        <v>2220697.22661853</v>
      </c>
      <c r="AE11" t="n">
        <v>3038455.915706891</v>
      </c>
      <c r="AF11" t="n">
        <v>9.483762395348564e-07</v>
      </c>
      <c r="AG11" t="n">
        <v>1.401805555555556</v>
      </c>
      <c r="AH11" t="n">
        <v>2748469.947611372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0.9971</v>
      </c>
      <c r="E12" t="n">
        <v>100.29</v>
      </c>
      <c r="F12" t="n">
        <v>95.34</v>
      </c>
      <c r="G12" t="n">
        <v>75.27</v>
      </c>
      <c r="H12" t="n">
        <v>1.07</v>
      </c>
      <c r="I12" t="n">
        <v>76</v>
      </c>
      <c r="J12" t="n">
        <v>182.62</v>
      </c>
      <c r="K12" t="n">
        <v>51.39</v>
      </c>
      <c r="L12" t="n">
        <v>11</v>
      </c>
      <c r="M12" t="n">
        <v>74</v>
      </c>
      <c r="N12" t="n">
        <v>35.22</v>
      </c>
      <c r="O12" t="n">
        <v>22756.91</v>
      </c>
      <c r="P12" t="n">
        <v>1152.73</v>
      </c>
      <c r="Q12" t="n">
        <v>2364.22</v>
      </c>
      <c r="R12" t="n">
        <v>281.46</v>
      </c>
      <c r="S12" t="n">
        <v>184.9</v>
      </c>
      <c r="T12" t="n">
        <v>46143.42</v>
      </c>
      <c r="U12" t="n">
        <v>0.66</v>
      </c>
      <c r="V12" t="n">
        <v>0.88</v>
      </c>
      <c r="W12" t="n">
        <v>36.8</v>
      </c>
      <c r="X12" t="n">
        <v>2.79</v>
      </c>
      <c r="Y12" t="n">
        <v>1</v>
      </c>
      <c r="Z12" t="n">
        <v>10</v>
      </c>
      <c r="AA12" t="n">
        <v>2187.596374601063</v>
      </c>
      <c r="AB12" t="n">
        <v>2993.165869669893</v>
      </c>
      <c r="AC12" t="n">
        <v>2707.50232000328</v>
      </c>
      <c r="AD12" t="n">
        <v>2187596.374601063</v>
      </c>
      <c r="AE12" t="n">
        <v>2993165.869669893</v>
      </c>
      <c r="AF12" t="n">
        <v>9.544064881310107e-07</v>
      </c>
      <c r="AG12" t="n">
        <v>1.392916666666667</v>
      </c>
      <c r="AH12" t="n">
        <v>2707502.320003279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1.0017</v>
      </c>
      <c r="E13" t="n">
        <v>99.83</v>
      </c>
      <c r="F13" t="n">
        <v>95.09</v>
      </c>
      <c r="G13" t="n">
        <v>81.51000000000001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1142.49</v>
      </c>
      <c r="Q13" t="n">
        <v>2364.31</v>
      </c>
      <c r="R13" t="n">
        <v>273.63</v>
      </c>
      <c r="S13" t="n">
        <v>184.9</v>
      </c>
      <c r="T13" t="n">
        <v>42254.8</v>
      </c>
      <c r="U13" t="n">
        <v>0.68</v>
      </c>
      <c r="V13" t="n">
        <v>0.88</v>
      </c>
      <c r="W13" t="n">
        <v>36.77</v>
      </c>
      <c r="X13" t="n">
        <v>2.53</v>
      </c>
      <c r="Y13" t="n">
        <v>1</v>
      </c>
      <c r="Z13" t="n">
        <v>10</v>
      </c>
      <c r="AA13" t="n">
        <v>2162.061933656091</v>
      </c>
      <c r="AB13" t="n">
        <v>2958.228521068951</v>
      </c>
      <c r="AC13" t="n">
        <v>2675.899342917935</v>
      </c>
      <c r="AD13" t="n">
        <v>2162061.933656091</v>
      </c>
      <c r="AE13" t="n">
        <v>2958228.521068951</v>
      </c>
      <c r="AF13" t="n">
        <v>9.5880952678852e-07</v>
      </c>
      <c r="AG13" t="n">
        <v>1.386527777777778</v>
      </c>
      <c r="AH13" t="n">
        <v>2675899.342917935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1.0055</v>
      </c>
      <c r="E14" t="n">
        <v>99.45999999999999</v>
      </c>
      <c r="F14" t="n">
        <v>94.91</v>
      </c>
      <c r="G14" t="n">
        <v>88.98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1131.45</v>
      </c>
      <c r="Q14" t="n">
        <v>2364.3</v>
      </c>
      <c r="R14" t="n">
        <v>267.8</v>
      </c>
      <c r="S14" t="n">
        <v>184.9</v>
      </c>
      <c r="T14" t="n">
        <v>39371.73</v>
      </c>
      <c r="U14" t="n">
        <v>0.6899999999999999</v>
      </c>
      <c r="V14" t="n">
        <v>0.89</v>
      </c>
      <c r="W14" t="n">
        <v>36.77</v>
      </c>
      <c r="X14" t="n">
        <v>2.36</v>
      </c>
      <c r="Y14" t="n">
        <v>1</v>
      </c>
      <c r="Z14" t="n">
        <v>10</v>
      </c>
      <c r="AA14" t="n">
        <v>2137.820620155568</v>
      </c>
      <c r="AB14" t="n">
        <v>2925.060486486261</v>
      </c>
      <c r="AC14" t="n">
        <v>2645.896819004189</v>
      </c>
      <c r="AD14" t="n">
        <v>2137820.620155568</v>
      </c>
      <c r="AE14" t="n">
        <v>2925060.486486261</v>
      </c>
      <c r="AF14" t="n">
        <v>9.624468195925497e-07</v>
      </c>
      <c r="AG14" t="n">
        <v>1.381388888888889</v>
      </c>
      <c r="AH14" t="n">
        <v>2645896.819004189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1.009</v>
      </c>
      <c r="E15" t="n">
        <v>99.11</v>
      </c>
      <c r="F15" t="n">
        <v>94.73999999999999</v>
      </c>
      <c r="G15" t="n">
        <v>96.34999999999999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1120.29</v>
      </c>
      <c r="Q15" t="n">
        <v>2364.2</v>
      </c>
      <c r="R15" t="n">
        <v>261.75</v>
      </c>
      <c r="S15" t="n">
        <v>184.9</v>
      </c>
      <c r="T15" t="n">
        <v>36370.81</v>
      </c>
      <c r="U15" t="n">
        <v>0.71</v>
      </c>
      <c r="V15" t="n">
        <v>0.89</v>
      </c>
      <c r="W15" t="n">
        <v>36.77</v>
      </c>
      <c r="X15" t="n">
        <v>2.18</v>
      </c>
      <c r="Y15" t="n">
        <v>1</v>
      </c>
      <c r="Z15" t="n">
        <v>10</v>
      </c>
      <c r="AA15" t="n">
        <v>2114.290538304884</v>
      </c>
      <c r="AB15" t="n">
        <v>2892.865590424207</v>
      </c>
      <c r="AC15" t="n">
        <v>2616.774558636477</v>
      </c>
      <c r="AD15" t="n">
        <v>2114290.538304884</v>
      </c>
      <c r="AE15" t="n">
        <v>2892865.590424208</v>
      </c>
      <c r="AF15" t="n">
        <v>9.657969577015241e-07</v>
      </c>
      <c r="AG15" t="n">
        <v>1.376527777777778</v>
      </c>
      <c r="AH15" t="n">
        <v>2616774.558636477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1.013</v>
      </c>
      <c r="E16" t="n">
        <v>98.72</v>
      </c>
      <c r="F16" t="n">
        <v>94.52</v>
      </c>
      <c r="G16" t="n">
        <v>105.02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1109.31</v>
      </c>
      <c r="Q16" t="n">
        <v>2364.11</v>
      </c>
      <c r="R16" t="n">
        <v>254.72</v>
      </c>
      <c r="S16" t="n">
        <v>184.9</v>
      </c>
      <c r="T16" t="n">
        <v>32881.73</v>
      </c>
      <c r="U16" t="n">
        <v>0.73</v>
      </c>
      <c r="V16" t="n">
        <v>0.89</v>
      </c>
      <c r="W16" t="n">
        <v>36.74</v>
      </c>
      <c r="X16" t="n">
        <v>1.96</v>
      </c>
      <c r="Y16" t="n">
        <v>1</v>
      </c>
      <c r="Z16" t="n">
        <v>10</v>
      </c>
      <c r="AA16" t="n">
        <v>2089.819808435778</v>
      </c>
      <c r="AB16" t="n">
        <v>2859.383658244888</v>
      </c>
      <c r="AC16" t="n">
        <v>2586.488095072164</v>
      </c>
      <c r="AD16" t="n">
        <v>2089819.808435778</v>
      </c>
      <c r="AE16" t="n">
        <v>2859383.658244887</v>
      </c>
      <c r="AF16" t="n">
        <v>9.696256869689235e-07</v>
      </c>
      <c r="AG16" t="n">
        <v>1.371111111111111</v>
      </c>
      <c r="AH16" t="n">
        <v>2586488.095072165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1.0151</v>
      </c>
      <c r="E17" t="n">
        <v>98.51000000000001</v>
      </c>
      <c r="F17" t="n">
        <v>94.41</v>
      </c>
      <c r="G17" t="n">
        <v>111.08</v>
      </c>
      <c r="H17" t="n">
        <v>1.49</v>
      </c>
      <c r="I17" t="n">
        <v>51</v>
      </c>
      <c r="J17" t="n">
        <v>190.19</v>
      </c>
      <c r="K17" t="n">
        <v>51.39</v>
      </c>
      <c r="L17" t="n">
        <v>16</v>
      </c>
      <c r="M17" t="n">
        <v>49</v>
      </c>
      <c r="N17" t="n">
        <v>37.79</v>
      </c>
      <c r="O17" t="n">
        <v>23690.52</v>
      </c>
      <c r="P17" t="n">
        <v>1099.58</v>
      </c>
      <c r="Q17" t="n">
        <v>2364.18</v>
      </c>
      <c r="R17" t="n">
        <v>251.13</v>
      </c>
      <c r="S17" t="n">
        <v>184.9</v>
      </c>
      <c r="T17" t="n">
        <v>31101.71</v>
      </c>
      <c r="U17" t="n">
        <v>0.74</v>
      </c>
      <c r="V17" t="n">
        <v>0.89</v>
      </c>
      <c r="W17" t="n">
        <v>36.75</v>
      </c>
      <c r="X17" t="n">
        <v>1.86</v>
      </c>
      <c r="Y17" t="n">
        <v>1</v>
      </c>
      <c r="Z17" t="n">
        <v>10</v>
      </c>
      <c r="AA17" t="n">
        <v>2071.769292694116</v>
      </c>
      <c r="AB17" t="n">
        <v>2834.686146274594</v>
      </c>
      <c r="AC17" t="n">
        <v>2564.14767898114</v>
      </c>
      <c r="AD17" t="n">
        <v>2071769.292694116</v>
      </c>
      <c r="AE17" t="n">
        <v>2834686.146274594</v>
      </c>
      <c r="AF17" t="n">
        <v>9.716357698343082e-07</v>
      </c>
      <c r="AG17" t="n">
        <v>1.368194444444444</v>
      </c>
      <c r="AH17" t="n">
        <v>2564147.67898114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1.0183</v>
      </c>
      <c r="E18" t="n">
        <v>98.2</v>
      </c>
      <c r="F18" t="n">
        <v>94.23</v>
      </c>
      <c r="G18" t="n">
        <v>120.3</v>
      </c>
      <c r="H18" t="n">
        <v>1.57</v>
      </c>
      <c r="I18" t="n">
        <v>47</v>
      </c>
      <c r="J18" t="n">
        <v>191.72</v>
      </c>
      <c r="K18" t="n">
        <v>51.39</v>
      </c>
      <c r="L18" t="n">
        <v>17</v>
      </c>
      <c r="M18" t="n">
        <v>45</v>
      </c>
      <c r="N18" t="n">
        <v>38.33</v>
      </c>
      <c r="O18" t="n">
        <v>23879.37</v>
      </c>
      <c r="P18" t="n">
        <v>1087.79</v>
      </c>
      <c r="Q18" t="n">
        <v>2364.22</v>
      </c>
      <c r="R18" t="n">
        <v>245.02</v>
      </c>
      <c r="S18" t="n">
        <v>184.9</v>
      </c>
      <c r="T18" t="n">
        <v>28068.57</v>
      </c>
      <c r="U18" t="n">
        <v>0.75</v>
      </c>
      <c r="V18" t="n">
        <v>0.89</v>
      </c>
      <c r="W18" t="n">
        <v>36.74</v>
      </c>
      <c r="X18" t="n">
        <v>1.68</v>
      </c>
      <c r="Y18" t="n">
        <v>1</v>
      </c>
      <c r="Z18" t="n">
        <v>10</v>
      </c>
      <c r="AA18" t="n">
        <v>2048.387017917255</v>
      </c>
      <c r="AB18" t="n">
        <v>2802.693486371734</v>
      </c>
      <c r="AC18" t="n">
        <v>2535.208353637428</v>
      </c>
      <c r="AD18" t="n">
        <v>2048387.017917256</v>
      </c>
      <c r="AE18" t="n">
        <v>2802693.486371734</v>
      </c>
      <c r="AF18" t="n">
        <v>9.746987532482279e-07</v>
      </c>
      <c r="AG18" t="n">
        <v>1.363888888888889</v>
      </c>
      <c r="AH18" t="n">
        <v>2535208.353637428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1.0203</v>
      </c>
      <c r="E19" t="n">
        <v>98.01000000000001</v>
      </c>
      <c r="F19" t="n">
        <v>94.14</v>
      </c>
      <c r="G19" t="n">
        <v>128.38</v>
      </c>
      <c r="H19" t="n">
        <v>1.65</v>
      </c>
      <c r="I19" t="n">
        <v>44</v>
      </c>
      <c r="J19" t="n">
        <v>193.26</v>
      </c>
      <c r="K19" t="n">
        <v>51.39</v>
      </c>
      <c r="L19" t="n">
        <v>18</v>
      </c>
      <c r="M19" t="n">
        <v>42</v>
      </c>
      <c r="N19" t="n">
        <v>38.86</v>
      </c>
      <c r="O19" t="n">
        <v>24068.93</v>
      </c>
      <c r="P19" t="n">
        <v>1078.27</v>
      </c>
      <c r="Q19" t="n">
        <v>2364.15</v>
      </c>
      <c r="R19" t="n">
        <v>242.24</v>
      </c>
      <c r="S19" t="n">
        <v>184.9</v>
      </c>
      <c r="T19" t="n">
        <v>26691.43</v>
      </c>
      <c r="U19" t="n">
        <v>0.76</v>
      </c>
      <c r="V19" t="n">
        <v>0.89</v>
      </c>
      <c r="W19" t="n">
        <v>36.73</v>
      </c>
      <c r="X19" t="n">
        <v>1.59</v>
      </c>
      <c r="Y19" t="n">
        <v>1</v>
      </c>
      <c r="Z19" t="n">
        <v>10</v>
      </c>
      <c r="AA19" t="n">
        <v>2031.119524743884</v>
      </c>
      <c r="AB19" t="n">
        <v>2779.067340423892</v>
      </c>
      <c r="AC19" t="n">
        <v>2513.837053899344</v>
      </c>
      <c r="AD19" t="n">
        <v>2031119.524743884</v>
      </c>
      <c r="AE19" t="n">
        <v>2779067.340423892</v>
      </c>
      <c r="AF19" t="n">
        <v>9.766131178819277e-07</v>
      </c>
      <c r="AG19" t="n">
        <v>1.36125</v>
      </c>
      <c r="AH19" t="n">
        <v>2513837.053899345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1.0217</v>
      </c>
      <c r="E20" t="n">
        <v>97.87</v>
      </c>
      <c r="F20" t="n">
        <v>94.08</v>
      </c>
      <c r="G20" t="n">
        <v>134.4</v>
      </c>
      <c r="H20" t="n">
        <v>1.73</v>
      </c>
      <c r="I20" t="n">
        <v>42</v>
      </c>
      <c r="J20" t="n">
        <v>194.8</v>
      </c>
      <c r="K20" t="n">
        <v>51.39</v>
      </c>
      <c r="L20" t="n">
        <v>19</v>
      </c>
      <c r="M20" t="n">
        <v>40</v>
      </c>
      <c r="N20" t="n">
        <v>39.41</v>
      </c>
      <c r="O20" t="n">
        <v>24259.23</v>
      </c>
      <c r="P20" t="n">
        <v>1068.38</v>
      </c>
      <c r="Q20" t="n">
        <v>2364.19</v>
      </c>
      <c r="R20" t="n">
        <v>239.81</v>
      </c>
      <c r="S20" t="n">
        <v>184.9</v>
      </c>
      <c r="T20" t="n">
        <v>25488.62</v>
      </c>
      <c r="U20" t="n">
        <v>0.77</v>
      </c>
      <c r="V20" t="n">
        <v>0.89</v>
      </c>
      <c r="W20" t="n">
        <v>36.73</v>
      </c>
      <c r="X20" t="n">
        <v>1.52</v>
      </c>
      <c r="Y20" t="n">
        <v>1</v>
      </c>
      <c r="Z20" t="n">
        <v>10</v>
      </c>
      <c r="AA20" t="n">
        <v>2014.795125932966</v>
      </c>
      <c r="AB20" t="n">
        <v>2756.731577789146</v>
      </c>
      <c r="AC20" t="n">
        <v>2493.63298510202</v>
      </c>
      <c r="AD20" t="n">
        <v>2014795.125932966</v>
      </c>
      <c r="AE20" t="n">
        <v>2756731.577789146</v>
      </c>
      <c r="AF20" t="n">
        <v>9.779531731255176e-07</v>
      </c>
      <c r="AG20" t="n">
        <v>1.359305555555556</v>
      </c>
      <c r="AH20" t="n">
        <v>2493632.98510202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1.0239</v>
      </c>
      <c r="E21" t="n">
        <v>97.66</v>
      </c>
      <c r="F21" t="n">
        <v>93.97</v>
      </c>
      <c r="G21" t="n">
        <v>144.57</v>
      </c>
      <c r="H21" t="n">
        <v>1.81</v>
      </c>
      <c r="I21" t="n">
        <v>39</v>
      </c>
      <c r="J21" t="n">
        <v>196.35</v>
      </c>
      <c r="K21" t="n">
        <v>51.39</v>
      </c>
      <c r="L21" t="n">
        <v>20</v>
      </c>
      <c r="M21" t="n">
        <v>37</v>
      </c>
      <c r="N21" t="n">
        <v>39.96</v>
      </c>
      <c r="O21" t="n">
        <v>24450.27</v>
      </c>
      <c r="P21" t="n">
        <v>1060.36</v>
      </c>
      <c r="Q21" t="n">
        <v>2364.15</v>
      </c>
      <c r="R21" t="n">
        <v>236.39</v>
      </c>
      <c r="S21" t="n">
        <v>184.9</v>
      </c>
      <c r="T21" t="n">
        <v>23789.7</v>
      </c>
      <c r="U21" t="n">
        <v>0.78</v>
      </c>
      <c r="V21" t="n">
        <v>0.9</v>
      </c>
      <c r="W21" t="n">
        <v>36.73</v>
      </c>
      <c r="X21" t="n">
        <v>1.42</v>
      </c>
      <c r="Y21" t="n">
        <v>1</v>
      </c>
      <c r="Z21" t="n">
        <v>10</v>
      </c>
      <c r="AA21" t="n">
        <v>1999.129413440463</v>
      </c>
      <c r="AB21" t="n">
        <v>2735.297058834445</v>
      </c>
      <c r="AC21" t="n">
        <v>2474.244146552818</v>
      </c>
      <c r="AD21" t="n">
        <v>1999129.413440463</v>
      </c>
      <c r="AE21" t="n">
        <v>2735297.058834445</v>
      </c>
      <c r="AF21" t="n">
        <v>9.800589742225871e-07</v>
      </c>
      <c r="AG21" t="n">
        <v>1.356388888888889</v>
      </c>
      <c r="AH21" t="n">
        <v>2474244.146552818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1.0255</v>
      </c>
      <c r="E22" t="n">
        <v>97.52</v>
      </c>
      <c r="F22" t="n">
        <v>93.89</v>
      </c>
      <c r="G22" t="n">
        <v>152.25</v>
      </c>
      <c r="H22" t="n">
        <v>1.88</v>
      </c>
      <c r="I22" t="n">
        <v>37</v>
      </c>
      <c r="J22" t="n">
        <v>197.9</v>
      </c>
      <c r="K22" t="n">
        <v>51.39</v>
      </c>
      <c r="L22" t="n">
        <v>21</v>
      </c>
      <c r="M22" t="n">
        <v>35</v>
      </c>
      <c r="N22" t="n">
        <v>40.51</v>
      </c>
      <c r="O22" t="n">
        <v>24642.07</v>
      </c>
      <c r="P22" t="n">
        <v>1049.57</v>
      </c>
      <c r="Q22" t="n">
        <v>2364.18</v>
      </c>
      <c r="R22" t="n">
        <v>233.96</v>
      </c>
      <c r="S22" t="n">
        <v>184.9</v>
      </c>
      <c r="T22" t="n">
        <v>22588.27</v>
      </c>
      <c r="U22" t="n">
        <v>0.79</v>
      </c>
      <c r="V22" t="n">
        <v>0.9</v>
      </c>
      <c r="W22" t="n">
        <v>36.72</v>
      </c>
      <c r="X22" t="n">
        <v>1.34</v>
      </c>
      <c r="Y22" t="n">
        <v>1</v>
      </c>
      <c r="Z22" t="n">
        <v>10</v>
      </c>
      <c r="AA22" t="n">
        <v>1981.202329747411</v>
      </c>
      <c r="AB22" t="n">
        <v>2710.768432038498</v>
      </c>
      <c r="AC22" t="n">
        <v>2452.056497472132</v>
      </c>
      <c r="AD22" t="n">
        <v>1981202.329747411</v>
      </c>
      <c r="AE22" t="n">
        <v>2710768.432038498</v>
      </c>
      <c r="AF22" t="n">
        <v>9.81590465929547e-07</v>
      </c>
      <c r="AG22" t="n">
        <v>1.354444444444444</v>
      </c>
      <c r="AH22" t="n">
        <v>2452056.497472133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1.0269</v>
      </c>
      <c r="E23" t="n">
        <v>97.38</v>
      </c>
      <c r="F23" t="n">
        <v>93.81999999999999</v>
      </c>
      <c r="G23" t="n">
        <v>160.83</v>
      </c>
      <c r="H23" t="n">
        <v>1.96</v>
      </c>
      <c r="I23" t="n">
        <v>35</v>
      </c>
      <c r="J23" t="n">
        <v>199.46</v>
      </c>
      <c r="K23" t="n">
        <v>51.39</v>
      </c>
      <c r="L23" t="n">
        <v>22</v>
      </c>
      <c r="M23" t="n">
        <v>33</v>
      </c>
      <c r="N23" t="n">
        <v>41.07</v>
      </c>
      <c r="O23" t="n">
        <v>24834.62</v>
      </c>
      <c r="P23" t="n">
        <v>1039.15</v>
      </c>
      <c r="Q23" t="n">
        <v>2364.14</v>
      </c>
      <c r="R23" t="n">
        <v>231.42</v>
      </c>
      <c r="S23" t="n">
        <v>184.9</v>
      </c>
      <c r="T23" t="n">
        <v>21324.08</v>
      </c>
      <c r="U23" t="n">
        <v>0.8</v>
      </c>
      <c r="V23" t="n">
        <v>0.9</v>
      </c>
      <c r="W23" t="n">
        <v>36.72</v>
      </c>
      <c r="X23" t="n">
        <v>1.26</v>
      </c>
      <c r="Y23" t="n">
        <v>1</v>
      </c>
      <c r="Z23" t="n">
        <v>10</v>
      </c>
      <c r="AA23" t="n">
        <v>1964.264439222259</v>
      </c>
      <c r="AB23" t="n">
        <v>2687.593262974992</v>
      </c>
      <c r="AC23" t="n">
        <v>2431.093134017494</v>
      </c>
      <c r="AD23" t="n">
        <v>1964264.439222259</v>
      </c>
      <c r="AE23" t="n">
        <v>2687593.262974992</v>
      </c>
      <c r="AF23" t="n">
        <v>9.829305211731367e-07</v>
      </c>
      <c r="AG23" t="n">
        <v>1.3525</v>
      </c>
      <c r="AH23" t="n">
        <v>2431093.134017494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1.0284</v>
      </c>
      <c r="E24" t="n">
        <v>97.23999999999999</v>
      </c>
      <c r="F24" t="n">
        <v>93.75</v>
      </c>
      <c r="G24" t="n">
        <v>170.45</v>
      </c>
      <c r="H24" t="n">
        <v>2.03</v>
      </c>
      <c r="I24" t="n">
        <v>33</v>
      </c>
      <c r="J24" t="n">
        <v>201.03</v>
      </c>
      <c r="K24" t="n">
        <v>51.39</v>
      </c>
      <c r="L24" t="n">
        <v>23</v>
      </c>
      <c r="M24" t="n">
        <v>31</v>
      </c>
      <c r="N24" t="n">
        <v>41.64</v>
      </c>
      <c r="O24" t="n">
        <v>25027.94</v>
      </c>
      <c r="P24" t="n">
        <v>1026.67</v>
      </c>
      <c r="Q24" t="n">
        <v>2364.03</v>
      </c>
      <c r="R24" t="n">
        <v>228.9</v>
      </c>
      <c r="S24" t="n">
        <v>184.9</v>
      </c>
      <c r="T24" t="n">
        <v>20078.4</v>
      </c>
      <c r="U24" t="n">
        <v>0.8100000000000001</v>
      </c>
      <c r="V24" t="n">
        <v>0.9</v>
      </c>
      <c r="W24" t="n">
        <v>36.72</v>
      </c>
      <c r="X24" t="n">
        <v>1.19</v>
      </c>
      <c r="Y24" t="n">
        <v>1</v>
      </c>
      <c r="Z24" t="n">
        <v>10</v>
      </c>
      <c r="AA24" t="n">
        <v>1944.458672991941</v>
      </c>
      <c r="AB24" t="n">
        <v>2660.494139849933</v>
      </c>
      <c r="AC24" t="n">
        <v>2406.580313169632</v>
      </c>
      <c r="AD24" t="n">
        <v>1944458.672991941</v>
      </c>
      <c r="AE24" t="n">
        <v>2660494.139849933</v>
      </c>
      <c r="AF24" t="n">
        <v>9.843662946484117e-07</v>
      </c>
      <c r="AG24" t="n">
        <v>1.350555555555556</v>
      </c>
      <c r="AH24" t="n">
        <v>2406580.313169632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1.0291</v>
      </c>
      <c r="E25" t="n">
        <v>97.18000000000001</v>
      </c>
      <c r="F25" t="n">
        <v>93.72</v>
      </c>
      <c r="G25" t="n">
        <v>175.72</v>
      </c>
      <c r="H25" t="n">
        <v>2.1</v>
      </c>
      <c r="I25" t="n">
        <v>32</v>
      </c>
      <c r="J25" t="n">
        <v>202.61</v>
      </c>
      <c r="K25" t="n">
        <v>51.39</v>
      </c>
      <c r="L25" t="n">
        <v>24</v>
      </c>
      <c r="M25" t="n">
        <v>30</v>
      </c>
      <c r="N25" t="n">
        <v>42.21</v>
      </c>
      <c r="O25" t="n">
        <v>25222.04</v>
      </c>
      <c r="P25" t="n">
        <v>1020.87</v>
      </c>
      <c r="Q25" t="n">
        <v>2364.14</v>
      </c>
      <c r="R25" t="n">
        <v>228.04</v>
      </c>
      <c r="S25" t="n">
        <v>184.9</v>
      </c>
      <c r="T25" t="n">
        <v>19651.71</v>
      </c>
      <c r="U25" t="n">
        <v>0.8100000000000001</v>
      </c>
      <c r="V25" t="n">
        <v>0.9</v>
      </c>
      <c r="W25" t="n">
        <v>36.71</v>
      </c>
      <c r="X25" t="n">
        <v>1.17</v>
      </c>
      <c r="Y25" t="n">
        <v>1</v>
      </c>
      <c r="Z25" t="n">
        <v>10</v>
      </c>
      <c r="AA25" t="n">
        <v>1935.284199069552</v>
      </c>
      <c r="AB25" t="n">
        <v>2647.941219880096</v>
      </c>
      <c r="AC25" t="n">
        <v>2395.225426263583</v>
      </c>
      <c r="AD25" t="n">
        <v>1935284.199069552</v>
      </c>
      <c r="AE25" t="n">
        <v>2647941.219880097</v>
      </c>
      <c r="AF25" t="n">
        <v>9.850363222702066e-07</v>
      </c>
      <c r="AG25" t="n">
        <v>1.349722222222222</v>
      </c>
      <c r="AH25" t="n">
        <v>2395225.426263583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1.0308</v>
      </c>
      <c r="E26" t="n">
        <v>97.01000000000001</v>
      </c>
      <c r="F26" t="n">
        <v>93.62</v>
      </c>
      <c r="G26" t="n">
        <v>187.24</v>
      </c>
      <c r="H26" t="n">
        <v>2.17</v>
      </c>
      <c r="I26" t="n">
        <v>30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1008.77</v>
      </c>
      <c r="Q26" t="n">
        <v>2364.09</v>
      </c>
      <c r="R26" t="n">
        <v>224.69</v>
      </c>
      <c r="S26" t="n">
        <v>184.9</v>
      </c>
      <c r="T26" t="n">
        <v>17984.51</v>
      </c>
      <c r="U26" t="n">
        <v>0.82</v>
      </c>
      <c r="V26" t="n">
        <v>0.9</v>
      </c>
      <c r="W26" t="n">
        <v>36.71</v>
      </c>
      <c r="X26" t="n">
        <v>1.07</v>
      </c>
      <c r="Y26" t="n">
        <v>1</v>
      </c>
      <c r="Z26" t="n">
        <v>10</v>
      </c>
      <c r="AA26" t="n">
        <v>1915.507322803061</v>
      </c>
      <c r="AB26" t="n">
        <v>2620.881625278081</v>
      </c>
      <c r="AC26" t="n">
        <v>2370.748361392004</v>
      </c>
      <c r="AD26" t="n">
        <v>1915507.322803061</v>
      </c>
      <c r="AE26" t="n">
        <v>2620881.625278081</v>
      </c>
      <c r="AF26" t="n">
        <v>9.866635322088513e-07</v>
      </c>
      <c r="AG26" t="n">
        <v>1.347361111111111</v>
      </c>
      <c r="AH26" t="n">
        <v>2370748.361392004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1.0307</v>
      </c>
      <c r="E27" t="n">
        <v>97.02</v>
      </c>
      <c r="F27" t="n">
        <v>93.64</v>
      </c>
      <c r="G27" t="n">
        <v>187.27</v>
      </c>
      <c r="H27" t="n">
        <v>2.24</v>
      </c>
      <c r="I27" t="n">
        <v>30</v>
      </c>
      <c r="J27" t="n">
        <v>205.77</v>
      </c>
      <c r="K27" t="n">
        <v>51.39</v>
      </c>
      <c r="L27" t="n">
        <v>26</v>
      </c>
      <c r="M27" t="n">
        <v>10</v>
      </c>
      <c r="N27" t="n">
        <v>43.38</v>
      </c>
      <c r="O27" t="n">
        <v>25612.75</v>
      </c>
      <c r="P27" t="n">
        <v>1005.61</v>
      </c>
      <c r="Q27" t="n">
        <v>2364.25</v>
      </c>
      <c r="R27" t="n">
        <v>224.41</v>
      </c>
      <c r="S27" t="n">
        <v>184.9</v>
      </c>
      <c r="T27" t="n">
        <v>17843.74</v>
      </c>
      <c r="U27" t="n">
        <v>0.82</v>
      </c>
      <c r="V27" t="n">
        <v>0.9</v>
      </c>
      <c r="W27" t="n">
        <v>36.74</v>
      </c>
      <c r="X27" t="n">
        <v>1.08</v>
      </c>
      <c r="Y27" t="n">
        <v>1</v>
      </c>
      <c r="Z27" t="n">
        <v>10</v>
      </c>
      <c r="AA27" t="n">
        <v>1911.645433111781</v>
      </c>
      <c r="AB27" t="n">
        <v>2615.597617427921</v>
      </c>
      <c r="AC27" t="n">
        <v>2365.968651834913</v>
      </c>
      <c r="AD27" t="n">
        <v>1911645.433111781</v>
      </c>
      <c r="AE27" t="n">
        <v>2615597.617427921</v>
      </c>
      <c r="AF27" t="n">
        <v>9.865678139771665e-07</v>
      </c>
      <c r="AG27" t="n">
        <v>1.3475</v>
      </c>
      <c r="AH27" t="n">
        <v>2365968.651834913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1.0313</v>
      </c>
      <c r="E28" t="n">
        <v>96.95999999999999</v>
      </c>
      <c r="F28" t="n">
        <v>93.61</v>
      </c>
      <c r="G28" t="n">
        <v>193.67</v>
      </c>
      <c r="H28" t="n">
        <v>2.31</v>
      </c>
      <c r="I28" t="n">
        <v>29</v>
      </c>
      <c r="J28" t="n">
        <v>207.37</v>
      </c>
      <c r="K28" t="n">
        <v>51.39</v>
      </c>
      <c r="L28" t="n">
        <v>27</v>
      </c>
      <c r="M28" t="n">
        <v>1</v>
      </c>
      <c r="N28" t="n">
        <v>43.97</v>
      </c>
      <c r="O28" t="n">
        <v>25809.25</v>
      </c>
      <c r="P28" t="n">
        <v>1010.7</v>
      </c>
      <c r="Q28" t="n">
        <v>2364.36</v>
      </c>
      <c r="R28" t="n">
        <v>223.32</v>
      </c>
      <c r="S28" t="n">
        <v>184.9</v>
      </c>
      <c r="T28" t="n">
        <v>17308.05</v>
      </c>
      <c r="U28" t="n">
        <v>0.83</v>
      </c>
      <c r="V28" t="n">
        <v>0.9</v>
      </c>
      <c r="W28" t="n">
        <v>36.74</v>
      </c>
      <c r="X28" t="n">
        <v>1.06</v>
      </c>
      <c r="Y28" t="n">
        <v>1</v>
      </c>
      <c r="Z28" t="n">
        <v>10</v>
      </c>
      <c r="AA28" t="n">
        <v>1917.063636274393</v>
      </c>
      <c r="AB28" t="n">
        <v>2623.011042029262</v>
      </c>
      <c r="AC28" t="n">
        <v>2372.674549597107</v>
      </c>
      <c r="AD28" t="n">
        <v>1917063.636274393</v>
      </c>
      <c r="AE28" t="n">
        <v>2623011.042029262</v>
      </c>
      <c r="AF28" t="n">
        <v>9.871421233672763e-07</v>
      </c>
      <c r="AG28" t="n">
        <v>1.346666666666667</v>
      </c>
      <c r="AH28" t="n">
        <v>2372674.549597107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1.0313</v>
      </c>
      <c r="E29" t="n">
        <v>96.95999999999999</v>
      </c>
      <c r="F29" t="n">
        <v>93.61</v>
      </c>
      <c r="G29" t="n">
        <v>193.67</v>
      </c>
      <c r="H29" t="n">
        <v>2.38</v>
      </c>
      <c r="I29" t="n">
        <v>29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1017.61</v>
      </c>
      <c r="Q29" t="n">
        <v>2364.39</v>
      </c>
      <c r="R29" t="n">
        <v>223.33</v>
      </c>
      <c r="S29" t="n">
        <v>184.9</v>
      </c>
      <c r="T29" t="n">
        <v>17309.22</v>
      </c>
      <c r="U29" t="n">
        <v>0.83</v>
      </c>
      <c r="V29" t="n">
        <v>0.9</v>
      </c>
      <c r="W29" t="n">
        <v>36.74</v>
      </c>
      <c r="X29" t="n">
        <v>1.05</v>
      </c>
      <c r="Y29" t="n">
        <v>1</v>
      </c>
      <c r="Z29" t="n">
        <v>10</v>
      </c>
      <c r="AA29" t="n">
        <v>1926.179299441678</v>
      </c>
      <c r="AB29" t="n">
        <v>2635.483494529417</v>
      </c>
      <c r="AC29" t="n">
        <v>2383.956648735845</v>
      </c>
      <c r="AD29" t="n">
        <v>1926179.299441678</v>
      </c>
      <c r="AE29" t="n">
        <v>2635483.494529417</v>
      </c>
      <c r="AF29" t="n">
        <v>9.871421233672763e-07</v>
      </c>
      <c r="AG29" t="n">
        <v>1.346666666666667</v>
      </c>
      <c r="AH29" t="n">
        <v>2383956.648735845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0.8601</v>
      </c>
      <c r="E2" t="n">
        <v>116.27</v>
      </c>
      <c r="F2" t="n">
        <v>109.17</v>
      </c>
      <c r="G2" t="n">
        <v>14.95</v>
      </c>
      <c r="H2" t="n">
        <v>0.34</v>
      </c>
      <c r="I2" t="n">
        <v>438</v>
      </c>
      <c r="J2" t="n">
        <v>51.33</v>
      </c>
      <c r="K2" t="n">
        <v>24.83</v>
      </c>
      <c r="L2" t="n">
        <v>1</v>
      </c>
      <c r="M2" t="n">
        <v>436</v>
      </c>
      <c r="N2" t="n">
        <v>5.51</v>
      </c>
      <c r="O2" t="n">
        <v>6564.78</v>
      </c>
      <c r="P2" t="n">
        <v>606.62</v>
      </c>
      <c r="Q2" t="n">
        <v>2366</v>
      </c>
      <c r="R2" t="n">
        <v>741.85</v>
      </c>
      <c r="S2" t="n">
        <v>184.9</v>
      </c>
      <c r="T2" t="n">
        <v>274527.6</v>
      </c>
      <c r="U2" t="n">
        <v>0.25</v>
      </c>
      <c r="V2" t="n">
        <v>0.77</v>
      </c>
      <c r="W2" t="n">
        <v>37.4</v>
      </c>
      <c r="X2" t="n">
        <v>16.58</v>
      </c>
      <c r="Y2" t="n">
        <v>1</v>
      </c>
      <c r="Z2" t="n">
        <v>10</v>
      </c>
      <c r="AA2" t="n">
        <v>1416.47435078217</v>
      </c>
      <c r="AB2" t="n">
        <v>1938.082697178168</v>
      </c>
      <c r="AC2" t="n">
        <v>1753.114804675632</v>
      </c>
      <c r="AD2" t="n">
        <v>1416474.35078217</v>
      </c>
      <c r="AE2" t="n">
        <v>1938082.697178168</v>
      </c>
      <c r="AF2" t="n">
        <v>9.852566121883986e-07</v>
      </c>
      <c r="AG2" t="n">
        <v>1.614861111111111</v>
      </c>
      <c r="AH2" t="n">
        <v>1753114.804675632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0.9656</v>
      </c>
      <c r="E3" t="n">
        <v>103.56</v>
      </c>
      <c r="F3" t="n">
        <v>99.53</v>
      </c>
      <c r="G3" t="n">
        <v>31.93</v>
      </c>
      <c r="H3" t="n">
        <v>0.66</v>
      </c>
      <c r="I3" t="n">
        <v>187</v>
      </c>
      <c r="J3" t="n">
        <v>52.47</v>
      </c>
      <c r="K3" t="n">
        <v>24.83</v>
      </c>
      <c r="L3" t="n">
        <v>2</v>
      </c>
      <c r="M3" t="n">
        <v>185</v>
      </c>
      <c r="N3" t="n">
        <v>5.64</v>
      </c>
      <c r="O3" t="n">
        <v>6705.1</v>
      </c>
      <c r="P3" t="n">
        <v>516.74</v>
      </c>
      <c r="Q3" t="n">
        <v>2364.84</v>
      </c>
      <c r="R3" t="n">
        <v>421.4</v>
      </c>
      <c r="S3" t="n">
        <v>184.9</v>
      </c>
      <c r="T3" t="n">
        <v>115555.35</v>
      </c>
      <c r="U3" t="n">
        <v>0.44</v>
      </c>
      <c r="V3" t="n">
        <v>0.85</v>
      </c>
      <c r="W3" t="n">
        <v>36.97</v>
      </c>
      <c r="X3" t="n">
        <v>6.96</v>
      </c>
      <c r="Y3" t="n">
        <v>1</v>
      </c>
      <c r="Z3" t="n">
        <v>10</v>
      </c>
      <c r="AA3" t="n">
        <v>1099.657319777799</v>
      </c>
      <c r="AB3" t="n">
        <v>1504.599658377026</v>
      </c>
      <c r="AC3" t="n">
        <v>1361.002778700406</v>
      </c>
      <c r="AD3" t="n">
        <v>1099657.319777799</v>
      </c>
      <c r="AE3" t="n">
        <v>1504599.658377026</v>
      </c>
      <c r="AF3" t="n">
        <v>1.106108341738307e-06</v>
      </c>
      <c r="AG3" t="n">
        <v>1.438333333333333</v>
      </c>
      <c r="AH3" t="n">
        <v>1361002.778700405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0.997</v>
      </c>
      <c r="E4" t="n">
        <v>100.3</v>
      </c>
      <c r="F4" t="n">
        <v>97.08</v>
      </c>
      <c r="G4" t="n">
        <v>48.54</v>
      </c>
      <c r="H4" t="n">
        <v>0.97</v>
      </c>
      <c r="I4" t="n">
        <v>120</v>
      </c>
      <c r="J4" t="n">
        <v>53.61</v>
      </c>
      <c r="K4" t="n">
        <v>24.83</v>
      </c>
      <c r="L4" t="n">
        <v>3</v>
      </c>
      <c r="M4" t="n">
        <v>16</v>
      </c>
      <c r="N4" t="n">
        <v>5.78</v>
      </c>
      <c r="O4" t="n">
        <v>6845.59</v>
      </c>
      <c r="P4" t="n">
        <v>471.3</v>
      </c>
      <c r="Q4" t="n">
        <v>2365.13</v>
      </c>
      <c r="R4" t="n">
        <v>335.33</v>
      </c>
      <c r="S4" t="n">
        <v>184.9</v>
      </c>
      <c r="T4" t="n">
        <v>72857.36</v>
      </c>
      <c r="U4" t="n">
        <v>0.55</v>
      </c>
      <c r="V4" t="n">
        <v>0.87</v>
      </c>
      <c r="W4" t="n">
        <v>36.99</v>
      </c>
      <c r="X4" t="n">
        <v>4.52</v>
      </c>
      <c r="Y4" t="n">
        <v>1</v>
      </c>
      <c r="Z4" t="n">
        <v>10</v>
      </c>
      <c r="AA4" t="n">
        <v>994.3445699243427</v>
      </c>
      <c r="AB4" t="n">
        <v>1360.506107956907</v>
      </c>
      <c r="AC4" t="n">
        <v>1230.661314495814</v>
      </c>
      <c r="AD4" t="n">
        <v>994344.5699243428</v>
      </c>
      <c r="AE4" t="n">
        <v>1360506.107956907</v>
      </c>
      <c r="AF4" t="n">
        <v>1.142077482097237e-06</v>
      </c>
      <c r="AG4" t="n">
        <v>1.393055555555555</v>
      </c>
      <c r="AH4" t="n">
        <v>1230661.314495814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0.9967</v>
      </c>
      <c r="E5" t="n">
        <v>100.33</v>
      </c>
      <c r="F5" t="n">
        <v>97.11</v>
      </c>
      <c r="G5" t="n">
        <v>48.56</v>
      </c>
      <c r="H5" t="n">
        <v>1.27</v>
      </c>
      <c r="I5" t="n">
        <v>120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480.7</v>
      </c>
      <c r="Q5" t="n">
        <v>2365.1</v>
      </c>
      <c r="R5" t="n">
        <v>335.21</v>
      </c>
      <c r="S5" t="n">
        <v>184.9</v>
      </c>
      <c r="T5" t="n">
        <v>72797.8</v>
      </c>
      <c r="U5" t="n">
        <v>0.55</v>
      </c>
      <c r="V5" t="n">
        <v>0.87</v>
      </c>
      <c r="W5" t="n">
        <v>37.03</v>
      </c>
      <c r="X5" t="n">
        <v>4.55</v>
      </c>
      <c r="Y5" t="n">
        <v>1</v>
      </c>
      <c r="Z5" t="n">
        <v>10</v>
      </c>
      <c r="AA5" t="n">
        <v>1007.581168767768</v>
      </c>
      <c r="AB5" t="n">
        <v>1378.617006452008</v>
      </c>
      <c r="AC5" t="n">
        <v>1247.043734257349</v>
      </c>
      <c r="AD5" t="n">
        <v>1007581.168767768</v>
      </c>
      <c r="AE5" t="n">
        <v>1378617.006452008</v>
      </c>
      <c r="AF5" t="n">
        <v>1.141733827889986e-06</v>
      </c>
      <c r="AG5" t="n">
        <v>1.393472222222222</v>
      </c>
      <c r="AH5" t="n">
        <v>1247043.734257349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0.601</v>
      </c>
      <c r="E2" t="n">
        <v>166.38</v>
      </c>
      <c r="F2" t="n">
        <v>134.75</v>
      </c>
      <c r="G2" t="n">
        <v>7.47</v>
      </c>
      <c r="H2" t="n">
        <v>0.13</v>
      </c>
      <c r="I2" t="n">
        <v>1082</v>
      </c>
      <c r="J2" t="n">
        <v>133.21</v>
      </c>
      <c r="K2" t="n">
        <v>46.47</v>
      </c>
      <c r="L2" t="n">
        <v>1</v>
      </c>
      <c r="M2" t="n">
        <v>1080</v>
      </c>
      <c r="N2" t="n">
        <v>20.75</v>
      </c>
      <c r="O2" t="n">
        <v>16663.42</v>
      </c>
      <c r="P2" t="n">
        <v>1490.47</v>
      </c>
      <c r="Q2" t="n">
        <v>2369.54</v>
      </c>
      <c r="R2" t="n">
        <v>1597.15</v>
      </c>
      <c r="S2" t="n">
        <v>184.9</v>
      </c>
      <c r="T2" t="n">
        <v>698954.61</v>
      </c>
      <c r="U2" t="n">
        <v>0.12</v>
      </c>
      <c r="V2" t="n">
        <v>0.63</v>
      </c>
      <c r="W2" t="n">
        <v>38.43</v>
      </c>
      <c r="X2" t="n">
        <v>42.08</v>
      </c>
      <c r="Y2" t="n">
        <v>1</v>
      </c>
      <c r="Z2" t="n">
        <v>10</v>
      </c>
      <c r="AA2" t="n">
        <v>4663.710807018418</v>
      </c>
      <c r="AB2" t="n">
        <v>6381.094874562777</v>
      </c>
      <c r="AC2" t="n">
        <v>5772.092135657172</v>
      </c>
      <c r="AD2" t="n">
        <v>4663710.807018418</v>
      </c>
      <c r="AE2" t="n">
        <v>6381094.874562778</v>
      </c>
      <c r="AF2" t="n">
        <v>5.980752962249817e-07</v>
      </c>
      <c r="AG2" t="n">
        <v>2.310833333333333</v>
      </c>
      <c r="AH2" t="n">
        <v>5772092.135657172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0.8141</v>
      </c>
      <c r="E3" t="n">
        <v>122.84</v>
      </c>
      <c r="F3" t="n">
        <v>108.9</v>
      </c>
      <c r="G3" t="n">
        <v>15.13</v>
      </c>
      <c r="H3" t="n">
        <v>0.26</v>
      </c>
      <c r="I3" t="n">
        <v>432</v>
      </c>
      <c r="J3" t="n">
        <v>134.55</v>
      </c>
      <c r="K3" t="n">
        <v>46.47</v>
      </c>
      <c r="L3" t="n">
        <v>2</v>
      </c>
      <c r="M3" t="n">
        <v>430</v>
      </c>
      <c r="N3" t="n">
        <v>21.09</v>
      </c>
      <c r="O3" t="n">
        <v>16828.84</v>
      </c>
      <c r="P3" t="n">
        <v>1196.33</v>
      </c>
      <c r="Q3" t="n">
        <v>2365.98</v>
      </c>
      <c r="R3" t="n">
        <v>733.0700000000001</v>
      </c>
      <c r="S3" t="n">
        <v>184.9</v>
      </c>
      <c r="T3" t="n">
        <v>270164.58</v>
      </c>
      <c r="U3" t="n">
        <v>0.25</v>
      </c>
      <c r="V3" t="n">
        <v>0.77</v>
      </c>
      <c r="W3" t="n">
        <v>37.39</v>
      </c>
      <c r="X3" t="n">
        <v>16.31</v>
      </c>
      <c r="Y3" t="n">
        <v>1</v>
      </c>
      <c r="Z3" t="n">
        <v>10</v>
      </c>
      <c r="AA3" t="n">
        <v>2770.495708730121</v>
      </c>
      <c r="AB3" t="n">
        <v>3790.714454329184</v>
      </c>
      <c r="AC3" t="n">
        <v>3428.933987109015</v>
      </c>
      <c r="AD3" t="n">
        <v>2770495.708730121</v>
      </c>
      <c r="AE3" t="n">
        <v>3790714.454329184</v>
      </c>
      <c r="AF3" t="n">
        <v>8.101382673157365e-07</v>
      </c>
      <c r="AG3" t="n">
        <v>1.706111111111111</v>
      </c>
      <c r="AH3" t="n">
        <v>3428933.987109015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0.8919</v>
      </c>
      <c r="E4" t="n">
        <v>112.12</v>
      </c>
      <c r="F4" t="n">
        <v>102.62</v>
      </c>
      <c r="G4" t="n">
        <v>22.89</v>
      </c>
      <c r="H4" t="n">
        <v>0.39</v>
      </c>
      <c r="I4" t="n">
        <v>269</v>
      </c>
      <c r="J4" t="n">
        <v>135.9</v>
      </c>
      <c r="K4" t="n">
        <v>46.47</v>
      </c>
      <c r="L4" t="n">
        <v>3</v>
      </c>
      <c r="M4" t="n">
        <v>267</v>
      </c>
      <c r="N4" t="n">
        <v>21.43</v>
      </c>
      <c r="O4" t="n">
        <v>16994.64</v>
      </c>
      <c r="P4" t="n">
        <v>1116.7</v>
      </c>
      <c r="Q4" t="n">
        <v>2365.21</v>
      </c>
      <c r="R4" t="n">
        <v>524.5</v>
      </c>
      <c r="S4" t="n">
        <v>184.9</v>
      </c>
      <c r="T4" t="n">
        <v>166695.28</v>
      </c>
      <c r="U4" t="n">
        <v>0.35</v>
      </c>
      <c r="V4" t="n">
        <v>0.82</v>
      </c>
      <c r="W4" t="n">
        <v>37.1</v>
      </c>
      <c r="X4" t="n">
        <v>10.04</v>
      </c>
      <c r="Y4" t="n">
        <v>1</v>
      </c>
      <c r="Z4" t="n">
        <v>10</v>
      </c>
      <c r="AA4" t="n">
        <v>2367.30264580158</v>
      </c>
      <c r="AB4" t="n">
        <v>3239.047918007774</v>
      </c>
      <c r="AC4" t="n">
        <v>2929.917730745295</v>
      </c>
      <c r="AD4" t="n">
        <v>2367302.64580158</v>
      </c>
      <c r="AE4" t="n">
        <v>3239047.918007774</v>
      </c>
      <c r="AF4" t="n">
        <v>8.875596617355426e-07</v>
      </c>
      <c r="AG4" t="n">
        <v>1.557222222222222</v>
      </c>
      <c r="AH4" t="n">
        <v>2929917.730745295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0.9327</v>
      </c>
      <c r="E5" t="n">
        <v>107.22</v>
      </c>
      <c r="F5" t="n">
        <v>99.76000000000001</v>
      </c>
      <c r="G5" t="n">
        <v>30.85</v>
      </c>
      <c r="H5" t="n">
        <v>0.52</v>
      </c>
      <c r="I5" t="n">
        <v>194</v>
      </c>
      <c r="J5" t="n">
        <v>137.25</v>
      </c>
      <c r="K5" t="n">
        <v>46.47</v>
      </c>
      <c r="L5" t="n">
        <v>4</v>
      </c>
      <c r="M5" t="n">
        <v>192</v>
      </c>
      <c r="N5" t="n">
        <v>21.78</v>
      </c>
      <c r="O5" t="n">
        <v>17160.92</v>
      </c>
      <c r="P5" t="n">
        <v>1074.6</v>
      </c>
      <c r="Q5" t="n">
        <v>2364.91</v>
      </c>
      <c r="R5" t="n">
        <v>428.84</v>
      </c>
      <c r="S5" t="n">
        <v>184.9</v>
      </c>
      <c r="T5" t="n">
        <v>119240.58</v>
      </c>
      <c r="U5" t="n">
        <v>0.43</v>
      </c>
      <c r="V5" t="n">
        <v>0.84</v>
      </c>
      <c r="W5" t="n">
        <v>36.98</v>
      </c>
      <c r="X5" t="n">
        <v>7.19</v>
      </c>
      <c r="Y5" t="n">
        <v>1</v>
      </c>
      <c r="Z5" t="n">
        <v>10</v>
      </c>
      <c r="AA5" t="n">
        <v>2184.733182791211</v>
      </c>
      <c r="AB5" t="n">
        <v>2989.248324320544</v>
      </c>
      <c r="AC5" t="n">
        <v>2703.958659683764</v>
      </c>
      <c r="AD5" t="n">
        <v>2184733.182791211</v>
      </c>
      <c r="AE5" t="n">
        <v>2989248.324320544</v>
      </c>
      <c r="AF5" t="n">
        <v>9.281611127937444e-07</v>
      </c>
      <c r="AG5" t="n">
        <v>1.489166666666667</v>
      </c>
      <c r="AH5" t="n">
        <v>2703958.659683764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98.14</v>
      </c>
      <c r="G6" t="n">
        <v>38.99</v>
      </c>
      <c r="H6" t="n">
        <v>0.64</v>
      </c>
      <c r="I6" t="n">
        <v>151</v>
      </c>
      <c r="J6" t="n">
        <v>138.6</v>
      </c>
      <c r="K6" t="n">
        <v>46.47</v>
      </c>
      <c r="L6" t="n">
        <v>5</v>
      </c>
      <c r="M6" t="n">
        <v>149</v>
      </c>
      <c r="N6" t="n">
        <v>22.13</v>
      </c>
      <c r="O6" t="n">
        <v>17327.69</v>
      </c>
      <c r="P6" t="n">
        <v>1045.59</v>
      </c>
      <c r="Q6" t="n">
        <v>2364.39</v>
      </c>
      <c r="R6" t="n">
        <v>375.27</v>
      </c>
      <c r="S6" t="n">
        <v>184.9</v>
      </c>
      <c r="T6" t="n">
        <v>92671.53999999999</v>
      </c>
      <c r="U6" t="n">
        <v>0.49</v>
      </c>
      <c r="V6" t="n">
        <v>0.86</v>
      </c>
      <c r="W6" t="n">
        <v>36.9</v>
      </c>
      <c r="X6" t="n">
        <v>5.58</v>
      </c>
      <c r="Y6" t="n">
        <v>1</v>
      </c>
      <c r="Z6" t="n">
        <v>10</v>
      </c>
      <c r="AA6" t="n">
        <v>2077.089518242887</v>
      </c>
      <c r="AB6" t="n">
        <v>2841.965513582208</v>
      </c>
      <c r="AC6" t="n">
        <v>2570.732313689571</v>
      </c>
      <c r="AD6" t="n">
        <v>2077089.518242887</v>
      </c>
      <c r="AE6" t="n">
        <v>2841965.513582208</v>
      </c>
      <c r="AF6" t="n">
        <v>9.529399395424999e-07</v>
      </c>
      <c r="AG6" t="n">
        <v>1.450416666666667</v>
      </c>
      <c r="AH6" t="n">
        <v>2570732.313689571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0.9737</v>
      </c>
      <c r="E7" t="n">
        <v>102.7</v>
      </c>
      <c r="F7" t="n">
        <v>97.14</v>
      </c>
      <c r="G7" t="n">
        <v>47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122</v>
      </c>
      <c r="N7" t="n">
        <v>22.49</v>
      </c>
      <c r="O7" t="n">
        <v>17494.97</v>
      </c>
      <c r="P7" t="n">
        <v>1024.29</v>
      </c>
      <c r="Q7" t="n">
        <v>2364.48</v>
      </c>
      <c r="R7" t="n">
        <v>341.83</v>
      </c>
      <c r="S7" t="n">
        <v>184.9</v>
      </c>
      <c r="T7" t="n">
        <v>76084.50999999999</v>
      </c>
      <c r="U7" t="n">
        <v>0.54</v>
      </c>
      <c r="V7" t="n">
        <v>0.87</v>
      </c>
      <c r="W7" t="n">
        <v>36.87</v>
      </c>
      <c r="X7" t="n">
        <v>4.58</v>
      </c>
      <c r="Y7" t="n">
        <v>1</v>
      </c>
      <c r="Z7" t="n">
        <v>10</v>
      </c>
      <c r="AA7" t="n">
        <v>2007.14514834167</v>
      </c>
      <c r="AB7" t="n">
        <v>2746.264540955543</v>
      </c>
      <c r="AC7" t="n">
        <v>2484.164907573237</v>
      </c>
      <c r="AD7" t="n">
        <v>2007145.14834167</v>
      </c>
      <c r="AE7" t="n">
        <v>2746264.540955544</v>
      </c>
      <c r="AF7" t="n">
        <v>9.689615905728198e-07</v>
      </c>
      <c r="AG7" t="n">
        <v>1.426388888888889</v>
      </c>
      <c r="AH7" t="n">
        <v>2484164.907573237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0.9863</v>
      </c>
      <c r="E8" t="n">
        <v>101.39</v>
      </c>
      <c r="F8" t="n">
        <v>96.38</v>
      </c>
      <c r="G8" t="n">
        <v>55.61</v>
      </c>
      <c r="H8" t="n">
        <v>0.88</v>
      </c>
      <c r="I8" t="n">
        <v>104</v>
      </c>
      <c r="J8" t="n">
        <v>141.31</v>
      </c>
      <c r="K8" t="n">
        <v>46.47</v>
      </c>
      <c r="L8" t="n">
        <v>7</v>
      </c>
      <c r="M8" t="n">
        <v>102</v>
      </c>
      <c r="N8" t="n">
        <v>22.85</v>
      </c>
      <c r="O8" t="n">
        <v>17662.75</v>
      </c>
      <c r="P8" t="n">
        <v>1004.28</v>
      </c>
      <c r="Q8" t="n">
        <v>2364.53</v>
      </c>
      <c r="R8" t="n">
        <v>316.68</v>
      </c>
      <c r="S8" t="n">
        <v>184.9</v>
      </c>
      <c r="T8" t="n">
        <v>63610.12</v>
      </c>
      <c r="U8" t="n">
        <v>0.58</v>
      </c>
      <c r="V8" t="n">
        <v>0.87</v>
      </c>
      <c r="W8" t="n">
        <v>36.83</v>
      </c>
      <c r="X8" t="n">
        <v>3.82</v>
      </c>
      <c r="Y8" t="n">
        <v>1</v>
      </c>
      <c r="Z8" t="n">
        <v>10</v>
      </c>
      <c r="AA8" t="n">
        <v>1949.522277277911</v>
      </c>
      <c r="AB8" t="n">
        <v>2667.422386624452</v>
      </c>
      <c r="AC8" t="n">
        <v>2412.847337795847</v>
      </c>
      <c r="AD8" t="n">
        <v>1949522.277277911</v>
      </c>
      <c r="AE8" t="n">
        <v>2667422.386624452</v>
      </c>
      <c r="AF8" t="n">
        <v>9.815002739878527e-07</v>
      </c>
      <c r="AG8" t="n">
        <v>1.408194444444445</v>
      </c>
      <c r="AH8" t="n">
        <v>2412847.337795847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0.9949</v>
      </c>
      <c r="E9" t="n">
        <v>100.51</v>
      </c>
      <c r="F9" t="n">
        <v>95.88</v>
      </c>
      <c r="G9" t="n">
        <v>63.92</v>
      </c>
      <c r="H9" t="n">
        <v>0.99</v>
      </c>
      <c r="I9" t="n">
        <v>90</v>
      </c>
      <c r="J9" t="n">
        <v>142.68</v>
      </c>
      <c r="K9" t="n">
        <v>46.47</v>
      </c>
      <c r="L9" t="n">
        <v>8</v>
      </c>
      <c r="M9" t="n">
        <v>88</v>
      </c>
      <c r="N9" t="n">
        <v>23.21</v>
      </c>
      <c r="O9" t="n">
        <v>17831.04</v>
      </c>
      <c r="P9" t="n">
        <v>987.17</v>
      </c>
      <c r="Q9" t="n">
        <v>2364.28</v>
      </c>
      <c r="R9" t="n">
        <v>299.77</v>
      </c>
      <c r="S9" t="n">
        <v>184.9</v>
      </c>
      <c r="T9" t="n">
        <v>55226.1</v>
      </c>
      <c r="U9" t="n">
        <v>0.62</v>
      </c>
      <c r="V9" t="n">
        <v>0.88</v>
      </c>
      <c r="W9" t="n">
        <v>36.82</v>
      </c>
      <c r="X9" t="n">
        <v>3.32</v>
      </c>
      <c r="Y9" t="n">
        <v>1</v>
      </c>
      <c r="Z9" t="n">
        <v>10</v>
      </c>
      <c r="AA9" t="n">
        <v>1906.416749467041</v>
      </c>
      <c r="AB9" t="n">
        <v>2608.443501791947</v>
      </c>
      <c r="AC9" t="n">
        <v>2359.49731495437</v>
      </c>
      <c r="AD9" t="n">
        <v>1906416.749467041</v>
      </c>
      <c r="AE9" t="n">
        <v>2608443.501791947</v>
      </c>
      <c r="AF9" t="n">
        <v>9.900584229854146e-07</v>
      </c>
      <c r="AG9" t="n">
        <v>1.395972222222222</v>
      </c>
      <c r="AH9" t="n">
        <v>2359497.31495437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1.002</v>
      </c>
      <c r="E10" t="n">
        <v>99.8</v>
      </c>
      <c r="F10" t="n">
        <v>95.47</v>
      </c>
      <c r="G10" t="n">
        <v>72.51000000000001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971.4400000000001</v>
      </c>
      <c r="Q10" t="n">
        <v>2364.15</v>
      </c>
      <c r="R10" t="n">
        <v>286.25</v>
      </c>
      <c r="S10" t="n">
        <v>184.9</v>
      </c>
      <c r="T10" t="n">
        <v>48521.31</v>
      </c>
      <c r="U10" t="n">
        <v>0.65</v>
      </c>
      <c r="V10" t="n">
        <v>0.88</v>
      </c>
      <c r="W10" t="n">
        <v>36.79</v>
      </c>
      <c r="X10" t="n">
        <v>2.91</v>
      </c>
      <c r="Y10" t="n">
        <v>1</v>
      </c>
      <c r="Z10" t="n">
        <v>10</v>
      </c>
      <c r="AA10" t="n">
        <v>1869.225084071984</v>
      </c>
      <c r="AB10" t="n">
        <v>2557.556224417952</v>
      </c>
      <c r="AC10" t="n">
        <v>2313.466647912207</v>
      </c>
      <c r="AD10" t="n">
        <v>1869225.084071984</v>
      </c>
      <c r="AE10" t="n">
        <v>2557556.224417952</v>
      </c>
      <c r="AF10" t="n">
        <v>9.971238715764252e-07</v>
      </c>
      <c r="AG10" t="n">
        <v>1.386111111111111</v>
      </c>
      <c r="AH10" t="n">
        <v>2313466.647912208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1.0083</v>
      </c>
      <c r="E11" t="n">
        <v>99.18000000000001</v>
      </c>
      <c r="F11" t="n">
        <v>95.09</v>
      </c>
      <c r="G11" t="n">
        <v>81.51000000000001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956.24</v>
      </c>
      <c r="Q11" t="n">
        <v>2364.4</v>
      </c>
      <c r="R11" t="n">
        <v>273.7</v>
      </c>
      <c r="S11" t="n">
        <v>184.9</v>
      </c>
      <c r="T11" t="n">
        <v>42288.82</v>
      </c>
      <c r="U11" t="n">
        <v>0.68</v>
      </c>
      <c r="V11" t="n">
        <v>0.88</v>
      </c>
      <c r="W11" t="n">
        <v>36.77</v>
      </c>
      <c r="X11" t="n">
        <v>2.54</v>
      </c>
      <c r="Y11" t="n">
        <v>1</v>
      </c>
      <c r="Z11" t="n">
        <v>10</v>
      </c>
      <c r="AA11" t="n">
        <v>1834.894576651933</v>
      </c>
      <c r="AB11" t="n">
        <v>2510.583709610744</v>
      </c>
      <c r="AC11" t="n">
        <v>2270.977123991861</v>
      </c>
      <c r="AD11" t="n">
        <v>1834894.576651933</v>
      </c>
      <c r="AE11" t="n">
        <v>2510583.709610744</v>
      </c>
      <c r="AF11" t="n">
        <v>1.003393213283942e-06</v>
      </c>
      <c r="AG11" t="n">
        <v>1.3775</v>
      </c>
      <c r="AH11" t="n">
        <v>2270977.123991861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1.0122</v>
      </c>
      <c r="E12" t="n">
        <v>98.79000000000001</v>
      </c>
      <c r="F12" t="n">
        <v>94.89</v>
      </c>
      <c r="G12" t="n">
        <v>90.38</v>
      </c>
      <c r="H12" t="n">
        <v>1.33</v>
      </c>
      <c r="I12" t="n">
        <v>63</v>
      </c>
      <c r="J12" t="n">
        <v>146.8</v>
      </c>
      <c r="K12" t="n">
        <v>46.47</v>
      </c>
      <c r="L12" t="n">
        <v>11</v>
      </c>
      <c r="M12" t="n">
        <v>61</v>
      </c>
      <c r="N12" t="n">
        <v>24.33</v>
      </c>
      <c r="O12" t="n">
        <v>18338.99</v>
      </c>
      <c r="P12" t="n">
        <v>939.96</v>
      </c>
      <c r="Q12" t="n">
        <v>2364.25</v>
      </c>
      <c r="R12" t="n">
        <v>266.97</v>
      </c>
      <c r="S12" t="n">
        <v>184.9</v>
      </c>
      <c r="T12" t="n">
        <v>38961.07</v>
      </c>
      <c r="U12" t="n">
        <v>0.6899999999999999</v>
      </c>
      <c r="V12" t="n">
        <v>0.89</v>
      </c>
      <c r="W12" t="n">
        <v>36.77</v>
      </c>
      <c r="X12" t="n">
        <v>2.34</v>
      </c>
      <c r="Y12" t="n">
        <v>1</v>
      </c>
      <c r="Z12" t="n">
        <v>10</v>
      </c>
      <c r="AA12" t="n">
        <v>1804.820355833499</v>
      </c>
      <c r="AB12" t="n">
        <v>2469.434833905981</v>
      </c>
      <c r="AC12" t="n">
        <v>2233.75543923155</v>
      </c>
      <c r="AD12" t="n">
        <v>1804820.355833499</v>
      </c>
      <c r="AE12" t="n">
        <v>2469434.83390598</v>
      </c>
      <c r="AF12" t="n">
        <v>1.007274234340976e-06</v>
      </c>
      <c r="AG12" t="n">
        <v>1.372083333333333</v>
      </c>
      <c r="AH12" t="n">
        <v>2233755.43923155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1.0165</v>
      </c>
      <c r="E13" t="n">
        <v>98.38</v>
      </c>
      <c r="F13" t="n">
        <v>94.64</v>
      </c>
      <c r="G13" t="n">
        <v>99.63</v>
      </c>
      <c r="H13" t="n">
        <v>1.43</v>
      </c>
      <c r="I13" t="n">
        <v>57</v>
      </c>
      <c r="J13" t="n">
        <v>148.18</v>
      </c>
      <c r="K13" t="n">
        <v>46.47</v>
      </c>
      <c r="L13" t="n">
        <v>12</v>
      </c>
      <c r="M13" t="n">
        <v>55</v>
      </c>
      <c r="N13" t="n">
        <v>24.71</v>
      </c>
      <c r="O13" t="n">
        <v>18509.36</v>
      </c>
      <c r="P13" t="n">
        <v>924.65</v>
      </c>
      <c r="Q13" t="n">
        <v>2364.28</v>
      </c>
      <c r="R13" t="n">
        <v>258.85</v>
      </c>
      <c r="S13" t="n">
        <v>184.9</v>
      </c>
      <c r="T13" t="n">
        <v>34933.35</v>
      </c>
      <c r="U13" t="n">
        <v>0.71</v>
      </c>
      <c r="V13" t="n">
        <v>0.89</v>
      </c>
      <c r="W13" t="n">
        <v>36.75</v>
      </c>
      <c r="X13" t="n">
        <v>2.09</v>
      </c>
      <c r="Y13" t="n">
        <v>1</v>
      </c>
      <c r="Z13" t="n">
        <v>10</v>
      </c>
      <c r="AA13" t="n">
        <v>1775.297188169852</v>
      </c>
      <c r="AB13" t="n">
        <v>2429.039933438344</v>
      </c>
      <c r="AC13" t="n">
        <v>2197.215771369946</v>
      </c>
      <c r="AD13" t="n">
        <v>1775297.188169852</v>
      </c>
      <c r="AE13" t="n">
        <v>2429039.933438344</v>
      </c>
      <c r="AF13" t="n">
        <v>1.011553308839757e-06</v>
      </c>
      <c r="AG13" t="n">
        <v>1.366388888888889</v>
      </c>
      <c r="AH13" t="n">
        <v>2197215.771369946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1.0199</v>
      </c>
      <c r="E14" t="n">
        <v>98.05</v>
      </c>
      <c r="F14" t="n">
        <v>94.45</v>
      </c>
      <c r="G14" t="n">
        <v>108.98</v>
      </c>
      <c r="H14" t="n">
        <v>1.54</v>
      </c>
      <c r="I14" t="n">
        <v>52</v>
      </c>
      <c r="J14" t="n">
        <v>149.56</v>
      </c>
      <c r="K14" t="n">
        <v>46.47</v>
      </c>
      <c r="L14" t="n">
        <v>13</v>
      </c>
      <c r="M14" t="n">
        <v>50</v>
      </c>
      <c r="N14" t="n">
        <v>25.1</v>
      </c>
      <c r="O14" t="n">
        <v>18680.25</v>
      </c>
      <c r="P14" t="n">
        <v>910.53</v>
      </c>
      <c r="Q14" t="n">
        <v>2364.24</v>
      </c>
      <c r="R14" t="n">
        <v>252.37</v>
      </c>
      <c r="S14" t="n">
        <v>184.9</v>
      </c>
      <c r="T14" t="n">
        <v>31718.5</v>
      </c>
      <c r="U14" t="n">
        <v>0.73</v>
      </c>
      <c r="V14" t="n">
        <v>0.89</v>
      </c>
      <c r="W14" t="n">
        <v>36.75</v>
      </c>
      <c r="X14" t="n">
        <v>1.9</v>
      </c>
      <c r="Y14" t="n">
        <v>1</v>
      </c>
      <c r="Z14" t="n">
        <v>10</v>
      </c>
      <c r="AA14" t="n">
        <v>1749.485018013705</v>
      </c>
      <c r="AB14" t="n">
        <v>2393.722583478126</v>
      </c>
      <c r="AC14" t="n">
        <v>2165.269059721719</v>
      </c>
      <c r="AD14" t="n">
        <v>1749485.018013705</v>
      </c>
      <c r="AE14" t="n">
        <v>2393722.583478126</v>
      </c>
      <c r="AF14" t="n">
        <v>1.014936763094607e-06</v>
      </c>
      <c r="AG14" t="n">
        <v>1.361805555555555</v>
      </c>
      <c r="AH14" t="n">
        <v>2165269.059721719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1.0236</v>
      </c>
      <c r="E15" t="n">
        <v>97.7</v>
      </c>
      <c r="F15" t="n">
        <v>94.23999999999999</v>
      </c>
      <c r="G15" t="n">
        <v>120.3</v>
      </c>
      <c r="H15" t="n">
        <v>1.64</v>
      </c>
      <c r="I15" t="n">
        <v>47</v>
      </c>
      <c r="J15" t="n">
        <v>150.95</v>
      </c>
      <c r="K15" t="n">
        <v>46.47</v>
      </c>
      <c r="L15" t="n">
        <v>14</v>
      </c>
      <c r="M15" t="n">
        <v>45</v>
      </c>
      <c r="N15" t="n">
        <v>25.49</v>
      </c>
      <c r="O15" t="n">
        <v>18851.69</v>
      </c>
      <c r="P15" t="n">
        <v>894.27</v>
      </c>
      <c r="Q15" t="n">
        <v>2364.04</v>
      </c>
      <c r="R15" t="n">
        <v>245.29</v>
      </c>
      <c r="S15" t="n">
        <v>184.9</v>
      </c>
      <c r="T15" t="n">
        <v>28201.41</v>
      </c>
      <c r="U15" t="n">
        <v>0.75</v>
      </c>
      <c r="V15" t="n">
        <v>0.89</v>
      </c>
      <c r="W15" t="n">
        <v>36.74</v>
      </c>
      <c r="X15" t="n">
        <v>1.69</v>
      </c>
      <c r="Y15" t="n">
        <v>1</v>
      </c>
      <c r="Z15" t="n">
        <v>10</v>
      </c>
      <c r="AA15" t="n">
        <v>1720.383991634363</v>
      </c>
      <c r="AB15" t="n">
        <v>2353.905275339235</v>
      </c>
      <c r="AC15" t="n">
        <v>2129.251859587662</v>
      </c>
      <c r="AD15" t="n">
        <v>1720383.991634363</v>
      </c>
      <c r="AE15" t="n">
        <v>2353905.275339235</v>
      </c>
      <c r="AF15" t="n">
        <v>1.018618757430768e-06</v>
      </c>
      <c r="AG15" t="n">
        <v>1.356944444444445</v>
      </c>
      <c r="AH15" t="n">
        <v>2129251.859587662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1.0261</v>
      </c>
      <c r="E16" t="n">
        <v>97.45999999999999</v>
      </c>
      <c r="F16" t="n">
        <v>94.11</v>
      </c>
      <c r="G16" t="n">
        <v>131.31</v>
      </c>
      <c r="H16" t="n">
        <v>1.74</v>
      </c>
      <c r="I16" t="n">
        <v>43</v>
      </c>
      <c r="J16" t="n">
        <v>152.35</v>
      </c>
      <c r="K16" t="n">
        <v>46.47</v>
      </c>
      <c r="L16" t="n">
        <v>15</v>
      </c>
      <c r="M16" t="n">
        <v>41</v>
      </c>
      <c r="N16" t="n">
        <v>25.88</v>
      </c>
      <c r="O16" t="n">
        <v>19023.66</v>
      </c>
      <c r="P16" t="n">
        <v>879.12</v>
      </c>
      <c r="Q16" t="n">
        <v>2364.1</v>
      </c>
      <c r="R16" t="n">
        <v>240.98</v>
      </c>
      <c r="S16" t="n">
        <v>184.9</v>
      </c>
      <c r="T16" t="n">
        <v>26065.83</v>
      </c>
      <c r="U16" t="n">
        <v>0.77</v>
      </c>
      <c r="V16" t="n">
        <v>0.89</v>
      </c>
      <c r="W16" t="n">
        <v>36.73</v>
      </c>
      <c r="X16" t="n">
        <v>1.55</v>
      </c>
      <c r="Y16" t="n">
        <v>1</v>
      </c>
      <c r="Z16" t="n">
        <v>10</v>
      </c>
      <c r="AA16" t="n">
        <v>1695.385581690012</v>
      </c>
      <c r="AB16" t="n">
        <v>2319.701348001363</v>
      </c>
      <c r="AC16" t="n">
        <v>2098.312307069402</v>
      </c>
      <c r="AD16" t="n">
        <v>1695385.581690012</v>
      </c>
      <c r="AE16" t="n">
        <v>2319701.348001363</v>
      </c>
      <c r="AF16" t="n">
        <v>1.021106591441687e-06</v>
      </c>
      <c r="AG16" t="n">
        <v>1.353611111111111</v>
      </c>
      <c r="AH16" t="n">
        <v>2098312.307069402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1.0279</v>
      </c>
      <c r="E17" t="n">
        <v>97.28</v>
      </c>
      <c r="F17" t="n">
        <v>94.02</v>
      </c>
      <c r="G17" t="n">
        <v>141.02</v>
      </c>
      <c r="H17" t="n">
        <v>1.84</v>
      </c>
      <c r="I17" t="n">
        <v>40</v>
      </c>
      <c r="J17" t="n">
        <v>153.75</v>
      </c>
      <c r="K17" t="n">
        <v>46.47</v>
      </c>
      <c r="L17" t="n">
        <v>16</v>
      </c>
      <c r="M17" t="n">
        <v>36</v>
      </c>
      <c r="N17" t="n">
        <v>26.28</v>
      </c>
      <c r="O17" t="n">
        <v>19196.18</v>
      </c>
      <c r="P17" t="n">
        <v>864.4400000000001</v>
      </c>
      <c r="Q17" t="n">
        <v>2364.11</v>
      </c>
      <c r="R17" t="n">
        <v>237.59</v>
      </c>
      <c r="S17" t="n">
        <v>184.9</v>
      </c>
      <c r="T17" t="n">
        <v>24384.99</v>
      </c>
      <c r="U17" t="n">
        <v>0.78</v>
      </c>
      <c r="V17" t="n">
        <v>0.89</v>
      </c>
      <c r="W17" t="n">
        <v>36.74</v>
      </c>
      <c r="X17" t="n">
        <v>1.46</v>
      </c>
      <c r="Y17" t="n">
        <v>1</v>
      </c>
      <c r="Z17" t="n">
        <v>10</v>
      </c>
      <c r="AA17" t="n">
        <v>1672.489196466262</v>
      </c>
      <c r="AB17" t="n">
        <v>2288.373503621003</v>
      </c>
      <c r="AC17" t="n">
        <v>2069.974348187798</v>
      </c>
      <c r="AD17" t="n">
        <v>1672489.196466262</v>
      </c>
      <c r="AE17" t="n">
        <v>2288373.503621003</v>
      </c>
      <c r="AF17" t="n">
        <v>1.022897831929548e-06</v>
      </c>
      <c r="AG17" t="n">
        <v>1.351111111111111</v>
      </c>
      <c r="AH17" t="n">
        <v>2069974.348187798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1.0291</v>
      </c>
      <c r="E18" t="n">
        <v>97.18000000000001</v>
      </c>
      <c r="F18" t="n">
        <v>93.95999999999999</v>
      </c>
      <c r="G18" t="n">
        <v>148.36</v>
      </c>
      <c r="H18" t="n">
        <v>1.94</v>
      </c>
      <c r="I18" t="n">
        <v>38</v>
      </c>
      <c r="J18" t="n">
        <v>155.15</v>
      </c>
      <c r="K18" t="n">
        <v>46.47</v>
      </c>
      <c r="L18" t="n">
        <v>17</v>
      </c>
      <c r="M18" t="n">
        <v>13</v>
      </c>
      <c r="N18" t="n">
        <v>26.68</v>
      </c>
      <c r="O18" t="n">
        <v>19369.26</v>
      </c>
      <c r="P18" t="n">
        <v>859.3</v>
      </c>
      <c r="Q18" t="n">
        <v>2364.19</v>
      </c>
      <c r="R18" t="n">
        <v>234.76</v>
      </c>
      <c r="S18" t="n">
        <v>184.9</v>
      </c>
      <c r="T18" t="n">
        <v>22981.07</v>
      </c>
      <c r="U18" t="n">
        <v>0.79</v>
      </c>
      <c r="V18" t="n">
        <v>0.9</v>
      </c>
      <c r="W18" t="n">
        <v>36.76</v>
      </c>
      <c r="X18" t="n">
        <v>1.41</v>
      </c>
      <c r="Y18" t="n">
        <v>1</v>
      </c>
      <c r="Z18" t="n">
        <v>10</v>
      </c>
      <c r="AA18" t="n">
        <v>1663.413288191893</v>
      </c>
      <c r="AB18" t="n">
        <v>2275.955445519197</v>
      </c>
      <c r="AC18" t="n">
        <v>2058.741452122374</v>
      </c>
      <c r="AD18" t="n">
        <v>1663413.288191893</v>
      </c>
      <c r="AE18" t="n">
        <v>2275955.445519197</v>
      </c>
      <c r="AF18" t="n">
        <v>1.02409199225479e-06</v>
      </c>
      <c r="AG18" t="n">
        <v>1.349722222222222</v>
      </c>
      <c r="AH18" t="n">
        <v>2058741.452122374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1.029</v>
      </c>
      <c r="E19" t="n">
        <v>97.18000000000001</v>
      </c>
      <c r="F19" t="n">
        <v>93.95999999999999</v>
      </c>
      <c r="G19" t="n">
        <v>148.36</v>
      </c>
      <c r="H19" t="n">
        <v>2.04</v>
      </c>
      <c r="I19" t="n">
        <v>38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863.8</v>
      </c>
      <c r="Q19" t="n">
        <v>2364.43</v>
      </c>
      <c r="R19" t="n">
        <v>234.58</v>
      </c>
      <c r="S19" t="n">
        <v>184.9</v>
      </c>
      <c r="T19" t="n">
        <v>22890.99</v>
      </c>
      <c r="U19" t="n">
        <v>0.79</v>
      </c>
      <c r="V19" t="n">
        <v>0.9</v>
      </c>
      <c r="W19" t="n">
        <v>36.77</v>
      </c>
      <c r="X19" t="n">
        <v>1.41</v>
      </c>
      <c r="Y19" t="n">
        <v>1</v>
      </c>
      <c r="Z19" t="n">
        <v>10</v>
      </c>
      <c r="AA19" t="n">
        <v>1669.524028137209</v>
      </c>
      <c r="AB19" t="n">
        <v>2284.316429499198</v>
      </c>
      <c r="AC19" t="n">
        <v>2066.304475526038</v>
      </c>
      <c r="AD19" t="n">
        <v>1669524.028137209</v>
      </c>
      <c r="AE19" t="n">
        <v>2284316.429499198</v>
      </c>
      <c r="AF19" t="n">
        <v>1.023992478894353e-06</v>
      </c>
      <c r="AG19" t="n">
        <v>1.349722222222222</v>
      </c>
      <c r="AH19" t="n">
        <v>2066304.475526039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180.34</v>
      </c>
      <c r="F2" t="n">
        <v>140.66</v>
      </c>
      <c r="G2" t="n">
        <v>6.9</v>
      </c>
      <c r="H2" t="n">
        <v>0.12</v>
      </c>
      <c r="I2" t="n">
        <v>1224</v>
      </c>
      <c r="J2" t="n">
        <v>150.44</v>
      </c>
      <c r="K2" t="n">
        <v>49.1</v>
      </c>
      <c r="L2" t="n">
        <v>1</v>
      </c>
      <c r="M2" t="n">
        <v>1222</v>
      </c>
      <c r="N2" t="n">
        <v>25.34</v>
      </c>
      <c r="O2" t="n">
        <v>18787.76</v>
      </c>
      <c r="P2" t="n">
        <v>1684.25</v>
      </c>
      <c r="Q2" t="n">
        <v>2369.01</v>
      </c>
      <c r="R2" t="n">
        <v>1793.53</v>
      </c>
      <c r="S2" t="n">
        <v>184.9</v>
      </c>
      <c r="T2" t="n">
        <v>796434.21</v>
      </c>
      <c r="U2" t="n">
        <v>0.1</v>
      </c>
      <c r="V2" t="n">
        <v>0.6</v>
      </c>
      <c r="W2" t="n">
        <v>38.74</v>
      </c>
      <c r="X2" t="n">
        <v>47.99</v>
      </c>
      <c r="Y2" t="n">
        <v>1</v>
      </c>
      <c r="Z2" t="n">
        <v>10</v>
      </c>
      <c r="AA2" t="n">
        <v>5677.223290914304</v>
      </c>
      <c r="AB2" t="n">
        <v>7767.827368044308</v>
      </c>
      <c r="AC2" t="n">
        <v>7026.47682625205</v>
      </c>
      <c r="AD2" t="n">
        <v>5677223.290914304</v>
      </c>
      <c r="AE2" t="n">
        <v>7767827.368044308</v>
      </c>
      <c r="AF2" t="n">
        <v>5.406556169189913e-07</v>
      </c>
      <c r="AG2" t="n">
        <v>2.504722222222222</v>
      </c>
      <c r="AH2" t="n">
        <v>7026476.82625205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0.7848000000000001</v>
      </c>
      <c r="E3" t="n">
        <v>127.42</v>
      </c>
      <c r="F3" t="n">
        <v>110.6</v>
      </c>
      <c r="G3" t="n">
        <v>13.94</v>
      </c>
      <c r="H3" t="n">
        <v>0.23</v>
      </c>
      <c r="I3" t="n">
        <v>476</v>
      </c>
      <c r="J3" t="n">
        <v>151.83</v>
      </c>
      <c r="K3" t="n">
        <v>49.1</v>
      </c>
      <c r="L3" t="n">
        <v>2</v>
      </c>
      <c r="M3" t="n">
        <v>474</v>
      </c>
      <c r="N3" t="n">
        <v>25.73</v>
      </c>
      <c r="O3" t="n">
        <v>18959.54</v>
      </c>
      <c r="P3" t="n">
        <v>1318.23</v>
      </c>
      <c r="Q3" t="n">
        <v>2366.3</v>
      </c>
      <c r="R3" t="n">
        <v>789.86</v>
      </c>
      <c r="S3" t="n">
        <v>184.9</v>
      </c>
      <c r="T3" t="n">
        <v>298339.44</v>
      </c>
      <c r="U3" t="n">
        <v>0.23</v>
      </c>
      <c r="V3" t="n">
        <v>0.76</v>
      </c>
      <c r="W3" t="n">
        <v>37.45</v>
      </c>
      <c r="X3" t="n">
        <v>18</v>
      </c>
      <c r="Y3" t="n">
        <v>1</v>
      </c>
      <c r="Z3" t="n">
        <v>10</v>
      </c>
      <c r="AA3" t="n">
        <v>3145.492628670902</v>
      </c>
      <c r="AB3" t="n">
        <v>4303.801783888704</v>
      </c>
      <c r="AC3" t="n">
        <v>3893.052982057944</v>
      </c>
      <c r="AD3" t="n">
        <v>3145492.628670902</v>
      </c>
      <c r="AE3" t="n">
        <v>4303801.783888703</v>
      </c>
      <c r="AF3" t="n">
        <v>7.652056414031098e-07</v>
      </c>
      <c r="AG3" t="n">
        <v>1.769722222222222</v>
      </c>
      <c r="AH3" t="n">
        <v>3893052.982057944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0.8704</v>
      </c>
      <c r="E4" t="n">
        <v>114.89</v>
      </c>
      <c r="F4" t="n">
        <v>103.6</v>
      </c>
      <c r="G4" t="n">
        <v>21.07</v>
      </c>
      <c r="H4" t="n">
        <v>0.35</v>
      </c>
      <c r="I4" t="n">
        <v>295</v>
      </c>
      <c r="J4" t="n">
        <v>153.23</v>
      </c>
      <c r="K4" t="n">
        <v>49.1</v>
      </c>
      <c r="L4" t="n">
        <v>3</v>
      </c>
      <c r="M4" t="n">
        <v>293</v>
      </c>
      <c r="N4" t="n">
        <v>26.13</v>
      </c>
      <c r="O4" t="n">
        <v>19131.85</v>
      </c>
      <c r="P4" t="n">
        <v>1226.05</v>
      </c>
      <c r="Q4" t="n">
        <v>2365.45</v>
      </c>
      <c r="R4" t="n">
        <v>557.34</v>
      </c>
      <c r="S4" t="n">
        <v>184.9</v>
      </c>
      <c r="T4" t="n">
        <v>182986.16</v>
      </c>
      <c r="U4" t="n">
        <v>0.33</v>
      </c>
      <c r="V4" t="n">
        <v>0.8100000000000001</v>
      </c>
      <c r="W4" t="n">
        <v>37.14</v>
      </c>
      <c r="X4" t="n">
        <v>11.02</v>
      </c>
      <c r="Y4" t="n">
        <v>1</v>
      </c>
      <c r="Z4" t="n">
        <v>10</v>
      </c>
      <c r="AA4" t="n">
        <v>2643.579496804532</v>
      </c>
      <c r="AB4" t="n">
        <v>3617.062094024481</v>
      </c>
      <c r="AC4" t="n">
        <v>3271.854764349181</v>
      </c>
      <c r="AD4" t="n">
        <v>2643579.496804532</v>
      </c>
      <c r="AE4" t="n">
        <v>3617062.094024481</v>
      </c>
      <c r="AF4" t="n">
        <v>8.486684381718485e-07</v>
      </c>
      <c r="AG4" t="n">
        <v>1.595694444444445</v>
      </c>
      <c r="AH4" t="n">
        <v>3271854.764349181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0.915</v>
      </c>
      <c r="E5" t="n">
        <v>109.3</v>
      </c>
      <c r="F5" t="n">
        <v>100.51</v>
      </c>
      <c r="G5" t="n">
        <v>28.31</v>
      </c>
      <c r="H5" t="n">
        <v>0.46</v>
      </c>
      <c r="I5" t="n">
        <v>213</v>
      </c>
      <c r="J5" t="n">
        <v>154.63</v>
      </c>
      <c r="K5" t="n">
        <v>49.1</v>
      </c>
      <c r="L5" t="n">
        <v>4</v>
      </c>
      <c r="M5" t="n">
        <v>211</v>
      </c>
      <c r="N5" t="n">
        <v>26.53</v>
      </c>
      <c r="O5" t="n">
        <v>19304.72</v>
      </c>
      <c r="P5" t="n">
        <v>1180.39</v>
      </c>
      <c r="Q5" t="n">
        <v>2365.22</v>
      </c>
      <c r="R5" t="n">
        <v>454.31</v>
      </c>
      <c r="S5" t="n">
        <v>184.9</v>
      </c>
      <c r="T5" t="n">
        <v>131879.21</v>
      </c>
      <c r="U5" t="n">
        <v>0.41</v>
      </c>
      <c r="V5" t="n">
        <v>0.84</v>
      </c>
      <c r="W5" t="n">
        <v>37</v>
      </c>
      <c r="X5" t="n">
        <v>7.94</v>
      </c>
      <c r="Y5" t="n">
        <v>1</v>
      </c>
      <c r="Z5" t="n">
        <v>10</v>
      </c>
      <c r="AA5" t="n">
        <v>2426.486946694338</v>
      </c>
      <c r="AB5" t="n">
        <v>3320.026489516329</v>
      </c>
      <c r="AC5" t="n">
        <v>3003.167821043209</v>
      </c>
      <c r="AD5" t="n">
        <v>2426486.946694338</v>
      </c>
      <c r="AE5" t="n">
        <v>3320026.489516329</v>
      </c>
      <c r="AF5" t="n">
        <v>8.921548953667754e-07</v>
      </c>
      <c r="AG5" t="n">
        <v>1.518055555555555</v>
      </c>
      <c r="AH5" t="n">
        <v>3003167.821043209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0.9428</v>
      </c>
      <c r="E6" t="n">
        <v>106.07</v>
      </c>
      <c r="F6" t="n">
        <v>98.72</v>
      </c>
      <c r="G6" t="n">
        <v>35.68</v>
      </c>
      <c r="H6" t="n">
        <v>0.57</v>
      </c>
      <c r="I6" t="n">
        <v>166</v>
      </c>
      <c r="J6" t="n">
        <v>156.03</v>
      </c>
      <c r="K6" t="n">
        <v>49.1</v>
      </c>
      <c r="L6" t="n">
        <v>5</v>
      </c>
      <c r="M6" t="n">
        <v>164</v>
      </c>
      <c r="N6" t="n">
        <v>26.94</v>
      </c>
      <c r="O6" t="n">
        <v>19478.15</v>
      </c>
      <c r="P6" t="n">
        <v>1150.09</v>
      </c>
      <c r="Q6" t="n">
        <v>2364.75</v>
      </c>
      <c r="R6" t="n">
        <v>394.31</v>
      </c>
      <c r="S6" t="n">
        <v>184.9</v>
      </c>
      <c r="T6" t="n">
        <v>102114.83</v>
      </c>
      <c r="U6" t="n">
        <v>0.47</v>
      </c>
      <c r="V6" t="n">
        <v>0.85</v>
      </c>
      <c r="W6" t="n">
        <v>36.94</v>
      </c>
      <c r="X6" t="n">
        <v>6.15</v>
      </c>
      <c r="Y6" t="n">
        <v>1</v>
      </c>
      <c r="Z6" t="n">
        <v>10</v>
      </c>
      <c r="AA6" t="n">
        <v>2299.608411553645</v>
      </c>
      <c r="AB6" t="n">
        <v>3146.425680250903</v>
      </c>
      <c r="AC6" t="n">
        <v>2846.135229363816</v>
      </c>
      <c r="AD6" t="n">
        <v>2299608.411553645</v>
      </c>
      <c r="AE6" t="n">
        <v>3146425.680250903</v>
      </c>
      <c r="AF6" t="n">
        <v>9.192608036631649e-07</v>
      </c>
      <c r="AG6" t="n">
        <v>1.473194444444444</v>
      </c>
      <c r="AH6" t="n">
        <v>2846135.229363816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0.9612000000000001</v>
      </c>
      <c r="E7" t="n">
        <v>104.03</v>
      </c>
      <c r="F7" t="n">
        <v>97.59999999999999</v>
      </c>
      <c r="G7" t="n">
        <v>43.06</v>
      </c>
      <c r="H7" t="n">
        <v>0.67</v>
      </c>
      <c r="I7" t="n">
        <v>136</v>
      </c>
      <c r="J7" t="n">
        <v>157.44</v>
      </c>
      <c r="K7" t="n">
        <v>49.1</v>
      </c>
      <c r="L7" t="n">
        <v>6</v>
      </c>
      <c r="M7" t="n">
        <v>134</v>
      </c>
      <c r="N7" t="n">
        <v>27.35</v>
      </c>
      <c r="O7" t="n">
        <v>19652.13</v>
      </c>
      <c r="P7" t="n">
        <v>1127.6</v>
      </c>
      <c r="Q7" t="n">
        <v>2364.77</v>
      </c>
      <c r="R7" t="n">
        <v>357.18</v>
      </c>
      <c r="S7" t="n">
        <v>184.9</v>
      </c>
      <c r="T7" t="n">
        <v>83703.31</v>
      </c>
      <c r="U7" t="n">
        <v>0.52</v>
      </c>
      <c r="V7" t="n">
        <v>0.86</v>
      </c>
      <c r="W7" t="n">
        <v>36.88</v>
      </c>
      <c r="X7" t="n">
        <v>5.04</v>
      </c>
      <c r="Y7" t="n">
        <v>1</v>
      </c>
      <c r="Z7" t="n">
        <v>10</v>
      </c>
      <c r="AA7" t="n">
        <v>2216.735484954968</v>
      </c>
      <c r="AB7" t="n">
        <v>3033.0352859831</v>
      </c>
      <c r="AC7" t="n">
        <v>2743.566655180518</v>
      </c>
      <c r="AD7" t="n">
        <v>2216735.484954969</v>
      </c>
      <c r="AE7" t="n">
        <v>3033035.2859831</v>
      </c>
      <c r="AF7" t="n">
        <v>9.372014048377536e-07</v>
      </c>
      <c r="AG7" t="n">
        <v>1.444861111111111</v>
      </c>
      <c r="AH7" t="n">
        <v>2743566.655180518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0.9749</v>
      </c>
      <c r="E8" t="n">
        <v>102.57</v>
      </c>
      <c r="F8" t="n">
        <v>96.78</v>
      </c>
      <c r="G8" t="n">
        <v>50.49</v>
      </c>
      <c r="H8" t="n">
        <v>0.78</v>
      </c>
      <c r="I8" t="n">
        <v>115</v>
      </c>
      <c r="J8" t="n">
        <v>158.86</v>
      </c>
      <c r="K8" t="n">
        <v>49.1</v>
      </c>
      <c r="L8" t="n">
        <v>7</v>
      </c>
      <c r="M8" t="n">
        <v>113</v>
      </c>
      <c r="N8" t="n">
        <v>27.77</v>
      </c>
      <c r="O8" t="n">
        <v>19826.68</v>
      </c>
      <c r="P8" t="n">
        <v>1108.97</v>
      </c>
      <c r="Q8" t="n">
        <v>2364.52</v>
      </c>
      <c r="R8" t="n">
        <v>330</v>
      </c>
      <c r="S8" t="n">
        <v>184.9</v>
      </c>
      <c r="T8" t="n">
        <v>70215.71000000001</v>
      </c>
      <c r="U8" t="n">
        <v>0.5600000000000001</v>
      </c>
      <c r="V8" t="n">
        <v>0.87</v>
      </c>
      <c r="W8" t="n">
        <v>36.84</v>
      </c>
      <c r="X8" t="n">
        <v>4.22</v>
      </c>
      <c r="Y8" t="n">
        <v>1</v>
      </c>
      <c r="Z8" t="n">
        <v>10</v>
      </c>
      <c r="AA8" t="n">
        <v>2154.519473439949</v>
      </c>
      <c r="AB8" t="n">
        <v>2947.908594251364</v>
      </c>
      <c r="AC8" t="n">
        <v>2666.564335431711</v>
      </c>
      <c r="AD8" t="n">
        <v>2154519.473439949</v>
      </c>
      <c r="AE8" t="n">
        <v>2947908.594251364</v>
      </c>
      <c r="AF8" t="n">
        <v>9.50559352451442e-07</v>
      </c>
      <c r="AG8" t="n">
        <v>1.424583333333333</v>
      </c>
      <c r="AH8" t="n">
        <v>2666564.335431711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0.9849</v>
      </c>
      <c r="E9" t="n">
        <v>101.53</v>
      </c>
      <c r="F9" t="n">
        <v>96.23</v>
      </c>
      <c r="G9" t="n">
        <v>58.32</v>
      </c>
      <c r="H9" t="n">
        <v>0.88</v>
      </c>
      <c r="I9" t="n">
        <v>99</v>
      </c>
      <c r="J9" t="n">
        <v>160.28</v>
      </c>
      <c r="K9" t="n">
        <v>49.1</v>
      </c>
      <c r="L9" t="n">
        <v>8</v>
      </c>
      <c r="M9" t="n">
        <v>97</v>
      </c>
      <c r="N9" t="n">
        <v>28.19</v>
      </c>
      <c r="O9" t="n">
        <v>20001.93</v>
      </c>
      <c r="P9" t="n">
        <v>1092.43</v>
      </c>
      <c r="Q9" t="n">
        <v>2364.47</v>
      </c>
      <c r="R9" t="n">
        <v>311.25</v>
      </c>
      <c r="S9" t="n">
        <v>184.9</v>
      </c>
      <c r="T9" t="n">
        <v>60923.6</v>
      </c>
      <c r="U9" t="n">
        <v>0.59</v>
      </c>
      <c r="V9" t="n">
        <v>0.87</v>
      </c>
      <c r="W9" t="n">
        <v>36.83</v>
      </c>
      <c r="X9" t="n">
        <v>3.67</v>
      </c>
      <c r="Y9" t="n">
        <v>1</v>
      </c>
      <c r="Z9" t="n">
        <v>10</v>
      </c>
      <c r="AA9" t="n">
        <v>2106.434150658239</v>
      </c>
      <c r="AB9" t="n">
        <v>2882.116134246707</v>
      </c>
      <c r="AC9" t="n">
        <v>2607.051015469601</v>
      </c>
      <c r="AD9" t="n">
        <v>2106434.150658239</v>
      </c>
      <c r="AE9" t="n">
        <v>2882116.134246707</v>
      </c>
      <c r="AF9" t="n">
        <v>9.603096791767618e-07</v>
      </c>
      <c r="AG9" t="n">
        <v>1.410138888888889</v>
      </c>
      <c r="AH9" t="n">
        <v>2607051.015469601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0.9932</v>
      </c>
      <c r="E10" t="n">
        <v>100.69</v>
      </c>
      <c r="F10" t="n">
        <v>95.75</v>
      </c>
      <c r="G10" t="n">
        <v>66.04000000000001</v>
      </c>
      <c r="H10" t="n">
        <v>0.99</v>
      </c>
      <c r="I10" t="n">
        <v>87</v>
      </c>
      <c r="J10" t="n">
        <v>161.71</v>
      </c>
      <c r="K10" t="n">
        <v>49.1</v>
      </c>
      <c r="L10" t="n">
        <v>9</v>
      </c>
      <c r="M10" t="n">
        <v>85</v>
      </c>
      <c r="N10" t="n">
        <v>28.61</v>
      </c>
      <c r="O10" t="n">
        <v>20177.64</v>
      </c>
      <c r="P10" t="n">
        <v>1077.94</v>
      </c>
      <c r="Q10" t="n">
        <v>2364.37</v>
      </c>
      <c r="R10" t="n">
        <v>295.59</v>
      </c>
      <c r="S10" t="n">
        <v>184.9</v>
      </c>
      <c r="T10" t="n">
        <v>53151</v>
      </c>
      <c r="U10" t="n">
        <v>0.63</v>
      </c>
      <c r="V10" t="n">
        <v>0.88</v>
      </c>
      <c r="W10" t="n">
        <v>36.8</v>
      </c>
      <c r="X10" t="n">
        <v>3.19</v>
      </c>
      <c r="Y10" t="n">
        <v>1</v>
      </c>
      <c r="Z10" t="n">
        <v>10</v>
      </c>
      <c r="AA10" t="n">
        <v>2066.072346456901</v>
      </c>
      <c r="AB10" t="n">
        <v>2826.891333101306</v>
      </c>
      <c r="AC10" t="n">
        <v>2557.096791837022</v>
      </c>
      <c r="AD10" t="n">
        <v>2066072.346456901</v>
      </c>
      <c r="AE10" t="n">
        <v>2826891.333101307</v>
      </c>
      <c r="AF10" t="n">
        <v>9.684024503587774e-07</v>
      </c>
      <c r="AG10" t="n">
        <v>1.398472222222222</v>
      </c>
      <c r="AH10" t="n">
        <v>2557096.791837022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0.9993</v>
      </c>
      <c r="E11" t="n">
        <v>100.08</v>
      </c>
      <c r="F11" t="n">
        <v>95.42</v>
      </c>
      <c r="G11" t="n">
        <v>73.40000000000001</v>
      </c>
      <c r="H11" t="n">
        <v>1.09</v>
      </c>
      <c r="I11" t="n">
        <v>78</v>
      </c>
      <c r="J11" t="n">
        <v>163.13</v>
      </c>
      <c r="K11" t="n">
        <v>49.1</v>
      </c>
      <c r="L11" t="n">
        <v>10</v>
      </c>
      <c r="M11" t="n">
        <v>76</v>
      </c>
      <c r="N11" t="n">
        <v>29.04</v>
      </c>
      <c r="O11" t="n">
        <v>20353.94</v>
      </c>
      <c r="P11" t="n">
        <v>1064.6</v>
      </c>
      <c r="Q11" t="n">
        <v>2364.21</v>
      </c>
      <c r="R11" t="n">
        <v>284.39</v>
      </c>
      <c r="S11" t="n">
        <v>184.9</v>
      </c>
      <c r="T11" t="n">
        <v>47597.35</v>
      </c>
      <c r="U11" t="n">
        <v>0.65</v>
      </c>
      <c r="V11" t="n">
        <v>0.88</v>
      </c>
      <c r="W11" t="n">
        <v>36.79</v>
      </c>
      <c r="X11" t="n">
        <v>2.86</v>
      </c>
      <c r="Y11" t="n">
        <v>1</v>
      </c>
      <c r="Z11" t="n">
        <v>10</v>
      </c>
      <c r="AA11" t="n">
        <v>2033.310850128632</v>
      </c>
      <c r="AB11" t="n">
        <v>2782.065608489756</v>
      </c>
      <c r="AC11" t="n">
        <v>2516.549171469099</v>
      </c>
      <c r="AD11" t="n">
        <v>2033310.850128632</v>
      </c>
      <c r="AE11" t="n">
        <v>2782065.608489756</v>
      </c>
      <c r="AF11" t="n">
        <v>9.743501496612226e-07</v>
      </c>
      <c r="AG11" t="n">
        <v>1.39</v>
      </c>
      <c r="AH11" t="n">
        <v>2516549.171469099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1.0049</v>
      </c>
      <c r="E12" t="n">
        <v>99.51000000000001</v>
      </c>
      <c r="F12" t="n">
        <v>95.09</v>
      </c>
      <c r="G12" t="n">
        <v>81.51000000000001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1051.32</v>
      </c>
      <c r="Q12" t="n">
        <v>2364.28</v>
      </c>
      <c r="R12" t="n">
        <v>273.7</v>
      </c>
      <c r="S12" t="n">
        <v>184.9</v>
      </c>
      <c r="T12" t="n">
        <v>42289.43</v>
      </c>
      <c r="U12" t="n">
        <v>0.68</v>
      </c>
      <c r="V12" t="n">
        <v>0.88</v>
      </c>
      <c r="W12" t="n">
        <v>36.77</v>
      </c>
      <c r="X12" t="n">
        <v>2.54</v>
      </c>
      <c r="Y12" t="n">
        <v>1</v>
      </c>
      <c r="Z12" t="n">
        <v>10</v>
      </c>
      <c r="AA12" t="n">
        <v>2002.022148807599</v>
      </c>
      <c r="AB12" t="n">
        <v>2739.255026982237</v>
      </c>
      <c r="AC12" t="n">
        <v>2477.824371775629</v>
      </c>
      <c r="AD12" t="n">
        <v>2002022.148807599</v>
      </c>
      <c r="AE12" t="n">
        <v>2739255.026982237</v>
      </c>
      <c r="AF12" t="n">
        <v>9.798103326274017e-07</v>
      </c>
      <c r="AG12" t="n">
        <v>1.382083333333333</v>
      </c>
      <c r="AH12" t="n">
        <v>2477824.371775629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1.0094</v>
      </c>
      <c r="E13" t="n">
        <v>99.06999999999999</v>
      </c>
      <c r="F13" t="n">
        <v>94.86</v>
      </c>
      <c r="G13" t="n">
        <v>90.34999999999999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1038.39</v>
      </c>
      <c r="Q13" t="n">
        <v>2364.24</v>
      </c>
      <c r="R13" t="n">
        <v>266.33</v>
      </c>
      <c r="S13" t="n">
        <v>184.9</v>
      </c>
      <c r="T13" t="n">
        <v>38643.57</v>
      </c>
      <c r="U13" t="n">
        <v>0.6899999999999999</v>
      </c>
      <c r="V13" t="n">
        <v>0.89</v>
      </c>
      <c r="W13" t="n">
        <v>36.76</v>
      </c>
      <c r="X13" t="n">
        <v>2.31</v>
      </c>
      <c r="Y13" t="n">
        <v>1</v>
      </c>
      <c r="Z13" t="n">
        <v>10</v>
      </c>
      <c r="AA13" t="n">
        <v>1974.298353646104</v>
      </c>
      <c r="AB13" t="n">
        <v>2701.32210735476</v>
      </c>
      <c r="AC13" t="n">
        <v>2443.511716758211</v>
      </c>
      <c r="AD13" t="n">
        <v>1974298.353646104</v>
      </c>
      <c r="AE13" t="n">
        <v>2701322.10735476</v>
      </c>
      <c r="AF13" t="n">
        <v>9.841979796537957e-07</v>
      </c>
      <c r="AG13" t="n">
        <v>1.375972222222222</v>
      </c>
      <c r="AH13" t="n">
        <v>2443511.716758211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1.013</v>
      </c>
      <c r="E14" t="n">
        <v>98.72</v>
      </c>
      <c r="F14" t="n">
        <v>94.67</v>
      </c>
      <c r="G14" t="n">
        <v>97.93000000000001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1024.67</v>
      </c>
      <c r="Q14" t="n">
        <v>2364.37</v>
      </c>
      <c r="R14" t="n">
        <v>259.78</v>
      </c>
      <c r="S14" t="n">
        <v>184.9</v>
      </c>
      <c r="T14" t="n">
        <v>35392.69</v>
      </c>
      <c r="U14" t="n">
        <v>0.71</v>
      </c>
      <c r="V14" t="n">
        <v>0.89</v>
      </c>
      <c r="W14" t="n">
        <v>36.75</v>
      </c>
      <c r="X14" t="n">
        <v>2.11</v>
      </c>
      <c r="Y14" t="n">
        <v>1</v>
      </c>
      <c r="Z14" t="n">
        <v>10</v>
      </c>
      <c r="AA14" t="n">
        <v>1947.726716540026</v>
      </c>
      <c r="AB14" t="n">
        <v>2664.965621208328</v>
      </c>
      <c r="AC14" t="n">
        <v>2410.625042622945</v>
      </c>
      <c r="AD14" t="n">
        <v>1947726.716540026</v>
      </c>
      <c r="AE14" t="n">
        <v>2664965.621208328</v>
      </c>
      <c r="AF14" t="n">
        <v>9.877080972749108e-07</v>
      </c>
      <c r="AG14" t="n">
        <v>1.371111111111111</v>
      </c>
      <c r="AH14" t="n">
        <v>2410625.042622945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1.0166</v>
      </c>
      <c r="E15" t="n">
        <v>98.36</v>
      </c>
      <c r="F15" t="n">
        <v>94.47</v>
      </c>
      <c r="G15" t="n">
        <v>106.94</v>
      </c>
      <c r="H15" t="n">
        <v>1.47</v>
      </c>
      <c r="I15" t="n">
        <v>53</v>
      </c>
      <c r="J15" t="n">
        <v>168.9</v>
      </c>
      <c r="K15" t="n">
        <v>49.1</v>
      </c>
      <c r="L15" t="n">
        <v>14</v>
      </c>
      <c r="M15" t="n">
        <v>51</v>
      </c>
      <c r="N15" t="n">
        <v>30.81</v>
      </c>
      <c r="O15" t="n">
        <v>21065.06</v>
      </c>
      <c r="P15" t="n">
        <v>1012.99</v>
      </c>
      <c r="Q15" t="n">
        <v>2364.21</v>
      </c>
      <c r="R15" t="n">
        <v>253</v>
      </c>
      <c r="S15" t="n">
        <v>184.9</v>
      </c>
      <c r="T15" t="n">
        <v>32026.32</v>
      </c>
      <c r="U15" t="n">
        <v>0.73</v>
      </c>
      <c r="V15" t="n">
        <v>0.89</v>
      </c>
      <c r="W15" t="n">
        <v>36.74</v>
      </c>
      <c r="X15" t="n">
        <v>1.91</v>
      </c>
      <c r="Y15" t="n">
        <v>1</v>
      </c>
      <c r="Z15" t="n">
        <v>10</v>
      </c>
      <c r="AA15" t="n">
        <v>1924.013267891999</v>
      </c>
      <c r="AB15" t="n">
        <v>2632.519834604578</v>
      </c>
      <c r="AC15" t="n">
        <v>2381.27583635471</v>
      </c>
      <c r="AD15" t="n">
        <v>1924013.267891999</v>
      </c>
      <c r="AE15" t="n">
        <v>2632519.834604578</v>
      </c>
      <c r="AF15" t="n">
        <v>9.912182148960261e-07</v>
      </c>
      <c r="AG15" t="n">
        <v>1.366111111111111</v>
      </c>
      <c r="AH15" t="n">
        <v>2381275.836354711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1.0191</v>
      </c>
      <c r="E16" t="n">
        <v>98.12</v>
      </c>
      <c r="F16" t="n">
        <v>94.34999999999999</v>
      </c>
      <c r="G16" t="n">
        <v>115.53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47</v>
      </c>
      <c r="N16" t="n">
        <v>31.26</v>
      </c>
      <c r="O16" t="n">
        <v>21244.37</v>
      </c>
      <c r="P16" t="n">
        <v>999.3</v>
      </c>
      <c r="Q16" t="n">
        <v>2364.17</v>
      </c>
      <c r="R16" t="n">
        <v>248.94</v>
      </c>
      <c r="S16" t="n">
        <v>184.9</v>
      </c>
      <c r="T16" t="n">
        <v>30017.09</v>
      </c>
      <c r="U16" t="n">
        <v>0.74</v>
      </c>
      <c r="V16" t="n">
        <v>0.89</v>
      </c>
      <c r="W16" t="n">
        <v>36.74</v>
      </c>
      <c r="X16" t="n">
        <v>1.79</v>
      </c>
      <c r="Y16" t="n">
        <v>1</v>
      </c>
      <c r="Z16" t="n">
        <v>10</v>
      </c>
      <c r="AA16" t="n">
        <v>1900.308931405996</v>
      </c>
      <c r="AB16" t="n">
        <v>2600.086515662909</v>
      </c>
      <c r="AC16" t="n">
        <v>2351.937907852385</v>
      </c>
      <c r="AD16" t="n">
        <v>1900308.931405996</v>
      </c>
      <c r="AE16" t="n">
        <v>2600086.515662909</v>
      </c>
      <c r="AF16" t="n">
        <v>9.936557965773559e-07</v>
      </c>
      <c r="AG16" t="n">
        <v>1.362777777777778</v>
      </c>
      <c r="AH16" t="n">
        <v>2351937.907852385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1.0213</v>
      </c>
      <c r="E17" t="n">
        <v>97.91</v>
      </c>
      <c r="F17" t="n">
        <v>94.23</v>
      </c>
      <c r="G17" t="n">
        <v>122.91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44</v>
      </c>
      <c r="N17" t="n">
        <v>31.72</v>
      </c>
      <c r="O17" t="n">
        <v>21424.29</v>
      </c>
      <c r="P17" t="n">
        <v>988.35</v>
      </c>
      <c r="Q17" t="n">
        <v>2364.14</v>
      </c>
      <c r="R17" t="n">
        <v>245.13</v>
      </c>
      <c r="S17" t="n">
        <v>184.9</v>
      </c>
      <c r="T17" t="n">
        <v>28125.86</v>
      </c>
      <c r="U17" t="n">
        <v>0.75</v>
      </c>
      <c r="V17" t="n">
        <v>0.89</v>
      </c>
      <c r="W17" t="n">
        <v>36.73</v>
      </c>
      <c r="X17" t="n">
        <v>1.67</v>
      </c>
      <c r="Y17" t="n">
        <v>1</v>
      </c>
      <c r="Z17" t="n">
        <v>10</v>
      </c>
      <c r="AA17" t="n">
        <v>1880.921405083548</v>
      </c>
      <c r="AB17" t="n">
        <v>2573.55964683124</v>
      </c>
      <c r="AC17" t="n">
        <v>2327.942726151316</v>
      </c>
      <c r="AD17" t="n">
        <v>1880921.405083548</v>
      </c>
      <c r="AE17" t="n">
        <v>2573559.64683124</v>
      </c>
      <c r="AF17" t="n">
        <v>9.958008684569267e-07</v>
      </c>
      <c r="AG17" t="n">
        <v>1.359861111111111</v>
      </c>
      <c r="AH17" t="n">
        <v>2327942.726151316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1.0234</v>
      </c>
      <c r="E18" t="n">
        <v>97.70999999999999</v>
      </c>
      <c r="F18" t="n">
        <v>94.12</v>
      </c>
      <c r="G18" t="n">
        <v>131.33</v>
      </c>
      <c r="H18" t="n">
        <v>1.74</v>
      </c>
      <c r="I18" t="n">
        <v>43</v>
      </c>
      <c r="J18" t="n">
        <v>173.28</v>
      </c>
      <c r="K18" t="n">
        <v>49.1</v>
      </c>
      <c r="L18" t="n">
        <v>17</v>
      </c>
      <c r="M18" t="n">
        <v>41</v>
      </c>
      <c r="N18" t="n">
        <v>32.18</v>
      </c>
      <c r="O18" t="n">
        <v>21604.83</v>
      </c>
      <c r="P18" t="n">
        <v>976.36</v>
      </c>
      <c r="Q18" t="n">
        <v>2364.09</v>
      </c>
      <c r="R18" t="n">
        <v>241.37</v>
      </c>
      <c r="S18" t="n">
        <v>184.9</v>
      </c>
      <c r="T18" t="n">
        <v>26259.9</v>
      </c>
      <c r="U18" t="n">
        <v>0.77</v>
      </c>
      <c r="V18" t="n">
        <v>0.89</v>
      </c>
      <c r="W18" t="n">
        <v>36.74</v>
      </c>
      <c r="X18" t="n">
        <v>1.57</v>
      </c>
      <c r="Y18" t="n">
        <v>1</v>
      </c>
      <c r="Z18" t="n">
        <v>10</v>
      </c>
      <c r="AA18" t="n">
        <v>1860.475517516576</v>
      </c>
      <c r="AB18" t="n">
        <v>2545.584681453209</v>
      </c>
      <c r="AC18" t="n">
        <v>2302.637652205854</v>
      </c>
      <c r="AD18" t="n">
        <v>1860475.517516576</v>
      </c>
      <c r="AE18" t="n">
        <v>2545584.681453209</v>
      </c>
      <c r="AF18" t="n">
        <v>9.978484370692437e-07</v>
      </c>
      <c r="AG18" t="n">
        <v>1.357083333333333</v>
      </c>
      <c r="AH18" t="n">
        <v>2302637.652205854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1.0255</v>
      </c>
      <c r="E19" t="n">
        <v>97.51000000000001</v>
      </c>
      <c r="F19" t="n">
        <v>94.01000000000001</v>
      </c>
      <c r="G19" t="n">
        <v>141.02</v>
      </c>
      <c r="H19" t="n">
        <v>1.83</v>
      </c>
      <c r="I19" t="n">
        <v>40</v>
      </c>
      <c r="J19" t="n">
        <v>174.75</v>
      </c>
      <c r="K19" t="n">
        <v>49.1</v>
      </c>
      <c r="L19" t="n">
        <v>18</v>
      </c>
      <c r="M19" t="n">
        <v>38</v>
      </c>
      <c r="N19" t="n">
        <v>32.65</v>
      </c>
      <c r="O19" t="n">
        <v>21786.02</v>
      </c>
      <c r="P19" t="n">
        <v>964.16</v>
      </c>
      <c r="Q19" t="n">
        <v>2364.1</v>
      </c>
      <c r="R19" t="n">
        <v>237.78</v>
      </c>
      <c r="S19" t="n">
        <v>184.9</v>
      </c>
      <c r="T19" t="n">
        <v>24479.45</v>
      </c>
      <c r="U19" t="n">
        <v>0.78</v>
      </c>
      <c r="V19" t="n">
        <v>0.89</v>
      </c>
      <c r="W19" t="n">
        <v>36.73</v>
      </c>
      <c r="X19" t="n">
        <v>1.46</v>
      </c>
      <c r="Y19" t="n">
        <v>1</v>
      </c>
      <c r="Z19" t="n">
        <v>10</v>
      </c>
      <c r="AA19" t="n">
        <v>1839.834731852331</v>
      </c>
      <c r="AB19" t="n">
        <v>2517.343047900192</v>
      </c>
      <c r="AC19" t="n">
        <v>2277.091360521756</v>
      </c>
      <c r="AD19" t="n">
        <v>1839834.731852331</v>
      </c>
      <c r="AE19" t="n">
        <v>2517343.047900192</v>
      </c>
      <c r="AF19" t="n">
        <v>9.998960056815608e-07</v>
      </c>
      <c r="AG19" t="n">
        <v>1.354305555555556</v>
      </c>
      <c r="AH19" t="n">
        <v>2277091.360521756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1.0277</v>
      </c>
      <c r="E20" t="n">
        <v>97.3</v>
      </c>
      <c r="F20" t="n">
        <v>93.89</v>
      </c>
      <c r="G20" t="n">
        <v>152.26</v>
      </c>
      <c r="H20" t="n">
        <v>1.91</v>
      </c>
      <c r="I20" t="n">
        <v>37</v>
      </c>
      <c r="J20" t="n">
        <v>176.22</v>
      </c>
      <c r="K20" t="n">
        <v>49.1</v>
      </c>
      <c r="L20" t="n">
        <v>19</v>
      </c>
      <c r="M20" t="n">
        <v>35</v>
      </c>
      <c r="N20" t="n">
        <v>33.13</v>
      </c>
      <c r="O20" t="n">
        <v>21967.84</v>
      </c>
      <c r="P20" t="n">
        <v>951.14</v>
      </c>
      <c r="Q20" t="n">
        <v>2364.25</v>
      </c>
      <c r="R20" t="n">
        <v>233.85</v>
      </c>
      <c r="S20" t="n">
        <v>184.9</v>
      </c>
      <c r="T20" t="n">
        <v>22531.9</v>
      </c>
      <c r="U20" t="n">
        <v>0.79</v>
      </c>
      <c r="V20" t="n">
        <v>0.9</v>
      </c>
      <c r="W20" t="n">
        <v>36.72</v>
      </c>
      <c r="X20" t="n">
        <v>1.34</v>
      </c>
      <c r="Y20" t="n">
        <v>1</v>
      </c>
      <c r="Z20" t="n">
        <v>10</v>
      </c>
      <c r="AA20" t="n">
        <v>1817.956973607789</v>
      </c>
      <c r="AB20" t="n">
        <v>2487.408933891435</v>
      </c>
      <c r="AC20" t="n">
        <v>2250.014116341202</v>
      </c>
      <c r="AD20" t="n">
        <v>1817956.973607789</v>
      </c>
      <c r="AE20" t="n">
        <v>2487408.933891436</v>
      </c>
      <c r="AF20" t="n">
        <v>1.002041077561131e-06</v>
      </c>
      <c r="AG20" t="n">
        <v>1.351388888888889</v>
      </c>
      <c r="AH20" t="n">
        <v>2250014.116341202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1.0294</v>
      </c>
      <c r="E21" t="n">
        <v>97.15000000000001</v>
      </c>
      <c r="F21" t="n">
        <v>93.8</v>
      </c>
      <c r="G21" t="n">
        <v>160.8</v>
      </c>
      <c r="H21" t="n">
        <v>2</v>
      </c>
      <c r="I21" t="n">
        <v>35</v>
      </c>
      <c r="J21" t="n">
        <v>177.7</v>
      </c>
      <c r="K21" t="n">
        <v>49.1</v>
      </c>
      <c r="L21" t="n">
        <v>20</v>
      </c>
      <c r="M21" t="n">
        <v>31</v>
      </c>
      <c r="N21" t="n">
        <v>33.61</v>
      </c>
      <c r="O21" t="n">
        <v>22150.3</v>
      </c>
      <c r="P21" t="n">
        <v>938.09</v>
      </c>
      <c r="Q21" t="n">
        <v>2364.02</v>
      </c>
      <c r="R21" t="n">
        <v>230.79</v>
      </c>
      <c r="S21" t="n">
        <v>184.9</v>
      </c>
      <c r="T21" t="n">
        <v>21010.99</v>
      </c>
      <c r="U21" t="n">
        <v>0.8</v>
      </c>
      <c r="V21" t="n">
        <v>0.9</v>
      </c>
      <c r="W21" t="n">
        <v>36.72</v>
      </c>
      <c r="X21" t="n">
        <v>1.25</v>
      </c>
      <c r="Y21" t="n">
        <v>1</v>
      </c>
      <c r="Z21" t="n">
        <v>10</v>
      </c>
      <c r="AA21" t="n">
        <v>1797.181555563813</v>
      </c>
      <c r="AB21" t="n">
        <v>2458.983090376911</v>
      </c>
      <c r="AC21" t="n">
        <v>2224.301195435782</v>
      </c>
      <c r="AD21" t="n">
        <v>1797181.555563813</v>
      </c>
      <c r="AE21" t="n">
        <v>2458983.090376911</v>
      </c>
      <c r="AF21" t="n">
        <v>1.003698633104436e-06</v>
      </c>
      <c r="AG21" t="n">
        <v>1.349305555555556</v>
      </c>
      <c r="AH21" t="n">
        <v>2224301.195435781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1.0298</v>
      </c>
      <c r="E22" t="n">
        <v>97.11</v>
      </c>
      <c r="F22" t="n">
        <v>93.79000000000001</v>
      </c>
      <c r="G22" t="n">
        <v>165.51</v>
      </c>
      <c r="H22" t="n">
        <v>2.08</v>
      </c>
      <c r="I22" t="n">
        <v>34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932.23</v>
      </c>
      <c r="Q22" t="n">
        <v>2364.19</v>
      </c>
      <c r="R22" t="n">
        <v>229.63</v>
      </c>
      <c r="S22" t="n">
        <v>184.9</v>
      </c>
      <c r="T22" t="n">
        <v>20437.72</v>
      </c>
      <c r="U22" t="n">
        <v>0.8100000000000001</v>
      </c>
      <c r="V22" t="n">
        <v>0.9</v>
      </c>
      <c r="W22" t="n">
        <v>36.74</v>
      </c>
      <c r="X22" t="n">
        <v>1.24</v>
      </c>
      <c r="Y22" t="n">
        <v>1</v>
      </c>
      <c r="Z22" t="n">
        <v>10</v>
      </c>
      <c r="AA22" t="n">
        <v>1788.683495859184</v>
      </c>
      <c r="AB22" t="n">
        <v>2447.355670181104</v>
      </c>
      <c r="AC22" t="n">
        <v>2213.783479904275</v>
      </c>
      <c r="AD22" t="n">
        <v>1788683.495859184</v>
      </c>
      <c r="AE22" t="n">
        <v>2447355.670181104</v>
      </c>
      <c r="AF22" t="n">
        <v>1.004088646173448e-06</v>
      </c>
      <c r="AG22" t="n">
        <v>1.34875</v>
      </c>
      <c r="AH22" t="n">
        <v>2213783.479904275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1.0303</v>
      </c>
      <c r="E23" t="n">
        <v>97.06</v>
      </c>
      <c r="F23" t="n">
        <v>93.77</v>
      </c>
      <c r="G23" t="n">
        <v>170.5</v>
      </c>
      <c r="H23" t="n">
        <v>2.16</v>
      </c>
      <c r="I23" t="n">
        <v>33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933.67</v>
      </c>
      <c r="Q23" t="n">
        <v>2364.31</v>
      </c>
      <c r="R23" t="n">
        <v>228.3</v>
      </c>
      <c r="S23" t="n">
        <v>184.9</v>
      </c>
      <c r="T23" t="n">
        <v>19777.84</v>
      </c>
      <c r="U23" t="n">
        <v>0.8100000000000001</v>
      </c>
      <c r="V23" t="n">
        <v>0.9</v>
      </c>
      <c r="W23" t="n">
        <v>36.76</v>
      </c>
      <c r="X23" t="n">
        <v>1.22</v>
      </c>
      <c r="Y23" t="n">
        <v>1</v>
      </c>
      <c r="Z23" t="n">
        <v>10</v>
      </c>
      <c r="AA23" t="n">
        <v>1789.600151646127</v>
      </c>
      <c r="AB23" t="n">
        <v>2448.609879068797</v>
      </c>
      <c r="AC23" t="n">
        <v>2214.91798885602</v>
      </c>
      <c r="AD23" t="n">
        <v>1789600.151646127</v>
      </c>
      <c r="AE23" t="n">
        <v>2448609.879068797</v>
      </c>
      <c r="AF23" t="n">
        <v>1.004576162509714e-06</v>
      </c>
      <c r="AG23" t="n">
        <v>1.348055555555556</v>
      </c>
      <c r="AH23" t="n">
        <v>2214917.98885602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0.4688</v>
      </c>
      <c r="E2" t="n">
        <v>213.32</v>
      </c>
      <c r="F2" t="n">
        <v>153.72</v>
      </c>
      <c r="G2" t="n">
        <v>6.01</v>
      </c>
      <c r="H2" t="n">
        <v>0.1</v>
      </c>
      <c r="I2" t="n">
        <v>1535</v>
      </c>
      <c r="J2" t="n">
        <v>185.69</v>
      </c>
      <c r="K2" t="n">
        <v>53.44</v>
      </c>
      <c r="L2" t="n">
        <v>1</v>
      </c>
      <c r="M2" t="n">
        <v>1533</v>
      </c>
      <c r="N2" t="n">
        <v>36.26</v>
      </c>
      <c r="O2" t="n">
        <v>23136.14</v>
      </c>
      <c r="P2" t="n">
        <v>2105.89</v>
      </c>
      <c r="Q2" t="n">
        <v>2371.95</v>
      </c>
      <c r="R2" t="n">
        <v>2231.72</v>
      </c>
      <c r="S2" t="n">
        <v>184.9</v>
      </c>
      <c r="T2" t="n">
        <v>1013977.84</v>
      </c>
      <c r="U2" t="n">
        <v>0.08</v>
      </c>
      <c r="V2" t="n">
        <v>0.55</v>
      </c>
      <c r="W2" t="n">
        <v>39.22</v>
      </c>
      <c r="X2" t="n">
        <v>61</v>
      </c>
      <c r="Y2" t="n">
        <v>1</v>
      </c>
      <c r="Z2" t="n">
        <v>10</v>
      </c>
      <c r="AA2" t="n">
        <v>8305.751913335107</v>
      </c>
      <c r="AB2" t="n">
        <v>11364.29619173926</v>
      </c>
      <c r="AC2" t="n">
        <v>10279.70371308912</v>
      </c>
      <c r="AD2" t="n">
        <v>8305751.913335107</v>
      </c>
      <c r="AE2" t="n">
        <v>11364296.19173926</v>
      </c>
      <c r="AF2" t="n">
        <v>4.411989547581024e-07</v>
      </c>
      <c r="AG2" t="n">
        <v>2.962777777777778</v>
      </c>
      <c r="AH2" t="n">
        <v>10279703.71308912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0.7274</v>
      </c>
      <c r="E3" t="n">
        <v>137.47</v>
      </c>
      <c r="F3" t="n">
        <v>114.01</v>
      </c>
      <c r="G3" t="n">
        <v>12.13</v>
      </c>
      <c r="H3" t="n">
        <v>0.19</v>
      </c>
      <c r="I3" t="n">
        <v>564</v>
      </c>
      <c r="J3" t="n">
        <v>187.21</v>
      </c>
      <c r="K3" t="n">
        <v>53.44</v>
      </c>
      <c r="L3" t="n">
        <v>2</v>
      </c>
      <c r="M3" t="n">
        <v>562</v>
      </c>
      <c r="N3" t="n">
        <v>36.77</v>
      </c>
      <c r="O3" t="n">
        <v>23322.88</v>
      </c>
      <c r="P3" t="n">
        <v>1559.73</v>
      </c>
      <c r="Q3" t="n">
        <v>2366.44</v>
      </c>
      <c r="R3" t="n">
        <v>904.17</v>
      </c>
      <c r="S3" t="n">
        <v>184.9</v>
      </c>
      <c r="T3" t="n">
        <v>355054.44</v>
      </c>
      <c r="U3" t="n">
        <v>0.2</v>
      </c>
      <c r="V3" t="n">
        <v>0.74</v>
      </c>
      <c r="W3" t="n">
        <v>37.58</v>
      </c>
      <c r="X3" t="n">
        <v>21.4</v>
      </c>
      <c r="Y3" t="n">
        <v>1</v>
      </c>
      <c r="Z3" t="n">
        <v>10</v>
      </c>
      <c r="AA3" t="n">
        <v>3968.71331314814</v>
      </c>
      <c r="AB3" t="n">
        <v>5430.168642323932</v>
      </c>
      <c r="AC3" t="n">
        <v>4911.920968389887</v>
      </c>
      <c r="AD3" t="n">
        <v>3968713.31314814</v>
      </c>
      <c r="AE3" t="n">
        <v>5430168.642323932</v>
      </c>
      <c r="AF3" t="n">
        <v>6.845736341532502e-07</v>
      </c>
      <c r="AG3" t="n">
        <v>1.909305555555556</v>
      </c>
      <c r="AH3" t="n">
        <v>4911920.968389887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0.827</v>
      </c>
      <c r="E4" t="n">
        <v>120.92</v>
      </c>
      <c r="F4" t="n">
        <v>105.58</v>
      </c>
      <c r="G4" t="n">
        <v>18.31</v>
      </c>
      <c r="H4" t="n">
        <v>0.28</v>
      </c>
      <c r="I4" t="n">
        <v>346</v>
      </c>
      <c r="J4" t="n">
        <v>188.73</v>
      </c>
      <c r="K4" t="n">
        <v>53.44</v>
      </c>
      <c r="L4" t="n">
        <v>3</v>
      </c>
      <c r="M4" t="n">
        <v>344</v>
      </c>
      <c r="N4" t="n">
        <v>37.29</v>
      </c>
      <c r="O4" t="n">
        <v>23510.33</v>
      </c>
      <c r="P4" t="n">
        <v>1438.5</v>
      </c>
      <c r="Q4" t="n">
        <v>2365.44</v>
      </c>
      <c r="R4" t="n">
        <v>622.39</v>
      </c>
      <c r="S4" t="n">
        <v>184.9</v>
      </c>
      <c r="T4" t="n">
        <v>215256.77</v>
      </c>
      <c r="U4" t="n">
        <v>0.3</v>
      </c>
      <c r="V4" t="n">
        <v>0.8</v>
      </c>
      <c r="W4" t="n">
        <v>37.24</v>
      </c>
      <c r="X4" t="n">
        <v>12.99</v>
      </c>
      <c r="Y4" t="n">
        <v>1</v>
      </c>
      <c r="Z4" t="n">
        <v>10</v>
      </c>
      <c r="AA4" t="n">
        <v>3223.674117601225</v>
      </c>
      <c r="AB4" t="n">
        <v>4410.77314616704</v>
      </c>
      <c r="AC4" t="n">
        <v>3989.815147655682</v>
      </c>
      <c r="AD4" t="n">
        <v>3223674.117601225</v>
      </c>
      <c r="AE4" t="n">
        <v>4410773.14616704</v>
      </c>
      <c r="AF4" t="n">
        <v>7.783095895583418e-07</v>
      </c>
      <c r="AG4" t="n">
        <v>1.679444444444445</v>
      </c>
      <c r="AH4" t="n">
        <v>3989815.147655682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0.8803</v>
      </c>
      <c r="E5" t="n">
        <v>113.59</v>
      </c>
      <c r="F5" t="n">
        <v>101.85</v>
      </c>
      <c r="G5" t="n">
        <v>24.54</v>
      </c>
      <c r="H5" t="n">
        <v>0.37</v>
      </c>
      <c r="I5" t="n">
        <v>249</v>
      </c>
      <c r="J5" t="n">
        <v>190.25</v>
      </c>
      <c r="K5" t="n">
        <v>53.44</v>
      </c>
      <c r="L5" t="n">
        <v>4</v>
      </c>
      <c r="M5" t="n">
        <v>247</v>
      </c>
      <c r="N5" t="n">
        <v>37.82</v>
      </c>
      <c r="O5" t="n">
        <v>23698.48</v>
      </c>
      <c r="P5" t="n">
        <v>1381.37</v>
      </c>
      <c r="Q5" t="n">
        <v>2365.22</v>
      </c>
      <c r="R5" t="n">
        <v>498.7</v>
      </c>
      <c r="S5" t="n">
        <v>184.9</v>
      </c>
      <c r="T5" t="n">
        <v>153898.09</v>
      </c>
      <c r="U5" t="n">
        <v>0.37</v>
      </c>
      <c r="V5" t="n">
        <v>0.83</v>
      </c>
      <c r="W5" t="n">
        <v>37.06</v>
      </c>
      <c r="X5" t="n">
        <v>9.279999999999999</v>
      </c>
      <c r="Y5" t="n">
        <v>1</v>
      </c>
      <c r="Z5" t="n">
        <v>10</v>
      </c>
      <c r="AA5" t="n">
        <v>2912.100515936831</v>
      </c>
      <c r="AB5" t="n">
        <v>3984.464398712606</v>
      </c>
      <c r="AC5" t="n">
        <v>3604.192708730231</v>
      </c>
      <c r="AD5" t="n">
        <v>2912100.515936831</v>
      </c>
      <c r="AE5" t="n">
        <v>3984464.398712606</v>
      </c>
      <c r="AF5" t="n">
        <v>8.284715014367694e-07</v>
      </c>
      <c r="AG5" t="n">
        <v>1.577638888888889</v>
      </c>
      <c r="AH5" t="n">
        <v>3604192.708730231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0.9132</v>
      </c>
      <c r="E6" t="n">
        <v>109.51</v>
      </c>
      <c r="F6" t="n">
        <v>99.78</v>
      </c>
      <c r="G6" t="n">
        <v>30.7</v>
      </c>
      <c r="H6" t="n">
        <v>0.46</v>
      </c>
      <c r="I6" t="n">
        <v>195</v>
      </c>
      <c r="J6" t="n">
        <v>191.78</v>
      </c>
      <c r="K6" t="n">
        <v>53.44</v>
      </c>
      <c r="L6" t="n">
        <v>5</v>
      </c>
      <c r="M6" t="n">
        <v>193</v>
      </c>
      <c r="N6" t="n">
        <v>38.35</v>
      </c>
      <c r="O6" t="n">
        <v>23887.36</v>
      </c>
      <c r="P6" t="n">
        <v>1346.89</v>
      </c>
      <c r="Q6" t="n">
        <v>2364.85</v>
      </c>
      <c r="R6" t="n">
        <v>429.42</v>
      </c>
      <c r="S6" t="n">
        <v>184.9</v>
      </c>
      <c r="T6" t="n">
        <v>119526.83</v>
      </c>
      <c r="U6" t="n">
        <v>0.43</v>
      </c>
      <c r="V6" t="n">
        <v>0.84</v>
      </c>
      <c r="W6" t="n">
        <v>36.99</v>
      </c>
      <c r="X6" t="n">
        <v>7.21</v>
      </c>
      <c r="Y6" t="n">
        <v>1</v>
      </c>
      <c r="Z6" t="n">
        <v>10</v>
      </c>
      <c r="AA6" t="n">
        <v>2740.795057554345</v>
      </c>
      <c r="AB6" t="n">
        <v>3750.076713090231</v>
      </c>
      <c r="AC6" t="n">
        <v>3392.174654858481</v>
      </c>
      <c r="AD6" t="n">
        <v>2740795.057554345</v>
      </c>
      <c r="AE6" t="n">
        <v>3750076.713090231</v>
      </c>
      <c r="AF6" t="n">
        <v>8.594344826900578e-07</v>
      </c>
      <c r="AG6" t="n">
        <v>1.520972222222222</v>
      </c>
      <c r="AH6" t="n">
        <v>3392174.654858481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98.48</v>
      </c>
      <c r="G7" t="n">
        <v>37.16</v>
      </c>
      <c r="H7" t="n">
        <v>0.55</v>
      </c>
      <c r="I7" t="n">
        <v>159</v>
      </c>
      <c r="J7" t="n">
        <v>193.32</v>
      </c>
      <c r="K7" t="n">
        <v>53.44</v>
      </c>
      <c r="L7" t="n">
        <v>6</v>
      </c>
      <c r="M7" t="n">
        <v>157</v>
      </c>
      <c r="N7" t="n">
        <v>38.89</v>
      </c>
      <c r="O7" t="n">
        <v>24076.95</v>
      </c>
      <c r="P7" t="n">
        <v>1322.56</v>
      </c>
      <c r="Q7" t="n">
        <v>2364.53</v>
      </c>
      <c r="R7" t="n">
        <v>386.13</v>
      </c>
      <c r="S7" t="n">
        <v>184.9</v>
      </c>
      <c r="T7" t="n">
        <v>98058.92999999999</v>
      </c>
      <c r="U7" t="n">
        <v>0.48</v>
      </c>
      <c r="V7" t="n">
        <v>0.85</v>
      </c>
      <c r="W7" t="n">
        <v>36.93</v>
      </c>
      <c r="X7" t="n">
        <v>5.92</v>
      </c>
      <c r="Y7" t="n">
        <v>1</v>
      </c>
      <c r="Z7" t="n">
        <v>10</v>
      </c>
      <c r="AA7" t="n">
        <v>2630.138944997782</v>
      </c>
      <c r="AB7" t="n">
        <v>3598.672138087188</v>
      </c>
      <c r="AC7" t="n">
        <v>3255.219919996079</v>
      </c>
      <c r="AD7" t="n">
        <v>2630138.944997782</v>
      </c>
      <c r="AE7" t="n">
        <v>3598672.138087188</v>
      </c>
      <c r="AF7" t="n">
        <v>8.806097738207262e-07</v>
      </c>
      <c r="AG7" t="n">
        <v>1.484305555555556</v>
      </c>
      <c r="AH7" t="n">
        <v>3255219.919996079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0.9519</v>
      </c>
      <c r="E8" t="n">
        <v>105.06</v>
      </c>
      <c r="F8" t="n">
        <v>97.56</v>
      </c>
      <c r="G8" t="n">
        <v>43.36</v>
      </c>
      <c r="H8" t="n">
        <v>0.64</v>
      </c>
      <c r="I8" t="n">
        <v>135</v>
      </c>
      <c r="J8" t="n">
        <v>194.86</v>
      </c>
      <c r="K8" t="n">
        <v>53.44</v>
      </c>
      <c r="L8" t="n">
        <v>7</v>
      </c>
      <c r="M8" t="n">
        <v>133</v>
      </c>
      <c r="N8" t="n">
        <v>39.43</v>
      </c>
      <c r="O8" t="n">
        <v>24267.28</v>
      </c>
      <c r="P8" t="n">
        <v>1303.86</v>
      </c>
      <c r="Q8" t="n">
        <v>2364.29</v>
      </c>
      <c r="R8" t="n">
        <v>356.15</v>
      </c>
      <c r="S8" t="n">
        <v>184.9</v>
      </c>
      <c r="T8" t="n">
        <v>83192.10000000001</v>
      </c>
      <c r="U8" t="n">
        <v>0.52</v>
      </c>
      <c r="V8" t="n">
        <v>0.86</v>
      </c>
      <c r="W8" t="n">
        <v>36.88</v>
      </c>
      <c r="X8" t="n">
        <v>5</v>
      </c>
      <c r="Y8" t="n">
        <v>1</v>
      </c>
      <c r="Z8" t="n">
        <v>10</v>
      </c>
      <c r="AA8" t="n">
        <v>2552.246082811877</v>
      </c>
      <c r="AB8" t="n">
        <v>3492.095687653876</v>
      </c>
      <c r="AC8" t="n">
        <v>3158.814976411138</v>
      </c>
      <c r="AD8" t="n">
        <v>2552246.082811878</v>
      </c>
      <c r="AE8" t="n">
        <v>3492095.687653876</v>
      </c>
      <c r="AF8" t="n">
        <v>8.958559834348072e-07</v>
      </c>
      <c r="AG8" t="n">
        <v>1.459166666666667</v>
      </c>
      <c r="AH8" t="n">
        <v>3158814.976411138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0.9641</v>
      </c>
      <c r="E9" t="n">
        <v>103.72</v>
      </c>
      <c r="F9" t="n">
        <v>96.90000000000001</v>
      </c>
      <c r="G9" t="n">
        <v>49.69</v>
      </c>
      <c r="H9" t="n">
        <v>0.72</v>
      </c>
      <c r="I9" t="n">
        <v>117</v>
      </c>
      <c r="J9" t="n">
        <v>196.41</v>
      </c>
      <c r="K9" t="n">
        <v>53.44</v>
      </c>
      <c r="L9" t="n">
        <v>8</v>
      </c>
      <c r="M9" t="n">
        <v>115</v>
      </c>
      <c r="N9" t="n">
        <v>39.98</v>
      </c>
      <c r="O9" t="n">
        <v>24458.36</v>
      </c>
      <c r="P9" t="n">
        <v>1288.47</v>
      </c>
      <c r="Q9" t="n">
        <v>2364.76</v>
      </c>
      <c r="R9" t="n">
        <v>333.3</v>
      </c>
      <c r="S9" t="n">
        <v>184.9</v>
      </c>
      <c r="T9" t="n">
        <v>71856.91</v>
      </c>
      <c r="U9" t="n">
        <v>0.55</v>
      </c>
      <c r="V9" t="n">
        <v>0.87</v>
      </c>
      <c r="W9" t="n">
        <v>36.86</v>
      </c>
      <c r="X9" t="n">
        <v>4.33</v>
      </c>
      <c r="Y9" t="n">
        <v>1</v>
      </c>
      <c r="Z9" t="n">
        <v>10</v>
      </c>
      <c r="AA9" t="n">
        <v>2493.695159763581</v>
      </c>
      <c r="AB9" t="n">
        <v>3411.983731654771</v>
      </c>
      <c r="AC9" t="n">
        <v>3086.348793054755</v>
      </c>
      <c r="AD9" t="n">
        <v>2493695.159763581</v>
      </c>
      <c r="AE9" t="n">
        <v>3411983.731654772</v>
      </c>
      <c r="AF9" t="n">
        <v>9.073376968478808e-07</v>
      </c>
      <c r="AG9" t="n">
        <v>1.440555555555556</v>
      </c>
      <c r="AH9" t="n">
        <v>3086348.793054755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0.9744</v>
      </c>
      <c r="E10" t="n">
        <v>102.63</v>
      </c>
      <c r="F10" t="n">
        <v>96.33</v>
      </c>
      <c r="G10" t="n">
        <v>56.11</v>
      </c>
      <c r="H10" t="n">
        <v>0.8100000000000001</v>
      </c>
      <c r="I10" t="n">
        <v>103</v>
      </c>
      <c r="J10" t="n">
        <v>197.97</v>
      </c>
      <c r="K10" t="n">
        <v>53.44</v>
      </c>
      <c r="L10" t="n">
        <v>9</v>
      </c>
      <c r="M10" t="n">
        <v>101</v>
      </c>
      <c r="N10" t="n">
        <v>40.53</v>
      </c>
      <c r="O10" t="n">
        <v>24650.18</v>
      </c>
      <c r="P10" t="n">
        <v>1274.29</v>
      </c>
      <c r="Q10" t="n">
        <v>2364.39</v>
      </c>
      <c r="R10" t="n">
        <v>314.55</v>
      </c>
      <c r="S10" t="n">
        <v>184.9</v>
      </c>
      <c r="T10" t="n">
        <v>62550.98</v>
      </c>
      <c r="U10" t="n">
        <v>0.59</v>
      </c>
      <c r="V10" t="n">
        <v>0.87</v>
      </c>
      <c r="W10" t="n">
        <v>36.83</v>
      </c>
      <c r="X10" t="n">
        <v>3.77</v>
      </c>
      <c r="Y10" t="n">
        <v>1</v>
      </c>
      <c r="Z10" t="n">
        <v>10</v>
      </c>
      <c r="AA10" t="n">
        <v>2443.660579074733</v>
      </c>
      <c r="AB10" t="n">
        <v>3343.524210986375</v>
      </c>
      <c r="AC10" t="n">
        <v>3024.422952955412</v>
      </c>
      <c r="AD10" t="n">
        <v>2443660.579074733</v>
      </c>
      <c r="AE10" t="n">
        <v>3343524.210986375</v>
      </c>
      <c r="AF10" t="n">
        <v>9.170312745654756e-07</v>
      </c>
      <c r="AG10" t="n">
        <v>1.425416666666667</v>
      </c>
      <c r="AH10" t="n">
        <v>3024422.952955412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0.9821</v>
      </c>
      <c r="E11" t="n">
        <v>101.83</v>
      </c>
      <c r="F11" t="n">
        <v>95.93000000000001</v>
      </c>
      <c r="G11" t="n">
        <v>62.57</v>
      </c>
      <c r="H11" t="n">
        <v>0.89</v>
      </c>
      <c r="I11" t="n">
        <v>92</v>
      </c>
      <c r="J11" t="n">
        <v>199.53</v>
      </c>
      <c r="K11" t="n">
        <v>53.44</v>
      </c>
      <c r="L11" t="n">
        <v>10</v>
      </c>
      <c r="M11" t="n">
        <v>90</v>
      </c>
      <c r="N11" t="n">
        <v>41.1</v>
      </c>
      <c r="O11" t="n">
        <v>24842.77</v>
      </c>
      <c r="P11" t="n">
        <v>1262.26</v>
      </c>
      <c r="Q11" t="n">
        <v>2364.39</v>
      </c>
      <c r="R11" t="n">
        <v>301.5</v>
      </c>
      <c r="S11" t="n">
        <v>184.9</v>
      </c>
      <c r="T11" t="n">
        <v>56082.31</v>
      </c>
      <c r="U11" t="n">
        <v>0.61</v>
      </c>
      <c r="V11" t="n">
        <v>0.88</v>
      </c>
      <c r="W11" t="n">
        <v>36.81</v>
      </c>
      <c r="X11" t="n">
        <v>3.37</v>
      </c>
      <c r="Y11" t="n">
        <v>1</v>
      </c>
      <c r="Z11" t="n">
        <v>10</v>
      </c>
      <c r="AA11" t="n">
        <v>2405.138486319375</v>
      </c>
      <c r="AB11" t="n">
        <v>3290.816584203701</v>
      </c>
      <c r="AC11" t="n">
        <v>2976.74566809726</v>
      </c>
      <c r="AD11" t="n">
        <v>2405138.486319375</v>
      </c>
      <c r="AE11" t="n">
        <v>3290816.584203701</v>
      </c>
      <c r="AF11" t="n">
        <v>9.242779297524154e-07</v>
      </c>
      <c r="AG11" t="n">
        <v>1.414305555555555</v>
      </c>
      <c r="AH11" t="n">
        <v>2976745.66809726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0.9885</v>
      </c>
      <c r="E12" t="n">
        <v>101.16</v>
      </c>
      <c r="F12" t="n">
        <v>95.61</v>
      </c>
      <c r="G12" t="n">
        <v>69.11</v>
      </c>
      <c r="H12" t="n">
        <v>0.97</v>
      </c>
      <c r="I12" t="n">
        <v>83</v>
      </c>
      <c r="J12" t="n">
        <v>201.1</v>
      </c>
      <c r="K12" t="n">
        <v>53.44</v>
      </c>
      <c r="L12" t="n">
        <v>11</v>
      </c>
      <c r="M12" t="n">
        <v>81</v>
      </c>
      <c r="N12" t="n">
        <v>41.66</v>
      </c>
      <c r="O12" t="n">
        <v>25036.12</v>
      </c>
      <c r="P12" t="n">
        <v>1251.28</v>
      </c>
      <c r="Q12" t="n">
        <v>2364.2</v>
      </c>
      <c r="R12" t="n">
        <v>290.77</v>
      </c>
      <c r="S12" t="n">
        <v>184.9</v>
      </c>
      <c r="T12" t="n">
        <v>50760.39</v>
      </c>
      <c r="U12" t="n">
        <v>0.64</v>
      </c>
      <c r="V12" t="n">
        <v>0.88</v>
      </c>
      <c r="W12" t="n">
        <v>36.8</v>
      </c>
      <c r="X12" t="n">
        <v>3.05</v>
      </c>
      <c r="Y12" t="n">
        <v>1</v>
      </c>
      <c r="Z12" t="n">
        <v>10</v>
      </c>
      <c r="AA12" t="n">
        <v>2372.309885735262</v>
      </c>
      <c r="AB12" t="n">
        <v>3245.899044588873</v>
      </c>
      <c r="AC12" t="n">
        <v>2936.11499542111</v>
      </c>
      <c r="AD12" t="n">
        <v>2372309.885735262</v>
      </c>
      <c r="AE12" t="n">
        <v>3245899.044588873</v>
      </c>
      <c r="AF12" t="n">
        <v>9.303011236740278e-07</v>
      </c>
      <c r="AG12" t="n">
        <v>1.405</v>
      </c>
      <c r="AH12" t="n">
        <v>2936114.99542111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0.9946</v>
      </c>
      <c r="E13" t="n">
        <v>100.54</v>
      </c>
      <c r="F13" t="n">
        <v>95.28</v>
      </c>
      <c r="G13" t="n">
        <v>76.22</v>
      </c>
      <c r="H13" t="n">
        <v>1.05</v>
      </c>
      <c r="I13" t="n">
        <v>75</v>
      </c>
      <c r="J13" t="n">
        <v>202.67</v>
      </c>
      <c r="K13" t="n">
        <v>53.44</v>
      </c>
      <c r="L13" t="n">
        <v>12</v>
      </c>
      <c r="M13" t="n">
        <v>73</v>
      </c>
      <c r="N13" t="n">
        <v>42.24</v>
      </c>
      <c r="O13" t="n">
        <v>25230.25</v>
      </c>
      <c r="P13" t="n">
        <v>1240.05</v>
      </c>
      <c r="Q13" t="n">
        <v>2364.32</v>
      </c>
      <c r="R13" t="n">
        <v>279.61</v>
      </c>
      <c r="S13" t="n">
        <v>184.9</v>
      </c>
      <c r="T13" t="n">
        <v>45223.06</v>
      </c>
      <c r="U13" t="n">
        <v>0.66</v>
      </c>
      <c r="V13" t="n">
        <v>0.88</v>
      </c>
      <c r="W13" t="n">
        <v>36.79</v>
      </c>
      <c r="X13" t="n">
        <v>2.72</v>
      </c>
      <c r="Y13" t="n">
        <v>1</v>
      </c>
      <c r="Z13" t="n">
        <v>10</v>
      </c>
      <c r="AA13" t="n">
        <v>2340.200559774008</v>
      </c>
      <c r="AB13" t="n">
        <v>3201.965648245198</v>
      </c>
      <c r="AC13" t="n">
        <v>2896.374540763567</v>
      </c>
      <c r="AD13" t="n">
        <v>2340200.559774008</v>
      </c>
      <c r="AE13" t="n">
        <v>3201965.648245198</v>
      </c>
      <c r="AF13" t="n">
        <v>9.360419803805644e-07</v>
      </c>
      <c r="AG13" t="n">
        <v>1.396388888888889</v>
      </c>
      <c r="AH13" t="n">
        <v>2896374.540763567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0.999</v>
      </c>
      <c r="E14" t="n">
        <v>100.1</v>
      </c>
      <c r="F14" t="n">
        <v>95.06999999999999</v>
      </c>
      <c r="G14" t="n">
        <v>82.67</v>
      </c>
      <c r="H14" t="n">
        <v>1.13</v>
      </c>
      <c r="I14" t="n">
        <v>69</v>
      </c>
      <c r="J14" t="n">
        <v>204.25</v>
      </c>
      <c r="K14" t="n">
        <v>53.44</v>
      </c>
      <c r="L14" t="n">
        <v>13</v>
      </c>
      <c r="M14" t="n">
        <v>67</v>
      </c>
      <c r="N14" t="n">
        <v>42.82</v>
      </c>
      <c r="O14" t="n">
        <v>25425.3</v>
      </c>
      <c r="P14" t="n">
        <v>1231.55</v>
      </c>
      <c r="Q14" t="n">
        <v>2364.24</v>
      </c>
      <c r="R14" t="n">
        <v>273.06</v>
      </c>
      <c r="S14" t="n">
        <v>184.9</v>
      </c>
      <c r="T14" t="n">
        <v>41975.1</v>
      </c>
      <c r="U14" t="n">
        <v>0.68</v>
      </c>
      <c r="V14" t="n">
        <v>0.88</v>
      </c>
      <c r="W14" t="n">
        <v>36.77</v>
      </c>
      <c r="X14" t="n">
        <v>2.51</v>
      </c>
      <c r="Y14" t="n">
        <v>1</v>
      </c>
      <c r="Z14" t="n">
        <v>10</v>
      </c>
      <c r="AA14" t="n">
        <v>2316.9257667355</v>
      </c>
      <c r="AB14" t="n">
        <v>3170.120049598509</v>
      </c>
      <c r="AC14" t="n">
        <v>2867.568241356141</v>
      </c>
      <c r="AD14" t="n">
        <v>2316925.7667355</v>
      </c>
      <c r="AE14" t="n">
        <v>3170120.049598509</v>
      </c>
      <c r="AF14" t="n">
        <v>9.40182926201673e-07</v>
      </c>
      <c r="AG14" t="n">
        <v>1.390277777777778</v>
      </c>
      <c r="AH14" t="n">
        <v>2867568.241356141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1.0022</v>
      </c>
      <c r="E15" t="n">
        <v>99.78</v>
      </c>
      <c r="F15" t="n">
        <v>94.92</v>
      </c>
      <c r="G15" t="n">
        <v>88.98999999999999</v>
      </c>
      <c r="H15" t="n">
        <v>1.21</v>
      </c>
      <c r="I15" t="n">
        <v>64</v>
      </c>
      <c r="J15" t="n">
        <v>205.84</v>
      </c>
      <c r="K15" t="n">
        <v>53.44</v>
      </c>
      <c r="L15" t="n">
        <v>14</v>
      </c>
      <c r="M15" t="n">
        <v>62</v>
      </c>
      <c r="N15" t="n">
        <v>43.4</v>
      </c>
      <c r="O15" t="n">
        <v>25621.03</v>
      </c>
      <c r="P15" t="n">
        <v>1222.36</v>
      </c>
      <c r="Q15" t="n">
        <v>2364.36</v>
      </c>
      <c r="R15" t="n">
        <v>268.02</v>
      </c>
      <c r="S15" t="n">
        <v>184.9</v>
      </c>
      <c r="T15" t="n">
        <v>39483.54</v>
      </c>
      <c r="U15" t="n">
        <v>0.6899999999999999</v>
      </c>
      <c r="V15" t="n">
        <v>0.89</v>
      </c>
      <c r="W15" t="n">
        <v>36.77</v>
      </c>
      <c r="X15" t="n">
        <v>2.37</v>
      </c>
      <c r="Y15" t="n">
        <v>1</v>
      </c>
      <c r="Z15" t="n">
        <v>10</v>
      </c>
      <c r="AA15" t="n">
        <v>2296.061392008827</v>
      </c>
      <c r="AB15" t="n">
        <v>3141.572491626223</v>
      </c>
      <c r="AC15" t="n">
        <v>2841.745222249982</v>
      </c>
      <c r="AD15" t="n">
        <v>2296061.392008827</v>
      </c>
      <c r="AE15" t="n">
        <v>3141572.491626224</v>
      </c>
      <c r="AF15" t="n">
        <v>9.43194523162479e-07</v>
      </c>
      <c r="AG15" t="n">
        <v>1.385833333333333</v>
      </c>
      <c r="AH15" t="n">
        <v>2841745.222249982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1.0061</v>
      </c>
      <c r="E16" t="n">
        <v>99.40000000000001</v>
      </c>
      <c r="F16" t="n">
        <v>94.73</v>
      </c>
      <c r="G16" t="n">
        <v>96.34</v>
      </c>
      <c r="H16" t="n">
        <v>1.28</v>
      </c>
      <c r="I16" t="n">
        <v>59</v>
      </c>
      <c r="J16" t="n">
        <v>207.43</v>
      </c>
      <c r="K16" t="n">
        <v>53.44</v>
      </c>
      <c r="L16" t="n">
        <v>15</v>
      </c>
      <c r="M16" t="n">
        <v>57</v>
      </c>
      <c r="N16" t="n">
        <v>44</v>
      </c>
      <c r="O16" t="n">
        <v>25817.56</v>
      </c>
      <c r="P16" t="n">
        <v>1212.26</v>
      </c>
      <c r="Q16" t="n">
        <v>2364.12</v>
      </c>
      <c r="R16" t="n">
        <v>261.7</v>
      </c>
      <c r="S16" t="n">
        <v>184.9</v>
      </c>
      <c r="T16" t="n">
        <v>36346.2</v>
      </c>
      <c r="U16" t="n">
        <v>0.71</v>
      </c>
      <c r="V16" t="n">
        <v>0.89</v>
      </c>
      <c r="W16" t="n">
        <v>36.76</v>
      </c>
      <c r="X16" t="n">
        <v>2.18</v>
      </c>
      <c r="Y16" t="n">
        <v>1</v>
      </c>
      <c r="Z16" t="n">
        <v>10</v>
      </c>
      <c r="AA16" t="n">
        <v>2272.253057692285</v>
      </c>
      <c r="AB16" t="n">
        <v>3108.996878264749</v>
      </c>
      <c r="AC16" t="n">
        <v>2812.278579707569</v>
      </c>
      <c r="AD16" t="n">
        <v>2272253.057692285</v>
      </c>
      <c r="AE16" t="n">
        <v>3108996.878264749</v>
      </c>
      <c r="AF16" t="n">
        <v>9.468649069584617e-07</v>
      </c>
      <c r="AG16" t="n">
        <v>1.380555555555556</v>
      </c>
      <c r="AH16" t="n">
        <v>2812278.579707569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1.0094</v>
      </c>
      <c r="E17" t="n">
        <v>99.06999999999999</v>
      </c>
      <c r="F17" t="n">
        <v>94.55</v>
      </c>
      <c r="G17" t="n">
        <v>103.15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1203.91</v>
      </c>
      <c r="Q17" t="n">
        <v>2364.24</v>
      </c>
      <c r="R17" t="n">
        <v>255.48</v>
      </c>
      <c r="S17" t="n">
        <v>184.9</v>
      </c>
      <c r="T17" t="n">
        <v>33254.44</v>
      </c>
      <c r="U17" t="n">
        <v>0.72</v>
      </c>
      <c r="V17" t="n">
        <v>0.89</v>
      </c>
      <c r="W17" t="n">
        <v>36.76</v>
      </c>
      <c r="X17" t="n">
        <v>2</v>
      </c>
      <c r="Y17" t="n">
        <v>1</v>
      </c>
      <c r="Z17" t="n">
        <v>10</v>
      </c>
      <c r="AA17" t="n">
        <v>2252.388308424588</v>
      </c>
      <c r="AB17" t="n">
        <v>3081.817051945798</v>
      </c>
      <c r="AC17" t="n">
        <v>2787.692757865373</v>
      </c>
      <c r="AD17" t="n">
        <v>2252388.308424588</v>
      </c>
      <c r="AE17" t="n">
        <v>3081817.051945798</v>
      </c>
      <c r="AF17" t="n">
        <v>9.49970616324293e-07</v>
      </c>
      <c r="AG17" t="n">
        <v>1.375972222222222</v>
      </c>
      <c r="AH17" t="n">
        <v>2787692.757865373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1.0117</v>
      </c>
      <c r="E18" t="n">
        <v>98.84</v>
      </c>
      <c r="F18" t="n">
        <v>94.43000000000001</v>
      </c>
      <c r="G18" t="n">
        <v>108.96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1195.34</v>
      </c>
      <c r="Q18" t="n">
        <v>2364.3</v>
      </c>
      <c r="R18" t="n">
        <v>251.77</v>
      </c>
      <c r="S18" t="n">
        <v>184.9</v>
      </c>
      <c r="T18" t="n">
        <v>31415.86</v>
      </c>
      <c r="U18" t="n">
        <v>0.73</v>
      </c>
      <c r="V18" t="n">
        <v>0.89</v>
      </c>
      <c r="W18" t="n">
        <v>36.75</v>
      </c>
      <c r="X18" t="n">
        <v>1.88</v>
      </c>
      <c r="Y18" t="n">
        <v>1</v>
      </c>
      <c r="Z18" t="n">
        <v>10</v>
      </c>
      <c r="AA18" t="n">
        <v>2234.957156664897</v>
      </c>
      <c r="AB18" t="n">
        <v>3057.966981100046</v>
      </c>
      <c r="AC18" t="n">
        <v>2766.118904307355</v>
      </c>
      <c r="AD18" t="n">
        <v>2234957.156664897</v>
      </c>
      <c r="AE18" t="n">
        <v>3057966.981100046</v>
      </c>
      <c r="AF18" t="n">
        <v>9.521352016398725e-07</v>
      </c>
      <c r="AG18" t="n">
        <v>1.372777777777778</v>
      </c>
      <c r="AH18" t="n">
        <v>2766118.904307356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1.0139</v>
      </c>
      <c r="E19" t="n">
        <v>98.63</v>
      </c>
      <c r="F19" t="n">
        <v>94.34</v>
      </c>
      <c r="G19" t="n">
        <v>115.52</v>
      </c>
      <c r="H19" t="n">
        <v>1.51</v>
      </c>
      <c r="I19" t="n">
        <v>49</v>
      </c>
      <c r="J19" t="n">
        <v>212.25</v>
      </c>
      <c r="K19" t="n">
        <v>53.44</v>
      </c>
      <c r="L19" t="n">
        <v>18</v>
      </c>
      <c r="M19" t="n">
        <v>47</v>
      </c>
      <c r="N19" t="n">
        <v>45.82</v>
      </c>
      <c r="O19" t="n">
        <v>26412.11</v>
      </c>
      <c r="P19" t="n">
        <v>1187.07</v>
      </c>
      <c r="Q19" t="n">
        <v>2364.25</v>
      </c>
      <c r="R19" t="n">
        <v>248.65</v>
      </c>
      <c r="S19" t="n">
        <v>184.9</v>
      </c>
      <c r="T19" t="n">
        <v>29871.15</v>
      </c>
      <c r="U19" t="n">
        <v>0.74</v>
      </c>
      <c r="V19" t="n">
        <v>0.89</v>
      </c>
      <c r="W19" t="n">
        <v>36.74</v>
      </c>
      <c r="X19" t="n">
        <v>1.78</v>
      </c>
      <c r="Y19" t="n">
        <v>1</v>
      </c>
      <c r="Z19" t="n">
        <v>10</v>
      </c>
      <c r="AA19" t="n">
        <v>2218.423569316571</v>
      </c>
      <c r="AB19" t="n">
        <v>3035.34499747967</v>
      </c>
      <c r="AC19" t="n">
        <v>2745.655931053556</v>
      </c>
      <c r="AD19" t="n">
        <v>2218423.569316571</v>
      </c>
      <c r="AE19" t="n">
        <v>3035344.99747967</v>
      </c>
      <c r="AF19" t="n">
        <v>9.542056745504267e-07</v>
      </c>
      <c r="AG19" t="n">
        <v>1.369861111111111</v>
      </c>
      <c r="AH19" t="n">
        <v>2745655.931053556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1.016</v>
      </c>
      <c r="E20" t="n">
        <v>98.42</v>
      </c>
      <c r="F20" t="n">
        <v>94.23999999999999</v>
      </c>
      <c r="G20" t="n">
        <v>122.92</v>
      </c>
      <c r="H20" t="n">
        <v>1.58</v>
      </c>
      <c r="I20" t="n">
        <v>46</v>
      </c>
      <c r="J20" t="n">
        <v>213.87</v>
      </c>
      <c r="K20" t="n">
        <v>53.44</v>
      </c>
      <c r="L20" t="n">
        <v>19</v>
      </c>
      <c r="M20" t="n">
        <v>44</v>
      </c>
      <c r="N20" t="n">
        <v>46.44</v>
      </c>
      <c r="O20" t="n">
        <v>26611.98</v>
      </c>
      <c r="P20" t="n">
        <v>1179.84</v>
      </c>
      <c r="Q20" t="n">
        <v>2364.15</v>
      </c>
      <c r="R20" t="n">
        <v>245.4</v>
      </c>
      <c r="S20" t="n">
        <v>184.9</v>
      </c>
      <c r="T20" t="n">
        <v>28263.65</v>
      </c>
      <c r="U20" t="n">
        <v>0.75</v>
      </c>
      <c r="V20" t="n">
        <v>0.89</v>
      </c>
      <c r="W20" t="n">
        <v>36.74</v>
      </c>
      <c r="X20" t="n">
        <v>1.69</v>
      </c>
      <c r="Y20" t="n">
        <v>1</v>
      </c>
      <c r="Z20" t="n">
        <v>10</v>
      </c>
      <c r="AA20" t="n">
        <v>2203.504764285887</v>
      </c>
      <c r="AB20" t="n">
        <v>3014.932430265461</v>
      </c>
      <c r="AC20" t="n">
        <v>2727.191510605054</v>
      </c>
      <c r="AD20" t="n">
        <v>2203504.764285887</v>
      </c>
      <c r="AE20" t="n">
        <v>3014932.430265461</v>
      </c>
      <c r="AF20" t="n">
        <v>9.561820350559556e-07</v>
      </c>
      <c r="AG20" t="n">
        <v>1.366944444444445</v>
      </c>
      <c r="AH20" t="n">
        <v>2727191.510605054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1.0185</v>
      </c>
      <c r="E21" t="n">
        <v>98.18000000000001</v>
      </c>
      <c r="F21" t="n">
        <v>94.11</v>
      </c>
      <c r="G21" t="n">
        <v>131.32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1169.41</v>
      </c>
      <c r="Q21" t="n">
        <v>2364.19</v>
      </c>
      <c r="R21" t="n">
        <v>241.15</v>
      </c>
      <c r="S21" t="n">
        <v>184.9</v>
      </c>
      <c r="T21" t="n">
        <v>26150.78</v>
      </c>
      <c r="U21" t="n">
        <v>0.77</v>
      </c>
      <c r="V21" t="n">
        <v>0.89</v>
      </c>
      <c r="W21" t="n">
        <v>36.73</v>
      </c>
      <c r="X21" t="n">
        <v>1.56</v>
      </c>
      <c r="Y21" t="n">
        <v>1</v>
      </c>
      <c r="Z21" t="n">
        <v>10</v>
      </c>
      <c r="AA21" t="n">
        <v>2183.318401945443</v>
      </c>
      <c r="AB21" t="n">
        <v>2987.312558751638</v>
      </c>
      <c r="AC21" t="n">
        <v>2702.20764086389</v>
      </c>
      <c r="AD21" t="n">
        <v>2183318.401945443</v>
      </c>
      <c r="AE21" t="n">
        <v>2987312.558751638</v>
      </c>
      <c r="AF21" t="n">
        <v>9.585348451815853e-07</v>
      </c>
      <c r="AG21" t="n">
        <v>1.363611111111111</v>
      </c>
      <c r="AH21" t="n">
        <v>2702207.64086389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1.0201</v>
      </c>
      <c r="E22" t="n">
        <v>98.03</v>
      </c>
      <c r="F22" t="n">
        <v>94.03</v>
      </c>
      <c r="G22" t="n">
        <v>137.61</v>
      </c>
      <c r="H22" t="n">
        <v>1.72</v>
      </c>
      <c r="I22" t="n">
        <v>41</v>
      </c>
      <c r="J22" t="n">
        <v>217.14</v>
      </c>
      <c r="K22" t="n">
        <v>53.44</v>
      </c>
      <c r="L22" t="n">
        <v>21</v>
      </c>
      <c r="M22" t="n">
        <v>39</v>
      </c>
      <c r="N22" t="n">
        <v>47.7</v>
      </c>
      <c r="O22" t="n">
        <v>27014.3</v>
      </c>
      <c r="P22" t="n">
        <v>1162.41</v>
      </c>
      <c r="Q22" t="n">
        <v>2364.09</v>
      </c>
      <c r="R22" t="n">
        <v>238.59</v>
      </c>
      <c r="S22" t="n">
        <v>184.9</v>
      </c>
      <c r="T22" t="n">
        <v>24880.75</v>
      </c>
      <c r="U22" t="n">
        <v>0.77</v>
      </c>
      <c r="V22" t="n">
        <v>0.89</v>
      </c>
      <c r="W22" t="n">
        <v>36.73</v>
      </c>
      <c r="X22" t="n">
        <v>1.48</v>
      </c>
      <c r="Y22" t="n">
        <v>1</v>
      </c>
      <c r="Z22" t="n">
        <v>10</v>
      </c>
      <c r="AA22" t="n">
        <v>2170.038894422011</v>
      </c>
      <c r="AB22" t="n">
        <v>2969.142950707554</v>
      </c>
      <c r="AC22" t="n">
        <v>2685.772114710329</v>
      </c>
      <c r="AD22" t="n">
        <v>2170038.894422011</v>
      </c>
      <c r="AE22" t="n">
        <v>2969142.950707554</v>
      </c>
      <c r="AF22" t="n">
        <v>9.600406436619885e-07</v>
      </c>
      <c r="AG22" t="n">
        <v>1.361527777777778</v>
      </c>
      <c r="AH22" t="n">
        <v>2685772.114710329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1.0217</v>
      </c>
      <c r="E23" t="n">
        <v>97.88</v>
      </c>
      <c r="F23" t="n">
        <v>93.95999999999999</v>
      </c>
      <c r="G23" t="n">
        <v>144.55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37</v>
      </c>
      <c r="N23" t="n">
        <v>48.34</v>
      </c>
      <c r="O23" t="n">
        <v>27216.79</v>
      </c>
      <c r="P23" t="n">
        <v>1155.89</v>
      </c>
      <c r="Q23" t="n">
        <v>2364.03</v>
      </c>
      <c r="R23" t="n">
        <v>235.99</v>
      </c>
      <c r="S23" t="n">
        <v>184.9</v>
      </c>
      <c r="T23" t="n">
        <v>23588.79</v>
      </c>
      <c r="U23" t="n">
        <v>0.78</v>
      </c>
      <c r="V23" t="n">
        <v>0.9</v>
      </c>
      <c r="W23" t="n">
        <v>36.73</v>
      </c>
      <c r="X23" t="n">
        <v>1.41</v>
      </c>
      <c r="Y23" t="n">
        <v>1</v>
      </c>
      <c r="Z23" t="n">
        <v>10</v>
      </c>
      <c r="AA23" t="n">
        <v>2157.505269701602</v>
      </c>
      <c r="AB23" t="n">
        <v>2951.993892420593</v>
      </c>
      <c r="AC23" t="n">
        <v>2670.25973847742</v>
      </c>
      <c r="AD23" t="n">
        <v>2157505.269701602</v>
      </c>
      <c r="AE23" t="n">
        <v>2951993.892420593</v>
      </c>
      <c r="AF23" t="n">
        <v>9.615464421423917e-07</v>
      </c>
      <c r="AG23" t="n">
        <v>1.359444444444444</v>
      </c>
      <c r="AH23" t="n">
        <v>2670259.738477421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1.0232</v>
      </c>
      <c r="E24" t="n">
        <v>97.73999999999999</v>
      </c>
      <c r="F24" t="n">
        <v>93.89</v>
      </c>
      <c r="G24" t="n">
        <v>152.26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35</v>
      </c>
      <c r="N24" t="n">
        <v>48.99</v>
      </c>
      <c r="O24" t="n">
        <v>27420.16</v>
      </c>
      <c r="P24" t="n">
        <v>1146.82</v>
      </c>
      <c r="Q24" t="n">
        <v>2364.07</v>
      </c>
      <c r="R24" t="n">
        <v>233.76</v>
      </c>
      <c r="S24" t="n">
        <v>184.9</v>
      </c>
      <c r="T24" t="n">
        <v>22487.4</v>
      </c>
      <c r="U24" t="n">
        <v>0.79</v>
      </c>
      <c r="V24" t="n">
        <v>0.9</v>
      </c>
      <c r="W24" t="n">
        <v>36.72</v>
      </c>
      <c r="X24" t="n">
        <v>1.34</v>
      </c>
      <c r="Y24" t="n">
        <v>1</v>
      </c>
      <c r="Z24" t="n">
        <v>10</v>
      </c>
      <c r="AA24" t="n">
        <v>2141.829729339994</v>
      </c>
      <c r="AB24" t="n">
        <v>2930.545926541807</v>
      </c>
      <c r="AC24" t="n">
        <v>2650.858736359697</v>
      </c>
      <c r="AD24" t="n">
        <v>2141829.729339994</v>
      </c>
      <c r="AE24" t="n">
        <v>2930545.926541807</v>
      </c>
      <c r="AF24" t="n">
        <v>9.629581282177697e-07</v>
      </c>
      <c r="AG24" t="n">
        <v>1.3575</v>
      </c>
      <c r="AH24" t="n">
        <v>2650858.736359697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1.0248</v>
      </c>
      <c r="E25" t="n">
        <v>97.58</v>
      </c>
      <c r="F25" t="n">
        <v>93.81</v>
      </c>
      <c r="G25" t="n">
        <v>160.82</v>
      </c>
      <c r="H25" t="n">
        <v>1.92</v>
      </c>
      <c r="I25" t="n">
        <v>35</v>
      </c>
      <c r="J25" t="n">
        <v>222.08</v>
      </c>
      <c r="K25" t="n">
        <v>53.44</v>
      </c>
      <c r="L25" t="n">
        <v>24</v>
      </c>
      <c r="M25" t="n">
        <v>33</v>
      </c>
      <c r="N25" t="n">
        <v>49.65</v>
      </c>
      <c r="O25" t="n">
        <v>27624.44</v>
      </c>
      <c r="P25" t="n">
        <v>1137.55</v>
      </c>
      <c r="Q25" t="n">
        <v>2364.07</v>
      </c>
      <c r="R25" t="n">
        <v>231.12</v>
      </c>
      <c r="S25" t="n">
        <v>184.9</v>
      </c>
      <c r="T25" t="n">
        <v>21177.82</v>
      </c>
      <c r="U25" t="n">
        <v>0.8</v>
      </c>
      <c r="V25" t="n">
        <v>0.9</v>
      </c>
      <c r="W25" t="n">
        <v>36.72</v>
      </c>
      <c r="X25" t="n">
        <v>1.26</v>
      </c>
      <c r="Y25" t="n">
        <v>1</v>
      </c>
      <c r="Z25" t="n">
        <v>10</v>
      </c>
      <c r="AA25" t="n">
        <v>2125.661794812018</v>
      </c>
      <c r="AB25" t="n">
        <v>2908.4242452417</v>
      </c>
      <c r="AC25" t="n">
        <v>2630.848317274897</v>
      </c>
      <c r="AD25" t="n">
        <v>2125661.794812018</v>
      </c>
      <c r="AE25" t="n">
        <v>2908424.2452417</v>
      </c>
      <c r="AF25" t="n">
        <v>9.644639266981727e-07</v>
      </c>
      <c r="AG25" t="n">
        <v>1.355277777777778</v>
      </c>
      <c r="AH25" t="n">
        <v>2630848.317274897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1.0255</v>
      </c>
      <c r="E26" t="n">
        <v>97.51000000000001</v>
      </c>
      <c r="F26" t="n">
        <v>93.78</v>
      </c>
      <c r="G26" t="n">
        <v>165.49</v>
      </c>
      <c r="H26" t="n">
        <v>1.99</v>
      </c>
      <c r="I26" t="n">
        <v>34</v>
      </c>
      <c r="J26" t="n">
        <v>223.75</v>
      </c>
      <c r="K26" t="n">
        <v>53.44</v>
      </c>
      <c r="L26" t="n">
        <v>25</v>
      </c>
      <c r="M26" t="n">
        <v>32</v>
      </c>
      <c r="N26" t="n">
        <v>50.31</v>
      </c>
      <c r="O26" t="n">
        <v>27829.77</v>
      </c>
      <c r="P26" t="n">
        <v>1131.54</v>
      </c>
      <c r="Q26" t="n">
        <v>2364.07</v>
      </c>
      <c r="R26" t="n">
        <v>230.13</v>
      </c>
      <c r="S26" t="n">
        <v>184.9</v>
      </c>
      <c r="T26" t="n">
        <v>20687.07</v>
      </c>
      <c r="U26" t="n">
        <v>0.8</v>
      </c>
      <c r="V26" t="n">
        <v>0.9</v>
      </c>
      <c r="W26" t="n">
        <v>36.72</v>
      </c>
      <c r="X26" t="n">
        <v>1.23</v>
      </c>
      <c r="Y26" t="n">
        <v>1</v>
      </c>
      <c r="Z26" t="n">
        <v>10</v>
      </c>
      <c r="AA26" t="n">
        <v>2116.043842940761</v>
      </c>
      <c r="AB26" t="n">
        <v>2895.264539177356</v>
      </c>
      <c r="AC26" t="n">
        <v>2618.944555087571</v>
      </c>
      <c r="AD26" t="n">
        <v>2116043.842940761</v>
      </c>
      <c r="AE26" t="n">
        <v>2895264.539177356</v>
      </c>
      <c r="AF26" t="n">
        <v>9.651227135333489e-07</v>
      </c>
      <c r="AG26" t="n">
        <v>1.354305555555556</v>
      </c>
      <c r="AH26" t="n">
        <v>2618944.555087571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1.0272</v>
      </c>
      <c r="E27" t="n">
        <v>97.34999999999999</v>
      </c>
      <c r="F27" t="n">
        <v>93.69</v>
      </c>
      <c r="G27" t="n">
        <v>175.68</v>
      </c>
      <c r="H27" t="n">
        <v>2.05</v>
      </c>
      <c r="I27" t="n">
        <v>32</v>
      </c>
      <c r="J27" t="n">
        <v>225.42</v>
      </c>
      <c r="K27" t="n">
        <v>53.44</v>
      </c>
      <c r="L27" t="n">
        <v>26</v>
      </c>
      <c r="M27" t="n">
        <v>30</v>
      </c>
      <c r="N27" t="n">
        <v>50.98</v>
      </c>
      <c r="O27" t="n">
        <v>28035.92</v>
      </c>
      <c r="P27" t="n">
        <v>1122.27</v>
      </c>
      <c r="Q27" t="n">
        <v>2364.1</v>
      </c>
      <c r="R27" t="n">
        <v>227.22</v>
      </c>
      <c r="S27" t="n">
        <v>184.9</v>
      </c>
      <c r="T27" t="n">
        <v>19242.15</v>
      </c>
      <c r="U27" t="n">
        <v>0.8100000000000001</v>
      </c>
      <c r="V27" t="n">
        <v>0.9</v>
      </c>
      <c r="W27" t="n">
        <v>36.71</v>
      </c>
      <c r="X27" t="n">
        <v>1.14</v>
      </c>
      <c r="Y27" t="n">
        <v>1</v>
      </c>
      <c r="Z27" t="n">
        <v>10</v>
      </c>
      <c r="AA27" t="n">
        <v>2099.683616706046</v>
      </c>
      <c r="AB27" t="n">
        <v>2872.879755880777</v>
      </c>
      <c r="AC27" t="n">
        <v>2598.696144091576</v>
      </c>
      <c r="AD27" t="n">
        <v>2099683.616706046</v>
      </c>
      <c r="AE27" t="n">
        <v>2872879.755880777</v>
      </c>
      <c r="AF27" t="n">
        <v>9.667226244187772e-07</v>
      </c>
      <c r="AG27" t="n">
        <v>1.352083333333333</v>
      </c>
      <c r="AH27" t="n">
        <v>2598696.144091576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1.0278</v>
      </c>
      <c r="E28" t="n">
        <v>97.29000000000001</v>
      </c>
      <c r="F28" t="n">
        <v>93.67</v>
      </c>
      <c r="G28" t="n">
        <v>181.29</v>
      </c>
      <c r="H28" t="n">
        <v>2.11</v>
      </c>
      <c r="I28" t="n">
        <v>31</v>
      </c>
      <c r="J28" t="n">
        <v>227.1</v>
      </c>
      <c r="K28" t="n">
        <v>53.44</v>
      </c>
      <c r="L28" t="n">
        <v>27</v>
      </c>
      <c r="M28" t="n">
        <v>29</v>
      </c>
      <c r="N28" t="n">
        <v>51.66</v>
      </c>
      <c r="O28" t="n">
        <v>28243</v>
      </c>
      <c r="P28" t="n">
        <v>1115.36</v>
      </c>
      <c r="Q28" t="n">
        <v>2364.02</v>
      </c>
      <c r="R28" t="n">
        <v>226.34</v>
      </c>
      <c r="S28" t="n">
        <v>184.9</v>
      </c>
      <c r="T28" t="n">
        <v>18805.53</v>
      </c>
      <c r="U28" t="n">
        <v>0.82</v>
      </c>
      <c r="V28" t="n">
        <v>0.9</v>
      </c>
      <c r="W28" t="n">
        <v>36.71</v>
      </c>
      <c r="X28" t="n">
        <v>1.12</v>
      </c>
      <c r="Y28" t="n">
        <v>1</v>
      </c>
      <c r="Z28" t="n">
        <v>10</v>
      </c>
      <c r="AA28" t="n">
        <v>2089.182460069855</v>
      </c>
      <c r="AB28" t="n">
        <v>2858.511610092807</v>
      </c>
      <c r="AC28" t="n">
        <v>2585.699273971791</v>
      </c>
      <c r="AD28" t="n">
        <v>2089182.460069855</v>
      </c>
      <c r="AE28" t="n">
        <v>2858511.610092807</v>
      </c>
      <c r="AF28" t="n">
        <v>9.672872988489283e-07</v>
      </c>
      <c r="AG28" t="n">
        <v>1.35125</v>
      </c>
      <c r="AH28" t="n">
        <v>2585699.273971791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1.0286</v>
      </c>
      <c r="E29" t="n">
        <v>97.22</v>
      </c>
      <c r="F29" t="n">
        <v>93.63</v>
      </c>
      <c r="G29" t="n">
        <v>187.27</v>
      </c>
      <c r="H29" t="n">
        <v>2.18</v>
      </c>
      <c r="I29" t="n">
        <v>30</v>
      </c>
      <c r="J29" t="n">
        <v>228.79</v>
      </c>
      <c r="K29" t="n">
        <v>53.44</v>
      </c>
      <c r="L29" t="n">
        <v>28</v>
      </c>
      <c r="M29" t="n">
        <v>28</v>
      </c>
      <c r="N29" t="n">
        <v>52.35</v>
      </c>
      <c r="O29" t="n">
        <v>28451.04</v>
      </c>
      <c r="P29" t="n">
        <v>1106.34</v>
      </c>
      <c r="Q29" t="n">
        <v>2364.07</v>
      </c>
      <c r="R29" t="n">
        <v>225.08</v>
      </c>
      <c r="S29" t="n">
        <v>184.9</v>
      </c>
      <c r="T29" t="n">
        <v>18183.07</v>
      </c>
      <c r="U29" t="n">
        <v>0.82</v>
      </c>
      <c r="V29" t="n">
        <v>0.9</v>
      </c>
      <c r="W29" t="n">
        <v>36.71</v>
      </c>
      <c r="X29" t="n">
        <v>1.08</v>
      </c>
      <c r="Y29" t="n">
        <v>1</v>
      </c>
      <c r="Z29" t="n">
        <v>10</v>
      </c>
      <c r="AA29" t="n">
        <v>2075.369870310383</v>
      </c>
      <c r="AB29" t="n">
        <v>2839.612615415444</v>
      </c>
      <c r="AC29" t="n">
        <v>2568.60397282153</v>
      </c>
      <c r="AD29" t="n">
        <v>2075369.870310383</v>
      </c>
      <c r="AE29" t="n">
        <v>2839612.615415444</v>
      </c>
      <c r="AF29" t="n">
        <v>9.680401980891299e-07</v>
      </c>
      <c r="AG29" t="n">
        <v>1.350277777777778</v>
      </c>
      <c r="AH29" t="n">
        <v>2568603.97282153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1.0296</v>
      </c>
      <c r="E30" t="n">
        <v>97.13</v>
      </c>
      <c r="F30" t="n">
        <v>93.58</v>
      </c>
      <c r="G30" t="n">
        <v>193.62</v>
      </c>
      <c r="H30" t="n">
        <v>2.24</v>
      </c>
      <c r="I30" t="n">
        <v>29</v>
      </c>
      <c r="J30" t="n">
        <v>230.48</v>
      </c>
      <c r="K30" t="n">
        <v>53.44</v>
      </c>
      <c r="L30" t="n">
        <v>29</v>
      </c>
      <c r="M30" t="n">
        <v>27</v>
      </c>
      <c r="N30" t="n">
        <v>53.05</v>
      </c>
      <c r="O30" t="n">
        <v>28660.06</v>
      </c>
      <c r="P30" t="n">
        <v>1097.34</v>
      </c>
      <c r="Q30" t="n">
        <v>2364.2</v>
      </c>
      <c r="R30" t="n">
        <v>223.64</v>
      </c>
      <c r="S30" t="n">
        <v>184.9</v>
      </c>
      <c r="T30" t="n">
        <v>17467.21</v>
      </c>
      <c r="U30" t="n">
        <v>0.83</v>
      </c>
      <c r="V30" t="n">
        <v>0.9</v>
      </c>
      <c r="W30" t="n">
        <v>36.7</v>
      </c>
      <c r="X30" t="n">
        <v>1.03</v>
      </c>
      <c r="Y30" t="n">
        <v>1</v>
      </c>
      <c r="Z30" t="n">
        <v>10</v>
      </c>
      <c r="AA30" t="n">
        <v>2061.140326559156</v>
      </c>
      <c r="AB30" t="n">
        <v>2820.14312589185</v>
      </c>
      <c r="AC30" t="n">
        <v>2550.992624052468</v>
      </c>
      <c r="AD30" t="n">
        <v>2061140.326559156</v>
      </c>
      <c r="AE30" t="n">
        <v>2820143.12589185</v>
      </c>
      <c r="AF30" t="n">
        <v>9.68981322139382e-07</v>
      </c>
      <c r="AG30" t="n">
        <v>1.349027777777778</v>
      </c>
      <c r="AH30" t="n">
        <v>2550992.624052468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1.0311</v>
      </c>
      <c r="E31" t="n">
        <v>96.98</v>
      </c>
      <c r="F31" t="n">
        <v>93.51000000000001</v>
      </c>
      <c r="G31" t="n">
        <v>207.8</v>
      </c>
      <c r="H31" t="n">
        <v>2.3</v>
      </c>
      <c r="I31" t="n">
        <v>27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1089.58</v>
      </c>
      <c r="Q31" t="n">
        <v>2364.04</v>
      </c>
      <c r="R31" t="n">
        <v>221.13</v>
      </c>
      <c r="S31" t="n">
        <v>184.9</v>
      </c>
      <c r="T31" t="n">
        <v>16220.51</v>
      </c>
      <c r="U31" t="n">
        <v>0.84</v>
      </c>
      <c r="V31" t="n">
        <v>0.9</v>
      </c>
      <c r="W31" t="n">
        <v>36.7</v>
      </c>
      <c r="X31" t="n">
        <v>0.96</v>
      </c>
      <c r="Y31" t="n">
        <v>1</v>
      </c>
      <c r="Z31" t="n">
        <v>10</v>
      </c>
      <c r="AA31" t="n">
        <v>2047.45299319926</v>
      </c>
      <c r="AB31" t="n">
        <v>2801.41551254631</v>
      </c>
      <c r="AC31" t="n">
        <v>2534.052347840256</v>
      </c>
      <c r="AD31" t="n">
        <v>2047452.99319926</v>
      </c>
      <c r="AE31" t="n">
        <v>2801415.51254631</v>
      </c>
      <c r="AF31" t="n">
        <v>9.703930082147596e-07</v>
      </c>
      <c r="AG31" t="n">
        <v>1.346944444444444</v>
      </c>
      <c r="AH31" t="n">
        <v>2534052.347840256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1.0308</v>
      </c>
      <c r="E32" t="n">
        <v>97.01000000000001</v>
      </c>
      <c r="F32" t="n">
        <v>93.54000000000001</v>
      </c>
      <c r="G32" t="n">
        <v>207.86</v>
      </c>
      <c r="H32" t="n">
        <v>2.36</v>
      </c>
      <c r="I32" t="n">
        <v>27</v>
      </c>
      <c r="J32" t="n">
        <v>233.89</v>
      </c>
      <c r="K32" t="n">
        <v>53.44</v>
      </c>
      <c r="L32" t="n">
        <v>31</v>
      </c>
      <c r="M32" t="n">
        <v>14</v>
      </c>
      <c r="N32" t="n">
        <v>54.46</v>
      </c>
      <c r="O32" t="n">
        <v>29081.05</v>
      </c>
      <c r="P32" t="n">
        <v>1088.99</v>
      </c>
      <c r="Q32" t="n">
        <v>2364.04</v>
      </c>
      <c r="R32" t="n">
        <v>221.39</v>
      </c>
      <c r="S32" t="n">
        <v>184.9</v>
      </c>
      <c r="T32" t="n">
        <v>16348.87</v>
      </c>
      <c r="U32" t="n">
        <v>0.84</v>
      </c>
      <c r="V32" t="n">
        <v>0.9</v>
      </c>
      <c r="W32" t="n">
        <v>36.73</v>
      </c>
      <c r="X32" t="n">
        <v>0.98</v>
      </c>
      <c r="Y32" t="n">
        <v>1</v>
      </c>
      <c r="Z32" t="n">
        <v>10</v>
      </c>
      <c r="AA32" t="n">
        <v>2047.463496507824</v>
      </c>
      <c r="AB32" t="n">
        <v>2801.42988363646</v>
      </c>
      <c r="AC32" t="n">
        <v>2534.065347373732</v>
      </c>
      <c r="AD32" t="n">
        <v>2047463.496507824</v>
      </c>
      <c r="AE32" t="n">
        <v>2801429.88363646</v>
      </c>
      <c r="AF32" t="n">
        <v>9.701106709996842e-07</v>
      </c>
      <c r="AG32" t="n">
        <v>1.347361111111111</v>
      </c>
      <c r="AH32" t="n">
        <v>2534065.347373731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1.0315</v>
      </c>
      <c r="E33" t="n">
        <v>96.94</v>
      </c>
      <c r="F33" t="n">
        <v>93.51000000000001</v>
      </c>
      <c r="G33" t="n">
        <v>215.79</v>
      </c>
      <c r="H33" t="n">
        <v>2.41</v>
      </c>
      <c r="I33" t="n">
        <v>26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1088.8</v>
      </c>
      <c r="Q33" t="n">
        <v>2364.06</v>
      </c>
      <c r="R33" t="n">
        <v>219.84</v>
      </c>
      <c r="S33" t="n">
        <v>184.9</v>
      </c>
      <c r="T33" t="n">
        <v>15580.14</v>
      </c>
      <c r="U33" t="n">
        <v>0.84</v>
      </c>
      <c r="V33" t="n">
        <v>0.9</v>
      </c>
      <c r="W33" t="n">
        <v>36.74</v>
      </c>
      <c r="X33" t="n">
        <v>0.96</v>
      </c>
      <c r="Y33" t="n">
        <v>1</v>
      </c>
      <c r="Z33" t="n">
        <v>10</v>
      </c>
      <c r="AA33" t="n">
        <v>2045.630768106897</v>
      </c>
      <c r="AB33" t="n">
        <v>2798.922263784041</v>
      </c>
      <c r="AC33" t="n">
        <v>2531.797051240561</v>
      </c>
      <c r="AD33" t="n">
        <v>2045630.768106897</v>
      </c>
      <c r="AE33" t="n">
        <v>2798922.263784041</v>
      </c>
      <c r="AF33" t="n">
        <v>9.707694578348606e-07</v>
      </c>
      <c r="AG33" t="n">
        <v>1.346388888888889</v>
      </c>
      <c r="AH33" t="n">
        <v>2531797.051240561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1.0315</v>
      </c>
      <c r="E34" t="n">
        <v>96.95</v>
      </c>
      <c r="F34" t="n">
        <v>93.51000000000001</v>
      </c>
      <c r="G34" t="n">
        <v>215.79</v>
      </c>
      <c r="H34" t="n">
        <v>2.47</v>
      </c>
      <c r="I34" t="n">
        <v>26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1095.97</v>
      </c>
      <c r="Q34" t="n">
        <v>2364.05</v>
      </c>
      <c r="R34" t="n">
        <v>219.88</v>
      </c>
      <c r="S34" t="n">
        <v>184.9</v>
      </c>
      <c r="T34" t="n">
        <v>15602.18</v>
      </c>
      <c r="U34" t="n">
        <v>0.84</v>
      </c>
      <c r="V34" t="n">
        <v>0.9</v>
      </c>
      <c r="W34" t="n">
        <v>36.74</v>
      </c>
      <c r="X34" t="n">
        <v>0.96</v>
      </c>
      <c r="Y34" t="n">
        <v>1</v>
      </c>
      <c r="Z34" t="n">
        <v>10</v>
      </c>
      <c r="AA34" t="n">
        <v>2055.088055712256</v>
      </c>
      <c r="AB34" t="n">
        <v>2811.862141911777</v>
      </c>
      <c r="AC34" t="n">
        <v>2543.501965561019</v>
      </c>
      <c r="AD34" t="n">
        <v>2055088.055712256</v>
      </c>
      <c r="AE34" t="n">
        <v>2811862.141911777</v>
      </c>
      <c r="AF34" t="n">
        <v>9.707694578348606e-07</v>
      </c>
      <c r="AG34" t="n">
        <v>1.346527777777778</v>
      </c>
      <c r="AH34" t="n">
        <v>2543501.965561019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0.6497000000000001</v>
      </c>
      <c r="E2" t="n">
        <v>153.91</v>
      </c>
      <c r="F2" t="n">
        <v>129.23</v>
      </c>
      <c r="G2" t="n">
        <v>8.199999999999999</v>
      </c>
      <c r="H2" t="n">
        <v>0.15</v>
      </c>
      <c r="I2" t="n">
        <v>946</v>
      </c>
      <c r="J2" t="n">
        <v>116.05</v>
      </c>
      <c r="K2" t="n">
        <v>43.4</v>
      </c>
      <c r="L2" t="n">
        <v>1</v>
      </c>
      <c r="M2" t="n">
        <v>944</v>
      </c>
      <c r="N2" t="n">
        <v>16.65</v>
      </c>
      <c r="O2" t="n">
        <v>14546.17</v>
      </c>
      <c r="P2" t="n">
        <v>1304.53</v>
      </c>
      <c r="Q2" t="n">
        <v>2368.88</v>
      </c>
      <c r="R2" t="n">
        <v>1412.64</v>
      </c>
      <c r="S2" t="n">
        <v>184.9</v>
      </c>
      <c r="T2" t="n">
        <v>607381.5</v>
      </c>
      <c r="U2" t="n">
        <v>0.13</v>
      </c>
      <c r="V2" t="n">
        <v>0.65</v>
      </c>
      <c r="W2" t="n">
        <v>38.21</v>
      </c>
      <c r="X2" t="n">
        <v>36.58</v>
      </c>
      <c r="Y2" t="n">
        <v>1</v>
      </c>
      <c r="Z2" t="n">
        <v>10</v>
      </c>
      <c r="AA2" t="n">
        <v>3802.200311258114</v>
      </c>
      <c r="AB2" t="n">
        <v>5202.338207102801</v>
      </c>
      <c r="AC2" t="n">
        <v>4705.834350144244</v>
      </c>
      <c r="AD2" t="n">
        <v>3802200.311258114</v>
      </c>
      <c r="AE2" t="n">
        <v>5202338.207102801</v>
      </c>
      <c r="AF2" t="n">
        <v>6.614935242059556e-07</v>
      </c>
      <c r="AG2" t="n">
        <v>2.137638888888889</v>
      </c>
      <c r="AH2" t="n">
        <v>4705834.350144244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0.8444</v>
      </c>
      <c r="E3" t="n">
        <v>118.43</v>
      </c>
      <c r="F3" t="n">
        <v>107.12</v>
      </c>
      <c r="G3" t="n">
        <v>16.65</v>
      </c>
      <c r="H3" t="n">
        <v>0.3</v>
      </c>
      <c r="I3" t="n">
        <v>386</v>
      </c>
      <c r="J3" t="n">
        <v>117.34</v>
      </c>
      <c r="K3" t="n">
        <v>43.4</v>
      </c>
      <c r="L3" t="n">
        <v>2</v>
      </c>
      <c r="M3" t="n">
        <v>384</v>
      </c>
      <c r="N3" t="n">
        <v>16.94</v>
      </c>
      <c r="O3" t="n">
        <v>14705.49</v>
      </c>
      <c r="P3" t="n">
        <v>1070.41</v>
      </c>
      <c r="Q3" t="n">
        <v>2365.9</v>
      </c>
      <c r="R3" t="n">
        <v>674.17</v>
      </c>
      <c r="S3" t="n">
        <v>184.9</v>
      </c>
      <c r="T3" t="n">
        <v>240946.31</v>
      </c>
      <c r="U3" t="n">
        <v>0.27</v>
      </c>
      <c r="V3" t="n">
        <v>0.79</v>
      </c>
      <c r="W3" t="n">
        <v>37.29</v>
      </c>
      <c r="X3" t="n">
        <v>14.53</v>
      </c>
      <c r="Y3" t="n">
        <v>1</v>
      </c>
      <c r="Z3" t="n">
        <v>10</v>
      </c>
      <c r="AA3" t="n">
        <v>2408.897124595822</v>
      </c>
      <c r="AB3" t="n">
        <v>3295.959318912954</v>
      </c>
      <c r="AC3" t="n">
        <v>2981.397587423735</v>
      </c>
      <c r="AD3" t="n">
        <v>2408897.124595822</v>
      </c>
      <c r="AE3" t="n">
        <v>3295959.318912954</v>
      </c>
      <c r="AF3" t="n">
        <v>8.597277694928564e-07</v>
      </c>
      <c r="AG3" t="n">
        <v>1.644861111111111</v>
      </c>
      <c r="AH3" t="n">
        <v>2981397.587423735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0.914</v>
      </c>
      <c r="E4" t="n">
        <v>109.41</v>
      </c>
      <c r="F4" t="n">
        <v>101.57</v>
      </c>
      <c r="G4" t="n">
        <v>25.29</v>
      </c>
      <c r="H4" t="n">
        <v>0.45</v>
      </c>
      <c r="I4" t="n">
        <v>241</v>
      </c>
      <c r="J4" t="n">
        <v>118.63</v>
      </c>
      <c r="K4" t="n">
        <v>43.4</v>
      </c>
      <c r="L4" t="n">
        <v>3</v>
      </c>
      <c r="M4" t="n">
        <v>239</v>
      </c>
      <c r="N4" t="n">
        <v>17.23</v>
      </c>
      <c r="O4" t="n">
        <v>14865.24</v>
      </c>
      <c r="P4" t="n">
        <v>1002.33</v>
      </c>
      <c r="Q4" t="n">
        <v>2364.94</v>
      </c>
      <c r="R4" t="n">
        <v>489.02</v>
      </c>
      <c r="S4" t="n">
        <v>184.9</v>
      </c>
      <c r="T4" t="n">
        <v>149095.44</v>
      </c>
      <c r="U4" t="n">
        <v>0.38</v>
      </c>
      <c r="V4" t="n">
        <v>0.83</v>
      </c>
      <c r="W4" t="n">
        <v>37.06</v>
      </c>
      <c r="X4" t="n">
        <v>8.99</v>
      </c>
      <c r="Y4" t="n">
        <v>1</v>
      </c>
      <c r="Z4" t="n">
        <v>10</v>
      </c>
      <c r="AA4" t="n">
        <v>2091.841700549726</v>
      </c>
      <c r="AB4" t="n">
        <v>2862.150100234776</v>
      </c>
      <c r="AC4" t="n">
        <v>2588.990511721264</v>
      </c>
      <c r="AD4" t="n">
        <v>2091841.700549726</v>
      </c>
      <c r="AE4" t="n">
        <v>2862150.100234776</v>
      </c>
      <c r="AF4" t="n">
        <v>9.305911668835514e-07</v>
      </c>
      <c r="AG4" t="n">
        <v>1.519583333333333</v>
      </c>
      <c r="AH4" t="n">
        <v>2588990.511721264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0.9502</v>
      </c>
      <c r="E5" t="n">
        <v>105.24</v>
      </c>
      <c r="F5" t="n">
        <v>99</v>
      </c>
      <c r="G5" t="n">
        <v>34.14</v>
      </c>
      <c r="H5" t="n">
        <v>0.59</v>
      </c>
      <c r="I5" t="n">
        <v>174</v>
      </c>
      <c r="J5" t="n">
        <v>119.93</v>
      </c>
      <c r="K5" t="n">
        <v>43.4</v>
      </c>
      <c r="L5" t="n">
        <v>4</v>
      </c>
      <c r="M5" t="n">
        <v>172</v>
      </c>
      <c r="N5" t="n">
        <v>17.53</v>
      </c>
      <c r="O5" t="n">
        <v>15025.44</v>
      </c>
      <c r="P5" t="n">
        <v>963.67</v>
      </c>
      <c r="Q5" t="n">
        <v>2364.79</v>
      </c>
      <c r="R5" t="n">
        <v>403.2</v>
      </c>
      <c r="S5" t="n">
        <v>184.9</v>
      </c>
      <c r="T5" t="n">
        <v>106519.16</v>
      </c>
      <c r="U5" t="n">
        <v>0.46</v>
      </c>
      <c r="V5" t="n">
        <v>0.85</v>
      </c>
      <c r="W5" t="n">
        <v>36.96</v>
      </c>
      <c r="X5" t="n">
        <v>6.43</v>
      </c>
      <c r="Y5" t="n">
        <v>1</v>
      </c>
      <c r="Z5" t="n">
        <v>10</v>
      </c>
      <c r="AA5" t="n">
        <v>1942.252235396984</v>
      </c>
      <c r="AB5" t="n">
        <v>2657.475194591355</v>
      </c>
      <c r="AC5" t="n">
        <v>2403.849491809417</v>
      </c>
      <c r="AD5" t="n">
        <v>1942252.235396984</v>
      </c>
      <c r="AE5" t="n">
        <v>2657475.194591355</v>
      </c>
      <c r="AF5" t="n">
        <v>9.674482787448035e-07</v>
      </c>
      <c r="AG5" t="n">
        <v>1.461666666666667</v>
      </c>
      <c r="AH5" t="n">
        <v>2403849.491809417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0.9712</v>
      </c>
      <c r="E6" t="n">
        <v>102.97</v>
      </c>
      <c r="F6" t="n">
        <v>97.63</v>
      </c>
      <c r="G6" t="n">
        <v>43.07</v>
      </c>
      <c r="H6" t="n">
        <v>0.73</v>
      </c>
      <c r="I6" t="n">
        <v>136</v>
      </c>
      <c r="J6" t="n">
        <v>121.23</v>
      </c>
      <c r="K6" t="n">
        <v>43.4</v>
      </c>
      <c r="L6" t="n">
        <v>5</v>
      </c>
      <c r="M6" t="n">
        <v>134</v>
      </c>
      <c r="N6" t="n">
        <v>17.83</v>
      </c>
      <c r="O6" t="n">
        <v>15186.08</v>
      </c>
      <c r="P6" t="n">
        <v>936.16</v>
      </c>
      <c r="Q6" t="n">
        <v>2364.64</v>
      </c>
      <c r="R6" t="n">
        <v>358.14</v>
      </c>
      <c r="S6" t="n">
        <v>184.9</v>
      </c>
      <c r="T6" t="n">
        <v>84179.7</v>
      </c>
      <c r="U6" t="n">
        <v>0.52</v>
      </c>
      <c r="V6" t="n">
        <v>0.86</v>
      </c>
      <c r="W6" t="n">
        <v>36.89</v>
      </c>
      <c r="X6" t="n">
        <v>5.07</v>
      </c>
      <c r="Y6" t="n">
        <v>1</v>
      </c>
      <c r="Z6" t="n">
        <v>10</v>
      </c>
      <c r="AA6" t="n">
        <v>1854.222385667726</v>
      </c>
      <c r="AB6" t="n">
        <v>2537.028870588907</v>
      </c>
      <c r="AC6" t="n">
        <v>2294.898395922284</v>
      </c>
      <c r="AD6" t="n">
        <v>1854222.385667726</v>
      </c>
      <c r="AE6" t="n">
        <v>2537028.870588907</v>
      </c>
      <c r="AF6" t="n">
        <v>9.888294762333753e-07</v>
      </c>
      <c r="AG6" t="n">
        <v>1.430138888888889</v>
      </c>
      <c r="AH6" t="n">
        <v>2294898.395922284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0.9871</v>
      </c>
      <c r="E7" t="n">
        <v>101.31</v>
      </c>
      <c r="F7" t="n">
        <v>96.59</v>
      </c>
      <c r="G7" t="n">
        <v>52.69</v>
      </c>
      <c r="H7" t="n">
        <v>0.86</v>
      </c>
      <c r="I7" t="n">
        <v>110</v>
      </c>
      <c r="J7" t="n">
        <v>122.54</v>
      </c>
      <c r="K7" t="n">
        <v>43.4</v>
      </c>
      <c r="L7" t="n">
        <v>6</v>
      </c>
      <c r="M7" t="n">
        <v>108</v>
      </c>
      <c r="N7" t="n">
        <v>18.14</v>
      </c>
      <c r="O7" t="n">
        <v>15347.16</v>
      </c>
      <c r="P7" t="n">
        <v>912.79</v>
      </c>
      <c r="Q7" t="n">
        <v>2364.45</v>
      </c>
      <c r="R7" t="n">
        <v>323.95</v>
      </c>
      <c r="S7" t="n">
        <v>184.9</v>
      </c>
      <c r="T7" t="n">
        <v>67216.94</v>
      </c>
      <c r="U7" t="n">
        <v>0.57</v>
      </c>
      <c r="V7" t="n">
        <v>0.87</v>
      </c>
      <c r="W7" t="n">
        <v>36.83</v>
      </c>
      <c r="X7" t="n">
        <v>4.03</v>
      </c>
      <c r="Y7" t="n">
        <v>1</v>
      </c>
      <c r="Z7" t="n">
        <v>10</v>
      </c>
      <c r="AA7" t="n">
        <v>1786.545679645856</v>
      </c>
      <c r="AB7" t="n">
        <v>2444.430615724233</v>
      </c>
      <c r="AC7" t="n">
        <v>2211.137588539428</v>
      </c>
      <c r="AD7" t="n">
        <v>1786545.679645856</v>
      </c>
      <c r="AE7" t="n">
        <v>2444430.615724233</v>
      </c>
      <c r="AF7" t="n">
        <v>1.005018097189008e-06</v>
      </c>
      <c r="AG7" t="n">
        <v>1.407083333333333</v>
      </c>
      <c r="AH7" t="n">
        <v>2211137.588539428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0.9969</v>
      </c>
      <c r="E8" t="n">
        <v>100.31</v>
      </c>
      <c r="F8" t="n">
        <v>96.01000000000001</v>
      </c>
      <c r="G8" t="n">
        <v>61.94</v>
      </c>
      <c r="H8" t="n">
        <v>1</v>
      </c>
      <c r="I8" t="n">
        <v>93</v>
      </c>
      <c r="J8" t="n">
        <v>123.85</v>
      </c>
      <c r="K8" t="n">
        <v>43.4</v>
      </c>
      <c r="L8" t="n">
        <v>7</v>
      </c>
      <c r="M8" t="n">
        <v>91</v>
      </c>
      <c r="N8" t="n">
        <v>18.45</v>
      </c>
      <c r="O8" t="n">
        <v>15508.69</v>
      </c>
      <c r="P8" t="n">
        <v>892.61</v>
      </c>
      <c r="Q8" t="n">
        <v>2364.39</v>
      </c>
      <c r="R8" t="n">
        <v>303.76</v>
      </c>
      <c r="S8" t="n">
        <v>184.9</v>
      </c>
      <c r="T8" t="n">
        <v>57205.54</v>
      </c>
      <c r="U8" t="n">
        <v>0.61</v>
      </c>
      <c r="V8" t="n">
        <v>0.88</v>
      </c>
      <c r="W8" t="n">
        <v>36.83</v>
      </c>
      <c r="X8" t="n">
        <v>3.45</v>
      </c>
      <c r="Y8" t="n">
        <v>1</v>
      </c>
      <c r="Z8" t="n">
        <v>10</v>
      </c>
      <c r="AA8" t="n">
        <v>1738.352523874631</v>
      </c>
      <c r="AB8" t="n">
        <v>2378.490613866065</v>
      </c>
      <c r="AC8" t="n">
        <v>2151.49080791123</v>
      </c>
      <c r="AD8" t="n">
        <v>1738352.523874631</v>
      </c>
      <c r="AE8" t="n">
        <v>2378490.613866065</v>
      </c>
      <c r="AF8" t="n">
        <v>1.014995989350342e-06</v>
      </c>
      <c r="AG8" t="n">
        <v>1.393194444444444</v>
      </c>
      <c r="AH8" t="n">
        <v>2151490.80791123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1.0053</v>
      </c>
      <c r="E9" t="n">
        <v>99.48</v>
      </c>
      <c r="F9" t="n">
        <v>95.48</v>
      </c>
      <c r="G9" t="n">
        <v>71.61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872.65</v>
      </c>
      <c r="Q9" t="n">
        <v>2364.32</v>
      </c>
      <c r="R9" t="n">
        <v>286.91</v>
      </c>
      <c r="S9" t="n">
        <v>184.9</v>
      </c>
      <c r="T9" t="n">
        <v>48847.61</v>
      </c>
      <c r="U9" t="n">
        <v>0.64</v>
      </c>
      <c r="V9" t="n">
        <v>0.88</v>
      </c>
      <c r="W9" t="n">
        <v>36.79</v>
      </c>
      <c r="X9" t="n">
        <v>2.93</v>
      </c>
      <c r="Y9" t="n">
        <v>1</v>
      </c>
      <c r="Z9" t="n">
        <v>10</v>
      </c>
      <c r="AA9" t="n">
        <v>1694.01426060466</v>
      </c>
      <c r="AB9" t="n">
        <v>2317.825045993967</v>
      </c>
      <c r="AC9" t="n">
        <v>2096.615076692186</v>
      </c>
      <c r="AD9" t="n">
        <v>1694014.26060466</v>
      </c>
      <c r="AE9" t="n">
        <v>2317825.045993967</v>
      </c>
      <c r="AF9" t="n">
        <v>1.023548468345771e-06</v>
      </c>
      <c r="AG9" t="n">
        <v>1.381666666666667</v>
      </c>
      <c r="AH9" t="n">
        <v>2096615.076692186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1.0121</v>
      </c>
      <c r="E10" t="n">
        <v>98.8</v>
      </c>
      <c r="F10" t="n">
        <v>95.06999999999999</v>
      </c>
      <c r="G10" t="n">
        <v>82.67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67</v>
      </c>
      <c r="N10" t="n">
        <v>19.08</v>
      </c>
      <c r="O10" t="n">
        <v>15833.12</v>
      </c>
      <c r="P10" t="n">
        <v>854.98</v>
      </c>
      <c r="Q10" t="n">
        <v>2364.3</v>
      </c>
      <c r="R10" t="n">
        <v>272.73</v>
      </c>
      <c r="S10" t="n">
        <v>184.9</v>
      </c>
      <c r="T10" t="n">
        <v>41810.9</v>
      </c>
      <c r="U10" t="n">
        <v>0.68</v>
      </c>
      <c r="V10" t="n">
        <v>0.88</v>
      </c>
      <c r="W10" t="n">
        <v>36.78</v>
      </c>
      <c r="X10" t="n">
        <v>2.52</v>
      </c>
      <c r="Y10" t="n">
        <v>1</v>
      </c>
      <c r="Z10" t="n">
        <v>10</v>
      </c>
      <c r="AA10" t="n">
        <v>1656.727787016092</v>
      </c>
      <c r="AB10" t="n">
        <v>2266.80804786697</v>
      </c>
      <c r="AC10" t="n">
        <v>2050.467069263623</v>
      </c>
      <c r="AD10" t="n">
        <v>1656727.787016092</v>
      </c>
      <c r="AE10" t="n">
        <v>2266808.04786697</v>
      </c>
      <c r="AF10" t="n">
        <v>1.030471903723022e-06</v>
      </c>
      <c r="AG10" t="n">
        <v>1.372222222222222</v>
      </c>
      <c r="AH10" t="n">
        <v>2050467.069263623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1.0173</v>
      </c>
      <c r="E11" t="n">
        <v>98.3</v>
      </c>
      <c r="F11" t="n">
        <v>94.75</v>
      </c>
      <c r="G11" t="n">
        <v>93.2</v>
      </c>
      <c r="H11" t="n">
        <v>1.38</v>
      </c>
      <c r="I11" t="n">
        <v>61</v>
      </c>
      <c r="J11" t="n">
        <v>127.8</v>
      </c>
      <c r="K11" t="n">
        <v>43.4</v>
      </c>
      <c r="L11" t="n">
        <v>10</v>
      </c>
      <c r="M11" t="n">
        <v>59</v>
      </c>
      <c r="N11" t="n">
        <v>19.4</v>
      </c>
      <c r="O11" t="n">
        <v>15996.02</v>
      </c>
      <c r="P11" t="n">
        <v>835.48</v>
      </c>
      <c r="Q11" t="n">
        <v>2364.2</v>
      </c>
      <c r="R11" t="n">
        <v>262.75</v>
      </c>
      <c r="S11" t="n">
        <v>184.9</v>
      </c>
      <c r="T11" t="n">
        <v>36859.95</v>
      </c>
      <c r="U11" t="n">
        <v>0.7</v>
      </c>
      <c r="V11" t="n">
        <v>0.89</v>
      </c>
      <c r="W11" t="n">
        <v>36.75</v>
      </c>
      <c r="X11" t="n">
        <v>2.2</v>
      </c>
      <c r="Y11" t="n">
        <v>1</v>
      </c>
      <c r="Z11" t="n">
        <v>10</v>
      </c>
      <c r="AA11" t="n">
        <v>1620.509980477522</v>
      </c>
      <c r="AB11" t="n">
        <v>2217.253247144042</v>
      </c>
      <c r="AC11" t="n">
        <v>2005.641709171091</v>
      </c>
      <c r="AD11" t="n">
        <v>1620509.980477522</v>
      </c>
      <c r="AE11" t="n">
        <v>2217253.247144042</v>
      </c>
      <c r="AF11" t="n">
        <v>1.035766295482097e-06</v>
      </c>
      <c r="AG11" t="n">
        <v>1.365277777777778</v>
      </c>
      <c r="AH11" t="n">
        <v>2005641.709171091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1.0207</v>
      </c>
      <c r="E12" t="n">
        <v>97.97</v>
      </c>
      <c r="F12" t="n">
        <v>94.56999999999999</v>
      </c>
      <c r="G12" t="n">
        <v>103.17</v>
      </c>
      <c r="H12" t="n">
        <v>1.5</v>
      </c>
      <c r="I12" t="n">
        <v>55</v>
      </c>
      <c r="J12" t="n">
        <v>129.13</v>
      </c>
      <c r="K12" t="n">
        <v>43.4</v>
      </c>
      <c r="L12" t="n">
        <v>11</v>
      </c>
      <c r="M12" t="n">
        <v>53</v>
      </c>
      <c r="N12" t="n">
        <v>19.73</v>
      </c>
      <c r="O12" t="n">
        <v>16159.39</v>
      </c>
      <c r="P12" t="n">
        <v>819.76</v>
      </c>
      <c r="Q12" t="n">
        <v>2364.18</v>
      </c>
      <c r="R12" t="n">
        <v>256.5</v>
      </c>
      <c r="S12" t="n">
        <v>184.9</v>
      </c>
      <c r="T12" t="n">
        <v>33768.09</v>
      </c>
      <c r="U12" t="n">
        <v>0.72</v>
      </c>
      <c r="V12" t="n">
        <v>0.89</v>
      </c>
      <c r="W12" t="n">
        <v>36.75</v>
      </c>
      <c r="X12" t="n">
        <v>2.02</v>
      </c>
      <c r="Y12" t="n">
        <v>1</v>
      </c>
      <c r="Z12" t="n">
        <v>10</v>
      </c>
      <c r="AA12" t="n">
        <v>1593.222575570056</v>
      </c>
      <c r="AB12" t="n">
        <v>2179.917415914304</v>
      </c>
      <c r="AC12" t="n">
        <v>1971.869157272752</v>
      </c>
      <c r="AD12" t="n">
        <v>1593222.575570056</v>
      </c>
      <c r="AE12" t="n">
        <v>2179917.415914305</v>
      </c>
      <c r="AF12" t="n">
        <v>1.039228013170723e-06</v>
      </c>
      <c r="AG12" t="n">
        <v>1.360694444444444</v>
      </c>
      <c r="AH12" t="n">
        <v>1971869.157272752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1.0247</v>
      </c>
      <c r="E13" t="n">
        <v>97.59</v>
      </c>
      <c r="F13" t="n">
        <v>94.33</v>
      </c>
      <c r="G13" t="n">
        <v>115.51</v>
      </c>
      <c r="H13" t="n">
        <v>1.63</v>
      </c>
      <c r="I13" t="n">
        <v>49</v>
      </c>
      <c r="J13" t="n">
        <v>130.45</v>
      </c>
      <c r="K13" t="n">
        <v>43.4</v>
      </c>
      <c r="L13" t="n">
        <v>12</v>
      </c>
      <c r="M13" t="n">
        <v>47</v>
      </c>
      <c r="N13" t="n">
        <v>20.05</v>
      </c>
      <c r="O13" t="n">
        <v>16323.22</v>
      </c>
      <c r="P13" t="n">
        <v>798.64</v>
      </c>
      <c r="Q13" t="n">
        <v>2364.25</v>
      </c>
      <c r="R13" t="n">
        <v>248.64</v>
      </c>
      <c r="S13" t="n">
        <v>184.9</v>
      </c>
      <c r="T13" t="n">
        <v>29865.83</v>
      </c>
      <c r="U13" t="n">
        <v>0.74</v>
      </c>
      <c r="V13" t="n">
        <v>0.89</v>
      </c>
      <c r="W13" t="n">
        <v>36.74</v>
      </c>
      <c r="X13" t="n">
        <v>1.78</v>
      </c>
      <c r="Y13" t="n">
        <v>1</v>
      </c>
      <c r="Z13" t="n">
        <v>10</v>
      </c>
      <c r="AA13" t="n">
        <v>1557.71832284093</v>
      </c>
      <c r="AB13" t="n">
        <v>2131.338930993231</v>
      </c>
      <c r="AC13" t="n">
        <v>1927.926934772213</v>
      </c>
      <c r="AD13" t="n">
        <v>1557718.32284093</v>
      </c>
      <c r="AE13" t="n">
        <v>2131338.930993231</v>
      </c>
      <c r="AF13" t="n">
        <v>1.043300622216165e-06</v>
      </c>
      <c r="AG13" t="n">
        <v>1.355416666666667</v>
      </c>
      <c r="AH13" t="n">
        <v>1927926.934772213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1.027</v>
      </c>
      <c r="E14" t="n">
        <v>97.37</v>
      </c>
      <c r="F14" t="n">
        <v>94.20999999999999</v>
      </c>
      <c r="G14" t="n">
        <v>125.62</v>
      </c>
      <c r="H14" t="n">
        <v>1.74</v>
      </c>
      <c r="I14" t="n">
        <v>45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784.45</v>
      </c>
      <c r="Q14" t="n">
        <v>2364.36</v>
      </c>
      <c r="R14" t="n">
        <v>243.31</v>
      </c>
      <c r="S14" t="n">
        <v>184.9</v>
      </c>
      <c r="T14" t="n">
        <v>27223.63</v>
      </c>
      <c r="U14" t="n">
        <v>0.76</v>
      </c>
      <c r="V14" t="n">
        <v>0.89</v>
      </c>
      <c r="W14" t="n">
        <v>36.77</v>
      </c>
      <c r="X14" t="n">
        <v>1.66</v>
      </c>
      <c r="Y14" t="n">
        <v>1</v>
      </c>
      <c r="Z14" t="n">
        <v>10</v>
      </c>
      <c r="AA14" t="n">
        <v>1534.81168541755</v>
      </c>
      <c r="AB14" t="n">
        <v>2099.997059101042</v>
      </c>
      <c r="AC14" t="n">
        <v>1899.576287144821</v>
      </c>
      <c r="AD14" t="n">
        <v>1534811.68541755</v>
      </c>
      <c r="AE14" t="n">
        <v>2099997.059101042</v>
      </c>
      <c r="AF14" t="n">
        <v>1.045642372417295e-06</v>
      </c>
      <c r="AG14" t="n">
        <v>1.352361111111111</v>
      </c>
      <c r="AH14" t="n">
        <v>1899576.287144821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1.0273</v>
      </c>
      <c r="E15" t="n">
        <v>97.34</v>
      </c>
      <c r="F15" t="n">
        <v>94.2</v>
      </c>
      <c r="G15" t="n">
        <v>128.46</v>
      </c>
      <c r="H15" t="n">
        <v>1.86</v>
      </c>
      <c r="I15" t="n">
        <v>44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787.91</v>
      </c>
      <c r="Q15" t="n">
        <v>2364.33</v>
      </c>
      <c r="R15" t="n">
        <v>242.15</v>
      </c>
      <c r="S15" t="n">
        <v>184.9</v>
      </c>
      <c r="T15" t="n">
        <v>26648.29</v>
      </c>
      <c r="U15" t="n">
        <v>0.76</v>
      </c>
      <c r="V15" t="n">
        <v>0.89</v>
      </c>
      <c r="W15" t="n">
        <v>36.79</v>
      </c>
      <c r="X15" t="n">
        <v>1.65</v>
      </c>
      <c r="Y15" t="n">
        <v>1</v>
      </c>
      <c r="Z15" t="n">
        <v>10</v>
      </c>
      <c r="AA15" t="n">
        <v>1538.894113691486</v>
      </c>
      <c r="AB15" t="n">
        <v>2105.582817569466</v>
      </c>
      <c r="AC15" t="n">
        <v>1904.62894866468</v>
      </c>
      <c r="AD15" t="n">
        <v>1538894.113691486</v>
      </c>
      <c r="AE15" t="n">
        <v>2105582.817569465</v>
      </c>
      <c r="AF15" t="n">
        <v>1.045947818095703e-06</v>
      </c>
      <c r="AG15" t="n">
        <v>1.351944444444444</v>
      </c>
      <c r="AH15" t="n">
        <v>1904628.94866468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0.7295</v>
      </c>
      <c r="E2" t="n">
        <v>137.08</v>
      </c>
      <c r="F2" t="n">
        <v>121.11</v>
      </c>
      <c r="G2" t="n">
        <v>9.779999999999999</v>
      </c>
      <c r="H2" t="n">
        <v>0.2</v>
      </c>
      <c r="I2" t="n">
        <v>743</v>
      </c>
      <c r="J2" t="n">
        <v>89.87</v>
      </c>
      <c r="K2" t="n">
        <v>37.55</v>
      </c>
      <c r="L2" t="n">
        <v>1</v>
      </c>
      <c r="M2" t="n">
        <v>741</v>
      </c>
      <c r="N2" t="n">
        <v>11.32</v>
      </c>
      <c r="O2" t="n">
        <v>11317.98</v>
      </c>
      <c r="P2" t="n">
        <v>1026.51</v>
      </c>
      <c r="Q2" t="n">
        <v>2367.25</v>
      </c>
      <c r="R2" t="n">
        <v>1140.55</v>
      </c>
      <c r="S2" t="n">
        <v>184.9</v>
      </c>
      <c r="T2" t="n">
        <v>472352.49</v>
      </c>
      <c r="U2" t="n">
        <v>0.16</v>
      </c>
      <c r="V2" t="n">
        <v>0.7</v>
      </c>
      <c r="W2" t="n">
        <v>37.89</v>
      </c>
      <c r="X2" t="n">
        <v>28.48</v>
      </c>
      <c r="Y2" t="n">
        <v>1</v>
      </c>
      <c r="Z2" t="n">
        <v>10</v>
      </c>
      <c r="AA2" t="n">
        <v>2701.468895586543</v>
      </c>
      <c r="AB2" t="n">
        <v>3696.268923338063</v>
      </c>
      <c r="AC2" t="n">
        <v>3343.502205040555</v>
      </c>
      <c r="AD2" t="n">
        <v>2701468.895586543</v>
      </c>
      <c r="AE2" t="n">
        <v>3696268.923338064</v>
      </c>
      <c r="AF2" t="n">
        <v>7.736910322310605e-07</v>
      </c>
      <c r="AG2" t="n">
        <v>1.903888888888889</v>
      </c>
      <c r="AH2" t="n">
        <v>3343502.205040555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0.8915999999999999</v>
      </c>
      <c r="E3" t="n">
        <v>112.16</v>
      </c>
      <c r="F3" t="n">
        <v>104.31</v>
      </c>
      <c r="G3" t="n">
        <v>20</v>
      </c>
      <c r="H3" t="n">
        <v>0.39</v>
      </c>
      <c r="I3" t="n">
        <v>313</v>
      </c>
      <c r="J3" t="n">
        <v>91.09999999999999</v>
      </c>
      <c r="K3" t="n">
        <v>37.55</v>
      </c>
      <c r="L3" t="n">
        <v>2</v>
      </c>
      <c r="M3" t="n">
        <v>311</v>
      </c>
      <c r="N3" t="n">
        <v>11.54</v>
      </c>
      <c r="O3" t="n">
        <v>11468.97</v>
      </c>
      <c r="P3" t="n">
        <v>867.62</v>
      </c>
      <c r="Q3" t="n">
        <v>2365.23</v>
      </c>
      <c r="R3" t="n">
        <v>580.6799999999999</v>
      </c>
      <c r="S3" t="n">
        <v>184.9</v>
      </c>
      <c r="T3" t="n">
        <v>194566.5</v>
      </c>
      <c r="U3" t="n">
        <v>0.32</v>
      </c>
      <c r="V3" t="n">
        <v>0.8100000000000001</v>
      </c>
      <c r="W3" t="n">
        <v>37.17</v>
      </c>
      <c r="X3" t="n">
        <v>11.73</v>
      </c>
      <c r="Y3" t="n">
        <v>1</v>
      </c>
      <c r="Z3" t="n">
        <v>10</v>
      </c>
      <c r="AA3" t="n">
        <v>1879.721355408935</v>
      </c>
      <c r="AB3" t="n">
        <v>2571.91768592398</v>
      </c>
      <c r="AC3" t="n">
        <v>2326.457471688538</v>
      </c>
      <c r="AD3" t="n">
        <v>1879721.355408935</v>
      </c>
      <c r="AE3" t="n">
        <v>2571917.68592398</v>
      </c>
      <c r="AF3" t="n">
        <v>9.456105885362762e-07</v>
      </c>
      <c r="AG3" t="n">
        <v>1.557777777777778</v>
      </c>
      <c r="AH3" t="n">
        <v>2326457.471688538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0.9481000000000001</v>
      </c>
      <c r="E4" t="n">
        <v>105.48</v>
      </c>
      <c r="F4" t="n">
        <v>99.83</v>
      </c>
      <c r="G4" t="n">
        <v>30.56</v>
      </c>
      <c r="H4" t="n">
        <v>0.57</v>
      </c>
      <c r="I4" t="n">
        <v>196</v>
      </c>
      <c r="J4" t="n">
        <v>92.31999999999999</v>
      </c>
      <c r="K4" t="n">
        <v>37.55</v>
      </c>
      <c r="L4" t="n">
        <v>3</v>
      </c>
      <c r="M4" t="n">
        <v>194</v>
      </c>
      <c r="N4" t="n">
        <v>11.77</v>
      </c>
      <c r="O4" t="n">
        <v>11620.34</v>
      </c>
      <c r="P4" t="n">
        <v>812.15</v>
      </c>
      <c r="Q4" t="n">
        <v>2364.75</v>
      </c>
      <c r="R4" t="n">
        <v>431.43</v>
      </c>
      <c r="S4" t="n">
        <v>184.9</v>
      </c>
      <c r="T4" t="n">
        <v>120527.47</v>
      </c>
      <c r="U4" t="n">
        <v>0.43</v>
      </c>
      <c r="V4" t="n">
        <v>0.84</v>
      </c>
      <c r="W4" t="n">
        <v>36.98</v>
      </c>
      <c r="X4" t="n">
        <v>7.27</v>
      </c>
      <c r="Y4" t="n">
        <v>1</v>
      </c>
      <c r="Z4" t="n">
        <v>10</v>
      </c>
      <c r="AA4" t="n">
        <v>1665.855063223218</v>
      </c>
      <c r="AB4" t="n">
        <v>2279.296389840567</v>
      </c>
      <c r="AC4" t="n">
        <v>2061.763541406757</v>
      </c>
      <c r="AD4" t="n">
        <v>1665855.063223218</v>
      </c>
      <c r="AE4" t="n">
        <v>2279296.389840567</v>
      </c>
      <c r="AF4" t="n">
        <v>1.005533197612431e-06</v>
      </c>
      <c r="AG4" t="n">
        <v>1.465</v>
      </c>
      <c r="AH4" t="n">
        <v>2061763.541406757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0.9772999999999999</v>
      </c>
      <c r="E5" t="n">
        <v>102.33</v>
      </c>
      <c r="F5" t="n">
        <v>97.73999999999999</v>
      </c>
      <c r="G5" t="n">
        <v>41.89</v>
      </c>
      <c r="H5" t="n">
        <v>0.75</v>
      </c>
      <c r="I5" t="n">
        <v>140</v>
      </c>
      <c r="J5" t="n">
        <v>93.55</v>
      </c>
      <c r="K5" t="n">
        <v>37.55</v>
      </c>
      <c r="L5" t="n">
        <v>4</v>
      </c>
      <c r="M5" t="n">
        <v>138</v>
      </c>
      <c r="N5" t="n">
        <v>12</v>
      </c>
      <c r="O5" t="n">
        <v>11772.07</v>
      </c>
      <c r="P5" t="n">
        <v>775.8099999999999</v>
      </c>
      <c r="Q5" t="n">
        <v>2364.61</v>
      </c>
      <c r="R5" t="n">
        <v>361.72</v>
      </c>
      <c r="S5" t="n">
        <v>184.9</v>
      </c>
      <c r="T5" t="n">
        <v>85951.46000000001</v>
      </c>
      <c r="U5" t="n">
        <v>0.51</v>
      </c>
      <c r="V5" t="n">
        <v>0.86</v>
      </c>
      <c r="W5" t="n">
        <v>36.89</v>
      </c>
      <c r="X5" t="n">
        <v>5.18</v>
      </c>
      <c r="Y5" t="n">
        <v>1</v>
      </c>
      <c r="Z5" t="n">
        <v>10</v>
      </c>
      <c r="AA5" t="n">
        <v>1555.500780272625</v>
      </c>
      <c r="AB5" t="n">
        <v>2128.304791420202</v>
      </c>
      <c r="AC5" t="n">
        <v>1925.182369221593</v>
      </c>
      <c r="AD5" t="n">
        <v>1555500.780272624</v>
      </c>
      <c r="AE5" t="n">
        <v>2128304.791420202</v>
      </c>
      <c r="AF5" t="n">
        <v>1.036502050444709e-06</v>
      </c>
      <c r="AG5" t="n">
        <v>1.42125</v>
      </c>
      <c r="AH5" t="n">
        <v>1925182.369221593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0.9947</v>
      </c>
      <c r="E6" t="n">
        <v>100.53</v>
      </c>
      <c r="F6" t="n">
        <v>96.55</v>
      </c>
      <c r="G6" t="n">
        <v>53.64</v>
      </c>
      <c r="H6" t="n">
        <v>0.93</v>
      </c>
      <c r="I6" t="n">
        <v>108</v>
      </c>
      <c r="J6" t="n">
        <v>94.79000000000001</v>
      </c>
      <c r="K6" t="n">
        <v>37.55</v>
      </c>
      <c r="L6" t="n">
        <v>5</v>
      </c>
      <c r="M6" t="n">
        <v>106</v>
      </c>
      <c r="N6" t="n">
        <v>12.23</v>
      </c>
      <c r="O6" t="n">
        <v>11924.18</v>
      </c>
      <c r="P6" t="n">
        <v>746.85</v>
      </c>
      <c r="Q6" t="n">
        <v>2364.38</v>
      </c>
      <c r="R6" t="n">
        <v>322.37</v>
      </c>
      <c r="S6" t="n">
        <v>184.9</v>
      </c>
      <c r="T6" t="n">
        <v>66434.11</v>
      </c>
      <c r="U6" t="n">
        <v>0.57</v>
      </c>
      <c r="V6" t="n">
        <v>0.87</v>
      </c>
      <c r="W6" t="n">
        <v>36.84</v>
      </c>
      <c r="X6" t="n">
        <v>3.99</v>
      </c>
      <c r="Y6" t="n">
        <v>1</v>
      </c>
      <c r="Z6" t="n">
        <v>10</v>
      </c>
      <c r="AA6" t="n">
        <v>1483.091743109371</v>
      </c>
      <c r="AB6" t="n">
        <v>2029.231552312173</v>
      </c>
      <c r="AC6" t="n">
        <v>1835.56454100387</v>
      </c>
      <c r="AD6" t="n">
        <v>1483091.743109371</v>
      </c>
      <c r="AE6" t="n">
        <v>2029231.552312173</v>
      </c>
      <c r="AF6" t="n">
        <v>1.054956092885861e-06</v>
      </c>
      <c r="AG6" t="n">
        <v>1.39625</v>
      </c>
      <c r="AH6" t="n">
        <v>1835564.54100387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1.0068</v>
      </c>
      <c r="E7" t="n">
        <v>99.33</v>
      </c>
      <c r="F7" t="n">
        <v>95.73999999999999</v>
      </c>
      <c r="G7" t="n">
        <v>66.03</v>
      </c>
      <c r="H7" t="n">
        <v>1.1</v>
      </c>
      <c r="I7" t="n">
        <v>87</v>
      </c>
      <c r="J7" t="n">
        <v>96.02</v>
      </c>
      <c r="K7" t="n">
        <v>37.55</v>
      </c>
      <c r="L7" t="n">
        <v>6</v>
      </c>
      <c r="M7" t="n">
        <v>85</v>
      </c>
      <c r="N7" t="n">
        <v>12.47</v>
      </c>
      <c r="O7" t="n">
        <v>12076.67</v>
      </c>
      <c r="P7" t="n">
        <v>719.85</v>
      </c>
      <c r="Q7" t="n">
        <v>2364.34</v>
      </c>
      <c r="R7" t="n">
        <v>295.26</v>
      </c>
      <c r="S7" t="n">
        <v>184.9</v>
      </c>
      <c r="T7" t="n">
        <v>52985.36</v>
      </c>
      <c r="U7" t="n">
        <v>0.63</v>
      </c>
      <c r="V7" t="n">
        <v>0.88</v>
      </c>
      <c r="W7" t="n">
        <v>36.8</v>
      </c>
      <c r="X7" t="n">
        <v>3.19</v>
      </c>
      <c r="Y7" t="n">
        <v>1</v>
      </c>
      <c r="Z7" t="n">
        <v>10</v>
      </c>
      <c r="AA7" t="n">
        <v>1425.024627319372</v>
      </c>
      <c r="AB7" t="n">
        <v>1949.781562747947</v>
      </c>
      <c r="AC7" t="n">
        <v>1763.697146934893</v>
      </c>
      <c r="AD7" t="n">
        <v>1425024.627319372</v>
      </c>
      <c r="AE7" t="n">
        <v>1949781.562747947</v>
      </c>
      <c r="AF7" t="n">
        <v>1.067789076422525e-06</v>
      </c>
      <c r="AG7" t="n">
        <v>1.379583333333333</v>
      </c>
      <c r="AH7" t="n">
        <v>1763697.146934893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1.0154</v>
      </c>
      <c r="E8" t="n">
        <v>98.48999999999999</v>
      </c>
      <c r="F8" t="n">
        <v>95.19</v>
      </c>
      <c r="G8" t="n">
        <v>79.31999999999999</v>
      </c>
      <c r="H8" t="n">
        <v>1.27</v>
      </c>
      <c r="I8" t="n">
        <v>72</v>
      </c>
      <c r="J8" t="n">
        <v>97.26000000000001</v>
      </c>
      <c r="K8" t="n">
        <v>37.55</v>
      </c>
      <c r="L8" t="n">
        <v>7</v>
      </c>
      <c r="M8" t="n">
        <v>70</v>
      </c>
      <c r="N8" t="n">
        <v>12.71</v>
      </c>
      <c r="O8" t="n">
        <v>12229.54</v>
      </c>
      <c r="P8" t="n">
        <v>693.1900000000001</v>
      </c>
      <c r="Q8" t="n">
        <v>2364.34</v>
      </c>
      <c r="R8" t="n">
        <v>276.92</v>
      </c>
      <c r="S8" t="n">
        <v>184.9</v>
      </c>
      <c r="T8" t="n">
        <v>43891.31</v>
      </c>
      <c r="U8" t="n">
        <v>0.67</v>
      </c>
      <c r="V8" t="n">
        <v>0.88</v>
      </c>
      <c r="W8" t="n">
        <v>36.78</v>
      </c>
      <c r="X8" t="n">
        <v>2.63</v>
      </c>
      <c r="Y8" t="n">
        <v>1</v>
      </c>
      <c r="Z8" t="n">
        <v>10</v>
      </c>
      <c r="AA8" t="n">
        <v>1374.705192961747</v>
      </c>
      <c r="AB8" t="n">
        <v>1880.932292723076</v>
      </c>
      <c r="AC8" t="n">
        <v>1701.418754610638</v>
      </c>
      <c r="AD8" t="n">
        <v>1374705.192961747</v>
      </c>
      <c r="AE8" t="n">
        <v>1880932.292723075</v>
      </c>
      <c r="AF8" t="n">
        <v>1.076910039927922e-06</v>
      </c>
      <c r="AG8" t="n">
        <v>1.367916666666667</v>
      </c>
      <c r="AH8" t="n">
        <v>1701418.754610638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1.0207</v>
      </c>
      <c r="E9" t="n">
        <v>97.97</v>
      </c>
      <c r="F9" t="n">
        <v>94.86</v>
      </c>
      <c r="G9" t="n">
        <v>91.8</v>
      </c>
      <c r="H9" t="n">
        <v>1.43</v>
      </c>
      <c r="I9" t="n">
        <v>62</v>
      </c>
      <c r="J9" t="n">
        <v>98.5</v>
      </c>
      <c r="K9" t="n">
        <v>37.55</v>
      </c>
      <c r="L9" t="n">
        <v>8</v>
      </c>
      <c r="M9" t="n">
        <v>34</v>
      </c>
      <c r="N9" t="n">
        <v>12.95</v>
      </c>
      <c r="O9" t="n">
        <v>12382.79</v>
      </c>
      <c r="P9" t="n">
        <v>671.48</v>
      </c>
      <c r="Q9" t="n">
        <v>2364.35</v>
      </c>
      <c r="R9" t="n">
        <v>264.93</v>
      </c>
      <c r="S9" t="n">
        <v>184.9</v>
      </c>
      <c r="T9" t="n">
        <v>37945.16</v>
      </c>
      <c r="U9" t="n">
        <v>0.7</v>
      </c>
      <c r="V9" t="n">
        <v>0.89</v>
      </c>
      <c r="W9" t="n">
        <v>36.8</v>
      </c>
      <c r="X9" t="n">
        <v>2.31</v>
      </c>
      <c r="Y9" t="n">
        <v>1</v>
      </c>
      <c r="Z9" t="n">
        <v>10</v>
      </c>
      <c r="AA9" t="n">
        <v>1337.119781474909</v>
      </c>
      <c r="AB9" t="n">
        <v>1829.506274575455</v>
      </c>
      <c r="AC9" t="n">
        <v>1654.900763458156</v>
      </c>
      <c r="AD9" t="n">
        <v>1337119.781474909</v>
      </c>
      <c r="AE9" t="n">
        <v>1829506.274575455</v>
      </c>
      <c r="AF9" t="n">
        <v>1.08253109883241e-06</v>
      </c>
      <c r="AG9" t="n">
        <v>1.360694444444444</v>
      </c>
      <c r="AH9" t="n">
        <v>1654900.763458156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1.021</v>
      </c>
      <c r="E10" t="n">
        <v>97.94</v>
      </c>
      <c r="F10" t="n">
        <v>94.84999999999999</v>
      </c>
      <c r="G10" t="n">
        <v>93.29000000000001</v>
      </c>
      <c r="H10" t="n">
        <v>1.59</v>
      </c>
      <c r="I10" t="n">
        <v>61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674.13</v>
      </c>
      <c r="Q10" t="n">
        <v>2364.59</v>
      </c>
      <c r="R10" t="n">
        <v>262.81</v>
      </c>
      <c r="S10" t="n">
        <v>184.9</v>
      </c>
      <c r="T10" t="n">
        <v>36891.81</v>
      </c>
      <c r="U10" t="n">
        <v>0.7</v>
      </c>
      <c r="V10" t="n">
        <v>0.89</v>
      </c>
      <c r="W10" t="n">
        <v>36.84</v>
      </c>
      <c r="X10" t="n">
        <v>2.29</v>
      </c>
      <c r="Y10" t="n">
        <v>1</v>
      </c>
      <c r="Z10" t="n">
        <v>10</v>
      </c>
      <c r="AA10" t="n">
        <v>1340.212478614109</v>
      </c>
      <c r="AB10" t="n">
        <v>1833.737839241476</v>
      </c>
      <c r="AC10" t="n">
        <v>1658.728473531491</v>
      </c>
      <c r="AD10" t="n">
        <v>1340212.478614109</v>
      </c>
      <c r="AE10" t="n">
        <v>1833737.839241476</v>
      </c>
      <c r="AF10" t="n">
        <v>1.082849271977947e-06</v>
      </c>
      <c r="AG10" t="n">
        <v>1.360277777777778</v>
      </c>
      <c r="AH10" t="n">
        <v>1658728.473531491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</row>
    <row r="38">
      <c r="A38" t="n">
        <v>0</v>
      </c>
      <c r="B38" t="n">
        <v>40</v>
      </c>
      <c r="C38" t="inlineStr">
        <is>
          <t xml:space="preserve">CONCLUIDO	</t>
        </is>
      </c>
      <c r="D38" t="n">
        <v>0.7295</v>
      </c>
      <c r="E38" t="n">
        <v>137.08</v>
      </c>
      <c r="F38" t="n">
        <v>121.11</v>
      </c>
      <c r="G38" t="n">
        <v>9.779999999999999</v>
      </c>
      <c r="H38" t="n">
        <v>0.2</v>
      </c>
      <c r="I38" t="n">
        <v>743</v>
      </c>
      <c r="J38" t="n">
        <v>89.87</v>
      </c>
      <c r="K38" t="n">
        <v>37.55</v>
      </c>
      <c r="L38" t="n">
        <v>1</v>
      </c>
      <c r="M38" t="n">
        <v>741</v>
      </c>
      <c r="N38" t="n">
        <v>11.32</v>
      </c>
      <c r="O38" t="n">
        <v>11317.98</v>
      </c>
      <c r="P38" t="n">
        <v>1026.51</v>
      </c>
      <c r="Q38" t="n">
        <v>2367.25</v>
      </c>
      <c r="R38" t="n">
        <v>1140.55</v>
      </c>
      <c r="S38" t="n">
        <v>184.9</v>
      </c>
      <c r="T38" t="n">
        <v>472352.49</v>
      </c>
      <c r="U38" t="n">
        <v>0.16</v>
      </c>
      <c r="V38" t="n">
        <v>0.7</v>
      </c>
      <c r="W38" t="n">
        <v>37.89</v>
      </c>
      <c r="X38" t="n">
        <v>28.48</v>
      </c>
      <c r="Y38" t="n">
        <v>1</v>
      </c>
      <c r="Z38" t="n">
        <v>10</v>
      </c>
    </row>
    <row r="39">
      <c r="A39" t="n">
        <v>1</v>
      </c>
      <c r="B39" t="n">
        <v>40</v>
      </c>
      <c r="C39" t="inlineStr">
        <is>
          <t xml:space="preserve">CONCLUIDO	</t>
        </is>
      </c>
      <c r="D39" t="n">
        <v>0.8915999999999999</v>
      </c>
      <c r="E39" t="n">
        <v>112.16</v>
      </c>
      <c r="F39" t="n">
        <v>104.31</v>
      </c>
      <c r="G39" t="n">
        <v>20</v>
      </c>
      <c r="H39" t="n">
        <v>0.39</v>
      </c>
      <c r="I39" t="n">
        <v>313</v>
      </c>
      <c r="J39" t="n">
        <v>91.09999999999999</v>
      </c>
      <c r="K39" t="n">
        <v>37.55</v>
      </c>
      <c r="L39" t="n">
        <v>2</v>
      </c>
      <c r="M39" t="n">
        <v>311</v>
      </c>
      <c r="N39" t="n">
        <v>11.54</v>
      </c>
      <c r="O39" t="n">
        <v>11468.97</v>
      </c>
      <c r="P39" t="n">
        <v>867.62</v>
      </c>
      <c r="Q39" t="n">
        <v>2365.23</v>
      </c>
      <c r="R39" t="n">
        <v>580.6799999999999</v>
      </c>
      <c r="S39" t="n">
        <v>184.9</v>
      </c>
      <c r="T39" t="n">
        <v>194566.5</v>
      </c>
      <c r="U39" t="n">
        <v>0.32</v>
      </c>
      <c r="V39" t="n">
        <v>0.8100000000000001</v>
      </c>
      <c r="W39" t="n">
        <v>37.17</v>
      </c>
      <c r="X39" t="n">
        <v>11.73</v>
      </c>
      <c r="Y39" t="n">
        <v>1</v>
      </c>
      <c r="Z39" t="n">
        <v>10</v>
      </c>
    </row>
    <row r="40">
      <c r="A40" t="n">
        <v>2</v>
      </c>
      <c r="B40" t="n">
        <v>40</v>
      </c>
      <c r="C40" t="inlineStr">
        <is>
          <t xml:space="preserve">CONCLUIDO	</t>
        </is>
      </c>
      <c r="D40" t="n">
        <v>0.9481000000000001</v>
      </c>
      <c r="E40" t="n">
        <v>105.48</v>
      </c>
      <c r="F40" t="n">
        <v>99.83</v>
      </c>
      <c r="G40" t="n">
        <v>30.56</v>
      </c>
      <c r="H40" t="n">
        <v>0.57</v>
      </c>
      <c r="I40" t="n">
        <v>196</v>
      </c>
      <c r="J40" t="n">
        <v>92.31999999999999</v>
      </c>
      <c r="K40" t="n">
        <v>37.55</v>
      </c>
      <c r="L40" t="n">
        <v>3</v>
      </c>
      <c r="M40" t="n">
        <v>194</v>
      </c>
      <c r="N40" t="n">
        <v>11.77</v>
      </c>
      <c r="O40" t="n">
        <v>11620.34</v>
      </c>
      <c r="P40" t="n">
        <v>812.15</v>
      </c>
      <c r="Q40" t="n">
        <v>2364.75</v>
      </c>
      <c r="R40" t="n">
        <v>431.43</v>
      </c>
      <c r="S40" t="n">
        <v>184.9</v>
      </c>
      <c r="T40" t="n">
        <v>120527.47</v>
      </c>
      <c r="U40" t="n">
        <v>0.43</v>
      </c>
      <c r="V40" t="n">
        <v>0.84</v>
      </c>
      <c r="W40" t="n">
        <v>36.98</v>
      </c>
      <c r="X40" t="n">
        <v>7.27</v>
      </c>
      <c r="Y40" t="n">
        <v>1</v>
      </c>
      <c r="Z40" t="n">
        <v>10</v>
      </c>
    </row>
    <row r="41">
      <c r="A41" t="n">
        <v>3</v>
      </c>
      <c r="B41" t="n">
        <v>40</v>
      </c>
      <c r="C41" t="inlineStr">
        <is>
          <t xml:space="preserve">CONCLUIDO	</t>
        </is>
      </c>
      <c r="D41" t="n">
        <v>0.9772999999999999</v>
      </c>
      <c r="E41" t="n">
        <v>102.33</v>
      </c>
      <c r="F41" t="n">
        <v>97.73999999999999</v>
      </c>
      <c r="G41" t="n">
        <v>41.89</v>
      </c>
      <c r="H41" t="n">
        <v>0.75</v>
      </c>
      <c r="I41" t="n">
        <v>140</v>
      </c>
      <c r="J41" t="n">
        <v>93.55</v>
      </c>
      <c r="K41" t="n">
        <v>37.55</v>
      </c>
      <c r="L41" t="n">
        <v>4</v>
      </c>
      <c r="M41" t="n">
        <v>138</v>
      </c>
      <c r="N41" t="n">
        <v>12</v>
      </c>
      <c r="O41" t="n">
        <v>11772.07</v>
      </c>
      <c r="P41" t="n">
        <v>775.8099999999999</v>
      </c>
      <c r="Q41" t="n">
        <v>2364.61</v>
      </c>
      <c r="R41" t="n">
        <v>361.72</v>
      </c>
      <c r="S41" t="n">
        <v>184.9</v>
      </c>
      <c r="T41" t="n">
        <v>85951.46000000001</v>
      </c>
      <c r="U41" t="n">
        <v>0.51</v>
      </c>
      <c r="V41" t="n">
        <v>0.86</v>
      </c>
      <c r="W41" t="n">
        <v>36.89</v>
      </c>
      <c r="X41" t="n">
        <v>5.18</v>
      </c>
      <c r="Y41" t="n">
        <v>1</v>
      </c>
      <c r="Z41" t="n">
        <v>10</v>
      </c>
    </row>
    <row r="42">
      <c r="A42" t="n">
        <v>4</v>
      </c>
      <c r="B42" t="n">
        <v>40</v>
      </c>
      <c r="C42" t="inlineStr">
        <is>
          <t xml:space="preserve">CONCLUIDO	</t>
        </is>
      </c>
      <c r="D42" t="n">
        <v>0.9947</v>
      </c>
      <c r="E42" t="n">
        <v>100.53</v>
      </c>
      <c r="F42" t="n">
        <v>96.55</v>
      </c>
      <c r="G42" t="n">
        <v>53.64</v>
      </c>
      <c r="H42" t="n">
        <v>0.93</v>
      </c>
      <c r="I42" t="n">
        <v>108</v>
      </c>
      <c r="J42" t="n">
        <v>94.79000000000001</v>
      </c>
      <c r="K42" t="n">
        <v>37.55</v>
      </c>
      <c r="L42" t="n">
        <v>5</v>
      </c>
      <c r="M42" t="n">
        <v>106</v>
      </c>
      <c r="N42" t="n">
        <v>12.23</v>
      </c>
      <c r="O42" t="n">
        <v>11924.18</v>
      </c>
      <c r="P42" t="n">
        <v>746.85</v>
      </c>
      <c r="Q42" t="n">
        <v>2364.38</v>
      </c>
      <c r="R42" t="n">
        <v>322.37</v>
      </c>
      <c r="S42" t="n">
        <v>184.9</v>
      </c>
      <c r="T42" t="n">
        <v>66434.11</v>
      </c>
      <c r="U42" t="n">
        <v>0.57</v>
      </c>
      <c r="V42" t="n">
        <v>0.87</v>
      </c>
      <c r="W42" t="n">
        <v>36.84</v>
      </c>
      <c r="X42" t="n">
        <v>3.99</v>
      </c>
      <c r="Y42" t="n">
        <v>1</v>
      </c>
      <c r="Z42" t="n">
        <v>10</v>
      </c>
    </row>
    <row r="43">
      <c r="A43" t="n">
        <v>5</v>
      </c>
      <c r="B43" t="n">
        <v>40</v>
      </c>
      <c r="C43" t="inlineStr">
        <is>
          <t xml:space="preserve">CONCLUIDO	</t>
        </is>
      </c>
      <c r="D43" t="n">
        <v>1.0068</v>
      </c>
      <c r="E43" t="n">
        <v>99.33</v>
      </c>
      <c r="F43" t="n">
        <v>95.73999999999999</v>
      </c>
      <c r="G43" t="n">
        <v>66.03</v>
      </c>
      <c r="H43" t="n">
        <v>1.1</v>
      </c>
      <c r="I43" t="n">
        <v>87</v>
      </c>
      <c r="J43" t="n">
        <v>96.02</v>
      </c>
      <c r="K43" t="n">
        <v>37.55</v>
      </c>
      <c r="L43" t="n">
        <v>6</v>
      </c>
      <c r="M43" t="n">
        <v>85</v>
      </c>
      <c r="N43" t="n">
        <v>12.47</v>
      </c>
      <c r="O43" t="n">
        <v>12076.67</v>
      </c>
      <c r="P43" t="n">
        <v>719.85</v>
      </c>
      <c r="Q43" t="n">
        <v>2364.34</v>
      </c>
      <c r="R43" t="n">
        <v>295.26</v>
      </c>
      <c r="S43" t="n">
        <v>184.9</v>
      </c>
      <c r="T43" t="n">
        <v>52985.36</v>
      </c>
      <c r="U43" t="n">
        <v>0.63</v>
      </c>
      <c r="V43" t="n">
        <v>0.88</v>
      </c>
      <c r="W43" t="n">
        <v>36.8</v>
      </c>
      <c r="X43" t="n">
        <v>3.19</v>
      </c>
      <c r="Y43" t="n">
        <v>1</v>
      </c>
      <c r="Z43" t="n">
        <v>10</v>
      </c>
    </row>
    <row r="44">
      <c r="A44" t="n">
        <v>6</v>
      </c>
      <c r="B44" t="n">
        <v>40</v>
      </c>
      <c r="C44" t="inlineStr">
        <is>
          <t xml:space="preserve">CONCLUIDO	</t>
        </is>
      </c>
      <c r="D44" t="n">
        <v>1.0154</v>
      </c>
      <c r="E44" t="n">
        <v>98.48999999999999</v>
      </c>
      <c r="F44" t="n">
        <v>95.19</v>
      </c>
      <c r="G44" t="n">
        <v>79.31999999999999</v>
      </c>
      <c r="H44" t="n">
        <v>1.27</v>
      </c>
      <c r="I44" t="n">
        <v>72</v>
      </c>
      <c r="J44" t="n">
        <v>97.26000000000001</v>
      </c>
      <c r="K44" t="n">
        <v>37.55</v>
      </c>
      <c r="L44" t="n">
        <v>7</v>
      </c>
      <c r="M44" t="n">
        <v>70</v>
      </c>
      <c r="N44" t="n">
        <v>12.71</v>
      </c>
      <c r="O44" t="n">
        <v>12229.54</v>
      </c>
      <c r="P44" t="n">
        <v>693.1900000000001</v>
      </c>
      <c r="Q44" t="n">
        <v>2364.34</v>
      </c>
      <c r="R44" t="n">
        <v>276.92</v>
      </c>
      <c r="S44" t="n">
        <v>184.9</v>
      </c>
      <c r="T44" t="n">
        <v>43891.31</v>
      </c>
      <c r="U44" t="n">
        <v>0.67</v>
      </c>
      <c r="V44" t="n">
        <v>0.88</v>
      </c>
      <c r="W44" t="n">
        <v>36.78</v>
      </c>
      <c r="X44" t="n">
        <v>2.63</v>
      </c>
      <c r="Y44" t="n">
        <v>1</v>
      </c>
      <c r="Z44" t="n">
        <v>10</v>
      </c>
    </row>
    <row r="45">
      <c r="A45" t="n">
        <v>7</v>
      </c>
      <c r="B45" t="n">
        <v>40</v>
      </c>
      <c r="C45" t="inlineStr">
        <is>
          <t xml:space="preserve">CONCLUIDO	</t>
        </is>
      </c>
      <c r="D45" t="n">
        <v>1.0207</v>
      </c>
      <c r="E45" t="n">
        <v>97.97</v>
      </c>
      <c r="F45" t="n">
        <v>94.86</v>
      </c>
      <c r="G45" t="n">
        <v>91.8</v>
      </c>
      <c r="H45" t="n">
        <v>1.43</v>
      </c>
      <c r="I45" t="n">
        <v>62</v>
      </c>
      <c r="J45" t="n">
        <v>98.5</v>
      </c>
      <c r="K45" t="n">
        <v>37.55</v>
      </c>
      <c r="L45" t="n">
        <v>8</v>
      </c>
      <c r="M45" t="n">
        <v>34</v>
      </c>
      <c r="N45" t="n">
        <v>12.95</v>
      </c>
      <c r="O45" t="n">
        <v>12382.79</v>
      </c>
      <c r="P45" t="n">
        <v>671.48</v>
      </c>
      <c r="Q45" t="n">
        <v>2364.35</v>
      </c>
      <c r="R45" t="n">
        <v>264.93</v>
      </c>
      <c r="S45" t="n">
        <v>184.9</v>
      </c>
      <c r="T45" t="n">
        <v>37945.16</v>
      </c>
      <c r="U45" t="n">
        <v>0.7</v>
      </c>
      <c r="V45" t="n">
        <v>0.89</v>
      </c>
      <c r="W45" t="n">
        <v>36.8</v>
      </c>
      <c r="X45" t="n">
        <v>2.31</v>
      </c>
      <c r="Y45" t="n">
        <v>1</v>
      </c>
      <c r="Z45" t="n">
        <v>10</v>
      </c>
    </row>
    <row r="46">
      <c r="A46" t="n">
        <v>8</v>
      </c>
      <c r="B46" t="n">
        <v>40</v>
      </c>
      <c r="C46" t="inlineStr">
        <is>
          <t xml:space="preserve">CONCLUIDO	</t>
        </is>
      </c>
      <c r="D46" t="n">
        <v>1.021</v>
      </c>
      <c r="E46" t="n">
        <v>97.94</v>
      </c>
      <c r="F46" t="n">
        <v>94.84999999999999</v>
      </c>
      <c r="G46" t="n">
        <v>93.29000000000001</v>
      </c>
      <c r="H46" t="n">
        <v>1.59</v>
      </c>
      <c r="I46" t="n">
        <v>61</v>
      </c>
      <c r="J46" t="n">
        <v>99.75</v>
      </c>
      <c r="K46" t="n">
        <v>37.55</v>
      </c>
      <c r="L46" t="n">
        <v>9</v>
      </c>
      <c r="M46" t="n">
        <v>0</v>
      </c>
      <c r="N46" t="n">
        <v>13.2</v>
      </c>
      <c r="O46" t="n">
        <v>12536.43</v>
      </c>
      <c r="P46" t="n">
        <v>674.13</v>
      </c>
      <c r="Q46" t="n">
        <v>2364.59</v>
      </c>
      <c r="R46" t="n">
        <v>262.81</v>
      </c>
      <c r="S46" t="n">
        <v>184.9</v>
      </c>
      <c r="T46" t="n">
        <v>36891.81</v>
      </c>
      <c r="U46" t="n">
        <v>0.7</v>
      </c>
      <c r="V46" t="n">
        <v>0.89</v>
      </c>
      <c r="W46" t="n">
        <v>36.84</v>
      </c>
      <c r="X46" t="n">
        <v>2.29</v>
      </c>
      <c r="Y46" t="n">
        <v>1</v>
      </c>
      <c r="Z46" t="n">
        <v>10</v>
      </c>
    </row>
    <row r="47">
      <c r="A47" t="n">
        <v>0</v>
      </c>
      <c r="B47" t="n">
        <v>30</v>
      </c>
      <c r="C47" t="inlineStr">
        <is>
          <t xml:space="preserve">CONCLUIDO	</t>
        </is>
      </c>
      <c r="D47" t="n">
        <v>0.7891</v>
      </c>
      <c r="E47" t="n">
        <v>126.72</v>
      </c>
      <c r="F47" t="n">
        <v>115.53</v>
      </c>
      <c r="G47" t="n">
        <v>11.53</v>
      </c>
      <c r="H47" t="n">
        <v>0.24</v>
      </c>
      <c r="I47" t="n">
        <v>601</v>
      </c>
      <c r="J47" t="n">
        <v>71.52</v>
      </c>
      <c r="K47" t="n">
        <v>32.27</v>
      </c>
      <c r="L47" t="n">
        <v>1</v>
      </c>
      <c r="M47" t="n">
        <v>599</v>
      </c>
      <c r="N47" t="n">
        <v>8.25</v>
      </c>
      <c r="O47" t="n">
        <v>9054.6</v>
      </c>
      <c r="P47" t="n">
        <v>830.96</v>
      </c>
      <c r="Q47" t="n">
        <v>2366.77</v>
      </c>
      <c r="R47" t="n">
        <v>953.86</v>
      </c>
      <c r="S47" t="n">
        <v>184.9</v>
      </c>
      <c r="T47" t="n">
        <v>379716.89</v>
      </c>
      <c r="U47" t="n">
        <v>0.19</v>
      </c>
      <c r="V47" t="n">
        <v>0.73</v>
      </c>
      <c r="W47" t="n">
        <v>37.68</v>
      </c>
      <c r="X47" t="n">
        <v>22.92</v>
      </c>
      <c r="Y47" t="n">
        <v>1</v>
      </c>
      <c r="Z47" t="n">
        <v>10</v>
      </c>
    </row>
    <row r="48">
      <c r="A48" t="n">
        <v>1</v>
      </c>
      <c r="B48" t="n">
        <v>30</v>
      </c>
      <c r="C48" t="inlineStr">
        <is>
          <t xml:space="preserve">CONCLUIDO	</t>
        </is>
      </c>
      <c r="D48" t="n">
        <v>0.9258</v>
      </c>
      <c r="E48" t="n">
        <v>108.01</v>
      </c>
      <c r="F48" t="n">
        <v>102.17</v>
      </c>
      <c r="G48" t="n">
        <v>23.85</v>
      </c>
      <c r="H48" t="n">
        <v>0.48</v>
      </c>
      <c r="I48" t="n">
        <v>257</v>
      </c>
      <c r="J48" t="n">
        <v>72.7</v>
      </c>
      <c r="K48" t="n">
        <v>32.27</v>
      </c>
      <c r="L48" t="n">
        <v>2</v>
      </c>
      <c r="M48" t="n">
        <v>255</v>
      </c>
      <c r="N48" t="n">
        <v>8.43</v>
      </c>
      <c r="O48" t="n">
        <v>9200.25</v>
      </c>
      <c r="P48" t="n">
        <v>711.86</v>
      </c>
      <c r="Q48" t="n">
        <v>2365.33</v>
      </c>
      <c r="R48" t="n">
        <v>509.39</v>
      </c>
      <c r="S48" t="n">
        <v>184.9</v>
      </c>
      <c r="T48" t="n">
        <v>159199.6</v>
      </c>
      <c r="U48" t="n">
        <v>0.36</v>
      </c>
      <c r="V48" t="n">
        <v>0.82</v>
      </c>
      <c r="W48" t="n">
        <v>37.08</v>
      </c>
      <c r="X48" t="n">
        <v>9.59</v>
      </c>
      <c r="Y48" t="n">
        <v>1</v>
      </c>
      <c r="Z48" t="n">
        <v>10</v>
      </c>
    </row>
    <row r="49">
      <c r="A49" t="n">
        <v>2</v>
      </c>
      <c r="B49" t="n">
        <v>30</v>
      </c>
      <c r="C49" t="inlineStr">
        <is>
          <t xml:space="preserve">CONCLUIDO	</t>
        </is>
      </c>
      <c r="D49" t="n">
        <v>0.9732</v>
      </c>
      <c r="E49" t="n">
        <v>102.76</v>
      </c>
      <c r="F49" t="n">
        <v>98.44</v>
      </c>
      <c r="G49" t="n">
        <v>37.15</v>
      </c>
      <c r="H49" t="n">
        <v>0.71</v>
      </c>
      <c r="I49" t="n">
        <v>159</v>
      </c>
      <c r="J49" t="n">
        <v>73.88</v>
      </c>
      <c r="K49" t="n">
        <v>32.27</v>
      </c>
      <c r="L49" t="n">
        <v>3</v>
      </c>
      <c r="M49" t="n">
        <v>157</v>
      </c>
      <c r="N49" t="n">
        <v>8.609999999999999</v>
      </c>
      <c r="O49" t="n">
        <v>9346.23</v>
      </c>
      <c r="P49" t="n">
        <v>660.89</v>
      </c>
      <c r="Q49" t="n">
        <v>2364.82</v>
      </c>
      <c r="R49" t="n">
        <v>385.56</v>
      </c>
      <c r="S49" t="n">
        <v>184.9</v>
      </c>
      <c r="T49" t="n">
        <v>97778.39999999999</v>
      </c>
      <c r="U49" t="n">
        <v>0.48</v>
      </c>
      <c r="V49" t="n">
        <v>0.85</v>
      </c>
      <c r="W49" t="n">
        <v>36.91</v>
      </c>
      <c r="X49" t="n">
        <v>5.87</v>
      </c>
      <c r="Y49" t="n">
        <v>1</v>
      </c>
      <c r="Z49" t="n">
        <v>10</v>
      </c>
    </row>
    <row r="50">
      <c r="A50" t="n">
        <v>3</v>
      </c>
      <c r="B50" t="n">
        <v>30</v>
      </c>
      <c r="C50" t="inlineStr">
        <is>
          <t xml:space="preserve">CONCLUIDO	</t>
        </is>
      </c>
      <c r="D50" t="n">
        <v>0.9965000000000001</v>
      </c>
      <c r="E50" t="n">
        <v>100.35</v>
      </c>
      <c r="F50" t="n">
        <v>96.75</v>
      </c>
      <c r="G50" t="n">
        <v>51.37</v>
      </c>
      <c r="H50" t="n">
        <v>0.93</v>
      </c>
      <c r="I50" t="n">
        <v>113</v>
      </c>
      <c r="J50" t="n">
        <v>75.06999999999999</v>
      </c>
      <c r="K50" t="n">
        <v>32.27</v>
      </c>
      <c r="L50" t="n">
        <v>4</v>
      </c>
      <c r="M50" t="n">
        <v>111</v>
      </c>
      <c r="N50" t="n">
        <v>8.800000000000001</v>
      </c>
      <c r="O50" t="n">
        <v>9492.549999999999</v>
      </c>
      <c r="P50" t="n">
        <v>622.89</v>
      </c>
      <c r="Q50" t="n">
        <v>2364.57</v>
      </c>
      <c r="R50" t="n">
        <v>328.96</v>
      </c>
      <c r="S50" t="n">
        <v>184.9</v>
      </c>
      <c r="T50" t="n">
        <v>69705.53</v>
      </c>
      <c r="U50" t="n">
        <v>0.5600000000000001</v>
      </c>
      <c r="V50" t="n">
        <v>0.87</v>
      </c>
      <c r="W50" t="n">
        <v>36.84</v>
      </c>
      <c r="X50" t="n">
        <v>4.19</v>
      </c>
      <c r="Y50" t="n">
        <v>1</v>
      </c>
      <c r="Z50" t="n">
        <v>10</v>
      </c>
    </row>
    <row r="51">
      <c r="A51" t="n">
        <v>4</v>
      </c>
      <c r="B51" t="n">
        <v>30</v>
      </c>
      <c r="C51" t="inlineStr">
        <is>
          <t xml:space="preserve">CONCLUIDO	</t>
        </is>
      </c>
      <c r="D51" t="n">
        <v>1.0109</v>
      </c>
      <c r="E51" t="n">
        <v>98.93000000000001</v>
      </c>
      <c r="F51" t="n">
        <v>95.73999999999999</v>
      </c>
      <c r="G51" t="n">
        <v>66.8</v>
      </c>
      <c r="H51" t="n">
        <v>1.15</v>
      </c>
      <c r="I51" t="n">
        <v>86</v>
      </c>
      <c r="J51" t="n">
        <v>76.26000000000001</v>
      </c>
      <c r="K51" t="n">
        <v>32.27</v>
      </c>
      <c r="L51" t="n">
        <v>5</v>
      </c>
      <c r="M51" t="n">
        <v>70</v>
      </c>
      <c r="N51" t="n">
        <v>8.99</v>
      </c>
      <c r="O51" t="n">
        <v>9639.200000000001</v>
      </c>
      <c r="P51" t="n">
        <v>589.65</v>
      </c>
      <c r="Q51" t="n">
        <v>2364.36</v>
      </c>
      <c r="R51" t="n">
        <v>294.57</v>
      </c>
      <c r="S51" t="n">
        <v>184.9</v>
      </c>
      <c r="T51" t="n">
        <v>52647.91</v>
      </c>
      <c r="U51" t="n">
        <v>0.63</v>
      </c>
      <c r="V51" t="n">
        <v>0.88</v>
      </c>
      <c r="W51" t="n">
        <v>36.82</v>
      </c>
      <c r="X51" t="n">
        <v>3.19</v>
      </c>
      <c r="Y51" t="n">
        <v>1</v>
      </c>
      <c r="Z51" t="n">
        <v>10</v>
      </c>
    </row>
    <row r="52">
      <c r="A52" t="n">
        <v>5</v>
      </c>
      <c r="B52" t="n">
        <v>30</v>
      </c>
      <c r="C52" t="inlineStr">
        <is>
          <t xml:space="preserve">CONCLUIDO	</t>
        </is>
      </c>
      <c r="D52" t="n">
        <v>1.0136</v>
      </c>
      <c r="E52" t="n">
        <v>98.66</v>
      </c>
      <c r="F52" t="n">
        <v>95.56999999999999</v>
      </c>
      <c r="G52" t="n">
        <v>71.68000000000001</v>
      </c>
      <c r="H52" t="n">
        <v>1.36</v>
      </c>
      <c r="I52" t="n">
        <v>80</v>
      </c>
      <c r="J52" t="n">
        <v>77.45</v>
      </c>
      <c r="K52" t="n">
        <v>32.27</v>
      </c>
      <c r="L52" t="n">
        <v>6</v>
      </c>
      <c r="M52" t="n">
        <v>0</v>
      </c>
      <c r="N52" t="n">
        <v>9.18</v>
      </c>
      <c r="O52" t="n">
        <v>9786.190000000001</v>
      </c>
      <c r="P52" t="n">
        <v>585.15</v>
      </c>
      <c r="Q52" t="n">
        <v>2364.93</v>
      </c>
      <c r="R52" t="n">
        <v>285.86</v>
      </c>
      <c r="S52" t="n">
        <v>184.9</v>
      </c>
      <c r="T52" t="n">
        <v>48323.59</v>
      </c>
      <c r="U52" t="n">
        <v>0.65</v>
      </c>
      <c r="V52" t="n">
        <v>0.88</v>
      </c>
      <c r="W52" t="n">
        <v>36.9</v>
      </c>
      <c r="X52" t="n">
        <v>3.01</v>
      </c>
      <c r="Y52" t="n">
        <v>1</v>
      </c>
      <c r="Z52" t="n">
        <v>10</v>
      </c>
    </row>
    <row r="53">
      <c r="A53" t="n">
        <v>0</v>
      </c>
      <c r="B53" t="n">
        <v>15</v>
      </c>
      <c r="C53" t="inlineStr">
        <is>
          <t xml:space="preserve">CONCLUIDO	</t>
        </is>
      </c>
      <c r="D53" t="n">
        <v>0.9031</v>
      </c>
      <c r="E53" t="n">
        <v>110.73</v>
      </c>
      <c r="F53" t="n">
        <v>105.28</v>
      </c>
      <c r="G53" t="n">
        <v>18.69</v>
      </c>
      <c r="H53" t="n">
        <v>0.43</v>
      </c>
      <c r="I53" t="n">
        <v>338</v>
      </c>
      <c r="J53" t="n">
        <v>39.78</v>
      </c>
      <c r="K53" t="n">
        <v>19.54</v>
      </c>
      <c r="L53" t="n">
        <v>1</v>
      </c>
      <c r="M53" t="n">
        <v>336</v>
      </c>
      <c r="N53" t="n">
        <v>4.24</v>
      </c>
      <c r="O53" t="n">
        <v>5140</v>
      </c>
      <c r="P53" t="n">
        <v>468.21</v>
      </c>
      <c r="Q53" t="n">
        <v>2365.56</v>
      </c>
      <c r="R53" t="n">
        <v>612.5700000000001</v>
      </c>
      <c r="S53" t="n">
        <v>184.9</v>
      </c>
      <c r="T53" t="n">
        <v>210384.1</v>
      </c>
      <c r="U53" t="n">
        <v>0.3</v>
      </c>
      <c r="V53" t="n">
        <v>0.8</v>
      </c>
      <c r="W53" t="n">
        <v>37.23</v>
      </c>
      <c r="X53" t="n">
        <v>12.69</v>
      </c>
      <c r="Y53" t="n">
        <v>1</v>
      </c>
      <c r="Z53" t="n">
        <v>10</v>
      </c>
    </row>
    <row r="54">
      <c r="A54" t="n">
        <v>1</v>
      </c>
      <c r="B54" t="n">
        <v>15</v>
      </c>
      <c r="C54" t="inlineStr">
        <is>
          <t xml:space="preserve">CONCLUIDO	</t>
        </is>
      </c>
      <c r="D54" t="n">
        <v>0.98</v>
      </c>
      <c r="E54" t="n">
        <v>102.04</v>
      </c>
      <c r="F54" t="n">
        <v>98.58</v>
      </c>
      <c r="G54" t="n">
        <v>37.2</v>
      </c>
      <c r="H54" t="n">
        <v>0.84</v>
      </c>
      <c r="I54" t="n">
        <v>159</v>
      </c>
      <c r="J54" t="n">
        <v>40.89</v>
      </c>
      <c r="K54" t="n">
        <v>19.54</v>
      </c>
      <c r="L54" t="n">
        <v>2</v>
      </c>
      <c r="M54" t="n">
        <v>6</v>
      </c>
      <c r="N54" t="n">
        <v>4.35</v>
      </c>
      <c r="O54" t="n">
        <v>5277.26</v>
      </c>
      <c r="P54" t="n">
        <v>397.47</v>
      </c>
      <c r="Q54" t="n">
        <v>2365.62</v>
      </c>
      <c r="R54" t="n">
        <v>382.14</v>
      </c>
      <c r="S54" t="n">
        <v>184.9</v>
      </c>
      <c r="T54" t="n">
        <v>96064.53999999999</v>
      </c>
      <c r="U54" t="n">
        <v>0.48</v>
      </c>
      <c r="V54" t="n">
        <v>0.85</v>
      </c>
      <c r="W54" t="n">
        <v>37.13</v>
      </c>
      <c r="X54" t="n">
        <v>6.01</v>
      </c>
      <c r="Y54" t="n">
        <v>1</v>
      </c>
      <c r="Z54" t="n">
        <v>10</v>
      </c>
    </row>
    <row r="55">
      <c r="A55" t="n">
        <v>2</v>
      </c>
      <c r="B55" t="n">
        <v>15</v>
      </c>
      <c r="C55" t="inlineStr">
        <is>
          <t xml:space="preserve">CONCLUIDO	</t>
        </is>
      </c>
      <c r="D55" t="n">
        <v>0.9798</v>
      </c>
      <c r="E55" t="n">
        <v>102.06</v>
      </c>
      <c r="F55" t="n">
        <v>98.59</v>
      </c>
      <c r="G55" t="n">
        <v>37.21</v>
      </c>
      <c r="H55" t="n">
        <v>1.22</v>
      </c>
      <c r="I55" t="n">
        <v>159</v>
      </c>
      <c r="J55" t="n">
        <v>42.01</v>
      </c>
      <c r="K55" t="n">
        <v>19.54</v>
      </c>
      <c r="L55" t="n">
        <v>3</v>
      </c>
      <c r="M55" t="n">
        <v>0</v>
      </c>
      <c r="N55" t="n">
        <v>4.46</v>
      </c>
      <c r="O55" t="n">
        <v>5414.79</v>
      </c>
      <c r="P55" t="n">
        <v>408.2</v>
      </c>
      <c r="Q55" t="n">
        <v>2365.66</v>
      </c>
      <c r="R55" t="n">
        <v>382.35</v>
      </c>
      <c r="S55" t="n">
        <v>184.9</v>
      </c>
      <c r="T55" t="n">
        <v>96171.42</v>
      </c>
      <c r="U55" t="n">
        <v>0.48</v>
      </c>
      <c r="V55" t="n">
        <v>0.85</v>
      </c>
      <c r="W55" t="n">
        <v>37.14</v>
      </c>
      <c r="X55" t="n">
        <v>6.03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0.5776</v>
      </c>
      <c r="E56" t="n">
        <v>173.12</v>
      </c>
      <c r="F56" t="n">
        <v>137.61</v>
      </c>
      <c r="G56" t="n">
        <v>7.17</v>
      </c>
      <c r="H56" t="n">
        <v>0.12</v>
      </c>
      <c r="I56" t="n">
        <v>1152</v>
      </c>
      <c r="J56" t="n">
        <v>141.81</v>
      </c>
      <c r="K56" t="n">
        <v>47.83</v>
      </c>
      <c r="L56" t="n">
        <v>1</v>
      </c>
      <c r="M56" t="n">
        <v>1150</v>
      </c>
      <c r="N56" t="n">
        <v>22.98</v>
      </c>
      <c r="O56" t="n">
        <v>17723.39</v>
      </c>
      <c r="P56" t="n">
        <v>1585.68</v>
      </c>
      <c r="Q56" t="n">
        <v>2369.34</v>
      </c>
      <c r="R56" t="n">
        <v>1693.74</v>
      </c>
      <c r="S56" t="n">
        <v>184.9</v>
      </c>
      <c r="T56" t="n">
        <v>746899.83</v>
      </c>
      <c r="U56" t="n">
        <v>0.11</v>
      </c>
      <c r="V56" t="n">
        <v>0.61</v>
      </c>
      <c r="W56" t="n">
        <v>38.54</v>
      </c>
      <c r="X56" t="n">
        <v>44.95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0.7993</v>
      </c>
      <c r="E57" t="n">
        <v>125.11</v>
      </c>
      <c r="F57" t="n">
        <v>109.76</v>
      </c>
      <c r="G57" t="n">
        <v>14.51</v>
      </c>
      <c r="H57" t="n">
        <v>0.25</v>
      </c>
      <c r="I57" t="n">
        <v>454</v>
      </c>
      <c r="J57" t="n">
        <v>143.17</v>
      </c>
      <c r="K57" t="n">
        <v>47.83</v>
      </c>
      <c r="L57" t="n">
        <v>2</v>
      </c>
      <c r="M57" t="n">
        <v>452</v>
      </c>
      <c r="N57" t="n">
        <v>23.34</v>
      </c>
      <c r="O57" t="n">
        <v>17891.86</v>
      </c>
      <c r="P57" t="n">
        <v>1257.68</v>
      </c>
      <c r="Q57" t="n">
        <v>2366.15</v>
      </c>
      <c r="R57" t="n">
        <v>761.5599999999999</v>
      </c>
      <c r="S57" t="n">
        <v>184.9</v>
      </c>
      <c r="T57" t="n">
        <v>284299.97</v>
      </c>
      <c r="U57" t="n">
        <v>0.24</v>
      </c>
      <c r="V57" t="n">
        <v>0.77</v>
      </c>
      <c r="W57" t="n">
        <v>37.43</v>
      </c>
      <c r="X57" t="n">
        <v>17.17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0.8812</v>
      </c>
      <c r="E58" t="n">
        <v>113.48</v>
      </c>
      <c r="F58" t="n">
        <v>103.11</v>
      </c>
      <c r="G58" t="n">
        <v>21.94</v>
      </c>
      <c r="H58" t="n">
        <v>0.37</v>
      </c>
      <c r="I58" t="n">
        <v>282</v>
      </c>
      <c r="J58" t="n">
        <v>144.54</v>
      </c>
      <c r="K58" t="n">
        <v>47.83</v>
      </c>
      <c r="L58" t="n">
        <v>3</v>
      </c>
      <c r="M58" t="n">
        <v>280</v>
      </c>
      <c r="N58" t="n">
        <v>23.71</v>
      </c>
      <c r="O58" t="n">
        <v>18060.85</v>
      </c>
      <c r="P58" t="n">
        <v>1171.57</v>
      </c>
      <c r="Q58" t="n">
        <v>2365.25</v>
      </c>
      <c r="R58" t="n">
        <v>540.35</v>
      </c>
      <c r="S58" t="n">
        <v>184.9</v>
      </c>
      <c r="T58" t="n">
        <v>174557.37</v>
      </c>
      <c r="U58" t="n">
        <v>0.34</v>
      </c>
      <c r="V58" t="n">
        <v>0.82</v>
      </c>
      <c r="W58" t="n">
        <v>37.12</v>
      </c>
      <c r="X58" t="n">
        <v>10.53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0.9235</v>
      </c>
      <c r="E59" t="n">
        <v>108.28</v>
      </c>
      <c r="F59" t="n">
        <v>100.16</v>
      </c>
      <c r="G59" t="n">
        <v>29.46</v>
      </c>
      <c r="H59" t="n">
        <v>0.49</v>
      </c>
      <c r="I59" t="n">
        <v>204</v>
      </c>
      <c r="J59" t="n">
        <v>145.92</v>
      </c>
      <c r="K59" t="n">
        <v>47.83</v>
      </c>
      <c r="L59" t="n">
        <v>4</v>
      </c>
      <c r="M59" t="n">
        <v>202</v>
      </c>
      <c r="N59" t="n">
        <v>24.09</v>
      </c>
      <c r="O59" t="n">
        <v>18230.35</v>
      </c>
      <c r="P59" t="n">
        <v>1128.32</v>
      </c>
      <c r="Q59" t="n">
        <v>2364.79</v>
      </c>
      <c r="R59" t="n">
        <v>442.55</v>
      </c>
      <c r="S59" t="n">
        <v>184.9</v>
      </c>
      <c r="T59" t="n">
        <v>126046.42</v>
      </c>
      <c r="U59" t="n">
        <v>0.42</v>
      </c>
      <c r="V59" t="n">
        <v>0.84</v>
      </c>
      <c r="W59" t="n">
        <v>36.99</v>
      </c>
      <c r="X59" t="n">
        <v>7.59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0.9499</v>
      </c>
      <c r="E60" t="n">
        <v>105.27</v>
      </c>
      <c r="F60" t="n">
        <v>98.45</v>
      </c>
      <c r="G60" t="n">
        <v>37.15</v>
      </c>
      <c r="H60" t="n">
        <v>0.6</v>
      </c>
      <c r="I60" t="n">
        <v>159</v>
      </c>
      <c r="J60" t="n">
        <v>147.3</v>
      </c>
      <c r="K60" t="n">
        <v>47.83</v>
      </c>
      <c r="L60" t="n">
        <v>5</v>
      </c>
      <c r="M60" t="n">
        <v>157</v>
      </c>
      <c r="N60" t="n">
        <v>24.47</v>
      </c>
      <c r="O60" t="n">
        <v>18400.38</v>
      </c>
      <c r="P60" t="n">
        <v>1099</v>
      </c>
      <c r="Q60" t="n">
        <v>2364.71</v>
      </c>
      <c r="R60" t="n">
        <v>385.88</v>
      </c>
      <c r="S60" t="n">
        <v>184.9</v>
      </c>
      <c r="T60" t="n">
        <v>97937.44</v>
      </c>
      <c r="U60" t="n">
        <v>0.48</v>
      </c>
      <c r="V60" t="n">
        <v>0.85</v>
      </c>
      <c r="W60" t="n">
        <v>36.91</v>
      </c>
      <c r="X60" t="n">
        <v>5.88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0.9679</v>
      </c>
      <c r="E61" t="n">
        <v>103.32</v>
      </c>
      <c r="F61" t="n">
        <v>97.34</v>
      </c>
      <c r="G61" t="n">
        <v>44.92</v>
      </c>
      <c r="H61" t="n">
        <v>0.71</v>
      </c>
      <c r="I61" t="n">
        <v>130</v>
      </c>
      <c r="J61" t="n">
        <v>148.68</v>
      </c>
      <c r="K61" t="n">
        <v>47.83</v>
      </c>
      <c r="L61" t="n">
        <v>6</v>
      </c>
      <c r="M61" t="n">
        <v>128</v>
      </c>
      <c r="N61" t="n">
        <v>24.85</v>
      </c>
      <c r="O61" t="n">
        <v>18570.94</v>
      </c>
      <c r="P61" t="n">
        <v>1076.66</v>
      </c>
      <c r="Q61" t="n">
        <v>2364.5</v>
      </c>
      <c r="R61" t="n">
        <v>348.7</v>
      </c>
      <c r="S61" t="n">
        <v>184.9</v>
      </c>
      <c r="T61" t="n">
        <v>79491.92</v>
      </c>
      <c r="U61" t="n">
        <v>0.53</v>
      </c>
      <c r="V61" t="n">
        <v>0.86</v>
      </c>
      <c r="W61" t="n">
        <v>36.86</v>
      </c>
      <c r="X61" t="n">
        <v>4.78</v>
      </c>
      <c r="Y61" t="n">
        <v>1</v>
      </c>
      <c r="Z61" t="n">
        <v>10</v>
      </c>
    </row>
    <row r="62">
      <c r="A62" t="n">
        <v>6</v>
      </c>
      <c r="B62" t="n">
        <v>70</v>
      </c>
      <c r="C62" t="inlineStr">
        <is>
          <t xml:space="preserve">CONCLUIDO	</t>
        </is>
      </c>
      <c r="D62" t="n">
        <v>0.9804</v>
      </c>
      <c r="E62" t="n">
        <v>102</v>
      </c>
      <c r="F62" t="n">
        <v>96.59999999999999</v>
      </c>
      <c r="G62" t="n">
        <v>52.69</v>
      </c>
      <c r="H62" t="n">
        <v>0.83</v>
      </c>
      <c r="I62" t="n">
        <v>110</v>
      </c>
      <c r="J62" t="n">
        <v>150.07</v>
      </c>
      <c r="K62" t="n">
        <v>47.83</v>
      </c>
      <c r="L62" t="n">
        <v>7</v>
      </c>
      <c r="M62" t="n">
        <v>108</v>
      </c>
      <c r="N62" t="n">
        <v>25.24</v>
      </c>
      <c r="O62" t="n">
        <v>18742.03</v>
      </c>
      <c r="P62" t="n">
        <v>1057.64</v>
      </c>
      <c r="Q62" t="n">
        <v>2364.43</v>
      </c>
      <c r="R62" t="n">
        <v>323.96</v>
      </c>
      <c r="S62" t="n">
        <v>184.9</v>
      </c>
      <c r="T62" t="n">
        <v>67218.78</v>
      </c>
      <c r="U62" t="n">
        <v>0.57</v>
      </c>
      <c r="V62" t="n">
        <v>0.87</v>
      </c>
      <c r="W62" t="n">
        <v>36.84</v>
      </c>
      <c r="X62" t="n">
        <v>4.04</v>
      </c>
      <c r="Y62" t="n">
        <v>1</v>
      </c>
      <c r="Z62" t="n">
        <v>10</v>
      </c>
    </row>
    <row r="63">
      <c r="A63" t="n">
        <v>7</v>
      </c>
      <c r="B63" t="n">
        <v>70</v>
      </c>
      <c r="C63" t="inlineStr">
        <is>
          <t xml:space="preserve">CONCLUIDO	</t>
        </is>
      </c>
      <c r="D63" t="n">
        <v>0.99</v>
      </c>
      <c r="E63" t="n">
        <v>101.01</v>
      </c>
      <c r="F63" t="n">
        <v>96.03</v>
      </c>
      <c r="G63" t="n">
        <v>60.65</v>
      </c>
      <c r="H63" t="n">
        <v>0.9399999999999999</v>
      </c>
      <c r="I63" t="n">
        <v>95</v>
      </c>
      <c r="J63" t="n">
        <v>151.46</v>
      </c>
      <c r="K63" t="n">
        <v>47.83</v>
      </c>
      <c r="L63" t="n">
        <v>8</v>
      </c>
      <c r="M63" t="n">
        <v>93</v>
      </c>
      <c r="N63" t="n">
        <v>25.63</v>
      </c>
      <c r="O63" t="n">
        <v>18913.66</v>
      </c>
      <c r="P63" t="n">
        <v>1041.03</v>
      </c>
      <c r="Q63" t="n">
        <v>2364.4</v>
      </c>
      <c r="R63" t="n">
        <v>305.2</v>
      </c>
      <c r="S63" t="n">
        <v>184.9</v>
      </c>
      <c r="T63" t="n">
        <v>57914.25</v>
      </c>
      <c r="U63" t="n">
        <v>0.61</v>
      </c>
      <c r="V63" t="n">
        <v>0.88</v>
      </c>
      <c r="W63" t="n">
        <v>36.81</v>
      </c>
      <c r="X63" t="n">
        <v>3.47</v>
      </c>
      <c r="Y63" t="n">
        <v>1</v>
      </c>
      <c r="Z63" t="n">
        <v>10</v>
      </c>
    </row>
    <row r="64">
      <c r="A64" t="n">
        <v>8</v>
      </c>
      <c r="B64" t="n">
        <v>70</v>
      </c>
      <c r="C64" t="inlineStr">
        <is>
          <t xml:space="preserve">CONCLUIDO	</t>
        </is>
      </c>
      <c r="D64" t="n">
        <v>0.9976</v>
      </c>
      <c r="E64" t="n">
        <v>100.24</v>
      </c>
      <c r="F64" t="n">
        <v>95.62</v>
      </c>
      <c r="G64" t="n">
        <v>69.12</v>
      </c>
      <c r="H64" t="n">
        <v>1.04</v>
      </c>
      <c r="I64" t="n">
        <v>83</v>
      </c>
      <c r="J64" t="n">
        <v>152.85</v>
      </c>
      <c r="K64" t="n">
        <v>47.83</v>
      </c>
      <c r="L64" t="n">
        <v>9</v>
      </c>
      <c r="M64" t="n">
        <v>81</v>
      </c>
      <c r="N64" t="n">
        <v>26.03</v>
      </c>
      <c r="O64" t="n">
        <v>19085.83</v>
      </c>
      <c r="P64" t="n">
        <v>1025.65</v>
      </c>
      <c r="Q64" t="n">
        <v>2364.32</v>
      </c>
      <c r="R64" t="n">
        <v>291.06</v>
      </c>
      <c r="S64" t="n">
        <v>184.9</v>
      </c>
      <c r="T64" t="n">
        <v>50907.19</v>
      </c>
      <c r="U64" t="n">
        <v>0.64</v>
      </c>
      <c r="V64" t="n">
        <v>0.88</v>
      </c>
      <c r="W64" t="n">
        <v>36.8</v>
      </c>
      <c r="X64" t="n">
        <v>3.06</v>
      </c>
      <c r="Y64" t="n">
        <v>1</v>
      </c>
      <c r="Z64" t="n">
        <v>10</v>
      </c>
    </row>
    <row r="65">
      <c r="A65" t="n">
        <v>9</v>
      </c>
      <c r="B65" t="n">
        <v>70</v>
      </c>
      <c r="C65" t="inlineStr">
        <is>
          <t xml:space="preserve">CONCLUIDO	</t>
        </is>
      </c>
      <c r="D65" t="n">
        <v>1.0037</v>
      </c>
      <c r="E65" t="n">
        <v>99.63</v>
      </c>
      <c r="F65" t="n">
        <v>95.27</v>
      </c>
      <c r="G65" t="n">
        <v>77.23999999999999</v>
      </c>
      <c r="H65" t="n">
        <v>1.15</v>
      </c>
      <c r="I65" t="n">
        <v>74</v>
      </c>
      <c r="J65" t="n">
        <v>154.25</v>
      </c>
      <c r="K65" t="n">
        <v>47.83</v>
      </c>
      <c r="L65" t="n">
        <v>10</v>
      </c>
      <c r="M65" t="n">
        <v>72</v>
      </c>
      <c r="N65" t="n">
        <v>26.43</v>
      </c>
      <c r="O65" t="n">
        <v>19258.55</v>
      </c>
      <c r="P65" t="n">
        <v>1011.06</v>
      </c>
      <c r="Q65" t="n">
        <v>2364.26</v>
      </c>
      <c r="R65" t="n">
        <v>279.69</v>
      </c>
      <c r="S65" t="n">
        <v>184.9</v>
      </c>
      <c r="T65" t="n">
        <v>45266.8</v>
      </c>
      <c r="U65" t="n">
        <v>0.66</v>
      </c>
      <c r="V65" t="n">
        <v>0.88</v>
      </c>
      <c r="W65" t="n">
        <v>36.78</v>
      </c>
      <c r="X65" t="n">
        <v>2.71</v>
      </c>
      <c r="Y65" t="n">
        <v>1</v>
      </c>
      <c r="Z65" t="n">
        <v>10</v>
      </c>
    </row>
    <row r="66">
      <c r="A66" t="n">
        <v>10</v>
      </c>
      <c r="B66" t="n">
        <v>70</v>
      </c>
      <c r="C66" t="inlineStr">
        <is>
          <t xml:space="preserve">CONCLUIDO	</t>
        </is>
      </c>
      <c r="D66" t="n">
        <v>1.0092</v>
      </c>
      <c r="E66" t="n">
        <v>99.09</v>
      </c>
      <c r="F66" t="n">
        <v>94.95</v>
      </c>
      <c r="G66" t="n">
        <v>86.31999999999999</v>
      </c>
      <c r="H66" t="n">
        <v>1.25</v>
      </c>
      <c r="I66" t="n">
        <v>66</v>
      </c>
      <c r="J66" t="n">
        <v>155.66</v>
      </c>
      <c r="K66" t="n">
        <v>47.83</v>
      </c>
      <c r="L66" t="n">
        <v>11</v>
      </c>
      <c r="M66" t="n">
        <v>64</v>
      </c>
      <c r="N66" t="n">
        <v>26.83</v>
      </c>
      <c r="O66" t="n">
        <v>19431.82</v>
      </c>
      <c r="P66" t="n">
        <v>996.17</v>
      </c>
      <c r="Q66" t="n">
        <v>2364.25</v>
      </c>
      <c r="R66" t="n">
        <v>269</v>
      </c>
      <c r="S66" t="n">
        <v>184.9</v>
      </c>
      <c r="T66" t="n">
        <v>39958.77</v>
      </c>
      <c r="U66" t="n">
        <v>0.6899999999999999</v>
      </c>
      <c r="V66" t="n">
        <v>0.89</v>
      </c>
      <c r="W66" t="n">
        <v>36.77</v>
      </c>
      <c r="X66" t="n">
        <v>2.4</v>
      </c>
      <c r="Y66" t="n">
        <v>1</v>
      </c>
      <c r="Z66" t="n">
        <v>10</v>
      </c>
    </row>
    <row r="67">
      <c r="A67" t="n">
        <v>11</v>
      </c>
      <c r="B67" t="n">
        <v>70</v>
      </c>
      <c r="C67" t="inlineStr">
        <is>
          <t xml:space="preserve">CONCLUIDO	</t>
        </is>
      </c>
      <c r="D67" t="n">
        <v>1.0132</v>
      </c>
      <c r="E67" t="n">
        <v>98.7</v>
      </c>
      <c r="F67" t="n">
        <v>94.73</v>
      </c>
      <c r="G67" t="n">
        <v>94.73</v>
      </c>
      <c r="H67" t="n">
        <v>1.35</v>
      </c>
      <c r="I67" t="n">
        <v>60</v>
      </c>
      <c r="J67" t="n">
        <v>157.07</v>
      </c>
      <c r="K67" t="n">
        <v>47.83</v>
      </c>
      <c r="L67" t="n">
        <v>12</v>
      </c>
      <c r="M67" t="n">
        <v>58</v>
      </c>
      <c r="N67" t="n">
        <v>27.24</v>
      </c>
      <c r="O67" t="n">
        <v>19605.66</v>
      </c>
      <c r="P67" t="n">
        <v>982.5700000000001</v>
      </c>
      <c r="Q67" t="n">
        <v>2364.38</v>
      </c>
      <c r="R67" t="n">
        <v>261.73</v>
      </c>
      <c r="S67" t="n">
        <v>184.9</v>
      </c>
      <c r="T67" t="n">
        <v>36356.01</v>
      </c>
      <c r="U67" t="n">
        <v>0.71</v>
      </c>
      <c r="V67" t="n">
        <v>0.89</v>
      </c>
      <c r="W67" t="n">
        <v>36.76</v>
      </c>
      <c r="X67" t="n">
        <v>2.18</v>
      </c>
      <c r="Y67" t="n">
        <v>1</v>
      </c>
      <c r="Z67" t="n">
        <v>10</v>
      </c>
    </row>
    <row r="68">
      <c r="A68" t="n">
        <v>12</v>
      </c>
      <c r="B68" t="n">
        <v>70</v>
      </c>
      <c r="C68" t="inlineStr">
        <is>
          <t xml:space="preserve">CONCLUIDO	</t>
        </is>
      </c>
      <c r="D68" t="n">
        <v>1.0164</v>
      </c>
      <c r="E68" t="n">
        <v>98.39</v>
      </c>
      <c r="F68" t="n">
        <v>94.56999999999999</v>
      </c>
      <c r="G68" t="n">
        <v>103.17</v>
      </c>
      <c r="H68" t="n">
        <v>1.45</v>
      </c>
      <c r="I68" t="n">
        <v>55</v>
      </c>
      <c r="J68" t="n">
        <v>158.48</v>
      </c>
      <c r="K68" t="n">
        <v>47.83</v>
      </c>
      <c r="L68" t="n">
        <v>13</v>
      </c>
      <c r="M68" t="n">
        <v>53</v>
      </c>
      <c r="N68" t="n">
        <v>27.65</v>
      </c>
      <c r="O68" t="n">
        <v>19780.06</v>
      </c>
      <c r="P68" t="n">
        <v>971.03</v>
      </c>
      <c r="Q68" t="n">
        <v>2364.27</v>
      </c>
      <c r="R68" t="n">
        <v>256.4</v>
      </c>
      <c r="S68" t="n">
        <v>184.9</v>
      </c>
      <c r="T68" t="n">
        <v>33713.79</v>
      </c>
      <c r="U68" t="n">
        <v>0.72</v>
      </c>
      <c r="V68" t="n">
        <v>0.89</v>
      </c>
      <c r="W68" t="n">
        <v>36.76</v>
      </c>
      <c r="X68" t="n">
        <v>2.02</v>
      </c>
      <c r="Y68" t="n">
        <v>1</v>
      </c>
      <c r="Z68" t="n">
        <v>10</v>
      </c>
    </row>
    <row r="69">
      <c r="A69" t="n">
        <v>13</v>
      </c>
      <c r="B69" t="n">
        <v>70</v>
      </c>
      <c r="C69" t="inlineStr">
        <is>
          <t xml:space="preserve">CONCLUIDO	</t>
        </is>
      </c>
      <c r="D69" t="n">
        <v>1.02</v>
      </c>
      <c r="E69" t="n">
        <v>98.04000000000001</v>
      </c>
      <c r="F69" t="n">
        <v>94.36</v>
      </c>
      <c r="G69" t="n">
        <v>113.24</v>
      </c>
      <c r="H69" t="n">
        <v>1.55</v>
      </c>
      <c r="I69" t="n">
        <v>50</v>
      </c>
      <c r="J69" t="n">
        <v>159.9</v>
      </c>
      <c r="K69" t="n">
        <v>47.83</v>
      </c>
      <c r="L69" t="n">
        <v>14</v>
      </c>
      <c r="M69" t="n">
        <v>48</v>
      </c>
      <c r="N69" t="n">
        <v>28.07</v>
      </c>
      <c r="O69" t="n">
        <v>19955.16</v>
      </c>
      <c r="P69" t="n">
        <v>955.8099999999999</v>
      </c>
      <c r="Q69" t="n">
        <v>2364.2</v>
      </c>
      <c r="R69" t="n">
        <v>249.6</v>
      </c>
      <c r="S69" t="n">
        <v>184.9</v>
      </c>
      <c r="T69" t="n">
        <v>30341.65</v>
      </c>
      <c r="U69" t="n">
        <v>0.74</v>
      </c>
      <c r="V69" t="n">
        <v>0.89</v>
      </c>
      <c r="W69" t="n">
        <v>36.74</v>
      </c>
      <c r="X69" t="n">
        <v>1.81</v>
      </c>
      <c r="Y69" t="n">
        <v>1</v>
      </c>
      <c r="Z69" t="n">
        <v>10</v>
      </c>
    </row>
    <row r="70">
      <c r="A70" t="n">
        <v>14</v>
      </c>
      <c r="B70" t="n">
        <v>70</v>
      </c>
      <c r="C70" t="inlineStr">
        <is>
          <t xml:space="preserve">CONCLUIDO	</t>
        </is>
      </c>
      <c r="D70" t="n">
        <v>1.0226</v>
      </c>
      <c r="E70" t="n">
        <v>97.79000000000001</v>
      </c>
      <c r="F70" t="n">
        <v>94.23</v>
      </c>
      <c r="G70" t="n">
        <v>122.91</v>
      </c>
      <c r="H70" t="n">
        <v>1.65</v>
      </c>
      <c r="I70" t="n">
        <v>46</v>
      </c>
      <c r="J70" t="n">
        <v>161.32</v>
      </c>
      <c r="K70" t="n">
        <v>47.83</v>
      </c>
      <c r="L70" t="n">
        <v>15</v>
      </c>
      <c r="M70" t="n">
        <v>44</v>
      </c>
      <c r="N70" t="n">
        <v>28.5</v>
      </c>
      <c r="O70" t="n">
        <v>20130.71</v>
      </c>
      <c r="P70" t="n">
        <v>941.9400000000001</v>
      </c>
      <c r="Q70" t="n">
        <v>2364.13</v>
      </c>
      <c r="R70" t="n">
        <v>245.29</v>
      </c>
      <c r="S70" t="n">
        <v>184.9</v>
      </c>
      <c r="T70" t="n">
        <v>28205.77</v>
      </c>
      <c r="U70" t="n">
        <v>0.75</v>
      </c>
      <c r="V70" t="n">
        <v>0.89</v>
      </c>
      <c r="W70" t="n">
        <v>36.74</v>
      </c>
      <c r="X70" t="n">
        <v>1.68</v>
      </c>
      <c r="Y70" t="n">
        <v>1</v>
      </c>
      <c r="Z70" t="n">
        <v>10</v>
      </c>
    </row>
    <row r="71">
      <c r="A71" t="n">
        <v>15</v>
      </c>
      <c r="B71" t="n">
        <v>70</v>
      </c>
      <c r="C71" t="inlineStr">
        <is>
          <t xml:space="preserve">CONCLUIDO	</t>
        </is>
      </c>
      <c r="D71" t="n">
        <v>1.0249</v>
      </c>
      <c r="E71" t="n">
        <v>97.56999999999999</v>
      </c>
      <c r="F71" t="n">
        <v>94.09999999999999</v>
      </c>
      <c r="G71" t="n">
        <v>131.3</v>
      </c>
      <c r="H71" t="n">
        <v>1.74</v>
      </c>
      <c r="I71" t="n">
        <v>43</v>
      </c>
      <c r="J71" t="n">
        <v>162.75</v>
      </c>
      <c r="K71" t="n">
        <v>47.83</v>
      </c>
      <c r="L71" t="n">
        <v>16</v>
      </c>
      <c r="M71" t="n">
        <v>41</v>
      </c>
      <c r="N71" t="n">
        <v>28.92</v>
      </c>
      <c r="O71" t="n">
        <v>20306.85</v>
      </c>
      <c r="P71" t="n">
        <v>927.41</v>
      </c>
      <c r="Q71" t="n">
        <v>2364.04</v>
      </c>
      <c r="R71" t="n">
        <v>240.59</v>
      </c>
      <c r="S71" t="n">
        <v>184.9</v>
      </c>
      <c r="T71" t="n">
        <v>25873.23</v>
      </c>
      <c r="U71" t="n">
        <v>0.77</v>
      </c>
      <c r="V71" t="n">
        <v>0.89</v>
      </c>
      <c r="W71" t="n">
        <v>36.74</v>
      </c>
      <c r="X71" t="n">
        <v>1.55</v>
      </c>
      <c r="Y71" t="n">
        <v>1</v>
      </c>
      <c r="Z71" t="n">
        <v>10</v>
      </c>
    </row>
    <row r="72">
      <c r="A72" t="n">
        <v>16</v>
      </c>
      <c r="B72" t="n">
        <v>70</v>
      </c>
      <c r="C72" t="inlineStr">
        <is>
          <t xml:space="preserve">CONCLUIDO	</t>
        </is>
      </c>
      <c r="D72" t="n">
        <v>1.0268</v>
      </c>
      <c r="E72" t="n">
        <v>97.39</v>
      </c>
      <c r="F72" t="n">
        <v>94</v>
      </c>
      <c r="G72" t="n">
        <v>141</v>
      </c>
      <c r="H72" t="n">
        <v>1.83</v>
      </c>
      <c r="I72" t="n">
        <v>40</v>
      </c>
      <c r="J72" t="n">
        <v>164.19</v>
      </c>
      <c r="K72" t="n">
        <v>47.83</v>
      </c>
      <c r="L72" t="n">
        <v>17</v>
      </c>
      <c r="M72" t="n">
        <v>38</v>
      </c>
      <c r="N72" t="n">
        <v>29.36</v>
      </c>
      <c r="O72" t="n">
        <v>20483.57</v>
      </c>
      <c r="P72" t="n">
        <v>914.92</v>
      </c>
      <c r="Q72" t="n">
        <v>2364.2</v>
      </c>
      <c r="R72" t="n">
        <v>237.61</v>
      </c>
      <c r="S72" t="n">
        <v>184.9</v>
      </c>
      <c r="T72" t="n">
        <v>24395.49</v>
      </c>
      <c r="U72" t="n">
        <v>0.78</v>
      </c>
      <c r="V72" t="n">
        <v>0.89</v>
      </c>
      <c r="W72" t="n">
        <v>36.73</v>
      </c>
      <c r="X72" t="n">
        <v>1.45</v>
      </c>
      <c r="Y72" t="n">
        <v>1</v>
      </c>
      <c r="Z72" t="n">
        <v>10</v>
      </c>
    </row>
    <row r="73">
      <c r="A73" t="n">
        <v>17</v>
      </c>
      <c r="B73" t="n">
        <v>70</v>
      </c>
      <c r="C73" t="inlineStr">
        <is>
          <t xml:space="preserve">CONCLUIDO	</t>
        </is>
      </c>
      <c r="D73" t="n">
        <v>1.0291</v>
      </c>
      <c r="E73" t="n">
        <v>97.17</v>
      </c>
      <c r="F73" t="n">
        <v>93.87</v>
      </c>
      <c r="G73" t="n">
        <v>152.23</v>
      </c>
      <c r="H73" t="n">
        <v>1.93</v>
      </c>
      <c r="I73" t="n">
        <v>37</v>
      </c>
      <c r="J73" t="n">
        <v>165.62</v>
      </c>
      <c r="K73" t="n">
        <v>47.83</v>
      </c>
      <c r="L73" t="n">
        <v>18</v>
      </c>
      <c r="M73" t="n">
        <v>32</v>
      </c>
      <c r="N73" t="n">
        <v>29.8</v>
      </c>
      <c r="O73" t="n">
        <v>20660.89</v>
      </c>
      <c r="P73" t="n">
        <v>900.54</v>
      </c>
      <c r="Q73" t="n">
        <v>2364.06</v>
      </c>
      <c r="R73" t="n">
        <v>233.22</v>
      </c>
      <c r="S73" t="n">
        <v>184.9</v>
      </c>
      <c r="T73" t="n">
        <v>22216.18</v>
      </c>
      <c r="U73" t="n">
        <v>0.79</v>
      </c>
      <c r="V73" t="n">
        <v>0.9</v>
      </c>
      <c r="W73" t="n">
        <v>36.72</v>
      </c>
      <c r="X73" t="n">
        <v>1.32</v>
      </c>
      <c r="Y73" t="n">
        <v>1</v>
      </c>
      <c r="Z73" t="n">
        <v>10</v>
      </c>
    </row>
    <row r="74">
      <c r="A74" t="n">
        <v>18</v>
      </c>
      <c r="B74" t="n">
        <v>70</v>
      </c>
      <c r="C74" t="inlineStr">
        <is>
          <t xml:space="preserve">CONCLUIDO	</t>
        </is>
      </c>
      <c r="D74" t="n">
        <v>1.0296</v>
      </c>
      <c r="E74" t="n">
        <v>97.13</v>
      </c>
      <c r="F74" t="n">
        <v>93.86</v>
      </c>
      <c r="G74" t="n">
        <v>156.43</v>
      </c>
      <c r="H74" t="n">
        <v>2.02</v>
      </c>
      <c r="I74" t="n">
        <v>36</v>
      </c>
      <c r="J74" t="n">
        <v>167.07</v>
      </c>
      <c r="K74" t="n">
        <v>47.83</v>
      </c>
      <c r="L74" t="n">
        <v>19</v>
      </c>
      <c r="M74" t="n">
        <v>14</v>
      </c>
      <c r="N74" t="n">
        <v>30.24</v>
      </c>
      <c r="O74" t="n">
        <v>20838.81</v>
      </c>
      <c r="P74" t="n">
        <v>892.36</v>
      </c>
      <c r="Q74" t="n">
        <v>2364.19</v>
      </c>
      <c r="R74" t="n">
        <v>231.78</v>
      </c>
      <c r="S74" t="n">
        <v>184.9</v>
      </c>
      <c r="T74" t="n">
        <v>21500.29</v>
      </c>
      <c r="U74" t="n">
        <v>0.8</v>
      </c>
      <c r="V74" t="n">
        <v>0.9</v>
      </c>
      <c r="W74" t="n">
        <v>36.75</v>
      </c>
      <c r="X74" t="n">
        <v>1.31</v>
      </c>
      <c r="Y74" t="n">
        <v>1</v>
      </c>
      <c r="Z74" t="n">
        <v>10</v>
      </c>
    </row>
    <row r="75">
      <c r="A75" t="n">
        <v>19</v>
      </c>
      <c r="B75" t="n">
        <v>70</v>
      </c>
      <c r="C75" t="inlineStr">
        <is>
          <t xml:space="preserve">CONCLUIDO	</t>
        </is>
      </c>
      <c r="D75" t="n">
        <v>1.0302</v>
      </c>
      <c r="E75" t="n">
        <v>97.06999999999999</v>
      </c>
      <c r="F75" t="n">
        <v>93.83</v>
      </c>
      <c r="G75" t="n">
        <v>160.85</v>
      </c>
      <c r="H75" t="n">
        <v>2.1</v>
      </c>
      <c r="I75" t="n">
        <v>35</v>
      </c>
      <c r="J75" t="n">
        <v>168.51</v>
      </c>
      <c r="K75" t="n">
        <v>47.83</v>
      </c>
      <c r="L75" t="n">
        <v>20</v>
      </c>
      <c r="M75" t="n">
        <v>0</v>
      </c>
      <c r="N75" t="n">
        <v>30.69</v>
      </c>
      <c r="O75" t="n">
        <v>21017.33</v>
      </c>
      <c r="P75" t="n">
        <v>898.63</v>
      </c>
      <c r="Q75" t="n">
        <v>2364.24</v>
      </c>
      <c r="R75" t="n">
        <v>230.27</v>
      </c>
      <c r="S75" t="n">
        <v>184.9</v>
      </c>
      <c r="T75" t="n">
        <v>20748.92</v>
      </c>
      <c r="U75" t="n">
        <v>0.8</v>
      </c>
      <c r="V75" t="n">
        <v>0.9</v>
      </c>
      <c r="W75" t="n">
        <v>36.76</v>
      </c>
      <c r="X75" t="n">
        <v>1.28</v>
      </c>
      <c r="Y75" t="n">
        <v>1</v>
      </c>
      <c r="Z75" t="n">
        <v>10</v>
      </c>
    </row>
    <row r="76">
      <c r="A76" t="n">
        <v>0</v>
      </c>
      <c r="B76" t="n">
        <v>90</v>
      </c>
      <c r="C76" t="inlineStr">
        <is>
          <t xml:space="preserve">CONCLUIDO	</t>
        </is>
      </c>
      <c r="D76" t="n">
        <v>0.4897</v>
      </c>
      <c r="E76" t="n">
        <v>204.19</v>
      </c>
      <c r="F76" t="n">
        <v>150.14</v>
      </c>
      <c r="G76" t="n">
        <v>6.2</v>
      </c>
      <c r="H76" t="n">
        <v>0.1</v>
      </c>
      <c r="I76" t="n">
        <v>1452</v>
      </c>
      <c r="J76" t="n">
        <v>176.73</v>
      </c>
      <c r="K76" t="n">
        <v>52.44</v>
      </c>
      <c r="L76" t="n">
        <v>1</v>
      </c>
      <c r="M76" t="n">
        <v>1450</v>
      </c>
      <c r="N76" t="n">
        <v>33.29</v>
      </c>
      <c r="O76" t="n">
        <v>22031.19</v>
      </c>
      <c r="P76" t="n">
        <v>1993.36</v>
      </c>
      <c r="Q76" t="n">
        <v>2370.99</v>
      </c>
      <c r="R76" t="n">
        <v>2113.35</v>
      </c>
      <c r="S76" t="n">
        <v>184.9</v>
      </c>
      <c r="T76" t="n">
        <v>955205.11</v>
      </c>
      <c r="U76" t="n">
        <v>0.09</v>
      </c>
      <c r="V76" t="n">
        <v>0.5600000000000001</v>
      </c>
      <c r="W76" t="n">
        <v>39.04</v>
      </c>
      <c r="X76" t="n">
        <v>57.44</v>
      </c>
      <c r="Y76" t="n">
        <v>1</v>
      </c>
      <c r="Z76" t="n">
        <v>10</v>
      </c>
    </row>
    <row r="77">
      <c r="A77" t="n">
        <v>1</v>
      </c>
      <c r="B77" t="n">
        <v>90</v>
      </c>
      <c r="C77" t="inlineStr">
        <is>
          <t xml:space="preserve">CONCLUIDO	</t>
        </is>
      </c>
      <c r="D77" t="n">
        <v>0.7413</v>
      </c>
      <c r="E77" t="n">
        <v>134.9</v>
      </c>
      <c r="F77" t="n">
        <v>113.2</v>
      </c>
      <c r="G77" t="n">
        <v>12.53</v>
      </c>
      <c r="H77" t="n">
        <v>0.2</v>
      </c>
      <c r="I77" t="n">
        <v>542</v>
      </c>
      <c r="J77" t="n">
        <v>178.21</v>
      </c>
      <c r="K77" t="n">
        <v>52.44</v>
      </c>
      <c r="L77" t="n">
        <v>2</v>
      </c>
      <c r="M77" t="n">
        <v>540</v>
      </c>
      <c r="N77" t="n">
        <v>33.77</v>
      </c>
      <c r="O77" t="n">
        <v>22213.89</v>
      </c>
      <c r="P77" t="n">
        <v>1499.77</v>
      </c>
      <c r="Q77" t="n">
        <v>2366.56</v>
      </c>
      <c r="R77" t="n">
        <v>875.97</v>
      </c>
      <c r="S77" t="n">
        <v>184.9</v>
      </c>
      <c r="T77" t="n">
        <v>341066.82</v>
      </c>
      <c r="U77" t="n">
        <v>0.21</v>
      </c>
      <c r="V77" t="n">
        <v>0.74</v>
      </c>
      <c r="W77" t="n">
        <v>37.58</v>
      </c>
      <c r="X77" t="n">
        <v>20.59</v>
      </c>
      <c r="Y77" t="n">
        <v>1</v>
      </c>
      <c r="Z77" t="n">
        <v>10</v>
      </c>
    </row>
    <row r="78">
      <c r="A78" t="n">
        <v>2</v>
      </c>
      <c r="B78" t="n">
        <v>90</v>
      </c>
      <c r="C78" t="inlineStr">
        <is>
          <t xml:space="preserve">CONCLUIDO	</t>
        </is>
      </c>
      <c r="D78" t="n">
        <v>0.838</v>
      </c>
      <c r="E78" t="n">
        <v>119.33</v>
      </c>
      <c r="F78" t="n">
        <v>105.07</v>
      </c>
      <c r="G78" t="n">
        <v>18.93</v>
      </c>
      <c r="H78" t="n">
        <v>0.3</v>
      </c>
      <c r="I78" t="n">
        <v>333</v>
      </c>
      <c r="J78" t="n">
        <v>179.7</v>
      </c>
      <c r="K78" t="n">
        <v>52.44</v>
      </c>
      <c r="L78" t="n">
        <v>3</v>
      </c>
      <c r="M78" t="n">
        <v>331</v>
      </c>
      <c r="N78" t="n">
        <v>34.26</v>
      </c>
      <c r="O78" t="n">
        <v>22397.24</v>
      </c>
      <c r="P78" t="n">
        <v>1385.58</v>
      </c>
      <c r="Q78" t="n">
        <v>2365.33</v>
      </c>
      <c r="R78" t="n">
        <v>606.17</v>
      </c>
      <c r="S78" t="n">
        <v>184.9</v>
      </c>
      <c r="T78" t="n">
        <v>207210.46</v>
      </c>
      <c r="U78" t="n">
        <v>0.31</v>
      </c>
      <c r="V78" t="n">
        <v>0.8</v>
      </c>
      <c r="W78" t="n">
        <v>37.2</v>
      </c>
      <c r="X78" t="n">
        <v>12.49</v>
      </c>
      <c r="Y78" t="n">
        <v>1</v>
      </c>
      <c r="Z78" t="n">
        <v>10</v>
      </c>
    </row>
    <row r="79">
      <c r="A79" t="n">
        <v>3</v>
      </c>
      <c r="B79" t="n">
        <v>90</v>
      </c>
      <c r="C79" t="inlineStr">
        <is>
          <t xml:space="preserve">CONCLUIDO	</t>
        </is>
      </c>
      <c r="D79" t="n">
        <v>0.8892</v>
      </c>
      <c r="E79" t="n">
        <v>112.46</v>
      </c>
      <c r="F79" t="n">
        <v>101.51</v>
      </c>
      <c r="G79" t="n">
        <v>25.38</v>
      </c>
      <c r="H79" t="n">
        <v>0.39</v>
      </c>
      <c r="I79" t="n">
        <v>240</v>
      </c>
      <c r="J79" t="n">
        <v>181.19</v>
      </c>
      <c r="K79" t="n">
        <v>52.44</v>
      </c>
      <c r="L79" t="n">
        <v>4</v>
      </c>
      <c r="M79" t="n">
        <v>238</v>
      </c>
      <c r="N79" t="n">
        <v>34.75</v>
      </c>
      <c r="O79" t="n">
        <v>22581.25</v>
      </c>
      <c r="P79" t="n">
        <v>1331.75</v>
      </c>
      <c r="Q79" t="n">
        <v>2365.19</v>
      </c>
      <c r="R79" t="n">
        <v>486.93</v>
      </c>
      <c r="S79" t="n">
        <v>184.9</v>
      </c>
      <c r="T79" t="n">
        <v>148058.64</v>
      </c>
      <c r="U79" t="n">
        <v>0.38</v>
      </c>
      <c r="V79" t="n">
        <v>0.83</v>
      </c>
      <c r="W79" t="n">
        <v>37.06</v>
      </c>
      <c r="X79" t="n">
        <v>8.93</v>
      </c>
      <c r="Y79" t="n">
        <v>1</v>
      </c>
      <c r="Z79" t="n">
        <v>10</v>
      </c>
    </row>
    <row r="80">
      <c r="A80" t="n">
        <v>4</v>
      </c>
      <c r="B80" t="n">
        <v>90</v>
      </c>
      <c r="C80" t="inlineStr">
        <is>
          <t xml:space="preserve">CONCLUIDO	</t>
        </is>
      </c>
      <c r="D80" t="n">
        <v>0.9203</v>
      </c>
      <c r="E80" t="n">
        <v>108.65</v>
      </c>
      <c r="F80" t="n">
        <v>99.55</v>
      </c>
      <c r="G80" t="n">
        <v>31.77</v>
      </c>
      <c r="H80" t="n">
        <v>0.49</v>
      </c>
      <c r="I80" t="n">
        <v>188</v>
      </c>
      <c r="J80" t="n">
        <v>182.69</v>
      </c>
      <c r="K80" t="n">
        <v>52.44</v>
      </c>
      <c r="L80" t="n">
        <v>5</v>
      </c>
      <c r="M80" t="n">
        <v>186</v>
      </c>
      <c r="N80" t="n">
        <v>35.25</v>
      </c>
      <c r="O80" t="n">
        <v>22766.06</v>
      </c>
      <c r="P80" t="n">
        <v>1298.93</v>
      </c>
      <c r="Q80" t="n">
        <v>2364.85</v>
      </c>
      <c r="R80" t="n">
        <v>422.57</v>
      </c>
      <c r="S80" t="n">
        <v>184.9</v>
      </c>
      <c r="T80" t="n">
        <v>116134.04</v>
      </c>
      <c r="U80" t="n">
        <v>0.44</v>
      </c>
      <c r="V80" t="n">
        <v>0.85</v>
      </c>
      <c r="W80" t="n">
        <v>36.95</v>
      </c>
      <c r="X80" t="n">
        <v>6.98</v>
      </c>
      <c r="Y80" t="n">
        <v>1</v>
      </c>
      <c r="Z80" t="n">
        <v>10</v>
      </c>
    </row>
    <row r="81">
      <c r="A81" t="n">
        <v>5</v>
      </c>
      <c r="B81" t="n">
        <v>90</v>
      </c>
      <c r="C81" t="inlineStr">
        <is>
          <t xml:space="preserve">CONCLUIDO	</t>
        </is>
      </c>
      <c r="D81" t="n">
        <v>0.9417</v>
      </c>
      <c r="E81" t="n">
        <v>106.19</v>
      </c>
      <c r="F81" t="n">
        <v>98.29000000000001</v>
      </c>
      <c r="G81" t="n">
        <v>38.3</v>
      </c>
      <c r="H81" t="n">
        <v>0.58</v>
      </c>
      <c r="I81" t="n">
        <v>154</v>
      </c>
      <c r="J81" t="n">
        <v>184.19</v>
      </c>
      <c r="K81" t="n">
        <v>52.44</v>
      </c>
      <c r="L81" t="n">
        <v>6</v>
      </c>
      <c r="M81" t="n">
        <v>152</v>
      </c>
      <c r="N81" t="n">
        <v>35.75</v>
      </c>
      <c r="O81" t="n">
        <v>22951.43</v>
      </c>
      <c r="P81" t="n">
        <v>1275.19</v>
      </c>
      <c r="Q81" t="n">
        <v>2364.68</v>
      </c>
      <c r="R81" t="n">
        <v>380.56</v>
      </c>
      <c r="S81" t="n">
        <v>184.9</v>
      </c>
      <c r="T81" t="n">
        <v>95302.44</v>
      </c>
      <c r="U81" t="n">
        <v>0.49</v>
      </c>
      <c r="V81" t="n">
        <v>0.86</v>
      </c>
      <c r="W81" t="n">
        <v>36.9</v>
      </c>
      <c r="X81" t="n">
        <v>5.72</v>
      </c>
      <c r="Y81" t="n">
        <v>1</v>
      </c>
      <c r="Z81" t="n">
        <v>10</v>
      </c>
    </row>
    <row r="82">
      <c r="A82" t="n">
        <v>6</v>
      </c>
      <c r="B82" t="n">
        <v>90</v>
      </c>
      <c r="C82" t="inlineStr">
        <is>
          <t xml:space="preserve">CONCLUIDO	</t>
        </is>
      </c>
      <c r="D82" t="n">
        <v>0.958</v>
      </c>
      <c r="E82" t="n">
        <v>104.38</v>
      </c>
      <c r="F82" t="n">
        <v>97.34</v>
      </c>
      <c r="G82" t="n">
        <v>44.93</v>
      </c>
      <c r="H82" t="n">
        <v>0.67</v>
      </c>
      <c r="I82" t="n">
        <v>130</v>
      </c>
      <c r="J82" t="n">
        <v>185.7</v>
      </c>
      <c r="K82" t="n">
        <v>52.44</v>
      </c>
      <c r="L82" t="n">
        <v>7</v>
      </c>
      <c r="M82" t="n">
        <v>128</v>
      </c>
      <c r="N82" t="n">
        <v>36.26</v>
      </c>
      <c r="O82" t="n">
        <v>23137.49</v>
      </c>
      <c r="P82" t="n">
        <v>1256.01</v>
      </c>
      <c r="Q82" t="n">
        <v>2364.48</v>
      </c>
      <c r="R82" t="n">
        <v>348.85</v>
      </c>
      <c r="S82" t="n">
        <v>184.9</v>
      </c>
      <c r="T82" t="n">
        <v>79566.89999999999</v>
      </c>
      <c r="U82" t="n">
        <v>0.53</v>
      </c>
      <c r="V82" t="n">
        <v>0.86</v>
      </c>
      <c r="W82" t="n">
        <v>36.87</v>
      </c>
      <c r="X82" t="n">
        <v>4.78</v>
      </c>
      <c r="Y82" t="n">
        <v>1</v>
      </c>
      <c r="Z82" t="n">
        <v>10</v>
      </c>
    </row>
    <row r="83">
      <c r="A83" t="n">
        <v>7</v>
      </c>
      <c r="B83" t="n">
        <v>90</v>
      </c>
      <c r="C83" t="inlineStr">
        <is>
          <t xml:space="preserve">CONCLUIDO	</t>
        </is>
      </c>
      <c r="D83" t="n">
        <v>0.969</v>
      </c>
      <c r="E83" t="n">
        <v>103.2</v>
      </c>
      <c r="F83" t="n">
        <v>96.76000000000001</v>
      </c>
      <c r="G83" t="n">
        <v>51.38</v>
      </c>
      <c r="H83" t="n">
        <v>0.76</v>
      </c>
      <c r="I83" t="n">
        <v>113</v>
      </c>
      <c r="J83" t="n">
        <v>187.22</v>
      </c>
      <c r="K83" t="n">
        <v>52.44</v>
      </c>
      <c r="L83" t="n">
        <v>8</v>
      </c>
      <c r="M83" t="n">
        <v>111</v>
      </c>
      <c r="N83" t="n">
        <v>36.78</v>
      </c>
      <c r="O83" t="n">
        <v>23324.24</v>
      </c>
      <c r="P83" t="n">
        <v>1240.68</v>
      </c>
      <c r="Q83" t="n">
        <v>2364.65</v>
      </c>
      <c r="R83" t="n">
        <v>328.76</v>
      </c>
      <c r="S83" t="n">
        <v>184.9</v>
      </c>
      <c r="T83" t="n">
        <v>69606.99000000001</v>
      </c>
      <c r="U83" t="n">
        <v>0.5600000000000001</v>
      </c>
      <c r="V83" t="n">
        <v>0.87</v>
      </c>
      <c r="W83" t="n">
        <v>36.86</v>
      </c>
      <c r="X83" t="n">
        <v>4.2</v>
      </c>
      <c r="Y83" t="n">
        <v>1</v>
      </c>
      <c r="Z83" t="n">
        <v>10</v>
      </c>
    </row>
    <row r="84">
      <c r="A84" t="n">
        <v>8</v>
      </c>
      <c r="B84" t="n">
        <v>90</v>
      </c>
      <c r="C84" t="inlineStr">
        <is>
          <t xml:space="preserve">CONCLUIDO	</t>
        </is>
      </c>
      <c r="D84" t="n">
        <v>0.979</v>
      </c>
      <c r="E84" t="n">
        <v>102.15</v>
      </c>
      <c r="F84" t="n">
        <v>96.20999999999999</v>
      </c>
      <c r="G84" t="n">
        <v>58.31</v>
      </c>
      <c r="H84" t="n">
        <v>0.85</v>
      </c>
      <c r="I84" t="n">
        <v>99</v>
      </c>
      <c r="J84" t="n">
        <v>188.74</v>
      </c>
      <c r="K84" t="n">
        <v>52.44</v>
      </c>
      <c r="L84" t="n">
        <v>9</v>
      </c>
      <c r="M84" t="n">
        <v>97</v>
      </c>
      <c r="N84" t="n">
        <v>37.3</v>
      </c>
      <c r="O84" t="n">
        <v>23511.69</v>
      </c>
      <c r="P84" t="n">
        <v>1226.57</v>
      </c>
      <c r="Q84" t="n">
        <v>2364.38</v>
      </c>
      <c r="R84" t="n">
        <v>311.27</v>
      </c>
      <c r="S84" t="n">
        <v>184.9</v>
      </c>
      <c r="T84" t="n">
        <v>60932.6</v>
      </c>
      <c r="U84" t="n">
        <v>0.59</v>
      </c>
      <c r="V84" t="n">
        <v>0.87</v>
      </c>
      <c r="W84" t="n">
        <v>36.81</v>
      </c>
      <c r="X84" t="n">
        <v>3.65</v>
      </c>
      <c r="Y84" t="n">
        <v>1</v>
      </c>
      <c r="Z84" t="n">
        <v>10</v>
      </c>
    </row>
    <row r="85">
      <c r="A85" t="n">
        <v>9</v>
      </c>
      <c r="B85" t="n">
        <v>90</v>
      </c>
      <c r="C85" t="inlineStr">
        <is>
          <t xml:space="preserve">CONCLUIDO	</t>
        </is>
      </c>
      <c r="D85" t="n">
        <v>0.9867</v>
      </c>
      <c r="E85" t="n">
        <v>101.34</v>
      </c>
      <c r="F85" t="n">
        <v>95.8</v>
      </c>
      <c r="G85" t="n">
        <v>65.31999999999999</v>
      </c>
      <c r="H85" t="n">
        <v>0.93</v>
      </c>
      <c r="I85" t="n">
        <v>88</v>
      </c>
      <c r="J85" t="n">
        <v>190.26</v>
      </c>
      <c r="K85" t="n">
        <v>52.44</v>
      </c>
      <c r="L85" t="n">
        <v>10</v>
      </c>
      <c r="M85" t="n">
        <v>86</v>
      </c>
      <c r="N85" t="n">
        <v>37.82</v>
      </c>
      <c r="O85" t="n">
        <v>23699.85</v>
      </c>
      <c r="P85" t="n">
        <v>1213.5</v>
      </c>
      <c r="Q85" t="n">
        <v>2364.35</v>
      </c>
      <c r="R85" t="n">
        <v>297.19</v>
      </c>
      <c r="S85" t="n">
        <v>184.9</v>
      </c>
      <c r="T85" t="n">
        <v>53947.56</v>
      </c>
      <c r="U85" t="n">
        <v>0.62</v>
      </c>
      <c r="V85" t="n">
        <v>0.88</v>
      </c>
      <c r="W85" t="n">
        <v>36.8</v>
      </c>
      <c r="X85" t="n">
        <v>3.24</v>
      </c>
      <c r="Y85" t="n">
        <v>1</v>
      </c>
      <c r="Z85" t="n">
        <v>10</v>
      </c>
    </row>
    <row r="86">
      <c r="A86" t="n">
        <v>10</v>
      </c>
      <c r="B86" t="n">
        <v>90</v>
      </c>
      <c r="C86" t="inlineStr">
        <is>
          <t xml:space="preserve">CONCLUIDO	</t>
        </is>
      </c>
      <c r="D86" t="n">
        <v>0.9923999999999999</v>
      </c>
      <c r="E86" t="n">
        <v>100.76</v>
      </c>
      <c r="F86" t="n">
        <v>95.5</v>
      </c>
      <c r="G86" t="n">
        <v>71.62</v>
      </c>
      <c r="H86" t="n">
        <v>1.02</v>
      </c>
      <c r="I86" t="n">
        <v>80</v>
      </c>
      <c r="J86" t="n">
        <v>191.79</v>
      </c>
      <c r="K86" t="n">
        <v>52.44</v>
      </c>
      <c r="L86" t="n">
        <v>11</v>
      </c>
      <c r="M86" t="n">
        <v>78</v>
      </c>
      <c r="N86" t="n">
        <v>38.35</v>
      </c>
      <c r="O86" t="n">
        <v>23888.73</v>
      </c>
      <c r="P86" t="n">
        <v>1202.45</v>
      </c>
      <c r="Q86" t="n">
        <v>2364.48</v>
      </c>
      <c r="R86" t="n">
        <v>287.06</v>
      </c>
      <c r="S86" t="n">
        <v>184.9</v>
      </c>
      <c r="T86" t="n">
        <v>48923.47</v>
      </c>
      <c r="U86" t="n">
        <v>0.64</v>
      </c>
      <c r="V86" t="n">
        <v>0.88</v>
      </c>
      <c r="W86" t="n">
        <v>36.8</v>
      </c>
      <c r="X86" t="n">
        <v>2.94</v>
      </c>
      <c r="Y86" t="n">
        <v>1</v>
      </c>
      <c r="Z86" t="n">
        <v>10</v>
      </c>
    </row>
    <row r="87">
      <c r="A87" t="n">
        <v>11</v>
      </c>
      <c r="B87" t="n">
        <v>90</v>
      </c>
      <c r="C87" t="inlineStr">
        <is>
          <t xml:space="preserve">CONCLUIDO	</t>
        </is>
      </c>
      <c r="D87" t="n">
        <v>0.9976</v>
      </c>
      <c r="E87" t="n">
        <v>100.24</v>
      </c>
      <c r="F87" t="n">
        <v>95.23</v>
      </c>
      <c r="G87" t="n">
        <v>78.27</v>
      </c>
      <c r="H87" t="n">
        <v>1.1</v>
      </c>
      <c r="I87" t="n">
        <v>73</v>
      </c>
      <c r="J87" t="n">
        <v>193.33</v>
      </c>
      <c r="K87" t="n">
        <v>52.44</v>
      </c>
      <c r="L87" t="n">
        <v>12</v>
      </c>
      <c r="M87" t="n">
        <v>71</v>
      </c>
      <c r="N87" t="n">
        <v>38.89</v>
      </c>
      <c r="O87" t="n">
        <v>24078.33</v>
      </c>
      <c r="P87" t="n">
        <v>1191.47</v>
      </c>
      <c r="Q87" t="n">
        <v>2364.28</v>
      </c>
      <c r="R87" t="n">
        <v>277.89</v>
      </c>
      <c r="S87" t="n">
        <v>184.9</v>
      </c>
      <c r="T87" t="n">
        <v>44368.76</v>
      </c>
      <c r="U87" t="n">
        <v>0.67</v>
      </c>
      <c r="V87" t="n">
        <v>0.88</v>
      </c>
      <c r="W87" t="n">
        <v>36.79</v>
      </c>
      <c r="X87" t="n">
        <v>2.67</v>
      </c>
      <c r="Y87" t="n">
        <v>1</v>
      </c>
      <c r="Z87" t="n">
        <v>10</v>
      </c>
    </row>
    <row r="88">
      <c r="A88" t="n">
        <v>12</v>
      </c>
      <c r="B88" t="n">
        <v>90</v>
      </c>
      <c r="C88" t="inlineStr">
        <is>
          <t xml:space="preserve">CONCLUIDO	</t>
        </is>
      </c>
      <c r="D88" t="n">
        <v>1.0025</v>
      </c>
      <c r="E88" t="n">
        <v>99.75</v>
      </c>
      <c r="F88" t="n">
        <v>94.98</v>
      </c>
      <c r="G88" t="n">
        <v>86.34999999999999</v>
      </c>
      <c r="H88" t="n">
        <v>1.18</v>
      </c>
      <c r="I88" t="n">
        <v>66</v>
      </c>
      <c r="J88" t="n">
        <v>194.88</v>
      </c>
      <c r="K88" t="n">
        <v>52.44</v>
      </c>
      <c r="L88" t="n">
        <v>13</v>
      </c>
      <c r="M88" t="n">
        <v>64</v>
      </c>
      <c r="N88" t="n">
        <v>39.43</v>
      </c>
      <c r="O88" t="n">
        <v>24268.67</v>
      </c>
      <c r="P88" t="n">
        <v>1180.31</v>
      </c>
      <c r="Q88" t="n">
        <v>2364.3</v>
      </c>
      <c r="R88" t="n">
        <v>269.49</v>
      </c>
      <c r="S88" t="n">
        <v>184.9</v>
      </c>
      <c r="T88" t="n">
        <v>40207.79</v>
      </c>
      <c r="U88" t="n">
        <v>0.6899999999999999</v>
      </c>
      <c r="V88" t="n">
        <v>0.89</v>
      </c>
      <c r="W88" t="n">
        <v>36.79</v>
      </c>
      <c r="X88" t="n">
        <v>2.42</v>
      </c>
      <c r="Y88" t="n">
        <v>1</v>
      </c>
      <c r="Z88" t="n">
        <v>10</v>
      </c>
    </row>
    <row r="89">
      <c r="A89" t="n">
        <v>13</v>
      </c>
      <c r="B89" t="n">
        <v>90</v>
      </c>
      <c r="C89" t="inlineStr">
        <is>
          <t xml:space="preserve">CONCLUIDO	</t>
        </is>
      </c>
      <c r="D89" t="n">
        <v>1.0063</v>
      </c>
      <c r="E89" t="n">
        <v>99.37</v>
      </c>
      <c r="F89" t="n">
        <v>94.78</v>
      </c>
      <c r="G89" t="n">
        <v>93.23</v>
      </c>
      <c r="H89" t="n">
        <v>1.27</v>
      </c>
      <c r="I89" t="n">
        <v>61</v>
      </c>
      <c r="J89" t="n">
        <v>196.42</v>
      </c>
      <c r="K89" t="n">
        <v>52.44</v>
      </c>
      <c r="L89" t="n">
        <v>14</v>
      </c>
      <c r="M89" t="n">
        <v>59</v>
      </c>
      <c r="N89" t="n">
        <v>39.98</v>
      </c>
      <c r="O89" t="n">
        <v>24459.75</v>
      </c>
      <c r="P89" t="n">
        <v>1171.27</v>
      </c>
      <c r="Q89" t="n">
        <v>2364.26</v>
      </c>
      <c r="R89" t="n">
        <v>263.8</v>
      </c>
      <c r="S89" t="n">
        <v>184.9</v>
      </c>
      <c r="T89" t="n">
        <v>37384.45</v>
      </c>
      <c r="U89" t="n">
        <v>0.7</v>
      </c>
      <c r="V89" t="n">
        <v>0.89</v>
      </c>
      <c r="W89" t="n">
        <v>36.75</v>
      </c>
      <c r="X89" t="n">
        <v>2.23</v>
      </c>
      <c r="Y89" t="n">
        <v>1</v>
      </c>
      <c r="Z89" t="n">
        <v>10</v>
      </c>
    </row>
    <row r="90">
      <c r="A90" t="n">
        <v>14</v>
      </c>
      <c r="B90" t="n">
        <v>90</v>
      </c>
      <c r="C90" t="inlineStr">
        <is>
          <t xml:space="preserve">CONCLUIDO	</t>
        </is>
      </c>
      <c r="D90" t="n">
        <v>1.0091</v>
      </c>
      <c r="E90" t="n">
        <v>99.09999999999999</v>
      </c>
      <c r="F90" t="n">
        <v>94.65000000000001</v>
      </c>
      <c r="G90" t="n">
        <v>99.63</v>
      </c>
      <c r="H90" t="n">
        <v>1.35</v>
      </c>
      <c r="I90" t="n">
        <v>57</v>
      </c>
      <c r="J90" t="n">
        <v>197.98</v>
      </c>
      <c r="K90" t="n">
        <v>52.44</v>
      </c>
      <c r="L90" t="n">
        <v>15</v>
      </c>
      <c r="M90" t="n">
        <v>55</v>
      </c>
      <c r="N90" t="n">
        <v>40.54</v>
      </c>
      <c r="O90" t="n">
        <v>24651.58</v>
      </c>
      <c r="P90" t="n">
        <v>1161.15</v>
      </c>
      <c r="Q90" t="n">
        <v>2364.27</v>
      </c>
      <c r="R90" t="n">
        <v>258.99</v>
      </c>
      <c r="S90" t="n">
        <v>184.9</v>
      </c>
      <c r="T90" t="n">
        <v>34999.91</v>
      </c>
      <c r="U90" t="n">
        <v>0.71</v>
      </c>
      <c r="V90" t="n">
        <v>0.89</v>
      </c>
      <c r="W90" t="n">
        <v>36.75</v>
      </c>
      <c r="X90" t="n">
        <v>2.09</v>
      </c>
      <c r="Y90" t="n">
        <v>1</v>
      </c>
      <c r="Z90" t="n">
        <v>10</v>
      </c>
    </row>
    <row r="91">
      <c r="A91" t="n">
        <v>15</v>
      </c>
      <c r="B91" t="n">
        <v>90</v>
      </c>
      <c r="C91" t="inlineStr">
        <is>
          <t xml:space="preserve">CONCLUIDO	</t>
        </is>
      </c>
      <c r="D91" t="n">
        <v>1.0124</v>
      </c>
      <c r="E91" t="n">
        <v>98.78</v>
      </c>
      <c r="F91" t="n">
        <v>94.47</v>
      </c>
      <c r="G91" t="n">
        <v>106.95</v>
      </c>
      <c r="H91" t="n">
        <v>1.42</v>
      </c>
      <c r="I91" t="n">
        <v>53</v>
      </c>
      <c r="J91" t="n">
        <v>199.54</v>
      </c>
      <c r="K91" t="n">
        <v>52.44</v>
      </c>
      <c r="L91" t="n">
        <v>16</v>
      </c>
      <c r="M91" t="n">
        <v>51</v>
      </c>
      <c r="N91" t="n">
        <v>41.1</v>
      </c>
      <c r="O91" t="n">
        <v>24844.17</v>
      </c>
      <c r="P91" t="n">
        <v>1152.92</v>
      </c>
      <c r="Q91" t="n">
        <v>2364.11</v>
      </c>
      <c r="R91" t="n">
        <v>252.87</v>
      </c>
      <c r="S91" t="n">
        <v>184.9</v>
      </c>
      <c r="T91" t="n">
        <v>31960.41</v>
      </c>
      <c r="U91" t="n">
        <v>0.73</v>
      </c>
      <c r="V91" t="n">
        <v>0.89</v>
      </c>
      <c r="W91" t="n">
        <v>36.75</v>
      </c>
      <c r="X91" t="n">
        <v>1.92</v>
      </c>
      <c r="Y91" t="n">
        <v>1</v>
      </c>
      <c r="Z91" t="n">
        <v>10</v>
      </c>
    </row>
    <row r="92">
      <c r="A92" t="n">
        <v>16</v>
      </c>
      <c r="B92" t="n">
        <v>90</v>
      </c>
      <c r="C92" t="inlineStr">
        <is>
          <t xml:space="preserve">CONCLUIDO	</t>
        </is>
      </c>
      <c r="D92" t="n">
        <v>1.0144</v>
      </c>
      <c r="E92" t="n">
        <v>98.58</v>
      </c>
      <c r="F92" t="n">
        <v>94.38</v>
      </c>
      <c r="G92" t="n">
        <v>113.26</v>
      </c>
      <c r="H92" t="n">
        <v>1.5</v>
      </c>
      <c r="I92" t="n">
        <v>50</v>
      </c>
      <c r="J92" t="n">
        <v>201.11</v>
      </c>
      <c r="K92" t="n">
        <v>52.44</v>
      </c>
      <c r="L92" t="n">
        <v>17</v>
      </c>
      <c r="M92" t="n">
        <v>48</v>
      </c>
      <c r="N92" t="n">
        <v>41.67</v>
      </c>
      <c r="O92" t="n">
        <v>25037.53</v>
      </c>
      <c r="P92" t="n">
        <v>1143.35</v>
      </c>
      <c r="Q92" t="n">
        <v>2364.12</v>
      </c>
      <c r="R92" t="n">
        <v>250.15</v>
      </c>
      <c r="S92" t="n">
        <v>184.9</v>
      </c>
      <c r="T92" t="n">
        <v>30615.53</v>
      </c>
      <c r="U92" t="n">
        <v>0.74</v>
      </c>
      <c r="V92" t="n">
        <v>0.89</v>
      </c>
      <c r="W92" t="n">
        <v>36.74</v>
      </c>
      <c r="X92" t="n">
        <v>1.83</v>
      </c>
      <c r="Y92" t="n">
        <v>1</v>
      </c>
      <c r="Z92" t="n">
        <v>10</v>
      </c>
    </row>
    <row r="93">
      <c r="A93" t="n">
        <v>17</v>
      </c>
      <c r="B93" t="n">
        <v>90</v>
      </c>
      <c r="C93" t="inlineStr">
        <is>
          <t xml:space="preserve">CONCLUIDO	</t>
        </is>
      </c>
      <c r="D93" t="n">
        <v>1.0169</v>
      </c>
      <c r="E93" t="n">
        <v>98.34</v>
      </c>
      <c r="F93" t="n">
        <v>94.25</v>
      </c>
      <c r="G93" t="n">
        <v>120.32</v>
      </c>
      <c r="H93" t="n">
        <v>1.58</v>
      </c>
      <c r="I93" t="n">
        <v>47</v>
      </c>
      <c r="J93" t="n">
        <v>202.68</v>
      </c>
      <c r="K93" t="n">
        <v>52.44</v>
      </c>
      <c r="L93" t="n">
        <v>18</v>
      </c>
      <c r="M93" t="n">
        <v>45</v>
      </c>
      <c r="N93" t="n">
        <v>42.24</v>
      </c>
      <c r="O93" t="n">
        <v>25231.66</v>
      </c>
      <c r="P93" t="n">
        <v>1133.34</v>
      </c>
      <c r="Q93" t="n">
        <v>2364.23</v>
      </c>
      <c r="R93" t="n">
        <v>245.85</v>
      </c>
      <c r="S93" t="n">
        <v>184.9</v>
      </c>
      <c r="T93" t="n">
        <v>28480.48</v>
      </c>
      <c r="U93" t="n">
        <v>0.75</v>
      </c>
      <c r="V93" t="n">
        <v>0.89</v>
      </c>
      <c r="W93" t="n">
        <v>36.73</v>
      </c>
      <c r="X93" t="n">
        <v>1.69</v>
      </c>
      <c r="Y93" t="n">
        <v>1</v>
      </c>
      <c r="Z93" t="n">
        <v>10</v>
      </c>
    </row>
    <row r="94">
      <c r="A94" t="n">
        <v>18</v>
      </c>
      <c r="B94" t="n">
        <v>90</v>
      </c>
      <c r="C94" t="inlineStr">
        <is>
          <t xml:space="preserve">CONCLUIDO	</t>
        </is>
      </c>
      <c r="D94" t="n">
        <v>1.0189</v>
      </c>
      <c r="E94" t="n">
        <v>98.15000000000001</v>
      </c>
      <c r="F94" t="n">
        <v>94.16</v>
      </c>
      <c r="G94" t="n">
        <v>128.41</v>
      </c>
      <c r="H94" t="n">
        <v>1.65</v>
      </c>
      <c r="I94" t="n">
        <v>44</v>
      </c>
      <c r="J94" t="n">
        <v>204.26</v>
      </c>
      <c r="K94" t="n">
        <v>52.44</v>
      </c>
      <c r="L94" t="n">
        <v>19</v>
      </c>
      <c r="M94" t="n">
        <v>42</v>
      </c>
      <c r="N94" t="n">
        <v>42.82</v>
      </c>
      <c r="O94" t="n">
        <v>25426.72</v>
      </c>
      <c r="P94" t="n">
        <v>1126.09</v>
      </c>
      <c r="Q94" t="n">
        <v>2364.19</v>
      </c>
      <c r="R94" t="n">
        <v>242.65</v>
      </c>
      <c r="S94" t="n">
        <v>184.9</v>
      </c>
      <c r="T94" t="n">
        <v>26893.8</v>
      </c>
      <c r="U94" t="n">
        <v>0.76</v>
      </c>
      <c r="V94" t="n">
        <v>0.89</v>
      </c>
      <c r="W94" t="n">
        <v>36.74</v>
      </c>
      <c r="X94" t="n">
        <v>1.61</v>
      </c>
      <c r="Y94" t="n">
        <v>1</v>
      </c>
      <c r="Z94" t="n">
        <v>10</v>
      </c>
    </row>
    <row r="95">
      <c r="A95" t="n">
        <v>19</v>
      </c>
      <c r="B95" t="n">
        <v>90</v>
      </c>
      <c r="C95" t="inlineStr">
        <is>
          <t xml:space="preserve">CONCLUIDO	</t>
        </is>
      </c>
      <c r="D95" t="n">
        <v>1.0211</v>
      </c>
      <c r="E95" t="n">
        <v>97.94</v>
      </c>
      <c r="F95" t="n">
        <v>94.06</v>
      </c>
      <c r="G95" t="n">
        <v>137.65</v>
      </c>
      <c r="H95" t="n">
        <v>1.73</v>
      </c>
      <c r="I95" t="n">
        <v>41</v>
      </c>
      <c r="J95" t="n">
        <v>205.85</v>
      </c>
      <c r="K95" t="n">
        <v>52.44</v>
      </c>
      <c r="L95" t="n">
        <v>20</v>
      </c>
      <c r="M95" t="n">
        <v>39</v>
      </c>
      <c r="N95" t="n">
        <v>43.41</v>
      </c>
      <c r="O95" t="n">
        <v>25622.45</v>
      </c>
      <c r="P95" t="n">
        <v>1115.87</v>
      </c>
      <c r="Q95" t="n">
        <v>2364.15</v>
      </c>
      <c r="R95" t="n">
        <v>239.28</v>
      </c>
      <c r="S95" t="n">
        <v>184.9</v>
      </c>
      <c r="T95" t="n">
        <v>25225.79</v>
      </c>
      <c r="U95" t="n">
        <v>0.77</v>
      </c>
      <c r="V95" t="n">
        <v>0.89</v>
      </c>
      <c r="W95" t="n">
        <v>36.73</v>
      </c>
      <c r="X95" t="n">
        <v>1.51</v>
      </c>
      <c r="Y95" t="n">
        <v>1</v>
      </c>
      <c r="Z95" t="n">
        <v>10</v>
      </c>
    </row>
    <row r="96">
      <c r="A96" t="n">
        <v>20</v>
      </c>
      <c r="B96" t="n">
        <v>90</v>
      </c>
      <c r="C96" t="inlineStr">
        <is>
          <t xml:space="preserve">CONCLUIDO	</t>
        </is>
      </c>
      <c r="D96" t="n">
        <v>1.0229</v>
      </c>
      <c r="E96" t="n">
        <v>97.76000000000001</v>
      </c>
      <c r="F96" t="n">
        <v>93.95</v>
      </c>
      <c r="G96" t="n">
        <v>144.54</v>
      </c>
      <c r="H96" t="n">
        <v>1.8</v>
      </c>
      <c r="I96" t="n">
        <v>39</v>
      </c>
      <c r="J96" t="n">
        <v>207.45</v>
      </c>
      <c r="K96" t="n">
        <v>52.44</v>
      </c>
      <c r="L96" t="n">
        <v>21</v>
      </c>
      <c r="M96" t="n">
        <v>37</v>
      </c>
      <c r="N96" t="n">
        <v>44</v>
      </c>
      <c r="O96" t="n">
        <v>25818.99</v>
      </c>
      <c r="P96" t="n">
        <v>1107.19</v>
      </c>
      <c r="Q96" t="n">
        <v>2364.23</v>
      </c>
      <c r="R96" t="n">
        <v>235.67</v>
      </c>
      <c r="S96" t="n">
        <v>184.9</v>
      </c>
      <c r="T96" t="n">
        <v>23431.2</v>
      </c>
      <c r="U96" t="n">
        <v>0.78</v>
      </c>
      <c r="V96" t="n">
        <v>0.9</v>
      </c>
      <c r="W96" t="n">
        <v>36.73</v>
      </c>
      <c r="X96" t="n">
        <v>1.4</v>
      </c>
      <c r="Y96" t="n">
        <v>1</v>
      </c>
      <c r="Z96" t="n">
        <v>10</v>
      </c>
    </row>
    <row r="97">
      <c r="A97" t="n">
        <v>21</v>
      </c>
      <c r="B97" t="n">
        <v>90</v>
      </c>
      <c r="C97" t="inlineStr">
        <is>
          <t xml:space="preserve">CONCLUIDO	</t>
        </is>
      </c>
      <c r="D97" t="n">
        <v>1.0243</v>
      </c>
      <c r="E97" t="n">
        <v>97.62</v>
      </c>
      <c r="F97" t="n">
        <v>93.89</v>
      </c>
      <c r="G97" t="n">
        <v>152.25</v>
      </c>
      <c r="H97" t="n">
        <v>1.87</v>
      </c>
      <c r="I97" t="n">
        <v>37</v>
      </c>
      <c r="J97" t="n">
        <v>209.05</v>
      </c>
      <c r="K97" t="n">
        <v>52.44</v>
      </c>
      <c r="L97" t="n">
        <v>22</v>
      </c>
      <c r="M97" t="n">
        <v>35</v>
      </c>
      <c r="N97" t="n">
        <v>44.6</v>
      </c>
      <c r="O97" t="n">
        <v>26016.35</v>
      </c>
      <c r="P97" t="n">
        <v>1097.87</v>
      </c>
      <c r="Q97" t="n">
        <v>2364.01</v>
      </c>
      <c r="R97" t="n">
        <v>233.89</v>
      </c>
      <c r="S97" t="n">
        <v>184.9</v>
      </c>
      <c r="T97" t="n">
        <v>22549.88</v>
      </c>
      <c r="U97" t="n">
        <v>0.79</v>
      </c>
      <c r="V97" t="n">
        <v>0.9</v>
      </c>
      <c r="W97" t="n">
        <v>36.72</v>
      </c>
      <c r="X97" t="n">
        <v>1.34</v>
      </c>
      <c r="Y97" t="n">
        <v>1</v>
      </c>
      <c r="Z97" t="n">
        <v>10</v>
      </c>
    </row>
    <row r="98">
      <c r="A98" t="n">
        <v>22</v>
      </c>
      <c r="B98" t="n">
        <v>90</v>
      </c>
      <c r="C98" t="inlineStr">
        <is>
          <t xml:space="preserve">CONCLUIDO	</t>
        </is>
      </c>
      <c r="D98" t="n">
        <v>1.0258</v>
      </c>
      <c r="E98" t="n">
        <v>97.48</v>
      </c>
      <c r="F98" t="n">
        <v>93.81999999999999</v>
      </c>
      <c r="G98" t="n">
        <v>160.83</v>
      </c>
      <c r="H98" t="n">
        <v>1.94</v>
      </c>
      <c r="I98" t="n">
        <v>35</v>
      </c>
      <c r="J98" t="n">
        <v>210.65</v>
      </c>
      <c r="K98" t="n">
        <v>52.44</v>
      </c>
      <c r="L98" t="n">
        <v>23</v>
      </c>
      <c r="M98" t="n">
        <v>33</v>
      </c>
      <c r="N98" t="n">
        <v>45.21</v>
      </c>
      <c r="O98" t="n">
        <v>26214.54</v>
      </c>
      <c r="P98" t="n">
        <v>1088.77</v>
      </c>
      <c r="Q98" t="n">
        <v>2364.12</v>
      </c>
      <c r="R98" t="n">
        <v>231.09</v>
      </c>
      <c r="S98" t="n">
        <v>184.9</v>
      </c>
      <c r="T98" t="n">
        <v>21162.41</v>
      </c>
      <c r="U98" t="n">
        <v>0.8</v>
      </c>
      <c r="V98" t="n">
        <v>0.9</v>
      </c>
      <c r="W98" t="n">
        <v>36.73</v>
      </c>
      <c r="X98" t="n">
        <v>1.26</v>
      </c>
      <c r="Y98" t="n">
        <v>1</v>
      </c>
      <c r="Z98" t="n">
        <v>10</v>
      </c>
    </row>
    <row r="99">
      <c r="A99" t="n">
        <v>23</v>
      </c>
      <c r="B99" t="n">
        <v>90</v>
      </c>
      <c r="C99" t="inlineStr">
        <is>
          <t xml:space="preserve">CONCLUIDO	</t>
        </is>
      </c>
      <c r="D99" t="n">
        <v>1.0265</v>
      </c>
      <c r="E99" t="n">
        <v>97.42</v>
      </c>
      <c r="F99" t="n">
        <v>93.79000000000001</v>
      </c>
      <c r="G99" t="n">
        <v>165.52</v>
      </c>
      <c r="H99" t="n">
        <v>2.01</v>
      </c>
      <c r="I99" t="n">
        <v>34</v>
      </c>
      <c r="J99" t="n">
        <v>212.27</v>
      </c>
      <c r="K99" t="n">
        <v>52.44</v>
      </c>
      <c r="L99" t="n">
        <v>24</v>
      </c>
      <c r="M99" t="n">
        <v>32</v>
      </c>
      <c r="N99" t="n">
        <v>45.82</v>
      </c>
      <c r="O99" t="n">
        <v>26413.56</v>
      </c>
      <c r="P99" t="n">
        <v>1077.9</v>
      </c>
      <c r="Q99" t="n">
        <v>2364.07</v>
      </c>
      <c r="R99" t="n">
        <v>230.12</v>
      </c>
      <c r="S99" t="n">
        <v>184.9</v>
      </c>
      <c r="T99" t="n">
        <v>20678.91</v>
      </c>
      <c r="U99" t="n">
        <v>0.8</v>
      </c>
      <c r="V99" t="n">
        <v>0.9</v>
      </c>
      <c r="W99" t="n">
        <v>36.73</v>
      </c>
      <c r="X99" t="n">
        <v>1.24</v>
      </c>
      <c r="Y99" t="n">
        <v>1</v>
      </c>
      <c r="Z99" t="n">
        <v>10</v>
      </c>
    </row>
    <row r="100">
      <c r="A100" t="n">
        <v>24</v>
      </c>
      <c r="B100" t="n">
        <v>90</v>
      </c>
      <c r="C100" t="inlineStr">
        <is>
          <t xml:space="preserve">CONCLUIDO	</t>
        </is>
      </c>
      <c r="D100" t="n">
        <v>1.028</v>
      </c>
      <c r="E100" t="n">
        <v>97.27</v>
      </c>
      <c r="F100" t="n">
        <v>93.72</v>
      </c>
      <c r="G100" t="n">
        <v>175.72</v>
      </c>
      <c r="H100" t="n">
        <v>2.08</v>
      </c>
      <c r="I100" t="n">
        <v>32</v>
      </c>
      <c r="J100" t="n">
        <v>213.89</v>
      </c>
      <c r="K100" t="n">
        <v>52.44</v>
      </c>
      <c r="L100" t="n">
        <v>25</v>
      </c>
      <c r="M100" t="n">
        <v>30</v>
      </c>
      <c r="N100" t="n">
        <v>46.44</v>
      </c>
      <c r="O100" t="n">
        <v>26613.43</v>
      </c>
      <c r="P100" t="n">
        <v>1071.87</v>
      </c>
      <c r="Q100" t="n">
        <v>2364.2</v>
      </c>
      <c r="R100" t="n">
        <v>227.92</v>
      </c>
      <c r="S100" t="n">
        <v>184.9</v>
      </c>
      <c r="T100" t="n">
        <v>19590.67</v>
      </c>
      <c r="U100" t="n">
        <v>0.8100000000000001</v>
      </c>
      <c r="V100" t="n">
        <v>0.9</v>
      </c>
      <c r="W100" t="n">
        <v>36.72</v>
      </c>
      <c r="X100" t="n">
        <v>1.16</v>
      </c>
      <c r="Y100" t="n">
        <v>1</v>
      </c>
      <c r="Z100" t="n">
        <v>10</v>
      </c>
    </row>
    <row r="101">
      <c r="A101" t="n">
        <v>25</v>
      </c>
      <c r="B101" t="n">
        <v>90</v>
      </c>
      <c r="C101" t="inlineStr">
        <is>
          <t xml:space="preserve">CONCLUIDO	</t>
        </is>
      </c>
      <c r="D101" t="n">
        <v>1.0289</v>
      </c>
      <c r="E101" t="n">
        <v>97.19</v>
      </c>
      <c r="F101" t="n">
        <v>93.67</v>
      </c>
      <c r="G101" t="n">
        <v>181.29</v>
      </c>
      <c r="H101" t="n">
        <v>2.14</v>
      </c>
      <c r="I101" t="n">
        <v>31</v>
      </c>
      <c r="J101" t="n">
        <v>215.51</v>
      </c>
      <c r="K101" t="n">
        <v>52.44</v>
      </c>
      <c r="L101" t="n">
        <v>26</v>
      </c>
      <c r="M101" t="n">
        <v>29</v>
      </c>
      <c r="N101" t="n">
        <v>47.07</v>
      </c>
      <c r="O101" t="n">
        <v>26814.17</v>
      </c>
      <c r="P101" t="n">
        <v>1060.68</v>
      </c>
      <c r="Q101" t="n">
        <v>2364.12</v>
      </c>
      <c r="R101" t="n">
        <v>226.3</v>
      </c>
      <c r="S101" t="n">
        <v>184.9</v>
      </c>
      <c r="T101" t="n">
        <v>18785.26</v>
      </c>
      <c r="U101" t="n">
        <v>0.82</v>
      </c>
      <c r="V101" t="n">
        <v>0.9</v>
      </c>
      <c r="W101" t="n">
        <v>36.71</v>
      </c>
      <c r="X101" t="n">
        <v>1.12</v>
      </c>
      <c r="Y101" t="n">
        <v>1</v>
      </c>
      <c r="Z101" t="n">
        <v>10</v>
      </c>
    </row>
    <row r="102">
      <c r="A102" t="n">
        <v>26</v>
      </c>
      <c r="B102" t="n">
        <v>90</v>
      </c>
      <c r="C102" t="inlineStr">
        <is>
          <t xml:space="preserve">CONCLUIDO	</t>
        </is>
      </c>
      <c r="D102" t="n">
        <v>1.0303</v>
      </c>
      <c r="E102" t="n">
        <v>97.06</v>
      </c>
      <c r="F102" t="n">
        <v>93.61</v>
      </c>
      <c r="G102" t="n">
        <v>193.67</v>
      </c>
      <c r="H102" t="n">
        <v>2.21</v>
      </c>
      <c r="I102" t="n">
        <v>29</v>
      </c>
      <c r="J102" t="n">
        <v>217.15</v>
      </c>
      <c r="K102" t="n">
        <v>52.44</v>
      </c>
      <c r="L102" t="n">
        <v>27</v>
      </c>
      <c r="M102" t="n">
        <v>26</v>
      </c>
      <c r="N102" t="n">
        <v>47.71</v>
      </c>
      <c r="O102" t="n">
        <v>27015.77</v>
      </c>
      <c r="P102" t="n">
        <v>1052.33</v>
      </c>
      <c r="Q102" t="n">
        <v>2364.08</v>
      </c>
      <c r="R102" t="n">
        <v>224.23</v>
      </c>
      <c r="S102" t="n">
        <v>184.9</v>
      </c>
      <c r="T102" t="n">
        <v>17760.73</v>
      </c>
      <c r="U102" t="n">
        <v>0.82</v>
      </c>
      <c r="V102" t="n">
        <v>0.9</v>
      </c>
      <c r="W102" t="n">
        <v>36.71</v>
      </c>
      <c r="X102" t="n">
        <v>1.05</v>
      </c>
      <c r="Y102" t="n">
        <v>1</v>
      </c>
      <c r="Z102" t="n">
        <v>10</v>
      </c>
    </row>
    <row r="103">
      <c r="A103" t="n">
        <v>27</v>
      </c>
      <c r="B103" t="n">
        <v>90</v>
      </c>
      <c r="C103" t="inlineStr">
        <is>
          <t xml:space="preserve">CONCLUIDO	</t>
        </is>
      </c>
      <c r="D103" t="n">
        <v>1.0313</v>
      </c>
      <c r="E103" t="n">
        <v>96.97</v>
      </c>
      <c r="F103" t="n">
        <v>93.55</v>
      </c>
      <c r="G103" t="n">
        <v>200.47</v>
      </c>
      <c r="H103" t="n">
        <v>2.27</v>
      </c>
      <c r="I103" t="n">
        <v>28</v>
      </c>
      <c r="J103" t="n">
        <v>218.79</v>
      </c>
      <c r="K103" t="n">
        <v>52.44</v>
      </c>
      <c r="L103" t="n">
        <v>28</v>
      </c>
      <c r="M103" t="n">
        <v>17</v>
      </c>
      <c r="N103" t="n">
        <v>48.35</v>
      </c>
      <c r="O103" t="n">
        <v>27218.26</v>
      </c>
      <c r="P103" t="n">
        <v>1046.71</v>
      </c>
      <c r="Q103" t="n">
        <v>2364.12</v>
      </c>
      <c r="R103" t="n">
        <v>222.12</v>
      </c>
      <c r="S103" t="n">
        <v>184.9</v>
      </c>
      <c r="T103" t="n">
        <v>16708.82</v>
      </c>
      <c r="U103" t="n">
        <v>0.83</v>
      </c>
      <c r="V103" t="n">
        <v>0.9</v>
      </c>
      <c r="W103" t="n">
        <v>36.72</v>
      </c>
      <c r="X103" t="n">
        <v>1</v>
      </c>
      <c r="Y103" t="n">
        <v>1</v>
      </c>
      <c r="Z103" t="n">
        <v>10</v>
      </c>
    </row>
    <row r="104">
      <c r="A104" t="n">
        <v>28</v>
      </c>
      <c r="B104" t="n">
        <v>90</v>
      </c>
      <c r="C104" t="inlineStr">
        <is>
          <t xml:space="preserve">CONCLUIDO	</t>
        </is>
      </c>
      <c r="D104" t="n">
        <v>1.031</v>
      </c>
      <c r="E104" t="n">
        <v>96.98999999999999</v>
      </c>
      <c r="F104" t="n">
        <v>93.58</v>
      </c>
      <c r="G104" t="n">
        <v>200.52</v>
      </c>
      <c r="H104" t="n">
        <v>2.34</v>
      </c>
      <c r="I104" t="n">
        <v>28</v>
      </c>
      <c r="J104" t="n">
        <v>220.44</v>
      </c>
      <c r="K104" t="n">
        <v>52.44</v>
      </c>
      <c r="L104" t="n">
        <v>29</v>
      </c>
      <c r="M104" t="n">
        <v>5</v>
      </c>
      <c r="N104" t="n">
        <v>49</v>
      </c>
      <c r="O104" t="n">
        <v>27421.64</v>
      </c>
      <c r="P104" t="n">
        <v>1047.59</v>
      </c>
      <c r="Q104" t="n">
        <v>2364.34</v>
      </c>
      <c r="R104" t="n">
        <v>222.25</v>
      </c>
      <c r="S104" t="n">
        <v>184.9</v>
      </c>
      <c r="T104" t="n">
        <v>16776.24</v>
      </c>
      <c r="U104" t="n">
        <v>0.83</v>
      </c>
      <c r="V104" t="n">
        <v>0.9</v>
      </c>
      <c r="W104" t="n">
        <v>36.74</v>
      </c>
      <c r="X104" t="n">
        <v>1.02</v>
      </c>
      <c r="Y104" t="n">
        <v>1</v>
      </c>
      <c r="Z104" t="n">
        <v>10</v>
      </c>
    </row>
    <row r="105">
      <c r="A105" t="n">
        <v>29</v>
      </c>
      <c r="B105" t="n">
        <v>90</v>
      </c>
      <c r="C105" t="inlineStr">
        <is>
          <t xml:space="preserve">CONCLUIDO	</t>
        </is>
      </c>
      <c r="D105" t="n">
        <v>1.031</v>
      </c>
      <c r="E105" t="n">
        <v>96.98999999999999</v>
      </c>
      <c r="F105" t="n">
        <v>93.58</v>
      </c>
      <c r="G105" t="n">
        <v>200.52</v>
      </c>
      <c r="H105" t="n">
        <v>2.4</v>
      </c>
      <c r="I105" t="n">
        <v>28</v>
      </c>
      <c r="J105" t="n">
        <v>222.1</v>
      </c>
      <c r="K105" t="n">
        <v>52.44</v>
      </c>
      <c r="L105" t="n">
        <v>30</v>
      </c>
      <c r="M105" t="n">
        <v>0</v>
      </c>
      <c r="N105" t="n">
        <v>49.65</v>
      </c>
      <c r="O105" t="n">
        <v>27625.93</v>
      </c>
      <c r="P105" t="n">
        <v>1054.04</v>
      </c>
      <c r="Q105" t="n">
        <v>2364.32</v>
      </c>
      <c r="R105" t="n">
        <v>222.18</v>
      </c>
      <c r="S105" t="n">
        <v>184.9</v>
      </c>
      <c r="T105" t="n">
        <v>16741.87</v>
      </c>
      <c r="U105" t="n">
        <v>0.83</v>
      </c>
      <c r="V105" t="n">
        <v>0.9</v>
      </c>
      <c r="W105" t="n">
        <v>36.74</v>
      </c>
      <c r="X105" t="n">
        <v>1.02</v>
      </c>
      <c r="Y105" t="n">
        <v>1</v>
      </c>
      <c r="Z105" t="n">
        <v>10</v>
      </c>
    </row>
    <row r="106">
      <c r="A106" t="n">
        <v>0</v>
      </c>
      <c r="B106" t="n">
        <v>10</v>
      </c>
      <c r="C106" t="inlineStr">
        <is>
          <t xml:space="preserve">CONCLUIDO	</t>
        </is>
      </c>
      <c r="D106" t="n">
        <v>0.9436</v>
      </c>
      <c r="E106" t="n">
        <v>105.98</v>
      </c>
      <c r="F106" t="n">
        <v>101.68</v>
      </c>
      <c r="G106" t="n">
        <v>25.53</v>
      </c>
      <c r="H106" t="n">
        <v>0.64</v>
      </c>
      <c r="I106" t="n">
        <v>239</v>
      </c>
      <c r="J106" t="n">
        <v>26.11</v>
      </c>
      <c r="K106" t="n">
        <v>12.1</v>
      </c>
      <c r="L106" t="n">
        <v>1</v>
      </c>
      <c r="M106" t="n">
        <v>15</v>
      </c>
      <c r="N106" t="n">
        <v>3.01</v>
      </c>
      <c r="O106" t="n">
        <v>3454.41</v>
      </c>
      <c r="P106" t="n">
        <v>294.35</v>
      </c>
      <c r="Q106" t="n">
        <v>2366.43</v>
      </c>
      <c r="R106" t="n">
        <v>482.06</v>
      </c>
      <c r="S106" t="n">
        <v>184.9</v>
      </c>
      <c r="T106" t="n">
        <v>145624.39</v>
      </c>
      <c r="U106" t="n">
        <v>0.38</v>
      </c>
      <c r="V106" t="n">
        <v>0.83</v>
      </c>
      <c r="W106" t="n">
        <v>37.36</v>
      </c>
      <c r="X106" t="n">
        <v>9.1</v>
      </c>
      <c r="Y106" t="n">
        <v>1</v>
      </c>
      <c r="Z106" t="n">
        <v>10</v>
      </c>
    </row>
    <row r="107">
      <c r="A107" t="n">
        <v>1</v>
      </c>
      <c r="B107" t="n">
        <v>10</v>
      </c>
      <c r="C107" t="inlineStr">
        <is>
          <t xml:space="preserve">CONCLUIDO	</t>
        </is>
      </c>
      <c r="D107" t="n">
        <v>0.9439</v>
      </c>
      <c r="E107" t="n">
        <v>105.94</v>
      </c>
      <c r="F107" t="n">
        <v>101.65</v>
      </c>
      <c r="G107" t="n">
        <v>25.63</v>
      </c>
      <c r="H107" t="n">
        <v>1.23</v>
      </c>
      <c r="I107" t="n">
        <v>238</v>
      </c>
      <c r="J107" t="n">
        <v>27.2</v>
      </c>
      <c r="K107" t="n">
        <v>12.1</v>
      </c>
      <c r="L107" t="n">
        <v>2</v>
      </c>
      <c r="M107" t="n">
        <v>0</v>
      </c>
      <c r="N107" t="n">
        <v>3.1</v>
      </c>
      <c r="O107" t="n">
        <v>3588.35</v>
      </c>
      <c r="P107" t="n">
        <v>306.02</v>
      </c>
      <c r="Q107" t="n">
        <v>2366.35</v>
      </c>
      <c r="R107" t="n">
        <v>480.77</v>
      </c>
      <c r="S107" t="n">
        <v>184.9</v>
      </c>
      <c r="T107" t="n">
        <v>144985.13</v>
      </c>
      <c r="U107" t="n">
        <v>0.38</v>
      </c>
      <c r="V107" t="n">
        <v>0.83</v>
      </c>
      <c r="W107" t="n">
        <v>37.38</v>
      </c>
      <c r="X107" t="n">
        <v>9.07</v>
      </c>
      <c r="Y107" t="n">
        <v>1</v>
      </c>
      <c r="Z107" t="n">
        <v>10</v>
      </c>
    </row>
    <row r="108">
      <c r="A108" t="n">
        <v>0</v>
      </c>
      <c r="B108" t="n">
        <v>45</v>
      </c>
      <c r="C108" t="inlineStr">
        <is>
          <t xml:space="preserve">CONCLUIDO	</t>
        </is>
      </c>
      <c r="D108" t="n">
        <v>0.7022</v>
      </c>
      <c r="E108" t="n">
        <v>142.41</v>
      </c>
      <c r="F108" t="n">
        <v>123.75</v>
      </c>
      <c r="G108" t="n">
        <v>9.16</v>
      </c>
      <c r="H108" t="n">
        <v>0.18</v>
      </c>
      <c r="I108" t="n">
        <v>811</v>
      </c>
      <c r="J108" t="n">
        <v>98.70999999999999</v>
      </c>
      <c r="K108" t="n">
        <v>39.72</v>
      </c>
      <c r="L108" t="n">
        <v>1</v>
      </c>
      <c r="M108" t="n">
        <v>809</v>
      </c>
      <c r="N108" t="n">
        <v>12.99</v>
      </c>
      <c r="O108" t="n">
        <v>12407.75</v>
      </c>
      <c r="P108" t="n">
        <v>1119.43</v>
      </c>
      <c r="Q108" t="n">
        <v>2367.56</v>
      </c>
      <c r="R108" t="n">
        <v>1230.28</v>
      </c>
      <c r="S108" t="n">
        <v>184.9</v>
      </c>
      <c r="T108" t="n">
        <v>516875.19</v>
      </c>
      <c r="U108" t="n">
        <v>0.15</v>
      </c>
      <c r="V108" t="n">
        <v>0.68</v>
      </c>
      <c r="W108" t="n">
        <v>37.97</v>
      </c>
      <c r="X108" t="n">
        <v>31.12</v>
      </c>
      <c r="Y108" t="n">
        <v>1</v>
      </c>
      <c r="Z108" t="n">
        <v>10</v>
      </c>
    </row>
    <row r="109">
      <c r="A109" t="n">
        <v>1</v>
      </c>
      <c r="B109" t="n">
        <v>45</v>
      </c>
      <c r="C109" t="inlineStr">
        <is>
          <t xml:space="preserve">CONCLUIDO	</t>
        </is>
      </c>
      <c r="D109" t="n">
        <v>0.8751</v>
      </c>
      <c r="E109" t="n">
        <v>114.27</v>
      </c>
      <c r="F109" t="n">
        <v>105.32</v>
      </c>
      <c r="G109" t="n">
        <v>18.64</v>
      </c>
      <c r="H109" t="n">
        <v>0.35</v>
      </c>
      <c r="I109" t="n">
        <v>339</v>
      </c>
      <c r="J109" t="n">
        <v>99.95</v>
      </c>
      <c r="K109" t="n">
        <v>39.72</v>
      </c>
      <c r="L109" t="n">
        <v>2</v>
      </c>
      <c r="M109" t="n">
        <v>337</v>
      </c>
      <c r="N109" t="n">
        <v>13.24</v>
      </c>
      <c r="O109" t="n">
        <v>12561.45</v>
      </c>
      <c r="P109" t="n">
        <v>938.27</v>
      </c>
      <c r="Q109" t="n">
        <v>2365.59</v>
      </c>
      <c r="R109" t="n">
        <v>614.02</v>
      </c>
      <c r="S109" t="n">
        <v>184.9</v>
      </c>
      <c r="T109" t="n">
        <v>211104.88</v>
      </c>
      <c r="U109" t="n">
        <v>0.3</v>
      </c>
      <c r="V109" t="n">
        <v>0.8</v>
      </c>
      <c r="W109" t="n">
        <v>37.22</v>
      </c>
      <c r="X109" t="n">
        <v>12.73</v>
      </c>
      <c r="Y109" t="n">
        <v>1</v>
      </c>
      <c r="Z109" t="n">
        <v>10</v>
      </c>
    </row>
    <row r="110">
      <c r="A110" t="n">
        <v>2</v>
      </c>
      <c r="B110" t="n">
        <v>45</v>
      </c>
      <c r="C110" t="inlineStr">
        <is>
          <t xml:space="preserve">CONCLUIDO	</t>
        </is>
      </c>
      <c r="D110" t="n">
        <v>0.9363</v>
      </c>
      <c r="E110" t="n">
        <v>106.81</v>
      </c>
      <c r="F110" t="n">
        <v>100.46</v>
      </c>
      <c r="G110" t="n">
        <v>28.43</v>
      </c>
      <c r="H110" t="n">
        <v>0.52</v>
      </c>
      <c r="I110" t="n">
        <v>212</v>
      </c>
      <c r="J110" t="n">
        <v>101.2</v>
      </c>
      <c r="K110" t="n">
        <v>39.72</v>
      </c>
      <c r="L110" t="n">
        <v>3</v>
      </c>
      <c r="M110" t="n">
        <v>210</v>
      </c>
      <c r="N110" t="n">
        <v>13.49</v>
      </c>
      <c r="O110" t="n">
        <v>12715.54</v>
      </c>
      <c r="P110" t="n">
        <v>879.0700000000001</v>
      </c>
      <c r="Q110" t="n">
        <v>2364.95</v>
      </c>
      <c r="R110" t="n">
        <v>452.31</v>
      </c>
      <c r="S110" t="n">
        <v>184.9</v>
      </c>
      <c r="T110" t="n">
        <v>130886.33</v>
      </c>
      <c r="U110" t="n">
        <v>0.41</v>
      </c>
      <c r="V110" t="n">
        <v>0.84</v>
      </c>
      <c r="W110" t="n">
        <v>37.01</v>
      </c>
      <c r="X110" t="n">
        <v>7.89</v>
      </c>
      <c r="Y110" t="n">
        <v>1</v>
      </c>
      <c r="Z110" t="n">
        <v>10</v>
      </c>
    </row>
    <row r="111">
      <c r="A111" t="n">
        <v>3</v>
      </c>
      <c r="B111" t="n">
        <v>45</v>
      </c>
      <c r="C111" t="inlineStr">
        <is>
          <t xml:space="preserve">CONCLUIDO	</t>
        </is>
      </c>
      <c r="D111" t="n">
        <v>0.9679</v>
      </c>
      <c r="E111" t="n">
        <v>103.32</v>
      </c>
      <c r="F111" t="n">
        <v>98.20999999999999</v>
      </c>
      <c r="G111" t="n">
        <v>38.77</v>
      </c>
      <c r="H111" t="n">
        <v>0.6899999999999999</v>
      </c>
      <c r="I111" t="n">
        <v>152</v>
      </c>
      <c r="J111" t="n">
        <v>102.45</v>
      </c>
      <c r="K111" t="n">
        <v>39.72</v>
      </c>
      <c r="L111" t="n">
        <v>4</v>
      </c>
      <c r="M111" t="n">
        <v>150</v>
      </c>
      <c r="N111" t="n">
        <v>13.74</v>
      </c>
      <c r="O111" t="n">
        <v>12870.03</v>
      </c>
      <c r="P111" t="n">
        <v>842.46</v>
      </c>
      <c r="Q111" t="n">
        <v>2364.64</v>
      </c>
      <c r="R111" t="n">
        <v>377.41</v>
      </c>
      <c r="S111" t="n">
        <v>184.9</v>
      </c>
      <c r="T111" t="n">
        <v>93734.85000000001</v>
      </c>
      <c r="U111" t="n">
        <v>0.49</v>
      </c>
      <c r="V111" t="n">
        <v>0.86</v>
      </c>
      <c r="W111" t="n">
        <v>36.91</v>
      </c>
      <c r="X111" t="n">
        <v>5.64</v>
      </c>
      <c r="Y111" t="n">
        <v>1</v>
      </c>
      <c r="Z111" t="n">
        <v>10</v>
      </c>
    </row>
    <row r="112">
      <c r="A112" t="n">
        <v>4</v>
      </c>
      <c r="B112" t="n">
        <v>45</v>
      </c>
      <c r="C112" t="inlineStr">
        <is>
          <t xml:space="preserve">CONCLUIDO	</t>
        </is>
      </c>
      <c r="D112" t="n">
        <v>0.9866</v>
      </c>
      <c r="E112" t="n">
        <v>101.35</v>
      </c>
      <c r="F112" t="n">
        <v>96.94</v>
      </c>
      <c r="G112" t="n">
        <v>49.29</v>
      </c>
      <c r="H112" t="n">
        <v>0.85</v>
      </c>
      <c r="I112" t="n">
        <v>118</v>
      </c>
      <c r="J112" t="n">
        <v>103.71</v>
      </c>
      <c r="K112" t="n">
        <v>39.72</v>
      </c>
      <c r="L112" t="n">
        <v>5</v>
      </c>
      <c r="M112" t="n">
        <v>116</v>
      </c>
      <c r="N112" t="n">
        <v>14</v>
      </c>
      <c r="O112" t="n">
        <v>13024.91</v>
      </c>
      <c r="P112" t="n">
        <v>814.91</v>
      </c>
      <c r="Q112" t="n">
        <v>2364.59</v>
      </c>
      <c r="R112" t="n">
        <v>334.92</v>
      </c>
      <c r="S112" t="n">
        <v>184.9</v>
      </c>
      <c r="T112" t="n">
        <v>72659.62</v>
      </c>
      <c r="U112" t="n">
        <v>0.55</v>
      </c>
      <c r="V112" t="n">
        <v>0.87</v>
      </c>
      <c r="W112" t="n">
        <v>36.86</v>
      </c>
      <c r="X112" t="n">
        <v>4.38</v>
      </c>
      <c r="Y112" t="n">
        <v>1</v>
      </c>
      <c r="Z112" t="n">
        <v>10</v>
      </c>
    </row>
    <row r="113">
      <c r="A113" t="n">
        <v>5</v>
      </c>
      <c r="B113" t="n">
        <v>45</v>
      </c>
      <c r="C113" t="inlineStr">
        <is>
          <t xml:space="preserve">CONCLUIDO	</t>
        </is>
      </c>
      <c r="D113" t="n">
        <v>0.9996</v>
      </c>
      <c r="E113" t="n">
        <v>100.04</v>
      </c>
      <c r="F113" t="n">
        <v>96.08</v>
      </c>
      <c r="G113" t="n">
        <v>60.05</v>
      </c>
      <c r="H113" t="n">
        <v>1.01</v>
      </c>
      <c r="I113" t="n">
        <v>96</v>
      </c>
      <c r="J113" t="n">
        <v>104.97</v>
      </c>
      <c r="K113" t="n">
        <v>39.72</v>
      </c>
      <c r="L113" t="n">
        <v>6</v>
      </c>
      <c r="M113" t="n">
        <v>94</v>
      </c>
      <c r="N113" t="n">
        <v>14.25</v>
      </c>
      <c r="O113" t="n">
        <v>13180.19</v>
      </c>
      <c r="P113" t="n">
        <v>789.27</v>
      </c>
      <c r="Q113" t="n">
        <v>2364.37</v>
      </c>
      <c r="R113" t="n">
        <v>306.79</v>
      </c>
      <c r="S113" t="n">
        <v>184.9</v>
      </c>
      <c r="T113" t="n">
        <v>58705.66</v>
      </c>
      <c r="U113" t="n">
        <v>0.6</v>
      </c>
      <c r="V113" t="n">
        <v>0.88</v>
      </c>
      <c r="W113" t="n">
        <v>36.81</v>
      </c>
      <c r="X113" t="n">
        <v>3.52</v>
      </c>
      <c r="Y113" t="n">
        <v>1</v>
      </c>
      <c r="Z113" t="n">
        <v>10</v>
      </c>
    </row>
    <row r="114">
      <c r="A114" t="n">
        <v>6</v>
      </c>
      <c r="B114" t="n">
        <v>45</v>
      </c>
      <c r="C114" t="inlineStr">
        <is>
          <t xml:space="preserve">CONCLUIDO	</t>
        </is>
      </c>
      <c r="D114" t="n">
        <v>1.0088</v>
      </c>
      <c r="E114" t="n">
        <v>99.12</v>
      </c>
      <c r="F114" t="n">
        <v>95.48999999999999</v>
      </c>
      <c r="G114" t="n">
        <v>71.62</v>
      </c>
      <c r="H114" t="n">
        <v>1.16</v>
      </c>
      <c r="I114" t="n">
        <v>80</v>
      </c>
      <c r="J114" t="n">
        <v>106.23</v>
      </c>
      <c r="K114" t="n">
        <v>39.72</v>
      </c>
      <c r="L114" t="n">
        <v>7</v>
      </c>
      <c r="M114" t="n">
        <v>78</v>
      </c>
      <c r="N114" t="n">
        <v>14.52</v>
      </c>
      <c r="O114" t="n">
        <v>13335.87</v>
      </c>
      <c r="P114" t="n">
        <v>765.66</v>
      </c>
      <c r="Q114" t="n">
        <v>2364.39</v>
      </c>
      <c r="R114" t="n">
        <v>287.04</v>
      </c>
      <c r="S114" t="n">
        <v>184.9</v>
      </c>
      <c r="T114" t="n">
        <v>48913.19</v>
      </c>
      <c r="U114" t="n">
        <v>0.64</v>
      </c>
      <c r="V114" t="n">
        <v>0.88</v>
      </c>
      <c r="W114" t="n">
        <v>36.79</v>
      </c>
      <c r="X114" t="n">
        <v>2.93</v>
      </c>
      <c r="Y114" t="n">
        <v>1</v>
      </c>
      <c r="Z114" t="n">
        <v>10</v>
      </c>
    </row>
    <row r="115">
      <c r="A115" t="n">
        <v>7</v>
      </c>
      <c r="B115" t="n">
        <v>45</v>
      </c>
      <c r="C115" t="inlineStr">
        <is>
          <t xml:space="preserve">CONCLUIDO	</t>
        </is>
      </c>
      <c r="D115" t="n">
        <v>1.0159</v>
      </c>
      <c r="E115" t="n">
        <v>98.44</v>
      </c>
      <c r="F115" t="n">
        <v>95.05</v>
      </c>
      <c r="G115" t="n">
        <v>83.87</v>
      </c>
      <c r="H115" t="n">
        <v>1.31</v>
      </c>
      <c r="I115" t="n">
        <v>68</v>
      </c>
      <c r="J115" t="n">
        <v>107.5</v>
      </c>
      <c r="K115" t="n">
        <v>39.72</v>
      </c>
      <c r="L115" t="n">
        <v>8</v>
      </c>
      <c r="M115" t="n">
        <v>66</v>
      </c>
      <c r="N115" t="n">
        <v>14.78</v>
      </c>
      <c r="O115" t="n">
        <v>13491.96</v>
      </c>
      <c r="P115" t="n">
        <v>742.78</v>
      </c>
      <c r="Q115" t="n">
        <v>2364.31</v>
      </c>
      <c r="R115" t="n">
        <v>272.41</v>
      </c>
      <c r="S115" t="n">
        <v>184.9</v>
      </c>
      <c r="T115" t="n">
        <v>41658.31</v>
      </c>
      <c r="U115" t="n">
        <v>0.68</v>
      </c>
      <c r="V115" t="n">
        <v>0.89</v>
      </c>
      <c r="W115" t="n">
        <v>36.77</v>
      </c>
      <c r="X115" t="n">
        <v>2.49</v>
      </c>
      <c r="Y115" t="n">
        <v>1</v>
      </c>
      <c r="Z115" t="n">
        <v>10</v>
      </c>
    </row>
    <row r="116">
      <c r="A116" t="n">
        <v>8</v>
      </c>
      <c r="B116" t="n">
        <v>45</v>
      </c>
      <c r="C116" t="inlineStr">
        <is>
          <t xml:space="preserve">CONCLUIDO	</t>
        </is>
      </c>
      <c r="D116" t="n">
        <v>1.0213</v>
      </c>
      <c r="E116" t="n">
        <v>97.91</v>
      </c>
      <c r="F116" t="n">
        <v>94.70999999999999</v>
      </c>
      <c r="G116" t="n">
        <v>96.31999999999999</v>
      </c>
      <c r="H116" t="n">
        <v>1.46</v>
      </c>
      <c r="I116" t="n">
        <v>59</v>
      </c>
      <c r="J116" t="n">
        <v>108.77</v>
      </c>
      <c r="K116" t="n">
        <v>39.72</v>
      </c>
      <c r="L116" t="n">
        <v>9</v>
      </c>
      <c r="M116" t="n">
        <v>53</v>
      </c>
      <c r="N116" t="n">
        <v>15.05</v>
      </c>
      <c r="O116" t="n">
        <v>13648.58</v>
      </c>
      <c r="P116" t="n">
        <v>719.8099999999999</v>
      </c>
      <c r="Q116" t="n">
        <v>2364.27</v>
      </c>
      <c r="R116" t="n">
        <v>260.69</v>
      </c>
      <c r="S116" t="n">
        <v>184.9</v>
      </c>
      <c r="T116" t="n">
        <v>35841.14</v>
      </c>
      <c r="U116" t="n">
        <v>0.71</v>
      </c>
      <c r="V116" t="n">
        <v>0.89</v>
      </c>
      <c r="W116" t="n">
        <v>36.76</v>
      </c>
      <c r="X116" t="n">
        <v>2.15</v>
      </c>
      <c r="Y116" t="n">
        <v>1</v>
      </c>
      <c r="Z116" t="n">
        <v>10</v>
      </c>
    </row>
    <row r="117">
      <c r="A117" t="n">
        <v>9</v>
      </c>
      <c r="B117" t="n">
        <v>45</v>
      </c>
      <c r="C117" t="inlineStr">
        <is>
          <t xml:space="preserve">CONCLUIDO	</t>
        </is>
      </c>
      <c r="D117" t="n">
        <v>1.024</v>
      </c>
      <c r="E117" t="n">
        <v>97.66</v>
      </c>
      <c r="F117" t="n">
        <v>94.56</v>
      </c>
      <c r="G117" t="n">
        <v>105.06</v>
      </c>
      <c r="H117" t="n">
        <v>1.6</v>
      </c>
      <c r="I117" t="n">
        <v>54</v>
      </c>
      <c r="J117" t="n">
        <v>110.04</v>
      </c>
      <c r="K117" t="n">
        <v>39.72</v>
      </c>
      <c r="L117" t="n">
        <v>10</v>
      </c>
      <c r="M117" t="n">
        <v>4</v>
      </c>
      <c r="N117" t="n">
        <v>15.32</v>
      </c>
      <c r="O117" t="n">
        <v>13805.5</v>
      </c>
      <c r="P117" t="n">
        <v>710.15</v>
      </c>
      <c r="Q117" t="n">
        <v>2364.48</v>
      </c>
      <c r="R117" t="n">
        <v>254.2</v>
      </c>
      <c r="S117" t="n">
        <v>184.9</v>
      </c>
      <c r="T117" t="n">
        <v>32618.82</v>
      </c>
      <c r="U117" t="n">
        <v>0.73</v>
      </c>
      <c r="V117" t="n">
        <v>0.89</v>
      </c>
      <c r="W117" t="n">
        <v>36.8</v>
      </c>
      <c r="X117" t="n">
        <v>2</v>
      </c>
      <c r="Y117" t="n">
        <v>1</v>
      </c>
      <c r="Z117" t="n">
        <v>10</v>
      </c>
    </row>
    <row r="118">
      <c r="A118" t="n">
        <v>10</v>
      </c>
      <c r="B118" t="n">
        <v>45</v>
      </c>
      <c r="C118" t="inlineStr">
        <is>
          <t xml:space="preserve">CONCLUIDO	</t>
        </is>
      </c>
      <c r="D118" t="n">
        <v>1.024</v>
      </c>
      <c r="E118" t="n">
        <v>97.66</v>
      </c>
      <c r="F118" t="n">
        <v>94.56</v>
      </c>
      <c r="G118" t="n">
        <v>105.07</v>
      </c>
      <c r="H118" t="n">
        <v>1.74</v>
      </c>
      <c r="I118" t="n">
        <v>54</v>
      </c>
      <c r="J118" t="n">
        <v>111.32</v>
      </c>
      <c r="K118" t="n">
        <v>39.72</v>
      </c>
      <c r="L118" t="n">
        <v>11</v>
      </c>
      <c r="M118" t="n">
        <v>0</v>
      </c>
      <c r="N118" t="n">
        <v>15.6</v>
      </c>
      <c r="O118" t="n">
        <v>13962.83</v>
      </c>
      <c r="P118" t="n">
        <v>717.0700000000001</v>
      </c>
      <c r="Q118" t="n">
        <v>2364.55</v>
      </c>
      <c r="R118" t="n">
        <v>253.79</v>
      </c>
      <c r="S118" t="n">
        <v>184.9</v>
      </c>
      <c r="T118" t="n">
        <v>32418.09</v>
      </c>
      <c r="U118" t="n">
        <v>0.73</v>
      </c>
      <c r="V118" t="n">
        <v>0.89</v>
      </c>
      <c r="W118" t="n">
        <v>36.81</v>
      </c>
      <c r="X118" t="n">
        <v>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0.6247</v>
      </c>
      <c r="E119" t="n">
        <v>160.07</v>
      </c>
      <c r="F119" t="n">
        <v>132.02</v>
      </c>
      <c r="G119" t="n">
        <v>7.81</v>
      </c>
      <c r="H119" t="n">
        <v>0.14</v>
      </c>
      <c r="I119" t="n">
        <v>1014</v>
      </c>
      <c r="J119" t="n">
        <v>124.63</v>
      </c>
      <c r="K119" t="n">
        <v>45</v>
      </c>
      <c r="L119" t="n">
        <v>1</v>
      </c>
      <c r="M119" t="n">
        <v>1012</v>
      </c>
      <c r="N119" t="n">
        <v>18.64</v>
      </c>
      <c r="O119" t="n">
        <v>15605.44</v>
      </c>
      <c r="P119" t="n">
        <v>1397.63</v>
      </c>
      <c r="Q119" t="n">
        <v>2369.22</v>
      </c>
      <c r="R119" t="n">
        <v>1505.06</v>
      </c>
      <c r="S119" t="n">
        <v>184.9</v>
      </c>
      <c r="T119" t="n">
        <v>653252.71</v>
      </c>
      <c r="U119" t="n">
        <v>0.12</v>
      </c>
      <c r="V119" t="n">
        <v>0.64</v>
      </c>
      <c r="W119" t="n">
        <v>38.36</v>
      </c>
      <c r="X119" t="n">
        <v>39.37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0.8292</v>
      </c>
      <c r="E120" t="n">
        <v>120.6</v>
      </c>
      <c r="F120" t="n">
        <v>108.02</v>
      </c>
      <c r="G120" t="n">
        <v>15.85</v>
      </c>
      <c r="H120" t="n">
        <v>0.28</v>
      </c>
      <c r="I120" t="n">
        <v>409</v>
      </c>
      <c r="J120" t="n">
        <v>125.95</v>
      </c>
      <c r="K120" t="n">
        <v>45</v>
      </c>
      <c r="L120" t="n">
        <v>2</v>
      </c>
      <c r="M120" t="n">
        <v>407</v>
      </c>
      <c r="N120" t="n">
        <v>18.95</v>
      </c>
      <c r="O120" t="n">
        <v>15767.7</v>
      </c>
      <c r="P120" t="n">
        <v>1134.02</v>
      </c>
      <c r="Q120" t="n">
        <v>2365.9</v>
      </c>
      <c r="R120" t="n">
        <v>704.01</v>
      </c>
      <c r="S120" t="n">
        <v>184.9</v>
      </c>
      <c r="T120" t="n">
        <v>255750.06</v>
      </c>
      <c r="U120" t="n">
        <v>0.26</v>
      </c>
      <c r="V120" t="n">
        <v>0.78</v>
      </c>
      <c r="W120" t="n">
        <v>37.33</v>
      </c>
      <c r="X120" t="n">
        <v>15.42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0.903</v>
      </c>
      <c r="E121" t="n">
        <v>110.75</v>
      </c>
      <c r="F121" t="n">
        <v>102.1</v>
      </c>
      <c r="G121" t="n">
        <v>24.02</v>
      </c>
      <c r="H121" t="n">
        <v>0.42</v>
      </c>
      <c r="I121" t="n">
        <v>255</v>
      </c>
      <c r="J121" t="n">
        <v>127.27</v>
      </c>
      <c r="K121" t="n">
        <v>45</v>
      </c>
      <c r="L121" t="n">
        <v>3</v>
      </c>
      <c r="M121" t="n">
        <v>253</v>
      </c>
      <c r="N121" t="n">
        <v>19.27</v>
      </c>
      <c r="O121" t="n">
        <v>15930.42</v>
      </c>
      <c r="P121" t="n">
        <v>1060.01</v>
      </c>
      <c r="Q121" t="n">
        <v>2365.22</v>
      </c>
      <c r="R121" t="n">
        <v>506.86</v>
      </c>
      <c r="S121" t="n">
        <v>184.9</v>
      </c>
      <c r="T121" t="n">
        <v>157944.47</v>
      </c>
      <c r="U121" t="n">
        <v>0.36</v>
      </c>
      <c r="V121" t="n">
        <v>0.82</v>
      </c>
      <c r="W121" t="n">
        <v>37.08</v>
      </c>
      <c r="X121" t="n">
        <v>9.52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0.9415</v>
      </c>
      <c r="E122" t="n">
        <v>106.22</v>
      </c>
      <c r="F122" t="n">
        <v>99.38</v>
      </c>
      <c r="G122" t="n">
        <v>32.41</v>
      </c>
      <c r="H122" t="n">
        <v>0.55</v>
      </c>
      <c r="I122" t="n">
        <v>184</v>
      </c>
      <c r="J122" t="n">
        <v>128.59</v>
      </c>
      <c r="K122" t="n">
        <v>45</v>
      </c>
      <c r="L122" t="n">
        <v>4</v>
      </c>
      <c r="M122" t="n">
        <v>182</v>
      </c>
      <c r="N122" t="n">
        <v>19.59</v>
      </c>
      <c r="O122" t="n">
        <v>16093.6</v>
      </c>
      <c r="P122" t="n">
        <v>1019.91</v>
      </c>
      <c r="Q122" t="n">
        <v>2364.58</v>
      </c>
      <c r="R122" t="n">
        <v>416.84</v>
      </c>
      <c r="S122" t="n">
        <v>184.9</v>
      </c>
      <c r="T122" t="n">
        <v>113291.7</v>
      </c>
      <c r="U122" t="n">
        <v>0.44</v>
      </c>
      <c r="V122" t="n">
        <v>0.85</v>
      </c>
      <c r="W122" t="n">
        <v>36.96</v>
      </c>
      <c r="X122" t="n">
        <v>6.82</v>
      </c>
      <c r="Y122" t="n">
        <v>1</v>
      </c>
      <c r="Z122" t="n">
        <v>10</v>
      </c>
    </row>
    <row r="123">
      <c r="A123" t="n">
        <v>4</v>
      </c>
      <c r="B123" t="n">
        <v>60</v>
      </c>
      <c r="C123" t="inlineStr">
        <is>
          <t xml:space="preserve">CONCLUIDO	</t>
        </is>
      </c>
      <c r="D123" t="n">
        <v>0.9641999999999999</v>
      </c>
      <c r="E123" t="n">
        <v>103.71</v>
      </c>
      <c r="F123" t="n">
        <v>97.90000000000001</v>
      </c>
      <c r="G123" t="n">
        <v>40.79</v>
      </c>
      <c r="H123" t="n">
        <v>0.68</v>
      </c>
      <c r="I123" t="n">
        <v>144</v>
      </c>
      <c r="J123" t="n">
        <v>129.92</v>
      </c>
      <c r="K123" t="n">
        <v>45</v>
      </c>
      <c r="L123" t="n">
        <v>5</v>
      </c>
      <c r="M123" t="n">
        <v>142</v>
      </c>
      <c r="N123" t="n">
        <v>19.92</v>
      </c>
      <c r="O123" t="n">
        <v>16257.24</v>
      </c>
      <c r="P123" t="n">
        <v>992.54</v>
      </c>
      <c r="Q123" t="n">
        <v>2364.7</v>
      </c>
      <c r="R123" t="n">
        <v>366.67</v>
      </c>
      <c r="S123" t="n">
        <v>184.9</v>
      </c>
      <c r="T123" t="n">
        <v>88408.16</v>
      </c>
      <c r="U123" t="n">
        <v>0.5</v>
      </c>
      <c r="V123" t="n">
        <v>0.86</v>
      </c>
      <c r="W123" t="n">
        <v>36.91</v>
      </c>
      <c r="X123" t="n">
        <v>5.33</v>
      </c>
      <c r="Y123" t="n">
        <v>1</v>
      </c>
      <c r="Z123" t="n">
        <v>10</v>
      </c>
    </row>
    <row r="124">
      <c r="A124" t="n">
        <v>5</v>
      </c>
      <c r="B124" t="n">
        <v>60</v>
      </c>
      <c r="C124" t="inlineStr">
        <is>
          <t xml:space="preserve">CONCLUIDO	</t>
        </is>
      </c>
      <c r="D124" t="n">
        <v>0.9802</v>
      </c>
      <c r="E124" t="n">
        <v>102.02</v>
      </c>
      <c r="F124" t="n">
        <v>96.90000000000001</v>
      </c>
      <c r="G124" t="n">
        <v>49.69</v>
      </c>
      <c r="H124" t="n">
        <v>0.8100000000000001</v>
      </c>
      <c r="I124" t="n">
        <v>117</v>
      </c>
      <c r="J124" t="n">
        <v>131.25</v>
      </c>
      <c r="K124" t="n">
        <v>45</v>
      </c>
      <c r="L124" t="n">
        <v>6</v>
      </c>
      <c r="M124" t="n">
        <v>115</v>
      </c>
      <c r="N124" t="n">
        <v>20.25</v>
      </c>
      <c r="O124" t="n">
        <v>16421.36</v>
      </c>
      <c r="P124" t="n">
        <v>969.7</v>
      </c>
      <c r="Q124" t="n">
        <v>2364.67</v>
      </c>
      <c r="R124" t="n">
        <v>333.61</v>
      </c>
      <c r="S124" t="n">
        <v>184.9</v>
      </c>
      <c r="T124" t="n">
        <v>72009.22</v>
      </c>
      <c r="U124" t="n">
        <v>0.55</v>
      </c>
      <c r="V124" t="n">
        <v>0.87</v>
      </c>
      <c r="W124" t="n">
        <v>36.85</v>
      </c>
      <c r="X124" t="n">
        <v>4.33</v>
      </c>
      <c r="Y124" t="n">
        <v>1</v>
      </c>
      <c r="Z124" t="n">
        <v>10</v>
      </c>
    </row>
    <row r="125">
      <c r="A125" t="n">
        <v>6</v>
      </c>
      <c r="B125" t="n">
        <v>60</v>
      </c>
      <c r="C125" t="inlineStr">
        <is>
          <t xml:space="preserve">CONCLUIDO	</t>
        </is>
      </c>
      <c r="D125" t="n">
        <v>0.991</v>
      </c>
      <c r="E125" t="n">
        <v>100.91</v>
      </c>
      <c r="F125" t="n">
        <v>96.23999999999999</v>
      </c>
      <c r="G125" t="n">
        <v>58.33</v>
      </c>
      <c r="H125" t="n">
        <v>0.93</v>
      </c>
      <c r="I125" t="n">
        <v>99</v>
      </c>
      <c r="J125" t="n">
        <v>132.58</v>
      </c>
      <c r="K125" t="n">
        <v>45</v>
      </c>
      <c r="L125" t="n">
        <v>7</v>
      </c>
      <c r="M125" t="n">
        <v>97</v>
      </c>
      <c r="N125" t="n">
        <v>20.59</v>
      </c>
      <c r="O125" t="n">
        <v>16585.95</v>
      </c>
      <c r="P125" t="n">
        <v>950.92</v>
      </c>
      <c r="Q125" t="n">
        <v>2364.32</v>
      </c>
      <c r="R125" t="n">
        <v>311.6</v>
      </c>
      <c r="S125" t="n">
        <v>184.9</v>
      </c>
      <c r="T125" t="n">
        <v>61094.48</v>
      </c>
      <c r="U125" t="n">
        <v>0.59</v>
      </c>
      <c r="V125" t="n">
        <v>0.87</v>
      </c>
      <c r="W125" t="n">
        <v>36.84</v>
      </c>
      <c r="X125" t="n">
        <v>3.69</v>
      </c>
      <c r="Y125" t="n">
        <v>1</v>
      </c>
      <c r="Z125" t="n">
        <v>10</v>
      </c>
    </row>
    <row r="126">
      <c r="A126" t="n">
        <v>7</v>
      </c>
      <c r="B126" t="n">
        <v>60</v>
      </c>
      <c r="C126" t="inlineStr">
        <is>
          <t xml:space="preserve">CONCLUIDO	</t>
        </is>
      </c>
      <c r="D126" t="n">
        <v>1.0001</v>
      </c>
      <c r="E126" t="n">
        <v>99.98999999999999</v>
      </c>
      <c r="F126" t="n">
        <v>95.68000000000001</v>
      </c>
      <c r="G126" t="n">
        <v>67.54000000000001</v>
      </c>
      <c r="H126" t="n">
        <v>1.06</v>
      </c>
      <c r="I126" t="n">
        <v>85</v>
      </c>
      <c r="J126" t="n">
        <v>133.92</v>
      </c>
      <c r="K126" t="n">
        <v>45</v>
      </c>
      <c r="L126" t="n">
        <v>8</v>
      </c>
      <c r="M126" t="n">
        <v>83</v>
      </c>
      <c r="N126" t="n">
        <v>20.93</v>
      </c>
      <c r="O126" t="n">
        <v>16751.02</v>
      </c>
      <c r="P126" t="n">
        <v>931.85</v>
      </c>
      <c r="Q126" t="n">
        <v>2364.49</v>
      </c>
      <c r="R126" t="n">
        <v>293.38</v>
      </c>
      <c r="S126" t="n">
        <v>184.9</v>
      </c>
      <c r="T126" t="n">
        <v>52055.55</v>
      </c>
      <c r="U126" t="n">
        <v>0.63</v>
      </c>
      <c r="V126" t="n">
        <v>0.88</v>
      </c>
      <c r="W126" t="n">
        <v>36.8</v>
      </c>
      <c r="X126" t="n">
        <v>3.12</v>
      </c>
      <c r="Y126" t="n">
        <v>1</v>
      </c>
      <c r="Z126" t="n">
        <v>10</v>
      </c>
    </row>
    <row r="127">
      <c r="A127" t="n">
        <v>8</v>
      </c>
      <c r="B127" t="n">
        <v>60</v>
      </c>
      <c r="C127" t="inlineStr">
        <is>
          <t xml:space="preserve">CONCLUIDO	</t>
        </is>
      </c>
      <c r="D127" t="n">
        <v>1.0069</v>
      </c>
      <c r="E127" t="n">
        <v>99.31</v>
      </c>
      <c r="F127" t="n">
        <v>95.29000000000001</v>
      </c>
      <c r="G127" t="n">
        <v>77.26000000000001</v>
      </c>
      <c r="H127" t="n">
        <v>1.18</v>
      </c>
      <c r="I127" t="n">
        <v>74</v>
      </c>
      <c r="J127" t="n">
        <v>135.27</v>
      </c>
      <c r="K127" t="n">
        <v>45</v>
      </c>
      <c r="L127" t="n">
        <v>9</v>
      </c>
      <c r="M127" t="n">
        <v>72</v>
      </c>
      <c r="N127" t="n">
        <v>21.27</v>
      </c>
      <c r="O127" t="n">
        <v>16916.71</v>
      </c>
      <c r="P127" t="n">
        <v>914.62</v>
      </c>
      <c r="Q127" t="n">
        <v>2364.21</v>
      </c>
      <c r="R127" t="n">
        <v>280.36</v>
      </c>
      <c r="S127" t="n">
        <v>184.9</v>
      </c>
      <c r="T127" t="n">
        <v>45600.49</v>
      </c>
      <c r="U127" t="n">
        <v>0.66</v>
      </c>
      <c r="V127" t="n">
        <v>0.88</v>
      </c>
      <c r="W127" t="n">
        <v>36.78</v>
      </c>
      <c r="X127" t="n">
        <v>2.73</v>
      </c>
      <c r="Y127" t="n">
        <v>1</v>
      </c>
      <c r="Z127" t="n">
        <v>10</v>
      </c>
    </row>
    <row r="128">
      <c r="A128" t="n">
        <v>9</v>
      </c>
      <c r="B128" t="n">
        <v>60</v>
      </c>
      <c r="C128" t="inlineStr">
        <is>
          <t xml:space="preserve">CONCLUIDO	</t>
        </is>
      </c>
      <c r="D128" t="n">
        <v>1.0123</v>
      </c>
      <c r="E128" t="n">
        <v>98.79000000000001</v>
      </c>
      <c r="F128" t="n">
        <v>94.97</v>
      </c>
      <c r="G128" t="n">
        <v>86.33</v>
      </c>
      <c r="H128" t="n">
        <v>1.29</v>
      </c>
      <c r="I128" t="n">
        <v>66</v>
      </c>
      <c r="J128" t="n">
        <v>136.61</v>
      </c>
      <c r="K128" t="n">
        <v>45</v>
      </c>
      <c r="L128" t="n">
        <v>10</v>
      </c>
      <c r="M128" t="n">
        <v>64</v>
      </c>
      <c r="N128" t="n">
        <v>21.61</v>
      </c>
      <c r="O128" t="n">
        <v>17082.76</v>
      </c>
      <c r="P128" t="n">
        <v>897.02</v>
      </c>
      <c r="Q128" t="n">
        <v>2364.14</v>
      </c>
      <c r="R128" t="n">
        <v>269.5</v>
      </c>
      <c r="S128" t="n">
        <v>184.9</v>
      </c>
      <c r="T128" t="n">
        <v>40212.1</v>
      </c>
      <c r="U128" t="n">
        <v>0.6899999999999999</v>
      </c>
      <c r="V128" t="n">
        <v>0.89</v>
      </c>
      <c r="W128" t="n">
        <v>36.77</v>
      </c>
      <c r="X128" t="n">
        <v>2.41</v>
      </c>
      <c r="Y128" t="n">
        <v>1</v>
      </c>
      <c r="Z128" t="n">
        <v>10</v>
      </c>
    </row>
    <row r="129">
      <c r="A129" t="n">
        <v>10</v>
      </c>
      <c r="B129" t="n">
        <v>60</v>
      </c>
      <c r="C129" t="inlineStr">
        <is>
          <t xml:space="preserve">CONCLUIDO	</t>
        </is>
      </c>
      <c r="D129" t="n">
        <v>1.0164</v>
      </c>
      <c r="E129" t="n">
        <v>98.39</v>
      </c>
      <c r="F129" t="n">
        <v>94.75</v>
      </c>
      <c r="G129" t="n">
        <v>96.36</v>
      </c>
      <c r="H129" t="n">
        <v>1.41</v>
      </c>
      <c r="I129" t="n">
        <v>59</v>
      </c>
      <c r="J129" t="n">
        <v>137.96</v>
      </c>
      <c r="K129" t="n">
        <v>45</v>
      </c>
      <c r="L129" t="n">
        <v>11</v>
      </c>
      <c r="M129" t="n">
        <v>57</v>
      </c>
      <c r="N129" t="n">
        <v>21.96</v>
      </c>
      <c r="O129" t="n">
        <v>17249.3</v>
      </c>
      <c r="P129" t="n">
        <v>881.33</v>
      </c>
      <c r="Q129" t="n">
        <v>2364.32</v>
      </c>
      <c r="R129" t="n">
        <v>261.87</v>
      </c>
      <c r="S129" t="n">
        <v>184.9</v>
      </c>
      <c r="T129" t="n">
        <v>36429.71</v>
      </c>
      <c r="U129" t="n">
        <v>0.71</v>
      </c>
      <c r="V129" t="n">
        <v>0.89</v>
      </c>
      <c r="W129" t="n">
        <v>36.77</v>
      </c>
      <c r="X129" t="n">
        <v>2.2</v>
      </c>
      <c r="Y129" t="n">
        <v>1</v>
      </c>
      <c r="Z129" t="n">
        <v>10</v>
      </c>
    </row>
    <row r="130">
      <c r="A130" t="n">
        <v>11</v>
      </c>
      <c r="B130" t="n">
        <v>60</v>
      </c>
      <c r="C130" t="inlineStr">
        <is>
          <t xml:space="preserve">CONCLUIDO	</t>
        </is>
      </c>
      <c r="D130" t="n">
        <v>1.0209</v>
      </c>
      <c r="E130" t="n">
        <v>97.95</v>
      </c>
      <c r="F130" t="n">
        <v>94.47</v>
      </c>
      <c r="G130" t="n">
        <v>106.94</v>
      </c>
      <c r="H130" t="n">
        <v>1.52</v>
      </c>
      <c r="I130" t="n">
        <v>53</v>
      </c>
      <c r="J130" t="n">
        <v>139.32</v>
      </c>
      <c r="K130" t="n">
        <v>45</v>
      </c>
      <c r="L130" t="n">
        <v>12</v>
      </c>
      <c r="M130" t="n">
        <v>51</v>
      </c>
      <c r="N130" t="n">
        <v>22.32</v>
      </c>
      <c r="O130" t="n">
        <v>17416.34</v>
      </c>
      <c r="P130" t="n">
        <v>865.17</v>
      </c>
      <c r="Q130" t="n">
        <v>2364.08</v>
      </c>
      <c r="R130" t="n">
        <v>252.59</v>
      </c>
      <c r="S130" t="n">
        <v>184.9</v>
      </c>
      <c r="T130" t="n">
        <v>31821.65</v>
      </c>
      <c r="U130" t="n">
        <v>0.73</v>
      </c>
      <c r="V130" t="n">
        <v>0.89</v>
      </c>
      <c r="W130" t="n">
        <v>36.76</v>
      </c>
      <c r="X130" t="n">
        <v>1.91</v>
      </c>
      <c r="Y130" t="n">
        <v>1</v>
      </c>
      <c r="Z130" t="n">
        <v>10</v>
      </c>
    </row>
    <row r="131">
      <c r="A131" t="n">
        <v>12</v>
      </c>
      <c r="B131" t="n">
        <v>60</v>
      </c>
      <c r="C131" t="inlineStr">
        <is>
          <t xml:space="preserve">CONCLUIDO	</t>
        </is>
      </c>
      <c r="D131" t="n">
        <v>1.024</v>
      </c>
      <c r="E131" t="n">
        <v>97.65000000000001</v>
      </c>
      <c r="F131" t="n">
        <v>94.29000000000001</v>
      </c>
      <c r="G131" t="n">
        <v>117.87</v>
      </c>
      <c r="H131" t="n">
        <v>1.63</v>
      </c>
      <c r="I131" t="n">
        <v>48</v>
      </c>
      <c r="J131" t="n">
        <v>140.67</v>
      </c>
      <c r="K131" t="n">
        <v>45</v>
      </c>
      <c r="L131" t="n">
        <v>13</v>
      </c>
      <c r="M131" t="n">
        <v>46</v>
      </c>
      <c r="N131" t="n">
        <v>22.68</v>
      </c>
      <c r="O131" t="n">
        <v>17583.88</v>
      </c>
      <c r="P131" t="n">
        <v>848.21</v>
      </c>
      <c r="Q131" t="n">
        <v>2364.16</v>
      </c>
      <c r="R131" t="n">
        <v>247.53</v>
      </c>
      <c r="S131" t="n">
        <v>184.9</v>
      </c>
      <c r="T131" t="n">
        <v>29318.7</v>
      </c>
      <c r="U131" t="n">
        <v>0.75</v>
      </c>
      <c r="V131" t="n">
        <v>0.89</v>
      </c>
      <c r="W131" t="n">
        <v>36.73</v>
      </c>
      <c r="X131" t="n">
        <v>1.74</v>
      </c>
      <c r="Y131" t="n">
        <v>1</v>
      </c>
      <c r="Z131" t="n">
        <v>10</v>
      </c>
    </row>
    <row r="132">
      <c r="A132" t="n">
        <v>13</v>
      </c>
      <c r="B132" t="n">
        <v>60</v>
      </c>
      <c r="C132" t="inlineStr">
        <is>
          <t xml:space="preserve">CONCLUIDO	</t>
        </is>
      </c>
      <c r="D132" t="n">
        <v>1.0267</v>
      </c>
      <c r="E132" t="n">
        <v>97.40000000000001</v>
      </c>
      <c r="F132" t="n">
        <v>94.15000000000001</v>
      </c>
      <c r="G132" t="n">
        <v>128.38</v>
      </c>
      <c r="H132" t="n">
        <v>1.74</v>
      </c>
      <c r="I132" t="n">
        <v>44</v>
      </c>
      <c r="J132" t="n">
        <v>142.04</v>
      </c>
      <c r="K132" t="n">
        <v>45</v>
      </c>
      <c r="L132" t="n">
        <v>14</v>
      </c>
      <c r="M132" t="n">
        <v>39</v>
      </c>
      <c r="N132" t="n">
        <v>23.04</v>
      </c>
      <c r="O132" t="n">
        <v>17751.93</v>
      </c>
      <c r="P132" t="n">
        <v>831.6799999999999</v>
      </c>
      <c r="Q132" t="n">
        <v>2364.24</v>
      </c>
      <c r="R132" t="n">
        <v>242.22</v>
      </c>
      <c r="S132" t="n">
        <v>184.9</v>
      </c>
      <c r="T132" t="n">
        <v>26682.69</v>
      </c>
      <c r="U132" t="n">
        <v>0.76</v>
      </c>
      <c r="V132" t="n">
        <v>0.89</v>
      </c>
      <c r="W132" t="n">
        <v>36.73</v>
      </c>
      <c r="X132" t="n">
        <v>1.59</v>
      </c>
      <c r="Y132" t="n">
        <v>1</v>
      </c>
      <c r="Z132" t="n">
        <v>10</v>
      </c>
    </row>
    <row r="133">
      <c r="A133" t="n">
        <v>14</v>
      </c>
      <c r="B133" t="n">
        <v>60</v>
      </c>
      <c r="C133" t="inlineStr">
        <is>
          <t xml:space="preserve">CONCLUIDO	</t>
        </is>
      </c>
      <c r="D133" t="n">
        <v>1.0282</v>
      </c>
      <c r="E133" t="n">
        <v>97.26000000000001</v>
      </c>
      <c r="F133" t="n">
        <v>94.08</v>
      </c>
      <c r="G133" t="n">
        <v>137.67</v>
      </c>
      <c r="H133" t="n">
        <v>1.85</v>
      </c>
      <c r="I133" t="n">
        <v>41</v>
      </c>
      <c r="J133" t="n">
        <v>143.4</v>
      </c>
      <c r="K133" t="n">
        <v>45</v>
      </c>
      <c r="L133" t="n">
        <v>15</v>
      </c>
      <c r="M133" t="n">
        <v>14</v>
      </c>
      <c r="N133" t="n">
        <v>23.41</v>
      </c>
      <c r="O133" t="n">
        <v>17920.49</v>
      </c>
      <c r="P133" t="n">
        <v>820.46</v>
      </c>
      <c r="Q133" t="n">
        <v>2364.19</v>
      </c>
      <c r="R133" t="n">
        <v>238.65</v>
      </c>
      <c r="S133" t="n">
        <v>184.9</v>
      </c>
      <c r="T133" t="n">
        <v>24908.77</v>
      </c>
      <c r="U133" t="n">
        <v>0.77</v>
      </c>
      <c r="V133" t="n">
        <v>0.89</v>
      </c>
      <c r="W133" t="n">
        <v>36.77</v>
      </c>
      <c r="X133" t="n">
        <v>1.52</v>
      </c>
      <c r="Y133" t="n">
        <v>1</v>
      </c>
      <c r="Z133" t="n">
        <v>10</v>
      </c>
    </row>
    <row r="134">
      <c r="A134" t="n">
        <v>15</v>
      </c>
      <c r="B134" t="n">
        <v>60</v>
      </c>
      <c r="C134" t="inlineStr">
        <is>
          <t xml:space="preserve">CONCLUIDO	</t>
        </is>
      </c>
      <c r="D134" t="n">
        <v>1.0281</v>
      </c>
      <c r="E134" t="n">
        <v>97.27</v>
      </c>
      <c r="F134" t="n">
        <v>94.09</v>
      </c>
      <c r="G134" t="n">
        <v>137.69</v>
      </c>
      <c r="H134" t="n">
        <v>1.96</v>
      </c>
      <c r="I134" t="n">
        <v>41</v>
      </c>
      <c r="J134" t="n">
        <v>144.77</v>
      </c>
      <c r="K134" t="n">
        <v>45</v>
      </c>
      <c r="L134" t="n">
        <v>16</v>
      </c>
      <c r="M134" t="n">
        <v>0</v>
      </c>
      <c r="N134" t="n">
        <v>23.78</v>
      </c>
      <c r="O134" t="n">
        <v>18089.56</v>
      </c>
      <c r="P134" t="n">
        <v>826.26</v>
      </c>
      <c r="Q134" t="n">
        <v>2364.5</v>
      </c>
      <c r="R134" t="n">
        <v>238.38</v>
      </c>
      <c r="S134" t="n">
        <v>184.9</v>
      </c>
      <c r="T134" t="n">
        <v>24775.94</v>
      </c>
      <c r="U134" t="n">
        <v>0.78</v>
      </c>
      <c r="V134" t="n">
        <v>0.89</v>
      </c>
      <c r="W134" t="n">
        <v>36.78</v>
      </c>
      <c r="X134" t="n">
        <v>1.53</v>
      </c>
      <c r="Y134" t="n">
        <v>1</v>
      </c>
      <c r="Z134" t="n">
        <v>10</v>
      </c>
    </row>
    <row r="135">
      <c r="A135" t="n">
        <v>0</v>
      </c>
      <c r="B135" t="n">
        <v>80</v>
      </c>
      <c r="C135" t="inlineStr">
        <is>
          <t xml:space="preserve">CONCLUIDO	</t>
        </is>
      </c>
      <c r="D135" t="n">
        <v>0.5327</v>
      </c>
      <c r="E135" t="n">
        <v>187.71</v>
      </c>
      <c r="F135" t="n">
        <v>143.6</v>
      </c>
      <c r="G135" t="n">
        <v>6.64</v>
      </c>
      <c r="H135" t="n">
        <v>0.11</v>
      </c>
      <c r="I135" t="n">
        <v>1297</v>
      </c>
      <c r="J135" t="n">
        <v>159.12</v>
      </c>
      <c r="K135" t="n">
        <v>50.28</v>
      </c>
      <c r="L135" t="n">
        <v>1</v>
      </c>
      <c r="M135" t="n">
        <v>1295</v>
      </c>
      <c r="N135" t="n">
        <v>27.84</v>
      </c>
      <c r="O135" t="n">
        <v>19859.16</v>
      </c>
      <c r="P135" t="n">
        <v>1782.65</v>
      </c>
      <c r="Q135" t="n">
        <v>2370.63</v>
      </c>
      <c r="R135" t="n">
        <v>1893.9</v>
      </c>
      <c r="S135" t="n">
        <v>184.9</v>
      </c>
      <c r="T135" t="n">
        <v>846255.04</v>
      </c>
      <c r="U135" t="n">
        <v>0.1</v>
      </c>
      <c r="V135" t="n">
        <v>0.59</v>
      </c>
      <c r="W135" t="n">
        <v>38.78</v>
      </c>
      <c r="X135" t="n">
        <v>50.91</v>
      </c>
      <c r="Y135" t="n">
        <v>1</v>
      </c>
      <c r="Z135" t="n">
        <v>10</v>
      </c>
    </row>
    <row r="136">
      <c r="A136" t="n">
        <v>1</v>
      </c>
      <c r="B136" t="n">
        <v>80</v>
      </c>
      <c r="C136" t="inlineStr">
        <is>
          <t xml:space="preserve">CONCLUIDO	</t>
        </is>
      </c>
      <c r="D136" t="n">
        <v>0.7705</v>
      </c>
      <c r="E136" t="n">
        <v>129.79</v>
      </c>
      <c r="F136" t="n">
        <v>111.42</v>
      </c>
      <c r="G136" t="n">
        <v>13.42</v>
      </c>
      <c r="H136" t="n">
        <v>0.22</v>
      </c>
      <c r="I136" t="n">
        <v>498</v>
      </c>
      <c r="J136" t="n">
        <v>160.54</v>
      </c>
      <c r="K136" t="n">
        <v>50.28</v>
      </c>
      <c r="L136" t="n">
        <v>2</v>
      </c>
      <c r="M136" t="n">
        <v>496</v>
      </c>
      <c r="N136" t="n">
        <v>28.26</v>
      </c>
      <c r="O136" t="n">
        <v>20034.4</v>
      </c>
      <c r="P136" t="n">
        <v>1378.1</v>
      </c>
      <c r="Q136" t="n">
        <v>2366.23</v>
      </c>
      <c r="R136" t="n">
        <v>817.76</v>
      </c>
      <c r="S136" t="n">
        <v>184.9</v>
      </c>
      <c r="T136" t="n">
        <v>312181.66</v>
      </c>
      <c r="U136" t="n">
        <v>0.23</v>
      </c>
      <c r="V136" t="n">
        <v>0.76</v>
      </c>
      <c r="W136" t="n">
        <v>37.47</v>
      </c>
      <c r="X136" t="n">
        <v>18.82</v>
      </c>
      <c r="Y136" t="n">
        <v>1</v>
      </c>
      <c r="Z136" t="n">
        <v>10</v>
      </c>
    </row>
    <row r="137">
      <c r="A137" t="n">
        <v>2</v>
      </c>
      <c r="B137" t="n">
        <v>80</v>
      </c>
      <c r="C137" t="inlineStr">
        <is>
          <t xml:space="preserve">CONCLUIDO	</t>
        </is>
      </c>
      <c r="D137" t="n">
        <v>0.8596</v>
      </c>
      <c r="E137" t="n">
        <v>116.34</v>
      </c>
      <c r="F137" t="n">
        <v>104.09</v>
      </c>
      <c r="G137" t="n">
        <v>20.28</v>
      </c>
      <c r="H137" t="n">
        <v>0.33</v>
      </c>
      <c r="I137" t="n">
        <v>308</v>
      </c>
      <c r="J137" t="n">
        <v>161.97</v>
      </c>
      <c r="K137" t="n">
        <v>50.28</v>
      </c>
      <c r="L137" t="n">
        <v>3</v>
      </c>
      <c r="M137" t="n">
        <v>306</v>
      </c>
      <c r="N137" t="n">
        <v>28.69</v>
      </c>
      <c r="O137" t="n">
        <v>20210.21</v>
      </c>
      <c r="P137" t="n">
        <v>1279.55</v>
      </c>
      <c r="Q137" t="n">
        <v>2365.73</v>
      </c>
      <c r="R137" t="n">
        <v>573.03</v>
      </c>
      <c r="S137" t="n">
        <v>184.9</v>
      </c>
      <c r="T137" t="n">
        <v>190765.94</v>
      </c>
      <c r="U137" t="n">
        <v>0.32</v>
      </c>
      <c r="V137" t="n">
        <v>0.8100000000000001</v>
      </c>
      <c r="W137" t="n">
        <v>37.16</v>
      </c>
      <c r="X137" t="n">
        <v>11.51</v>
      </c>
      <c r="Y137" t="n">
        <v>1</v>
      </c>
      <c r="Z137" t="n">
        <v>10</v>
      </c>
    </row>
    <row r="138">
      <c r="A138" t="n">
        <v>3</v>
      </c>
      <c r="B138" t="n">
        <v>80</v>
      </c>
      <c r="C138" t="inlineStr">
        <is>
          <t xml:space="preserve">CONCLUIDO	</t>
        </is>
      </c>
      <c r="D138" t="n">
        <v>0.9066</v>
      </c>
      <c r="E138" t="n">
        <v>110.3</v>
      </c>
      <c r="F138" t="n">
        <v>100.82</v>
      </c>
      <c r="G138" t="n">
        <v>27.25</v>
      </c>
      <c r="H138" t="n">
        <v>0.43</v>
      </c>
      <c r="I138" t="n">
        <v>222</v>
      </c>
      <c r="J138" t="n">
        <v>163.4</v>
      </c>
      <c r="K138" t="n">
        <v>50.28</v>
      </c>
      <c r="L138" t="n">
        <v>4</v>
      </c>
      <c r="M138" t="n">
        <v>220</v>
      </c>
      <c r="N138" t="n">
        <v>29.12</v>
      </c>
      <c r="O138" t="n">
        <v>20386.62</v>
      </c>
      <c r="P138" t="n">
        <v>1231.43</v>
      </c>
      <c r="Q138" t="n">
        <v>2365.2</v>
      </c>
      <c r="R138" t="n">
        <v>464.45</v>
      </c>
      <c r="S138" t="n">
        <v>184.9</v>
      </c>
      <c r="T138" t="n">
        <v>136905.38</v>
      </c>
      <c r="U138" t="n">
        <v>0.4</v>
      </c>
      <c r="V138" t="n">
        <v>0.83</v>
      </c>
      <c r="W138" t="n">
        <v>37.02</v>
      </c>
      <c r="X138" t="n">
        <v>8.25</v>
      </c>
      <c r="Y138" t="n">
        <v>1</v>
      </c>
      <c r="Z138" t="n">
        <v>10</v>
      </c>
    </row>
    <row r="139">
      <c r="A139" t="n">
        <v>4</v>
      </c>
      <c r="B139" t="n">
        <v>80</v>
      </c>
      <c r="C139" t="inlineStr">
        <is>
          <t xml:space="preserve">CONCLUIDO	</t>
        </is>
      </c>
      <c r="D139" t="n">
        <v>0.9351</v>
      </c>
      <c r="E139" t="n">
        <v>106.94</v>
      </c>
      <c r="F139" t="n">
        <v>99.01000000000001</v>
      </c>
      <c r="G139" t="n">
        <v>34.14</v>
      </c>
      <c r="H139" t="n">
        <v>0.54</v>
      </c>
      <c r="I139" t="n">
        <v>174</v>
      </c>
      <c r="J139" t="n">
        <v>164.83</v>
      </c>
      <c r="K139" t="n">
        <v>50.28</v>
      </c>
      <c r="L139" t="n">
        <v>5</v>
      </c>
      <c r="M139" t="n">
        <v>172</v>
      </c>
      <c r="N139" t="n">
        <v>29.55</v>
      </c>
      <c r="O139" t="n">
        <v>20563.61</v>
      </c>
      <c r="P139" t="n">
        <v>1200.69</v>
      </c>
      <c r="Q139" t="n">
        <v>2364.8</v>
      </c>
      <c r="R139" t="n">
        <v>404.34</v>
      </c>
      <c r="S139" t="n">
        <v>184.9</v>
      </c>
      <c r="T139" t="n">
        <v>107091.61</v>
      </c>
      <c r="U139" t="n">
        <v>0.46</v>
      </c>
      <c r="V139" t="n">
        <v>0.85</v>
      </c>
      <c r="W139" t="n">
        <v>36.94</v>
      </c>
      <c r="X139" t="n">
        <v>6.45</v>
      </c>
      <c r="Y139" t="n">
        <v>1</v>
      </c>
      <c r="Z139" t="n">
        <v>10</v>
      </c>
    </row>
    <row r="140">
      <c r="A140" t="n">
        <v>5</v>
      </c>
      <c r="B140" t="n">
        <v>80</v>
      </c>
      <c r="C140" t="inlineStr">
        <is>
          <t xml:space="preserve">CONCLUIDO	</t>
        </is>
      </c>
      <c r="D140" t="n">
        <v>0.955</v>
      </c>
      <c r="E140" t="n">
        <v>104.71</v>
      </c>
      <c r="F140" t="n">
        <v>97.81</v>
      </c>
      <c r="G140" t="n">
        <v>41.33</v>
      </c>
      <c r="H140" t="n">
        <v>0.64</v>
      </c>
      <c r="I140" t="n">
        <v>142</v>
      </c>
      <c r="J140" t="n">
        <v>166.27</v>
      </c>
      <c r="K140" t="n">
        <v>50.28</v>
      </c>
      <c r="L140" t="n">
        <v>6</v>
      </c>
      <c r="M140" t="n">
        <v>140</v>
      </c>
      <c r="N140" t="n">
        <v>29.99</v>
      </c>
      <c r="O140" t="n">
        <v>20741.2</v>
      </c>
      <c r="P140" t="n">
        <v>1177.66</v>
      </c>
      <c r="Q140" t="n">
        <v>2364.69</v>
      </c>
      <c r="R140" t="n">
        <v>363.72</v>
      </c>
      <c r="S140" t="n">
        <v>184.9</v>
      </c>
      <c r="T140" t="n">
        <v>86940.53999999999</v>
      </c>
      <c r="U140" t="n">
        <v>0.51</v>
      </c>
      <c r="V140" t="n">
        <v>0.86</v>
      </c>
      <c r="W140" t="n">
        <v>36.9</v>
      </c>
      <c r="X140" t="n">
        <v>5.25</v>
      </c>
      <c r="Y140" t="n">
        <v>1</v>
      </c>
      <c r="Z140" t="n">
        <v>10</v>
      </c>
    </row>
    <row r="141">
      <c r="A141" t="n">
        <v>6</v>
      </c>
      <c r="B141" t="n">
        <v>80</v>
      </c>
      <c r="C141" t="inlineStr">
        <is>
          <t xml:space="preserve">CONCLUIDO	</t>
        </is>
      </c>
      <c r="D141" t="n">
        <v>0.9694</v>
      </c>
      <c r="E141" t="n">
        <v>103.16</v>
      </c>
      <c r="F141" t="n">
        <v>96.95999999999999</v>
      </c>
      <c r="G141" t="n">
        <v>48.48</v>
      </c>
      <c r="H141" t="n">
        <v>0.74</v>
      </c>
      <c r="I141" t="n">
        <v>120</v>
      </c>
      <c r="J141" t="n">
        <v>167.72</v>
      </c>
      <c r="K141" t="n">
        <v>50.28</v>
      </c>
      <c r="L141" t="n">
        <v>7</v>
      </c>
      <c r="M141" t="n">
        <v>118</v>
      </c>
      <c r="N141" t="n">
        <v>30.44</v>
      </c>
      <c r="O141" t="n">
        <v>20919.39</v>
      </c>
      <c r="P141" t="n">
        <v>1158.64</v>
      </c>
      <c r="Q141" t="n">
        <v>2364.48</v>
      </c>
      <c r="R141" t="n">
        <v>335.98</v>
      </c>
      <c r="S141" t="n">
        <v>184.9</v>
      </c>
      <c r="T141" t="n">
        <v>73179.13</v>
      </c>
      <c r="U141" t="n">
        <v>0.55</v>
      </c>
      <c r="V141" t="n">
        <v>0.87</v>
      </c>
      <c r="W141" t="n">
        <v>36.86</v>
      </c>
      <c r="X141" t="n">
        <v>4.4</v>
      </c>
      <c r="Y141" t="n">
        <v>1</v>
      </c>
      <c r="Z141" t="n">
        <v>10</v>
      </c>
    </row>
    <row r="142">
      <c r="A142" t="n">
        <v>7</v>
      </c>
      <c r="B142" t="n">
        <v>80</v>
      </c>
      <c r="C142" t="inlineStr">
        <is>
          <t xml:space="preserve">CONCLUIDO	</t>
        </is>
      </c>
      <c r="D142" t="n">
        <v>0.9795</v>
      </c>
      <c r="E142" t="n">
        <v>102.09</v>
      </c>
      <c r="F142" t="n">
        <v>96.42</v>
      </c>
      <c r="G142" t="n">
        <v>55.62</v>
      </c>
      <c r="H142" t="n">
        <v>0.84</v>
      </c>
      <c r="I142" t="n">
        <v>104</v>
      </c>
      <c r="J142" t="n">
        <v>169.17</v>
      </c>
      <c r="K142" t="n">
        <v>50.28</v>
      </c>
      <c r="L142" t="n">
        <v>8</v>
      </c>
      <c r="M142" t="n">
        <v>102</v>
      </c>
      <c r="N142" t="n">
        <v>30.89</v>
      </c>
      <c r="O142" t="n">
        <v>21098.19</v>
      </c>
      <c r="P142" t="n">
        <v>1143.49</v>
      </c>
      <c r="Q142" t="n">
        <v>2364.53</v>
      </c>
      <c r="R142" t="n">
        <v>317.68</v>
      </c>
      <c r="S142" t="n">
        <v>184.9</v>
      </c>
      <c r="T142" t="n">
        <v>64113.03</v>
      </c>
      <c r="U142" t="n">
        <v>0.58</v>
      </c>
      <c r="V142" t="n">
        <v>0.87</v>
      </c>
      <c r="W142" t="n">
        <v>36.84</v>
      </c>
      <c r="X142" t="n">
        <v>3.86</v>
      </c>
      <c r="Y142" t="n">
        <v>1</v>
      </c>
      <c r="Z142" t="n">
        <v>10</v>
      </c>
    </row>
    <row r="143">
      <c r="A143" t="n">
        <v>8</v>
      </c>
      <c r="B143" t="n">
        <v>80</v>
      </c>
      <c r="C143" t="inlineStr">
        <is>
          <t xml:space="preserve">CONCLUIDO	</t>
        </is>
      </c>
      <c r="D143" t="n">
        <v>0.9885</v>
      </c>
      <c r="E143" t="n">
        <v>101.16</v>
      </c>
      <c r="F143" t="n">
        <v>95.91</v>
      </c>
      <c r="G143" t="n">
        <v>63.24</v>
      </c>
      <c r="H143" t="n">
        <v>0.9399999999999999</v>
      </c>
      <c r="I143" t="n">
        <v>91</v>
      </c>
      <c r="J143" t="n">
        <v>170.62</v>
      </c>
      <c r="K143" t="n">
        <v>50.28</v>
      </c>
      <c r="L143" t="n">
        <v>9</v>
      </c>
      <c r="M143" t="n">
        <v>89</v>
      </c>
      <c r="N143" t="n">
        <v>31.34</v>
      </c>
      <c r="O143" t="n">
        <v>21277.6</v>
      </c>
      <c r="P143" t="n">
        <v>1128.46</v>
      </c>
      <c r="Q143" t="n">
        <v>2364.38</v>
      </c>
      <c r="R143" t="n">
        <v>300.51</v>
      </c>
      <c r="S143" t="n">
        <v>184.9</v>
      </c>
      <c r="T143" t="n">
        <v>55590.21</v>
      </c>
      <c r="U143" t="n">
        <v>0.62</v>
      </c>
      <c r="V143" t="n">
        <v>0.88</v>
      </c>
      <c r="W143" t="n">
        <v>36.82</v>
      </c>
      <c r="X143" t="n">
        <v>3.35</v>
      </c>
      <c r="Y143" t="n">
        <v>1</v>
      </c>
      <c r="Z143" t="n">
        <v>10</v>
      </c>
    </row>
    <row r="144">
      <c r="A144" t="n">
        <v>9</v>
      </c>
      <c r="B144" t="n">
        <v>80</v>
      </c>
      <c r="C144" t="inlineStr">
        <is>
          <t xml:space="preserve">CONCLUIDO	</t>
        </is>
      </c>
      <c r="D144" t="n">
        <v>0.995</v>
      </c>
      <c r="E144" t="n">
        <v>100.5</v>
      </c>
      <c r="F144" t="n">
        <v>95.56999999999999</v>
      </c>
      <c r="G144" t="n">
        <v>70.79000000000001</v>
      </c>
      <c r="H144" t="n">
        <v>1.03</v>
      </c>
      <c r="I144" t="n">
        <v>81</v>
      </c>
      <c r="J144" t="n">
        <v>172.08</v>
      </c>
      <c r="K144" t="n">
        <v>50.28</v>
      </c>
      <c r="L144" t="n">
        <v>10</v>
      </c>
      <c r="M144" t="n">
        <v>79</v>
      </c>
      <c r="N144" t="n">
        <v>31.8</v>
      </c>
      <c r="O144" t="n">
        <v>21457.64</v>
      </c>
      <c r="P144" t="n">
        <v>1115.99</v>
      </c>
      <c r="Q144" t="n">
        <v>2364.35</v>
      </c>
      <c r="R144" t="n">
        <v>289.38</v>
      </c>
      <c r="S144" t="n">
        <v>184.9</v>
      </c>
      <c r="T144" t="n">
        <v>50074.93</v>
      </c>
      <c r="U144" t="n">
        <v>0.64</v>
      </c>
      <c r="V144" t="n">
        <v>0.88</v>
      </c>
      <c r="W144" t="n">
        <v>36.8</v>
      </c>
      <c r="X144" t="n">
        <v>3.01</v>
      </c>
      <c r="Y144" t="n">
        <v>1</v>
      </c>
      <c r="Z144" t="n">
        <v>10</v>
      </c>
    </row>
    <row r="145">
      <c r="A145" t="n">
        <v>10</v>
      </c>
      <c r="B145" t="n">
        <v>80</v>
      </c>
      <c r="C145" t="inlineStr">
        <is>
          <t xml:space="preserve">CONCLUIDO	</t>
        </is>
      </c>
      <c r="D145" t="n">
        <v>1.001</v>
      </c>
      <c r="E145" t="n">
        <v>99.90000000000001</v>
      </c>
      <c r="F145" t="n">
        <v>95.23</v>
      </c>
      <c r="G145" t="n">
        <v>78.27</v>
      </c>
      <c r="H145" t="n">
        <v>1.12</v>
      </c>
      <c r="I145" t="n">
        <v>73</v>
      </c>
      <c r="J145" t="n">
        <v>173.55</v>
      </c>
      <c r="K145" t="n">
        <v>50.28</v>
      </c>
      <c r="L145" t="n">
        <v>11</v>
      </c>
      <c r="M145" t="n">
        <v>71</v>
      </c>
      <c r="N145" t="n">
        <v>32.27</v>
      </c>
      <c r="O145" t="n">
        <v>21638.31</v>
      </c>
      <c r="P145" t="n">
        <v>1102.4</v>
      </c>
      <c r="Q145" t="n">
        <v>2364.36</v>
      </c>
      <c r="R145" t="n">
        <v>277.81</v>
      </c>
      <c r="S145" t="n">
        <v>184.9</v>
      </c>
      <c r="T145" t="n">
        <v>44332.65</v>
      </c>
      <c r="U145" t="n">
        <v>0.67</v>
      </c>
      <c r="V145" t="n">
        <v>0.88</v>
      </c>
      <c r="W145" t="n">
        <v>36.79</v>
      </c>
      <c r="X145" t="n">
        <v>2.67</v>
      </c>
      <c r="Y145" t="n">
        <v>1</v>
      </c>
      <c r="Z145" t="n">
        <v>10</v>
      </c>
    </row>
    <row r="146">
      <c r="A146" t="n">
        <v>11</v>
      </c>
      <c r="B146" t="n">
        <v>80</v>
      </c>
      <c r="C146" t="inlineStr">
        <is>
          <t xml:space="preserve">CONCLUIDO	</t>
        </is>
      </c>
      <c r="D146" t="n">
        <v>1.0056</v>
      </c>
      <c r="E146" t="n">
        <v>99.44</v>
      </c>
      <c r="F146" t="n">
        <v>94.98999999999999</v>
      </c>
      <c r="G146" t="n">
        <v>86.36</v>
      </c>
      <c r="H146" t="n">
        <v>1.22</v>
      </c>
      <c r="I146" t="n">
        <v>66</v>
      </c>
      <c r="J146" t="n">
        <v>175.02</v>
      </c>
      <c r="K146" t="n">
        <v>50.28</v>
      </c>
      <c r="L146" t="n">
        <v>12</v>
      </c>
      <c r="M146" t="n">
        <v>64</v>
      </c>
      <c r="N146" t="n">
        <v>32.74</v>
      </c>
      <c r="O146" t="n">
        <v>21819.6</v>
      </c>
      <c r="P146" t="n">
        <v>1089.54</v>
      </c>
      <c r="Q146" t="n">
        <v>2364.24</v>
      </c>
      <c r="R146" t="n">
        <v>269.57</v>
      </c>
      <c r="S146" t="n">
        <v>184.9</v>
      </c>
      <c r="T146" t="n">
        <v>40243.85</v>
      </c>
      <c r="U146" t="n">
        <v>0.6899999999999999</v>
      </c>
      <c r="V146" t="n">
        <v>0.89</v>
      </c>
      <c r="W146" t="n">
        <v>36.79</v>
      </c>
      <c r="X146" t="n">
        <v>2.43</v>
      </c>
      <c r="Y146" t="n">
        <v>1</v>
      </c>
      <c r="Z146" t="n">
        <v>10</v>
      </c>
    </row>
    <row r="147">
      <c r="A147" t="n">
        <v>12</v>
      </c>
      <c r="B147" t="n">
        <v>80</v>
      </c>
      <c r="C147" t="inlineStr">
        <is>
          <t xml:space="preserve">CONCLUIDO	</t>
        </is>
      </c>
      <c r="D147" t="n">
        <v>1.0095</v>
      </c>
      <c r="E147" t="n">
        <v>99.06</v>
      </c>
      <c r="F147" t="n">
        <v>94.77</v>
      </c>
      <c r="G147" t="n">
        <v>93.20999999999999</v>
      </c>
      <c r="H147" t="n">
        <v>1.31</v>
      </c>
      <c r="I147" t="n">
        <v>61</v>
      </c>
      <c r="J147" t="n">
        <v>176.49</v>
      </c>
      <c r="K147" t="n">
        <v>50.28</v>
      </c>
      <c r="L147" t="n">
        <v>13</v>
      </c>
      <c r="M147" t="n">
        <v>59</v>
      </c>
      <c r="N147" t="n">
        <v>33.21</v>
      </c>
      <c r="O147" t="n">
        <v>22001.54</v>
      </c>
      <c r="P147" t="n">
        <v>1078.72</v>
      </c>
      <c r="Q147" t="n">
        <v>2364.15</v>
      </c>
      <c r="R147" t="n">
        <v>262.92</v>
      </c>
      <c r="S147" t="n">
        <v>184.9</v>
      </c>
      <c r="T147" t="n">
        <v>36944.62</v>
      </c>
      <c r="U147" t="n">
        <v>0.7</v>
      </c>
      <c r="V147" t="n">
        <v>0.89</v>
      </c>
      <c r="W147" t="n">
        <v>36.76</v>
      </c>
      <c r="X147" t="n">
        <v>2.21</v>
      </c>
      <c r="Y147" t="n">
        <v>1</v>
      </c>
      <c r="Z147" t="n">
        <v>10</v>
      </c>
    </row>
    <row r="148">
      <c r="A148" t="n">
        <v>13</v>
      </c>
      <c r="B148" t="n">
        <v>80</v>
      </c>
      <c r="C148" t="inlineStr">
        <is>
          <t xml:space="preserve">CONCLUIDO	</t>
        </is>
      </c>
      <c r="D148" t="n">
        <v>1.0128</v>
      </c>
      <c r="E148" t="n">
        <v>98.73999999999999</v>
      </c>
      <c r="F148" t="n">
        <v>94.61</v>
      </c>
      <c r="G148" t="n">
        <v>101.36</v>
      </c>
      <c r="H148" t="n">
        <v>1.4</v>
      </c>
      <c r="I148" t="n">
        <v>56</v>
      </c>
      <c r="J148" t="n">
        <v>177.97</v>
      </c>
      <c r="K148" t="n">
        <v>50.28</v>
      </c>
      <c r="L148" t="n">
        <v>14</v>
      </c>
      <c r="M148" t="n">
        <v>54</v>
      </c>
      <c r="N148" t="n">
        <v>33.69</v>
      </c>
      <c r="O148" t="n">
        <v>22184.13</v>
      </c>
      <c r="P148" t="n">
        <v>1068.82</v>
      </c>
      <c r="Q148" t="n">
        <v>2364.35</v>
      </c>
      <c r="R148" t="n">
        <v>257.63</v>
      </c>
      <c r="S148" t="n">
        <v>184.9</v>
      </c>
      <c r="T148" t="n">
        <v>34326.4</v>
      </c>
      <c r="U148" t="n">
        <v>0.72</v>
      </c>
      <c r="V148" t="n">
        <v>0.89</v>
      </c>
      <c r="W148" t="n">
        <v>36.75</v>
      </c>
      <c r="X148" t="n">
        <v>2.05</v>
      </c>
      <c r="Y148" t="n">
        <v>1</v>
      </c>
      <c r="Z148" t="n">
        <v>10</v>
      </c>
    </row>
    <row r="149">
      <c r="A149" t="n">
        <v>14</v>
      </c>
      <c r="B149" t="n">
        <v>80</v>
      </c>
      <c r="C149" t="inlineStr">
        <is>
          <t xml:space="preserve">CONCLUIDO	</t>
        </is>
      </c>
      <c r="D149" t="n">
        <v>1.0158</v>
      </c>
      <c r="E149" t="n">
        <v>98.44</v>
      </c>
      <c r="F149" t="n">
        <v>94.44</v>
      </c>
      <c r="G149" t="n">
        <v>108.97</v>
      </c>
      <c r="H149" t="n">
        <v>1.48</v>
      </c>
      <c r="I149" t="n">
        <v>52</v>
      </c>
      <c r="J149" t="n">
        <v>179.46</v>
      </c>
      <c r="K149" t="n">
        <v>50.28</v>
      </c>
      <c r="L149" t="n">
        <v>15</v>
      </c>
      <c r="M149" t="n">
        <v>50</v>
      </c>
      <c r="N149" t="n">
        <v>34.18</v>
      </c>
      <c r="O149" t="n">
        <v>22367.38</v>
      </c>
      <c r="P149" t="n">
        <v>1057.1</v>
      </c>
      <c r="Q149" t="n">
        <v>2364.34</v>
      </c>
      <c r="R149" t="n">
        <v>251.87</v>
      </c>
      <c r="S149" t="n">
        <v>184.9</v>
      </c>
      <c r="T149" t="n">
        <v>31464.41</v>
      </c>
      <c r="U149" t="n">
        <v>0.73</v>
      </c>
      <c r="V149" t="n">
        <v>0.89</v>
      </c>
      <c r="W149" t="n">
        <v>36.75</v>
      </c>
      <c r="X149" t="n">
        <v>1.89</v>
      </c>
      <c r="Y149" t="n">
        <v>1</v>
      </c>
      <c r="Z149" t="n">
        <v>10</v>
      </c>
    </row>
    <row r="150">
      <c r="A150" t="n">
        <v>15</v>
      </c>
      <c r="B150" t="n">
        <v>80</v>
      </c>
      <c r="C150" t="inlineStr">
        <is>
          <t xml:space="preserve">CONCLUIDO	</t>
        </is>
      </c>
      <c r="D150" t="n">
        <v>1.0184</v>
      </c>
      <c r="E150" t="n">
        <v>98.19</v>
      </c>
      <c r="F150" t="n">
        <v>94.31999999999999</v>
      </c>
      <c r="G150" t="n">
        <v>117.9</v>
      </c>
      <c r="H150" t="n">
        <v>1.57</v>
      </c>
      <c r="I150" t="n">
        <v>48</v>
      </c>
      <c r="J150" t="n">
        <v>180.95</v>
      </c>
      <c r="K150" t="n">
        <v>50.28</v>
      </c>
      <c r="L150" t="n">
        <v>16</v>
      </c>
      <c r="M150" t="n">
        <v>46</v>
      </c>
      <c r="N150" t="n">
        <v>34.67</v>
      </c>
      <c r="O150" t="n">
        <v>22551.28</v>
      </c>
      <c r="P150" t="n">
        <v>1045.64</v>
      </c>
      <c r="Q150" t="n">
        <v>2364.23</v>
      </c>
      <c r="R150" t="n">
        <v>247.95</v>
      </c>
      <c r="S150" t="n">
        <v>184.9</v>
      </c>
      <c r="T150" t="n">
        <v>29528.29</v>
      </c>
      <c r="U150" t="n">
        <v>0.75</v>
      </c>
      <c r="V150" t="n">
        <v>0.89</v>
      </c>
      <c r="W150" t="n">
        <v>36.74</v>
      </c>
      <c r="X150" t="n">
        <v>1.77</v>
      </c>
      <c r="Y150" t="n">
        <v>1</v>
      </c>
      <c r="Z150" t="n">
        <v>10</v>
      </c>
    </row>
    <row r="151">
      <c r="A151" t="n">
        <v>16</v>
      </c>
      <c r="B151" t="n">
        <v>80</v>
      </c>
      <c r="C151" t="inlineStr">
        <is>
          <t xml:space="preserve">CONCLUIDO	</t>
        </is>
      </c>
      <c r="D151" t="n">
        <v>1.0207</v>
      </c>
      <c r="E151" t="n">
        <v>97.97</v>
      </c>
      <c r="F151" t="n">
        <v>94.19</v>
      </c>
      <c r="G151" t="n">
        <v>125.59</v>
      </c>
      <c r="H151" t="n">
        <v>1.65</v>
      </c>
      <c r="I151" t="n">
        <v>45</v>
      </c>
      <c r="J151" t="n">
        <v>182.45</v>
      </c>
      <c r="K151" t="n">
        <v>50.28</v>
      </c>
      <c r="L151" t="n">
        <v>17</v>
      </c>
      <c r="M151" t="n">
        <v>43</v>
      </c>
      <c r="N151" t="n">
        <v>35.17</v>
      </c>
      <c r="O151" t="n">
        <v>22735.98</v>
      </c>
      <c r="P151" t="n">
        <v>1033.52</v>
      </c>
      <c r="Q151" t="n">
        <v>2364.13</v>
      </c>
      <c r="R151" t="n">
        <v>243.94</v>
      </c>
      <c r="S151" t="n">
        <v>184.9</v>
      </c>
      <c r="T151" t="n">
        <v>27534.88</v>
      </c>
      <c r="U151" t="n">
        <v>0.76</v>
      </c>
      <c r="V151" t="n">
        <v>0.89</v>
      </c>
      <c r="W151" t="n">
        <v>36.74</v>
      </c>
      <c r="X151" t="n">
        <v>1.64</v>
      </c>
      <c r="Y151" t="n">
        <v>1</v>
      </c>
      <c r="Z151" t="n">
        <v>10</v>
      </c>
    </row>
    <row r="152">
      <c r="A152" t="n">
        <v>17</v>
      </c>
      <c r="B152" t="n">
        <v>80</v>
      </c>
      <c r="C152" t="inlineStr">
        <is>
          <t xml:space="preserve">CONCLUIDO	</t>
        </is>
      </c>
      <c r="D152" t="n">
        <v>1.0229</v>
      </c>
      <c r="E152" t="n">
        <v>97.76000000000001</v>
      </c>
      <c r="F152" t="n">
        <v>94.08</v>
      </c>
      <c r="G152" t="n">
        <v>134.4</v>
      </c>
      <c r="H152" t="n">
        <v>1.74</v>
      </c>
      <c r="I152" t="n">
        <v>42</v>
      </c>
      <c r="J152" t="n">
        <v>183.95</v>
      </c>
      <c r="K152" t="n">
        <v>50.28</v>
      </c>
      <c r="L152" t="n">
        <v>18</v>
      </c>
      <c r="M152" t="n">
        <v>40</v>
      </c>
      <c r="N152" t="n">
        <v>35.67</v>
      </c>
      <c r="O152" t="n">
        <v>22921.24</v>
      </c>
      <c r="P152" t="n">
        <v>1023.72</v>
      </c>
      <c r="Q152" t="n">
        <v>2364.09</v>
      </c>
      <c r="R152" t="n">
        <v>240.2</v>
      </c>
      <c r="S152" t="n">
        <v>184.9</v>
      </c>
      <c r="T152" t="n">
        <v>25681.89</v>
      </c>
      <c r="U152" t="n">
        <v>0.77</v>
      </c>
      <c r="V152" t="n">
        <v>0.89</v>
      </c>
      <c r="W152" t="n">
        <v>36.73</v>
      </c>
      <c r="X152" t="n">
        <v>1.53</v>
      </c>
      <c r="Y152" t="n">
        <v>1</v>
      </c>
      <c r="Z152" t="n">
        <v>10</v>
      </c>
    </row>
    <row r="153">
      <c r="A153" t="n">
        <v>18</v>
      </c>
      <c r="B153" t="n">
        <v>80</v>
      </c>
      <c r="C153" t="inlineStr">
        <is>
          <t xml:space="preserve">CONCLUIDO	</t>
        </is>
      </c>
      <c r="D153" t="n">
        <v>1.0243</v>
      </c>
      <c r="E153" t="n">
        <v>97.63</v>
      </c>
      <c r="F153" t="n">
        <v>94.02</v>
      </c>
      <c r="G153" t="n">
        <v>141.03</v>
      </c>
      <c r="H153" t="n">
        <v>1.82</v>
      </c>
      <c r="I153" t="n">
        <v>40</v>
      </c>
      <c r="J153" t="n">
        <v>185.46</v>
      </c>
      <c r="K153" t="n">
        <v>50.28</v>
      </c>
      <c r="L153" t="n">
        <v>19</v>
      </c>
      <c r="M153" t="n">
        <v>38</v>
      </c>
      <c r="N153" t="n">
        <v>36.18</v>
      </c>
      <c r="O153" t="n">
        <v>23107.19</v>
      </c>
      <c r="P153" t="n">
        <v>1012.08</v>
      </c>
      <c r="Q153" t="n">
        <v>2364.02</v>
      </c>
      <c r="R153" t="n">
        <v>237.76</v>
      </c>
      <c r="S153" t="n">
        <v>184.9</v>
      </c>
      <c r="T153" t="n">
        <v>24473.15</v>
      </c>
      <c r="U153" t="n">
        <v>0.78</v>
      </c>
      <c r="V153" t="n">
        <v>0.89</v>
      </c>
      <c r="W153" t="n">
        <v>36.74</v>
      </c>
      <c r="X153" t="n">
        <v>1.47</v>
      </c>
      <c r="Y153" t="n">
        <v>1</v>
      </c>
      <c r="Z153" t="n">
        <v>10</v>
      </c>
    </row>
    <row r="154">
      <c r="A154" t="n">
        <v>19</v>
      </c>
      <c r="B154" t="n">
        <v>80</v>
      </c>
      <c r="C154" t="inlineStr">
        <is>
          <t xml:space="preserve">CONCLUIDO	</t>
        </is>
      </c>
      <c r="D154" t="n">
        <v>1.0267</v>
      </c>
      <c r="E154" t="n">
        <v>97.40000000000001</v>
      </c>
      <c r="F154" t="n">
        <v>93.89</v>
      </c>
      <c r="G154" t="n">
        <v>152.25</v>
      </c>
      <c r="H154" t="n">
        <v>1.9</v>
      </c>
      <c r="I154" t="n">
        <v>37</v>
      </c>
      <c r="J154" t="n">
        <v>186.97</v>
      </c>
      <c r="K154" t="n">
        <v>50.28</v>
      </c>
      <c r="L154" t="n">
        <v>20</v>
      </c>
      <c r="M154" t="n">
        <v>35</v>
      </c>
      <c r="N154" t="n">
        <v>36.69</v>
      </c>
      <c r="O154" t="n">
        <v>23293.82</v>
      </c>
      <c r="P154" t="n">
        <v>1000.56</v>
      </c>
      <c r="Q154" t="n">
        <v>2364.05</v>
      </c>
      <c r="R154" t="n">
        <v>233.7</v>
      </c>
      <c r="S154" t="n">
        <v>184.9</v>
      </c>
      <c r="T154" t="n">
        <v>22453.94</v>
      </c>
      <c r="U154" t="n">
        <v>0.79</v>
      </c>
      <c r="V154" t="n">
        <v>0.9</v>
      </c>
      <c r="W154" t="n">
        <v>36.72</v>
      </c>
      <c r="X154" t="n">
        <v>1.33</v>
      </c>
      <c r="Y154" t="n">
        <v>1</v>
      </c>
      <c r="Z154" t="n">
        <v>10</v>
      </c>
    </row>
    <row r="155">
      <c r="A155" t="n">
        <v>20</v>
      </c>
      <c r="B155" t="n">
        <v>80</v>
      </c>
      <c r="C155" t="inlineStr">
        <is>
          <t xml:space="preserve">CONCLUIDO	</t>
        </is>
      </c>
      <c r="D155" t="n">
        <v>1.0282</v>
      </c>
      <c r="E155" t="n">
        <v>97.26000000000001</v>
      </c>
      <c r="F155" t="n">
        <v>93.8</v>
      </c>
      <c r="G155" t="n">
        <v>160.81</v>
      </c>
      <c r="H155" t="n">
        <v>1.98</v>
      </c>
      <c r="I155" t="n">
        <v>35</v>
      </c>
      <c r="J155" t="n">
        <v>188.49</v>
      </c>
      <c r="K155" t="n">
        <v>50.28</v>
      </c>
      <c r="L155" t="n">
        <v>21</v>
      </c>
      <c r="M155" t="n">
        <v>33</v>
      </c>
      <c r="N155" t="n">
        <v>37.21</v>
      </c>
      <c r="O155" t="n">
        <v>23481.16</v>
      </c>
      <c r="P155" t="n">
        <v>989.76</v>
      </c>
      <c r="Q155" t="n">
        <v>2364.06</v>
      </c>
      <c r="R155" t="n">
        <v>231.05</v>
      </c>
      <c r="S155" t="n">
        <v>184.9</v>
      </c>
      <c r="T155" t="n">
        <v>21139.1</v>
      </c>
      <c r="U155" t="n">
        <v>0.8</v>
      </c>
      <c r="V155" t="n">
        <v>0.9</v>
      </c>
      <c r="W155" t="n">
        <v>36.71</v>
      </c>
      <c r="X155" t="n">
        <v>1.25</v>
      </c>
      <c r="Y155" t="n">
        <v>1</v>
      </c>
      <c r="Z155" t="n">
        <v>10</v>
      </c>
    </row>
    <row r="156">
      <c r="A156" t="n">
        <v>21</v>
      </c>
      <c r="B156" t="n">
        <v>80</v>
      </c>
      <c r="C156" t="inlineStr">
        <is>
          <t xml:space="preserve">CONCLUIDO	</t>
        </is>
      </c>
      <c r="D156" t="n">
        <v>1.0294</v>
      </c>
      <c r="E156" t="n">
        <v>97.14</v>
      </c>
      <c r="F156" t="n">
        <v>93.75</v>
      </c>
      <c r="G156" t="n">
        <v>170.46</v>
      </c>
      <c r="H156" t="n">
        <v>2.05</v>
      </c>
      <c r="I156" t="n">
        <v>33</v>
      </c>
      <c r="J156" t="n">
        <v>190.01</v>
      </c>
      <c r="K156" t="n">
        <v>50.28</v>
      </c>
      <c r="L156" t="n">
        <v>22</v>
      </c>
      <c r="M156" t="n">
        <v>30</v>
      </c>
      <c r="N156" t="n">
        <v>37.74</v>
      </c>
      <c r="O156" t="n">
        <v>23669.2</v>
      </c>
      <c r="P156" t="n">
        <v>977.04</v>
      </c>
      <c r="Q156" t="n">
        <v>2364.13</v>
      </c>
      <c r="R156" t="n">
        <v>229.18</v>
      </c>
      <c r="S156" t="n">
        <v>184.9</v>
      </c>
      <c r="T156" t="n">
        <v>20217.93</v>
      </c>
      <c r="U156" t="n">
        <v>0.8100000000000001</v>
      </c>
      <c r="V156" t="n">
        <v>0.9</v>
      </c>
      <c r="W156" t="n">
        <v>36.72</v>
      </c>
      <c r="X156" t="n">
        <v>1.2</v>
      </c>
      <c r="Y156" t="n">
        <v>1</v>
      </c>
      <c r="Z156" t="n">
        <v>10</v>
      </c>
    </row>
    <row r="157">
      <c r="A157" t="n">
        <v>22</v>
      </c>
      <c r="B157" t="n">
        <v>80</v>
      </c>
      <c r="C157" t="inlineStr">
        <is>
          <t xml:space="preserve">CONCLUIDO	</t>
        </is>
      </c>
      <c r="D157" t="n">
        <v>1.03</v>
      </c>
      <c r="E157" t="n">
        <v>97.08</v>
      </c>
      <c r="F157" t="n">
        <v>93.73</v>
      </c>
      <c r="G157" t="n">
        <v>175.74</v>
      </c>
      <c r="H157" t="n">
        <v>2.13</v>
      </c>
      <c r="I157" t="n">
        <v>32</v>
      </c>
      <c r="J157" t="n">
        <v>191.55</v>
      </c>
      <c r="K157" t="n">
        <v>50.28</v>
      </c>
      <c r="L157" t="n">
        <v>23</v>
      </c>
      <c r="M157" t="n">
        <v>20</v>
      </c>
      <c r="N157" t="n">
        <v>38.27</v>
      </c>
      <c r="O157" t="n">
        <v>23857.96</v>
      </c>
      <c r="P157" t="n">
        <v>971.08</v>
      </c>
      <c r="Q157" t="n">
        <v>2364.05</v>
      </c>
      <c r="R157" t="n">
        <v>227.86</v>
      </c>
      <c r="S157" t="n">
        <v>184.9</v>
      </c>
      <c r="T157" t="n">
        <v>19562.76</v>
      </c>
      <c r="U157" t="n">
        <v>0.8100000000000001</v>
      </c>
      <c r="V157" t="n">
        <v>0.9</v>
      </c>
      <c r="W157" t="n">
        <v>36.73</v>
      </c>
      <c r="X157" t="n">
        <v>1.18</v>
      </c>
      <c r="Y157" t="n">
        <v>1</v>
      </c>
      <c r="Z157" t="n">
        <v>10</v>
      </c>
    </row>
    <row r="158">
      <c r="A158" t="n">
        <v>23</v>
      </c>
      <c r="B158" t="n">
        <v>80</v>
      </c>
      <c r="C158" t="inlineStr">
        <is>
          <t xml:space="preserve">CONCLUIDO	</t>
        </is>
      </c>
      <c r="D158" t="n">
        <v>1.0309</v>
      </c>
      <c r="E158" t="n">
        <v>97</v>
      </c>
      <c r="F158" t="n">
        <v>93.68000000000001</v>
      </c>
      <c r="G158" t="n">
        <v>181.31</v>
      </c>
      <c r="H158" t="n">
        <v>2.21</v>
      </c>
      <c r="I158" t="n">
        <v>31</v>
      </c>
      <c r="J158" t="n">
        <v>193.08</v>
      </c>
      <c r="K158" t="n">
        <v>50.28</v>
      </c>
      <c r="L158" t="n">
        <v>24</v>
      </c>
      <c r="M158" t="n">
        <v>4</v>
      </c>
      <c r="N158" t="n">
        <v>38.8</v>
      </c>
      <c r="O158" t="n">
        <v>24047.45</v>
      </c>
      <c r="P158" t="n">
        <v>971.03</v>
      </c>
      <c r="Q158" t="n">
        <v>2364.2</v>
      </c>
      <c r="R158" t="n">
        <v>225.59</v>
      </c>
      <c r="S158" t="n">
        <v>184.9</v>
      </c>
      <c r="T158" t="n">
        <v>18433.49</v>
      </c>
      <c r="U158" t="n">
        <v>0.82</v>
      </c>
      <c r="V158" t="n">
        <v>0.9</v>
      </c>
      <c r="W158" t="n">
        <v>36.74</v>
      </c>
      <c r="X158" t="n">
        <v>1.13</v>
      </c>
      <c r="Y158" t="n">
        <v>1</v>
      </c>
      <c r="Z158" t="n">
        <v>10</v>
      </c>
    </row>
    <row r="159">
      <c r="A159" t="n">
        <v>24</v>
      </c>
      <c r="B159" t="n">
        <v>80</v>
      </c>
      <c r="C159" t="inlineStr">
        <is>
          <t xml:space="preserve">CONCLUIDO	</t>
        </is>
      </c>
      <c r="D159" t="n">
        <v>1.0307</v>
      </c>
      <c r="E159" t="n">
        <v>97.02</v>
      </c>
      <c r="F159" t="n">
        <v>93.69</v>
      </c>
      <c r="G159" t="n">
        <v>181.35</v>
      </c>
      <c r="H159" t="n">
        <v>2.28</v>
      </c>
      <c r="I159" t="n">
        <v>31</v>
      </c>
      <c r="J159" t="n">
        <v>194.62</v>
      </c>
      <c r="K159" t="n">
        <v>50.28</v>
      </c>
      <c r="L159" t="n">
        <v>25</v>
      </c>
      <c r="M159" t="n">
        <v>0</v>
      </c>
      <c r="N159" t="n">
        <v>39.34</v>
      </c>
      <c r="O159" t="n">
        <v>24237.67</v>
      </c>
      <c r="P159" t="n">
        <v>977.79</v>
      </c>
      <c r="Q159" t="n">
        <v>2364.38</v>
      </c>
      <c r="R159" t="n">
        <v>225.89</v>
      </c>
      <c r="S159" t="n">
        <v>184.9</v>
      </c>
      <c r="T159" t="n">
        <v>18583.67</v>
      </c>
      <c r="U159" t="n">
        <v>0.82</v>
      </c>
      <c r="V159" t="n">
        <v>0.9</v>
      </c>
      <c r="W159" t="n">
        <v>36.75</v>
      </c>
      <c r="X159" t="n">
        <v>1.14</v>
      </c>
      <c r="Y159" t="n">
        <v>1</v>
      </c>
      <c r="Z159" t="n">
        <v>10</v>
      </c>
    </row>
    <row r="160">
      <c r="A160" t="n">
        <v>0</v>
      </c>
      <c r="B160" t="n">
        <v>35</v>
      </c>
      <c r="C160" t="inlineStr">
        <is>
          <t xml:space="preserve">CONCLUIDO	</t>
        </is>
      </c>
      <c r="D160" t="n">
        <v>0.7588</v>
      </c>
      <c r="E160" t="n">
        <v>131.79</v>
      </c>
      <c r="F160" t="n">
        <v>118.31</v>
      </c>
      <c r="G160" t="n">
        <v>10.55</v>
      </c>
      <c r="H160" t="n">
        <v>0.22</v>
      </c>
      <c r="I160" t="n">
        <v>673</v>
      </c>
      <c r="J160" t="n">
        <v>80.84</v>
      </c>
      <c r="K160" t="n">
        <v>35.1</v>
      </c>
      <c r="L160" t="n">
        <v>1</v>
      </c>
      <c r="M160" t="n">
        <v>671</v>
      </c>
      <c r="N160" t="n">
        <v>9.74</v>
      </c>
      <c r="O160" t="n">
        <v>10204.21</v>
      </c>
      <c r="P160" t="n">
        <v>930.3200000000001</v>
      </c>
      <c r="Q160" t="n">
        <v>2367</v>
      </c>
      <c r="R160" t="n">
        <v>1047.83</v>
      </c>
      <c r="S160" t="n">
        <v>184.9</v>
      </c>
      <c r="T160" t="n">
        <v>426341.14</v>
      </c>
      <c r="U160" t="n">
        <v>0.18</v>
      </c>
      <c r="V160" t="n">
        <v>0.71</v>
      </c>
      <c r="W160" t="n">
        <v>37.76</v>
      </c>
      <c r="X160" t="n">
        <v>25.69</v>
      </c>
      <c r="Y160" t="n">
        <v>1</v>
      </c>
      <c r="Z160" t="n">
        <v>10</v>
      </c>
    </row>
    <row r="161">
      <c r="A161" t="n">
        <v>1</v>
      </c>
      <c r="B161" t="n">
        <v>35</v>
      </c>
      <c r="C161" t="inlineStr">
        <is>
          <t xml:space="preserve">CONCLUIDO	</t>
        </is>
      </c>
      <c r="D161" t="n">
        <v>0.9084</v>
      </c>
      <c r="E161" t="n">
        <v>110.08</v>
      </c>
      <c r="F161" t="n">
        <v>103.26</v>
      </c>
      <c r="G161" t="n">
        <v>21.66</v>
      </c>
      <c r="H161" t="n">
        <v>0.43</v>
      </c>
      <c r="I161" t="n">
        <v>286</v>
      </c>
      <c r="J161" t="n">
        <v>82.04000000000001</v>
      </c>
      <c r="K161" t="n">
        <v>35.1</v>
      </c>
      <c r="L161" t="n">
        <v>2</v>
      </c>
      <c r="M161" t="n">
        <v>284</v>
      </c>
      <c r="N161" t="n">
        <v>9.94</v>
      </c>
      <c r="O161" t="n">
        <v>10352.53</v>
      </c>
      <c r="P161" t="n">
        <v>792.59</v>
      </c>
      <c r="Q161" t="n">
        <v>2365.18</v>
      </c>
      <c r="R161" t="n">
        <v>546.14</v>
      </c>
      <c r="S161" t="n">
        <v>184.9</v>
      </c>
      <c r="T161" t="n">
        <v>177432.1</v>
      </c>
      <c r="U161" t="n">
        <v>0.34</v>
      </c>
      <c r="V161" t="n">
        <v>0.8100000000000001</v>
      </c>
      <c r="W161" t="n">
        <v>37.12</v>
      </c>
      <c r="X161" t="n">
        <v>10.68</v>
      </c>
      <c r="Y161" t="n">
        <v>1</v>
      </c>
      <c r="Z161" t="n">
        <v>10</v>
      </c>
    </row>
    <row r="162">
      <c r="A162" t="n">
        <v>2</v>
      </c>
      <c r="B162" t="n">
        <v>35</v>
      </c>
      <c r="C162" t="inlineStr">
        <is>
          <t xml:space="preserve">CONCLUIDO	</t>
        </is>
      </c>
      <c r="D162" t="n">
        <v>0.9602000000000001</v>
      </c>
      <c r="E162" t="n">
        <v>104.14</v>
      </c>
      <c r="F162" t="n">
        <v>99.18000000000001</v>
      </c>
      <c r="G162" t="n">
        <v>33.43</v>
      </c>
      <c r="H162" t="n">
        <v>0.63</v>
      </c>
      <c r="I162" t="n">
        <v>178</v>
      </c>
      <c r="J162" t="n">
        <v>83.25</v>
      </c>
      <c r="K162" t="n">
        <v>35.1</v>
      </c>
      <c r="L162" t="n">
        <v>3</v>
      </c>
      <c r="M162" t="n">
        <v>176</v>
      </c>
      <c r="N162" t="n">
        <v>10.15</v>
      </c>
      <c r="O162" t="n">
        <v>10501.19</v>
      </c>
      <c r="P162" t="n">
        <v>740.37</v>
      </c>
      <c r="Q162" t="n">
        <v>2364.73</v>
      </c>
      <c r="R162" t="n">
        <v>410.02</v>
      </c>
      <c r="S162" t="n">
        <v>184.9</v>
      </c>
      <c r="T162" t="n">
        <v>109908.84</v>
      </c>
      <c r="U162" t="n">
        <v>0.45</v>
      </c>
      <c r="V162" t="n">
        <v>0.85</v>
      </c>
      <c r="W162" t="n">
        <v>36.95</v>
      </c>
      <c r="X162" t="n">
        <v>6.62</v>
      </c>
      <c r="Y162" t="n">
        <v>1</v>
      </c>
      <c r="Z162" t="n">
        <v>10</v>
      </c>
    </row>
    <row r="163">
      <c r="A163" t="n">
        <v>3</v>
      </c>
      <c r="B163" t="n">
        <v>35</v>
      </c>
      <c r="C163" t="inlineStr">
        <is>
          <t xml:space="preserve">CONCLUIDO	</t>
        </is>
      </c>
      <c r="D163" t="n">
        <v>0.9869</v>
      </c>
      <c r="E163" t="n">
        <v>101.33</v>
      </c>
      <c r="F163" t="n">
        <v>97.25</v>
      </c>
      <c r="G163" t="n">
        <v>45.94</v>
      </c>
      <c r="H163" t="n">
        <v>0.83</v>
      </c>
      <c r="I163" t="n">
        <v>127</v>
      </c>
      <c r="J163" t="n">
        <v>84.45999999999999</v>
      </c>
      <c r="K163" t="n">
        <v>35.1</v>
      </c>
      <c r="L163" t="n">
        <v>4</v>
      </c>
      <c r="M163" t="n">
        <v>125</v>
      </c>
      <c r="N163" t="n">
        <v>10.36</v>
      </c>
      <c r="O163" t="n">
        <v>10650.22</v>
      </c>
      <c r="P163" t="n">
        <v>703.58</v>
      </c>
      <c r="Q163" t="n">
        <v>2364.42</v>
      </c>
      <c r="R163" t="n">
        <v>345.17</v>
      </c>
      <c r="S163" t="n">
        <v>184.9</v>
      </c>
      <c r="T163" t="n">
        <v>77741.56</v>
      </c>
      <c r="U163" t="n">
        <v>0.54</v>
      </c>
      <c r="V163" t="n">
        <v>0.87</v>
      </c>
      <c r="W163" t="n">
        <v>36.87</v>
      </c>
      <c r="X163" t="n">
        <v>4.69</v>
      </c>
      <c r="Y163" t="n">
        <v>1</v>
      </c>
      <c r="Z163" t="n">
        <v>10</v>
      </c>
    </row>
    <row r="164">
      <c r="A164" t="n">
        <v>4</v>
      </c>
      <c r="B164" t="n">
        <v>35</v>
      </c>
      <c r="C164" t="inlineStr">
        <is>
          <t xml:space="preserve">CONCLUIDO	</t>
        </is>
      </c>
      <c r="D164" t="n">
        <v>1.0025</v>
      </c>
      <c r="E164" t="n">
        <v>99.75</v>
      </c>
      <c r="F164" t="n">
        <v>96.17</v>
      </c>
      <c r="G164" t="n">
        <v>58.88</v>
      </c>
      <c r="H164" t="n">
        <v>1.02</v>
      </c>
      <c r="I164" t="n">
        <v>98</v>
      </c>
      <c r="J164" t="n">
        <v>85.67</v>
      </c>
      <c r="K164" t="n">
        <v>35.1</v>
      </c>
      <c r="L164" t="n">
        <v>5</v>
      </c>
      <c r="M164" t="n">
        <v>96</v>
      </c>
      <c r="N164" t="n">
        <v>10.57</v>
      </c>
      <c r="O164" t="n">
        <v>10799.59</v>
      </c>
      <c r="P164" t="n">
        <v>673.28</v>
      </c>
      <c r="Q164" t="n">
        <v>2364.41</v>
      </c>
      <c r="R164" t="n">
        <v>309.17</v>
      </c>
      <c r="S164" t="n">
        <v>184.9</v>
      </c>
      <c r="T164" t="n">
        <v>59884.62</v>
      </c>
      <c r="U164" t="n">
        <v>0.6</v>
      </c>
      <c r="V164" t="n">
        <v>0.87</v>
      </c>
      <c r="W164" t="n">
        <v>36.83</v>
      </c>
      <c r="X164" t="n">
        <v>3.61</v>
      </c>
      <c r="Y164" t="n">
        <v>1</v>
      </c>
      <c r="Z164" t="n">
        <v>10</v>
      </c>
    </row>
    <row r="165">
      <c r="A165" t="n">
        <v>5</v>
      </c>
      <c r="B165" t="n">
        <v>35</v>
      </c>
      <c r="C165" t="inlineStr">
        <is>
          <t xml:space="preserve">CONCLUIDO	</t>
        </is>
      </c>
      <c r="D165" t="n">
        <v>1.0133</v>
      </c>
      <c r="E165" t="n">
        <v>98.69</v>
      </c>
      <c r="F165" t="n">
        <v>95.45</v>
      </c>
      <c r="G165" t="n">
        <v>73.42</v>
      </c>
      <c r="H165" t="n">
        <v>1.21</v>
      </c>
      <c r="I165" t="n">
        <v>78</v>
      </c>
      <c r="J165" t="n">
        <v>86.88</v>
      </c>
      <c r="K165" t="n">
        <v>35.1</v>
      </c>
      <c r="L165" t="n">
        <v>6</v>
      </c>
      <c r="M165" t="n">
        <v>74</v>
      </c>
      <c r="N165" t="n">
        <v>10.78</v>
      </c>
      <c r="O165" t="n">
        <v>10949.33</v>
      </c>
      <c r="P165" t="n">
        <v>643.17</v>
      </c>
      <c r="Q165" t="n">
        <v>2364.39</v>
      </c>
      <c r="R165" t="n">
        <v>285.53</v>
      </c>
      <c r="S165" t="n">
        <v>184.9</v>
      </c>
      <c r="T165" t="n">
        <v>48168.12</v>
      </c>
      <c r="U165" t="n">
        <v>0.65</v>
      </c>
      <c r="V165" t="n">
        <v>0.88</v>
      </c>
      <c r="W165" t="n">
        <v>36.8</v>
      </c>
      <c r="X165" t="n">
        <v>2.89</v>
      </c>
      <c r="Y165" t="n">
        <v>1</v>
      </c>
      <c r="Z165" t="n">
        <v>10</v>
      </c>
    </row>
    <row r="166">
      <c r="A166" t="n">
        <v>6</v>
      </c>
      <c r="B166" t="n">
        <v>35</v>
      </c>
      <c r="C166" t="inlineStr">
        <is>
          <t xml:space="preserve">CONCLUIDO	</t>
        </is>
      </c>
      <c r="D166" t="n">
        <v>1.0184</v>
      </c>
      <c r="E166" t="n">
        <v>98.2</v>
      </c>
      <c r="F166" t="n">
        <v>95.12</v>
      </c>
      <c r="G166" t="n">
        <v>82.70999999999999</v>
      </c>
      <c r="H166" t="n">
        <v>1.39</v>
      </c>
      <c r="I166" t="n">
        <v>69</v>
      </c>
      <c r="J166" t="n">
        <v>88.09999999999999</v>
      </c>
      <c r="K166" t="n">
        <v>35.1</v>
      </c>
      <c r="L166" t="n">
        <v>7</v>
      </c>
      <c r="M166" t="n">
        <v>4</v>
      </c>
      <c r="N166" t="n">
        <v>11</v>
      </c>
      <c r="O166" t="n">
        <v>11099.43</v>
      </c>
      <c r="P166" t="n">
        <v>628.26</v>
      </c>
      <c r="Q166" t="n">
        <v>2364.42</v>
      </c>
      <c r="R166" t="n">
        <v>271.44</v>
      </c>
      <c r="S166" t="n">
        <v>184.9</v>
      </c>
      <c r="T166" t="n">
        <v>41164.85</v>
      </c>
      <c r="U166" t="n">
        <v>0.68</v>
      </c>
      <c r="V166" t="n">
        <v>0.88</v>
      </c>
      <c r="W166" t="n">
        <v>36.86</v>
      </c>
      <c r="X166" t="n">
        <v>2.56</v>
      </c>
      <c r="Y166" t="n">
        <v>1</v>
      </c>
      <c r="Z166" t="n">
        <v>10</v>
      </c>
    </row>
    <row r="167">
      <c r="A167" t="n">
        <v>7</v>
      </c>
      <c r="B167" t="n">
        <v>35</v>
      </c>
      <c r="C167" t="inlineStr">
        <is>
          <t xml:space="preserve">CONCLUIDO	</t>
        </is>
      </c>
      <c r="D167" t="n">
        <v>1.0183</v>
      </c>
      <c r="E167" t="n">
        <v>98.20999999999999</v>
      </c>
      <c r="F167" t="n">
        <v>95.12</v>
      </c>
      <c r="G167" t="n">
        <v>82.72</v>
      </c>
      <c r="H167" t="n">
        <v>1.57</v>
      </c>
      <c r="I167" t="n">
        <v>69</v>
      </c>
      <c r="J167" t="n">
        <v>89.31999999999999</v>
      </c>
      <c r="K167" t="n">
        <v>35.1</v>
      </c>
      <c r="L167" t="n">
        <v>8</v>
      </c>
      <c r="M167" t="n">
        <v>0</v>
      </c>
      <c r="N167" t="n">
        <v>11.22</v>
      </c>
      <c r="O167" t="n">
        <v>11249.89</v>
      </c>
      <c r="P167" t="n">
        <v>636.12</v>
      </c>
      <c r="Q167" t="n">
        <v>2364.5</v>
      </c>
      <c r="R167" t="n">
        <v>271.43</v>
      </c>
      <c r="S167" t="n">
        <v>184.9</v>
      </c>
      <c r="T167" t="n">
        <v>41159.47</v>
      </c>
      <c r="U167" t="n">
        <v>0.68</v>
      </c>
      <c r="V167" t="n">
        <v>0.88</v>
      </c>
      <c r="W167" t="n">
        <v>36.87</v>
      </c>
      <c r="X167" t="n">
        <v>2.57</v>
      </c>
      <c r="Y167" t="n">
        <v>1</v>
      </c>
      <c r="Z167" t="n">
        <v>10</v>
      </c>
    </row>
    <row r="168">
      <c r="A168" t="n">
        <v>0</v>
      </c>
      <c r="B168" t="n">
        <v>50</v>
      </c>
      <c r="C168" t="inlineStr">
        <is>
          <t xml:space="preserve">CONCLUIDO	</t>
        </is>
      </c>
      <c r="D168" t="n">
        <v>0.6751</v>
      </c>
      <c r="E168" t="n">
        <v>148.12</v>
      </c>
      <c r="F168" t="n">
        <v>126.56</v>
      </c>
      <c r="G168" t="n">
        <v>8.640000000000001</v>
      </c>
      <c r="H168" t="n">
        <v>0.16</v>
      </c>
      <c r="I168" t="n">
        <v>879</v>
      </c>
      <c r="J168" t="n">
        <v>107.41</v>
      </c>
      <c r="K168" t="n">
        <v>41.65</v>
      </c>
      <c r="L168" t="n">
        <v>1</v>
      </c>
      <c r="M168" t="n">
        <v>877</v>
      </c>
      <c r="N168" t="n">
        <v>14.77</v>
      </c>
      <c r="O168" t="n">
        <v>13481.73</v>
      </c>
      <c r="P168" t="n">
        <v>1212.82</v>
      </c>
      <c r="Q168" t="n">
        <v>2368.18</v>
      </c>
      <c r="R168" t="n">
        <v>1322.4</v>
      </c>
      <c r="S168" t="n">
        <v>184.9</v>
      </c>
      <c r="T168" t="n">
        <v>562596.1899999999</v>
      </c>
      <c r="U168" t="n">
        <v>0.14</v>
      </c>
      <c r="V168" t="n">
        <v>0.67</v>
      </c>
      <c r="W168" t="n">
        <v>38.13</v>
      </c>
      <c r="X168" t="n">
        <v>33.91</v>
      </c>
      <c r="Y168" t="n">
        <v>1</v>
      </c>
      <c r="Z168" t="n">
        <v>10</v>
      </c>
    </row>
    <row r="169">
      <c r="A169" t="n">
        <v>1</v>
      </c>
      <c r="B169" t="n">
        <v>50</v>
      </c>
      <c r="C169" t="inlineStr">
        <is>
          <t xml:space="preserve">CONCLUIDO	</t>
        </is>
      </c>
      <c r="D169" t="n">
        <v>0.8596</v>
      </c>
      <c r="E169" t="n">
        <v>116.33</v>
      </c>
      <c r="F169" t="n">
        <v>106.23</v>
      </c>
      <c r="G169" t="n">
        <v>17.56</v>
      </c>
      <c r="H169" t="n">
        <v>0.32</v>
      </c>
      <c r="I169" t="n">
        <v>363</v>
      </c>
      <c r="J169" t="n">
        <v>108.68</v>
      </c>
      <c r="K169" t="n">
        <v>41.65</v>
      </c>
      <c r="L169" t="n">
        <v>2</v>
      </c>
      <c r="M169" t="n">
        <v>361</v>
      </c>
      <c r="N169" t="n">
        <v>15.03</v>
      </c>
      <c r="O169" t="n">
        <v>13638.32</v>
      </c>
      <c r="P169" t="n">
        <v>1005.63</v>
      </c>
      <c r="Q169" t="n">
        <v>2365.69</v>
      </c>
      <c r="R169" t="n">
        <v>644.58</v>
      </c>
      <c r="S169" t="n">
        <v>184.9</v>
      </c>
      <c r="T169" t="n">
        <v>226265.82</v>
      </c>
      <c r="U169" t="n">
        <v>0.29</v>
      </c>
      <c r="V169" t="n">
        <v>0.79</v>
      </c>
      <c r="W169" t="n">
        <v>37.25</v>
      </c>
      <c r="X169" t="n">
        <v>13.64</v>
      </c>
      <c r="Y169" t="n">
        <v>1</v>
      </c>
      <c r="Z169" t="n">
        <v>10</v>
      </c>
    </row>
    <row r="170">
      <c r="A170" t="n">
        <v>2</v>
      </c>
      <c r="B170" t="n">
        <v>50</v>
      </c>
      <c r="C170" t="inlineStr">
        <is>
          <t xml:space="preserve">CONCLUIDO	</t>
        </is>
      </c>
      <c r="D170" t="n">
        <v>0.9253</v>
      </c>
      <c r="E170" t="n">
        <v>108.08</v>
      </c>
      <c r="F170" t="n">
        <v>101</v>
      </c>
      <c r="G170" t="n">
        <v>26.69</v>
      </c>
      <c r="H170" t="n">
        <v>0.48</v>
      </c>
      <c r="I170" t="n">
        <v>227</v>
      </c>
      <c r="J170" t="n">
        <v>109.96</v>
      </c>
      <c r="K170" t="n">
        <v>41.65</v>
      </c>
      <c r="L170" t="n">
        <v>3</v>
      </c>
      <c r="M170" t="n">
        <v>225</v>
      </c>
      <c r="N170" t="n">
        <v>15.31</v>
      </c>
      <c r="O170" t="n">
        <v>13795.21</v>
      </c>
      <c r="P170" t="n">
        <v>941.5700000000001</v>
      </c>
      <c r="Q170" t="n">
        <v>2364.96</v>
      </c>
      <c r="R170" t="n">
        <v>471.12</v>
      </c>
      <c r="S170" t="n">
        <v>184.9</v>
      </c>
      <c r="T170" t="n">
        <v>140216.99</v>
      </c>
      <c r="U170" t="n">
        <v>0.39</v>
      </c>
      <c r="V170" t="n">
        <v>0.83</v>
      </c>
      <c r="W170" t="n">
        <v>37</v>
      </c>
      <c r="X170" t="n">
        <v>8.42</v>
      </c>
      <c r="Y170" t="n">
        <v>1</v>
      </c>
      <c r="Z170" t="n">
        <v>10</v>
      </c>
    </row>
    <row r="171">
      <c r="A171" t="n">
        <v>3</v>
      </c>
      <c r="B171" t="n">
        <v>50</v>
      </c>
      <c r="C171" t="inlineStr">
        <is>
          <t xml:space="preserve">CONCLUIDO	</t>
        </is>
      </c>
      <c r="D171" t="n">
        <v>0.9585</v>
      </c>
      <c r="E171" t="n">
        <v>104.33</v>
      </c>
      <c r="F171" t="n">
        <v>98.65000000000001</v>
      </c>
      <c r="G171" t="n">
        <v>36.09</v>
      </c>
      <c r="H171" t="n">
        <v>0.63</v>
      </c>
      <c r="I171" t="n">
        <v>164</v>
      </c>
      <c r="J171" t="n">
        <v>111.23</v>
      </c>
      <c r="K171" t="n">
        <v>41.65</v>
      </c>
      <c r="L171" t="n">
        <v>4</v>
      </c>
      <c r="M171" t="n">
        <v>162</v>
      </c>
      <c r="N171" t="n">
        <v>15.58</v>
      </c>
      <c r="O171" t="n">
        <v>13952.52</v>
      </c>
      <c r="P171" t="n">
        <v>904.62</v>
      </c>
      <c r="Q171" t="n">
        <v>2364.64</v>
      </c>
      <c r="R171" t="n">
        <v>392.51</v>
      </c>
      <c r="S171" t="n">
        <v>184.9</v>
      </c>
      <c r="T171" t="n">
        <v>101226.72</v>
      </c>
      <c r="U171" t="n">
        <v>0.47</v>
      </c>
      <c r="V171" t="n">
        <v>0.85</v>
      </c>
      <c r="W171" t="n">
        <v>36.91</v>
      </c>
      <c r="X171" t="n">
        <v>6.08</v>
      </c>
      <c r="Y171" t="n">
        <v>1</v>
      </c>
      <c r="Z171" t="n">
        <v>10</v>
      </c>
    </row>
    <row r="172">
      <c r="A172" t="n">
        <v>4</v>
      </c>
      <c r="B172" t="n">
        <v>50</v>
      </c>
      <c r="C172" t="inlineStr">
        <is>
          <t xml:space="preserve">CONCLUIDO	</t>
        </is>
      </c>
      <c r="D172" t="n">
        <v>0.9796</v>
      </c>
      <c r="E172" t="n">
        <v>102.08</v>
      </c>
      <c r="F172" t="n">
        <v>97.22</v>
      </c>
      <c r="G172" t="n">
        <v>45.93</v>
      </c>
      <c r="H172" t="n">
        <v>0.78</v>
      </c>
      <c r="I172" t="n">
        <v>127</v>
      </c>
      <c r="J172" t="n">
        <v>112.51</v>
      </c>
      <c r="K172" t="n">
        <v>41.65</v>
      </c>
      <c r="L172" t="n">
        <v>5</v>
      </c>
      <c r="M172" t="n">
        <v>125</v>
      </c>
      <c r="N172" t="n">
        <v>15.86</v>
      </c>
      <c r="O172" t="n">
        <v>14110.24</v>
      </c>
      <c r="P172" t="n">
        <v>876.64</v>
      </c>
      <c r="Q172" t="n">
        <v>2364.49</v>
      </c>
      <c r="R172" t="n">
        <v>344.99</v>
      </c>
      <c r="S172" t="n">
        <v>184.9</v>
      </c>
      <c r="T172" t="n">
        <v>77651.06</v>
      </c>
      <c r="U172" t="n">
        <v>0.54</v>
      </c>
      <c r="V172" t="n">
        <v>0.87</v>
      </c>
      <c r="W172" t="n">
        <v>36.85</v>
      </c>
      <c r="X172" t="n">
        <v>4.66</v>
      </c>
      <c r="Y172" t="n">
        <v>1</v>
      </c>
      <c r="Z172" t="n">
        <v>10</v>
      </c>
    </row>
    <row r="173">
      <c r="A173" t="n">
        <v>5</v>
      </c>
      <c r="B173" t="n">
        <v>50</v>
      </c>
      <c r="C173" t="inlineStr">
        <is>
          <t xml:space="preserve">CONCLUIDO	</t>
        </is>
      </c>
      <c r="D173" t="n">
        <v>0.9929</v>
      </c>
      <c r="E173" t="n">
        <v>100.71</v>
      </c>
      <c r="F173" t="n">
        <v>96.39</v>
      </c>
      <c r="G173" t="n">
        <v>56.15</v>
      </c>
      <c r="H173" t="n">
        <v>0.93</v>
      </c>
      <c r="I173" t="n">
        <v>103</v>
      </c>
      <c r="J173" t="n">
        <v>113.79</v>
      </c>
      <c r="K173" t="n">
        <v>41.65</v>
      </c>
      <c r="L173" t="n">
        <v>6</v>
      </c>
      <c r="M173" t="n">
        <v>101</v>
      </c>
      <c r="N173" t="n">
        <v>16.14</v>
      </c>
      <c r="O173" t="n">
        <v>14268.39</v>
      </c>
      <c r="P173" t="n">
        <v>853.8200000000001</v>
      </c>
      <c r="Q173" t="n">
        <v>2364.43</v>
      </c>
      <c r="R173" t="n">
        <v>316.33</v>
      </c>
      <c r="S173" t="n">
        <v>184.9</v>
      </c>
      <c r="T173" t="n">
        <v>63440.99</v>
      </c>
      <c r="U173" t="n">
        <v>0.58</v>
      </c>
      <c r="V173" t="n">
        <v>0.87</v>
      </c>
      <c r="W173" t="n">
        <v>36.84</v>
      </c>
      <c r="X173" t="n">
        <v>3.83</v>
      </c>
      <c r="Y173" t="n">
        <v>1</v>
      </c>
      <c r="Z173" t="n">
        <v>10</v>
      </c>
    </row>
    <row r="174">
      <c r="A174" t="n">
        <v>6</v>
      </c>
      <c r="B174" t="n">
        <v>50</v>
      </c>
      <c r="C174" t="inlineStr">
        <is>
          <t xml:space="preserve">CONCLUIDO	</t>
        </is>
      </c>
      <c r="D174" t="n">
        <v>1.0028</v>
      </c>
      <c r="E174" t="n">
        <v>99.72</v>
      </c>
      <c r="F174" t="n">
        <v>95.75</v>
      </c>
      <c r="G174" t="n">
        <v>66.04000000000001</v>
      </c>
      <c r="H174" t="n">
        <v>1.07</v>
      </c>
      <c r="I174" t="n">
        <v>87</v>
      </c>
      <c r="J174" t="n">
        <v>115.08</v>
      </c>
      <c r="K174" t="n">
        <v>41.65</v>
      </c>
      <c r="L174" t="n">
        <v>7</v>
      </c>
      <c r="M174" t="n">
        <v>85</v>
      </c>
      <c r="N174" t="n">
        <v>16.43</v>
      </c>
      <c r="O174" t="n">
        <v>14426.96</v>
      </c>
      <c r="P174" t="n">
        <v>831.84</v>
      </c>
      <c r="Q174" t="n">
        <v>2364.31</v>
      </c>
      <c r="R174" t="n">
        <v>295.74</v>
      </c>
      <c r="S174" t="n">
        <v>184.9</v>
      </c>
      <c r="T174" t="n">
        <v>53225.91</v>
      </c>
      <c r="U174" t="n">
        <v>0.63</v>
      </c>
      <c r="V174" t="n">
        <v>0.88</v>
      </c>
      <c r="W174" t="n">
        <v>36.8</v>
      </c>
      <c r="X174" t="n">
        <v>3.19</v>
      </c>
      <c r="Y174" t="n">
        <v>1</v>
      </c>
      <c r="Z174" t="n">
        <v>10</v>
      </c>
    </row>
    <row r="175">
      <c r="A175" t="n">
        <v>7</v>
      </c>
      <c r="B175" t="n">
        <v>50</v>
      </c>
      <c r="C175" t="inlineStr">
        <is>
          <t xml:space="preserve">CONCLUIDO	</t>
        </is>
      </c>
      <c r="D175" t="n">
        <v>1.0106</v>
      </c>
      <c r="E175" t="n">
        <v>98.95999999999999</v>
      </c>
      <c r="F175" t="n">
        <v>95.28</v>
      </c>
      <c r="G175" t="n">
        <v>77.25</v>
      </c>
      <c r="H175" t="n">
        <v>1.21</v>
      </c>
      <c r="I175" t="n">
        <v>74</v>
      </c>
      <c r="J175" t="n">
        <v>116.37</v>
      </c>
      <c r="K175" t="n">
        <v>41.65</v>
      </c>
      <c r="L175" t="n">
        <v>8</v>
      </c>
      <c r="M175" t="n">
        <v>72</v>
      </c>
      <c r="N175" t="n">
        <v>16.72</v>
      </c>
      <c r="O175" t="n">
        <v>14585.96</v>
      </c>
      <c r="P175" t="n">
        <v>811.02</v>
      </c>
      <c r="Q175" t="n">
        <v>2364.28</v>
      </c>
      <c r="R175" t="n">
        <v>280.1</v>
      </c>
      <c r="S175" t="n">
        <v>184.9</v>
      </c>
      <c r="T175" t="n">
        <v>45471.31</v>
      </c>
      <c r="U175" t="n">
        <v>0.66</v>
      </c>
      <c r="V175" t="n">
        <v>0.88</v>
      </c>
      <c r="W175" t="n">
        <v>36.78</v>
      </c>
      <c r="X175" t="n">
        <v>2.72</v>
      </c>
      <c r="Y175" t="n">
        <v>1</v>
      </c>
      <c r="Z175" t="n">
        <v>10</v>
      </c>
    </row>
    <row r="176">
      <c r="A176" t="n">
        <v>8</v>
      </c>
      <c r="B176" t="n">
        <v>50</v>
      </c>
      <c r="C176" t="inlineStr">
        <is>
          <t xml:space="preserve">CONCLUIDO	</t>
        </is>
      </c>
      <c r="D176" t="n">
        <v>1.0166</v>
      </c>
      <c r="E176" t="n">
        <v>98.37</v>
      </c>
      <c r="F176" t="n">
        <v>94.91</v>
      </c>
      <c r="G176" t="n">
        <v>88.98</v>
      </c>
      <c r="H176" t="n">
        <v>1.35</v>
      </c>
      <c r="I176" t="n">
        <v>64</v>
      </c>
      <c r="J176" t="n">
        <v>117.66</v>
      </c>
      <c r="K176" t="n">
        <v>41.65</v>
      </c>
      <c r="L176" t="n">
        <v>9</v>
      </c>
      <c r="M176" t="n">
        <v>62</v>
      </c>
      <c r="N176" t="n">
        <v>17.01</v>
      </c>
      <c r="O176" t="n">
        <v>14745.39</v>
      </c>
      <c r="P176" t="n">
        <v>789.37</v>
      </c>
      <c r="Q176" t="n">
        <v>2364.27</v>
      </c>
      <c r="R176" t="n">
        <v>267.45</v>
      </c>
      <c r="S176" t="n">
        <v>184.9</v>
      </c>
      <c r="T176" t="n">
        <v>39197.97</v>
      </c>
      <c r="U176" t="n">
        <v>0.6899999999999999</v>
      </c>
      <c r="V176" t="n">
        <v>0.89</v>
      </c>
      <c r="W176" t="n">
        <v>36.77</v>
      </c>
      <c r="X176" t="n">
        <v>2.36</v>
      </c>
      <c r="Y176" t="n">
        <v>1</v>
      </c>
      <c r="Z176" t="n">
        <v>10</v>
      </c>
    </row>
    <row r="177">
      <c r="A177" t="n">
        <v>9</v>
      </c>
      <c r="B177" t="n">
        <v>50</v>
      </c>
      <c r="C177" t="inlineStr">
        <is>
          <t xml:space="preserve">CONCLUIDO	</t>
        </is>
      </c>
      <c r="D177" t="n">
        <v>1.0208</v>
      </c>
      <c r="E177" t="n">
        <v>97.95999999999999</v>
      </c>
      <c r="F177" t="n">
        <v>94.66</v>
      </c>
      <c r="G177" t="n">
        <v>99.64</v>
      </c>
      <c r="H177" t="n">
        <v>1.48</v>
      </c>
      <c r="I177" t="n">
        <v>57</v>
      </c>
      <c r="J177" t="n">
        <v>118.96</v>
      </c>
      <c r="K177" t="n">
        <v>41.65</v>
      </c>
      <c r="L177" t="n">
        <v>10</v>
      </c>
      <c r="M177" t="n">
        <v>55</v>
      </c>
      <c r="N177" t="n">
        <v>17.31</v>
      </c>
      <c r="O177" t="n">
        <v>14905.25</v>
      </c>
      <c r="P177" t="n">
        <v>769.6799999999999</v>
      </c>
      <c r="Q177" t="n">
        <v>2364.12</v>
      </c>
      <c r="R177" t="n">
        <v>259.13</v>
      </c>
      <c r="S177" t="n">
        <v>184.9</v>
      </c>
      <c r="T177" t="n">
        <v>35072.36</v>
      </c>
      <c r="U177" t="n">
        <v>0.71</v>
      </c>
      <c r="V177" t="n">
        <v>0.89</v>
      </c>
      <c r="W177" t="n">
        <v>36.76</v>
      </c>
      <c r="X177" t="n">
        <v>2.11</v>
      </c>
      <c r="Y177" t="n">
        <v>1</v>
      </c>
      <c r="Z177" t="n">
        <v>10</v>
      </c>
    </row>
    <row r="178">
      <c r="A178" t="n">
        <v>10</v>
      </c>
      <c r="B178" t="n">
        <v>50</v>
      </c>
      <c r="C178" t="inlineStr">
        <is>
          <t xml:space="preserve">CONCLUIDO	</t>
        </is>
      </c>
      <c r="D178" t="n">
        <v>1.0247</v>
      </c>
      <c r="E178" t="n">
        <v>97.59</v>
      </c>
      <c r="F178" t="n">
        <v>94.42</v>
      </c>
      <c r="G178" t="n">
        <v>111.09</v>
      </c>
      <c r="H178" t="n">
        <v>1.61</v>
      </c>
      <c r="I178" t="n">
        <v>51</v>
      </c>
      <c r="J178" t="n">
        <v>120.26</v>
      </c>
      <c r="K178" t="n">
        <v>41.65</v>
      </c>
      <c r="L178" t="n">
        <v>11</v>
      </c>
      <c r="M178" t="n">
        <v>37</v>
      </c>
      <c r="N178" t="n">
        <v>17.61</v>
      </c>
      <c r="O178" t="n">
        <v>15065.56</v>
      </c>
      <c r="P178" t="n">
        <v>752.08</v>
      </c>
      <c r="Q178" t="n">
        <v>2364.33</v>
      </c>
      <c r="R178" t="n">
        <v>250.95</v>
      </c>
      <c r="S178" t="n">
        <v>184.9</v>
      </c>
      <c r="T178" t="n">
        <v>31011.59</v>
      </c>
      <c r="U178" t="n">
        <v>0.74</v>
      </c>
      <c r="V178" t="n">
        <v>0.89</v>
      </c>
      <c r="W178" t="n">
        <v>36.76</v>
      </c>
      <c r="X178" t="n">
        <v>1.87</v>
      </c>
      <c r="Y178" t="n">
        <v>1</v>
      </c>
      <c r="Z178" t="n">
        <v>10</v>
      </c>
    </row>
    <row r="179">
      <c r="A179" t="n">
        <v>11</v>
      </c>
      <c r="B179" t="n">
        <v>50</v>
      </c>
      <c r="C179" t="inlineStr">
        <is>
          <t xml:space="preserve">CONCLUIDO	</t>
        </is>
      </c>
      <c r="D179" t="n">
        <v>1.0254</v>
      </c>
      <c r="E179" t="n">
        <v>97.52</v>
      </c>
      <c r="F179" t="n">
        <v>94.40000000000001</v>
      </c>
      <c r="G179" t="n">
        <v>115.59</v>
      </c>
      <c r="H179" t="n">
        <v>1.74</v>
      </c>
      <c r="I179" t="n">
        <v>49</v>
      </c>
      <c r="J179" t="n">
        <v>121.56</v>
      </c>
      <c r="K179" t="n">
        <v>41.65</v>
      </c>
      <c r="L179" t="n">
        <v>12</v>
      </c>
      <c r="M179" t="n">
        <v>1</v>
      </c>
      <c r="N179" t="n">
        <v>17.91</v>
      </c>
      <c r="O179" t="n">
        <v>15226.31</v>
      </c>
      <c r="P179" t="n">
        <v>749.86</v>
      </c>
      <c r="Q179" t="n">
        <v>2364.53</v>
      </c>
      <c r="R179" t="n">
        <v>248.51</v>
      </c>
      <c r="S179" t="n">
        <v>184.9</v>
      </c>
      <c r="T179" t="n">
        <v>29800.39</v>
      </c>
      <c r="U179" t="n">
        <v>0.74</v>
      </c>
      <c r="V179" t="n">
        <v>0.89</v>
      </c>
      <c r="W179" t="n">
        <v>36.8</v>
      </c>
      <c r="X179" t="n">
        <v>1.84</v>
      </c>
      <c r="Y179" t="n">
        <v>1</v>
      </c>
      <c r="Z179" t="n">
        <v>10</v>
      </c>
    </row>
    <row r="180">
      <c r="A180" t="n">
        <v>12</v>
      </c>
      <c r="B180" t="n">
        <v>50</v>
      </c>
      <c r="C180" t="inlineStr">
        <is>
          <t xml:space="preserve">CONCLUIDO	</t>
        </is>
      </c>
      <c r="D180" t="n">
        <v>1.0254</v>
      </c>
      <c r="E180" t="n">
        <v>97.52</v>
      </c>
      <c r="F180" t="n">
        <v>94.40000000000001</v>
      </c>
      <c r="G180" t="n">
        <v>115.59</v>
      </c>
      <c r="H180" t="n">
        <v>1.87</v>
      </c>
      <c r="I180" t="n">
        <v>49</v>
      </c>
      <c r="J180" t="n">
        <v>122.87</v>
      </c>
      <c r="K180" t="n">
        <v>41.65</v>
      </c>
      <c r="L180" t="n">
        <v>13</v>
      </c>
      <c r="M180" t="n">
        <v>0</v>
      </c>
      <c r="N180" t="n">
        <v>18.22</v>
      </c>
      <c r="O180" t="n">
        <v>15387.5</v>
      </c>
      <c r="P180" t="n">
        <v>757.0700000000001</v>
      </c>
      <c r="Q180" t="n">
        <v>2364.61</v>
      </c>
      <c r="R180" t="n">
        <v>248.5</v>
      </c>
      <c r="S180" t="n">
        <v>184.9</v>
      </c>
      <c r="T180" t="n">
        <v>29796.08</v>
      </c>
      <c r="U180" t="n">
        <v>0.74</v>
      </c>
      <c r="V180" t="n">
        <v>0.89</v>
      </c>
      <c r="W180" t="n">
        <v>36.8</v>
      </c>
      <c r="X180" t="n">
        <v>1.84</v>
      </c>
      <c r="Y180" t="n">
        <v>1</v>
      </c>
      <c r="Z180" t="n">
        <v>10</v>
      </c>
    </row>
    <row r="181">
      <c r="A181" t="n">
        <v>0</v>
      </c>
      <c r="B181" t="n">
        <v>25</v>
      </c>
      <c r="C181" t="inlineStr">
        <is>
          <t xml:space="preserve">CONCLUIDO	</t>
        </is>
      </c>
      <c r="D181" t="n">
        <v>0.8231000000000001</v>
      </c>
      <c r="E181" t="n">
        <v>121.49</v>
      </c>
      <c r="F181" t="n">
        <v>112.43</v>
      </c>
      <c r="G181" t="n">
        <v>12.9</v>
      </c>
      <c r="H181" t="n">
        <v>0.28</v>
      </c>
      <c r="I181" t="n">
        <v>523</v>
      </c>
      <c r="J181" t="n">
        <v>61.76</v>
      </c>
      <c r="K181" t="n">
        <v>28.92</v>
      </c>
      <c r="L181" t="n">
        <v>1</v>
      </c>
      <c r="M181" t="n">
        <v>521</v>
      </c>
      <c r="N181" t="n">
        <v>6.84</v>
      </c>
      <c r="O181" t="n">
        <v>7851.41</v>
      </c>
      <c r="P181" t="n">
        <v>723.95</v>
      </c>
      <c r="Q181" t="n">
        <v>2366.74</v>
      </c>
      <c r="R181" t="n">
        <v>851.01</v>
      </c>
      <c r="S181" t="n">
        <v>184.9</v>
      </c>
      <c r="T181" t="n">
        <v>328679.32</v>
      </c>
      <c r="U181" t="n">
        <v>0.22</v>
      </c>
      <c r="V181" t="n">
        <v>0.75</v>
      </c>
      <c r="W181" t="n">
        <v>37.53</v>
      </c>
      <c r="X181" t="n">
        <v>19.83</v>
      </c>
      <c r="Y181" t="n">
        <v>1</v>
      </c>
      <c r="Z181" t="n">
        <v>10</v>
      </c>
    </row>
    <row r="182">
      <c r="A182" t="n">
        <v>1</v>
      </c>
      <c r="B182" t="n">
        <v>25</v>
      </c>
      <c r="C182" t="inlineStr">
        <is>
          <t xml:space="preserve">CONCLUIDO	</t>
        </is>
      </c>
      <c r="D182" t="n">
        <v>0.9443</v>
      </c>
      <c r="E182" t="n">
        <v>105.9</v>
      </c>
      <c r="F182" t="n">
        <v>100.98</v>
      </c>
      <c r="G182" t="n">
        <v>26.93</v>
      </c>
      <c r="H182" t="n">
        <v>0.55</v>
      </c>
      <c r="I182" t="n">
        <v>225</v>
      </c>
      <c r="J182" t="n">
        <v>62.92</v>
      </c>
      <c r="K182" t="n">
        <v>28.92</v>
      </c>
      <c r="L182" t="n">
        <v>2</v>
      </c>
      <c r="M182" t="n">
        <v>223</v>
      </c>
      <c r="N182" t="n">
        <v>7</v>
      </c>
      <c r="O182" t="n">
        <v>7994.37</v>
      </c>
      <c r="P182" t="n">
        <v>622.5700000000001</v>
      </c>
      <c r="Q182" t="n">
        <v>2365.21</v>
      </c>
      <c r="R182" t="n">
        <v>469.35</v>
      </c>
      <c r="S182" t="n">
        <v>184.9</v>
      </c>
      <c r="T182" t="n">
        <v>139339.78</v>
      </c>
      <c r="U182" t="n">
        <v>0.39</v>
      </c>
      <c r="V182" t="n">
        <v>0.83</v>
      </c>
      <c r="W182" t="n">
        <v>37.04</v>
      </c>
      <c r="X182" t="n">
        <v>8.4</v>
      </c>
      <c r="Y182" t="n">
        <v>1</v>
      </c>
      <c r="Z182" t="n">
        <v>10</v>
      </c>
    </row>
    <row r="183">
      <c r="A183" t="n">
        <v>2</v>
      </c>
      <c r="B183" t="n">
        <v>25</v>
      </c>
      <c r="C183" t="inlineStr">
        <is>
          <t xml:space="preserve">CONCLUIDO	</t>
        </is>
      </c>
      <c r="D183" t="n">
        <v>0.9862</v>
      </c>
      <c r="E183" t="n">
        <v>101.4</v>
      </c>
      <c r="F183" t="n">
        <v>97.69</v>
      </c>
      <c r="G183" t="n">
        <v>42.47</v>
      </c>
      <c r="H183" t="n">
        <v>0.8100000000000001</v>
      </c>
      <c r="I183" t="n">
        <v>138</v>
      </c>
      <c r="J183" t="n">
        <v>64.08</v>
      </c>
      <c r="K183" t="n">
        <v>28.92</v>
      </c>
      <c r="L183" t="n">
        <v>3</v>
      </c>
      <c r="M183" t="n">
        <v>136</v>
      </c>
      <c r="N183" t="n">
        <v>7.16</v>
      </c>
      <c r="O183" t="n">
        <v>8137.65</v>
      </c>
      <c r="P183" t="n">
        <v>570.98</v>
      </c>
      <c r="Q183" t="n">
        <v>2364.69</v>
      </c>
      <c r="R183" t="n">
        <v>359.74</v>
      </c>
      <c r="S183" t="n">
        <v>184.9</v>
      </c>
      <c r="T183" t="n">
        <v>84969.05</v>
      </c>
      <c r="U183" t="n">
        <v>0.51</v>
      </c>
      <c r="V183" t="n">
        <v>0.86</v>
      </c>
      <c r="W183" t="n">
        <v>36.9</v>
      </c>
      <c r="X183" t="n">
        <v>5.12</v>
      </c>
      <c r="Y183" t="n">
        <v>1</v>
      </c>
      <c r="Z183" t="n">
        <v>10</v>
      </c>
    </row>
    <row r="184">
      <c r="A184" t="n">
        <v>3</v>
      </c>
      <c r="B184" t="n">
        <v>25</v>
      </c>
      <c r="C184" t="inlineStr">
        <is>
          <t xml:space="preserve">CONCLUIDO	</t>
        </is>
      </c>
      <c r="D184" t="n">
        <v>1.0058</v>
      </c>
      <c r="E184" t="n">
        <v>99.42</v>
      </c>
      <c r="F184" t="n">
        <v>96.25</v>
      </c>
      <c r="G184" t="n">
        <v>58.33</v>
      </c>
      <c r="H184" t="n">
        <v>1.07</v>
      </c>
      <c r="I184" t="n">
        <v>99</v>
      </c>
      <c r="J184" t="n">
        <v>65.25</v>
      </c>
      <c r="K184" t="n">
        <v>28.92</v>
      </c>
      <c r="L184" t="n">
        <v>4</v>
      </c>
      <c r="M184" t="n">
        <v>52</v>
      </c>
      <c r="N184" t="n">
        <v>7.33</v>
      </c>
      <c r="O184" t="n">
        <v>8281.25</v>
      </c>
      <c r="P184" t="n">
        <v>532.38</v>
      </c>
      <c r="Q184" t="n">
        <v>2364.62</v>
      </c>
      <c r="R184" t="n">
        <v>310.13</v>
      </c>
      <c r="S184" t="n">
        <v>184.9</v>
      </c>
      <c r="T184" t="n">
        <v>60363.71</v>
      </c>
      <c r="U184" t="n">
        <v>0.6</v>
      </c>
      <c r="V184" t="n">
        <v>0.87</v>
      </c>
      <c r="W184" t="n">
        <v>36.88</v>
      </c>
      <c r="X184" t="n">
        <v>3.69</v>
      </c>
      <c r="Y184" t="n">
        <v>1</v>
      </c>
      <c r="Z184" t="n">
        <v>10</v>
      </c>
    </row>
    <row r="185">
      <c r="A185" t="n">
        <v>4</v>
      </c>
      <c r="B185" t="n">
        <v>25</v>
      </c>
      <c r="C185" t="inlineStr">
        <is>
          <t xml:space="preserve">CONCLUIDO	</t>
        </is>
      </c>
      <c r="D185" t="n">
        <v>1.007</v>
      </c>
      <c r="E185" t="n">
        <v>99.31</v>
      </c>
      <c r="F185" t="n">
        <v>96.18000000000001</v>
      </c>
      <c r="G185" t="n">
        <v>60.11</v>
      </c>
      <c r="H185" t="n">
        <v>1.31</v>
      </c>
      <c r="I185" t="n">
        <v>96</v>
      </c>
      <c r="J185" t="n">
        <v>66.42</v>
      </c>
      <c r="K185" t="n">
        <v>28.92</v>
      </c>
      <c r="L185" t="n">
        <v>5</v>
      </c>
      <c r="M185" t="n">
        <v>0</v>
      </c>
      <c r="N185" t="n">
        <v>7.49</v>
      </c>
      <c r="O185" t="n">
        <v>8425.16</v>
      </c>
      <c r="P185" t="n">
        <v>537.27</v>
      </c>
      <c r="Q185" t="n">
        <v>2365.1</v>
      </c>
      <c r="R185" t="n">
        <v>305.91</v>
      </c>
      <c r="S185" t="n">
        <v>184.9</v>
      </c>
      <c r="T185" t="n">
        <v>58268.42</v>
      </c>
      <c r="U185" t="n">
        <v>0.6</v>
      </c>
      <c r="V185" t="n">
        <v>0.87</v>
      </c>
      <c r="W185" t="n">
        <v>36.93</v>
      </c>
      <c r="X185" t="n">
        <v>3.62</v>
      </c>
      <c r="Y185" t="n">
        <v>1</v>
      </c>
      <c r="Z185" t="n">
        <v>10</v>
      </c>
    </row>
    <row r="186">
      <c r="A186" t="n">
        <v>0</v>
      </c>
      <c r="B186" t="n">
        <v>85</v>
      </c>
      <c r="C186" t="inlineStr">
        <is>
          <t xml:space="preserve">CONCLUIDO	</t>
        </is>
      </c>
      <c r="D186" t="n">
        <v>0.5109</v>
      </c>
      <c r="E186" t="n">
        <v>195.72</v>
      </c>
      <c r="F186" t="n">
        <v>146.82</v>
      </c>
      <c r="G186" t="n">
        <v>6.42</v>
      </c>
      <c r="H186" t="n">
        <v>0.11</v>
      </c>
      <c r="I186" t="n">
        <v>1373</v>
      </c>
      <c r="J186" t="n">
        <v>167.88</v>
      </c>
      <c r="K186" t="n">
        <v>51.39</v>
      </c>
      <c r="L186" t="n">
        <v>1</v>
      </c>
      <c r="M186" t="n">
        <v>1371</v>
      </c>
      <c r="N186" t="n">
        <v>30.49</v>
      </c>
      <c r="O186" t="n">
        <v>20939.59</v>
      </c>
      <c r="P186" t="n">
        <v>1886.38</v>
      </c>
      <c r="Q186" t="n">
        <v>2370.07</v>
      </c>
      <c r="R186" t="n">
        <v>2002.12</v>
      </c>
      <c r="S186" t="n">
        <v>184.9</v>
      </c>
      <c r="T186" t="n">
        <v>899985.62</v>
      </c>
      <c r="U186" t="n">
        <v>0.09</v>
      </c>
      <c r="V186" t="n">
        <v>0.57</v>
      </c>
      <c r="W186" t="n">
        <v>38.91</v>
      </c>
      <c r="X186" t="n">
        <v>54.13</v>
      </c>
      <c r="Y186" t="n">
        <v>1</v>
      </c>
      <c r="Z186" t="n">
        <v>10</v>
      </c>
    </row>
    <row r="187">
      <c r="A187" t="n">
        <v>1</v>
      </c>
      <c r="B187" t="n">
        <v>85</v>
      </c>
      <c r="C187" t="inlineStr">
        <is>
          <t xml:space="preserve">CONCLUIDO	</t>
        </is>
      </c>
      <c r="D187" t="n">
        <v>0.7558</v>
      </c>
      <c r="E187" t="n">
        <v>132.31</v>
      </c>
      <c r="F187" t="n">
        <v>112.31</v>
      </c>
      <c r="G187" t="n">
        <v>12.96</v>
      </c>
      <c r="H187" t="n">
        <v>0.21</v>
      </c>
      <c r="I187" t="n">
        <v>520</v>
      </c>
      <c r="J187" t="n">
        <v>169.33</v>
      </c>
      <c r="K187" t="n">
        <v>51.39</v>
      </c>
      <c r="L187" t="n">
        <v>2</v>
      </c>
      <c r="M187" t="n">
        <v>518</v>
      </c>
      <c r="N187" t="n">
        <v>30.94</v>
      </c>
      <c r="O187" t="n">
        <v>21118.46</v>
      </c>
      <c r="P187" t="n">
        <v>1438.92</v>
      </c>
      <c r="Q187" t="n">
        <v>2367.1</v>
      </c>
      <c r="R187" t="n">
        <v>847.14</v>
      </c>
      <c r="S187" t="n">
        <v>184.9</v>
      </c>
      <c r="T187" t="n">
        <v>326763.08</v>
      </c>
      <c r="U187" t="n">
        <v>0.22</v>
      </c>
      <c r="V187" t="n">
        <v>0.75</v>
      </c>
      <c r="W187" t="n">
        <v>37.52</v>
      </c>
      <c r="X187" t="n">
        <v>19.71</v>
      </c>
      <c r="Y187" t="n">
        <v>1</v>
      </c>
      <c r="Z187" t="n">
        <v>10</v>
      </c>
    </row>
    <row r="188">
      <c r="A188" t="n">
        <v>2</v>
      </c>
      <c r="B188" t="n">
        <v>85</v>
      </c>
      <c r="C188" t="inlineStr">
        <is>
          <t xml:space="preserve">CONCLUIDO	</t>
        </is>
      </c>
      <c r="D188" t="n">
        <v>0.8483000000000001</v>
      </c>
      <c r="E188" t="n">
        <v>117.88</v>
      </c>
      <c r="F188" t="n">
        <v>104.63</v>
      </c>
      <c r="G188" t="n">
        <v>19.56</v>
      </c>
      <c r="H188" t="n">
        <v>0.31</v>
      </c>
      <c r="I188" t="n">
        <v>321</v>
      </c>
      <c r="J188" t="n">
        <v>170.79</v>
      </c>
      <c r="K188" t="n">
        <v>51.39</v>
      </c>
      <c r="L188" t="n">
        <v>3</v>
      </c>
      <c r="M188" t="n">
        <v>319</v>
      </c>
      <c r="N188" t="n">
        <v>31.4</v>
      </c>
      <c r="O188" t="n">
        <v>21297.94</v>
      </c>
      <c r="P188" t="n">
        <v>1333.43</v>
      </c>
      <c r="Q188" t="n">
        <v>2365.67</v>
      </c>
      <c r="R188" t="n">
        <v>590.66</v>
      </c>
      <c r="S188" t="n">
        <v>184.9</v>
      </c>
      <c r="T188" t="n">
        <v>199513.88</v>
      </c>
      <c r="U188" t="n">
        <v>0.31</v>
      </c>
      <c r="V188" t="n">
        <v>0.8</v>
      </c>
      <c r="W188" t="n">
        <v>37.2</v>
      </c>
      <c r="X188" t="n">
        <v>12.05</v>
      </c>
      <c r="Y188" t="n">
        <v>1</v>
      </c>
      <c r="Z188" t="n">
        <v>10</v>
      </c>
    </row>
    <row r="189">
      <c r="A189" t="n">
        <v>3</v>
      </c>
      <c r="B189" t="n">
        <v>85</v>
      </c>
      <c r="C189" t="inlineStr">
        <is>
          <t xml:space="preserve">CONCLUIDO	</t>
        </is>
      </c>
      <c r="D189" t="n">
        <v>0.8969</v>
      </c>
      <c r="E189" t="n">
        <v>111.49</v>
      </c>
      <c r="F189" t="n">
        <v>101.25</v>
      </c>
      <c r="G189" t="n">
        <v>26.19</v>
      </c>
      <c r="H189" t="n">
        <v>0.41</v>
      </c>
      <c r="I189" t="n">
        <v>232</v>
      </c>
      <c r="J189" t="n">
        <v>172.25</v>
      </c>
      <c r="K189" t="n">
        <v>51.39</v>
      </c>
      <c r="L189" t="n">
        <v>4</v>
      </c>
      <c r="M189" t="n">
        <v>230</v>
      </c>
      <c r="N189" t="n">
        <v>31.86</v>
      </c>
      <c r="O189" t="n">
        <v>21478.05</v>
      </c>
      <c r="P189" t="n">
        <v>1282.84</v>
      </c>
      <c r="Q189" t="n">
        <v>2365.06</v>
      </c>
      <c r="R189" t="n">
        <v>478.84</v>
      </c>
      <c r="S189" t="n">
        <v>184.9</v>
      </c>
      <c r="T189" t="n">
        <v>144051.74</v>
      </c>
      <c r="U189" t="n">
        <v>0.39</v>
      </c>
      <c r="V189" t="n">
        <v>0.83</v>
      </c>
      <c r="W189" t="n">
        <v>37.05</v>
      </c>
      <c r="X189" t="n">
        <v>8.68</v>
      </c>
      <c r="Y189" t="n">
        <v>1</v>
      </c>
      <c r="Z189" t="n">
        <v>10</v>
      </c>
    </row>
    <row r="190">
      <c r="A190" t="n">
        <v>4</v>
      </c>
      <c r="B190" t="n">
        <v>85</v>
      </c>
      <c r="C190" t="inlineStr">
        <is>
          <t xml:space="preserve">CONCLUIDO	</t>
        </is>
      </c>
      <c r="D190" t="n">
        <v>0.9276</v>
      </c>
      <c r="E190" t="n">
        <v>107.8</v>
      </c>
      <c r="F190" t="n">
        <v>99.29000000000001</v>
      </c>
      <c r="G190" t="n">
        <v>32.91</v>
      </c>
      <c r="H190" t="n">
        <v>0.51</v>
      </c>
      <c r="I190" t="n">
        <v>181</v>
      </c>
      <c r="J190" t="n">
        <v>173.71</v>
      </c>
      <c r="K190" t="n">
        <v>51.39</v>
      </c>
      <c r="L190" t="n">
        <v>5</v>
      </c>
      <c r="M190" t="n">
        <v>179</v>
      </c>
      <c r="N190" t="n">
        <v>32.32</v>
      </c>
      <c r="O190" t="n">
        <v>21658.78</v>
      </c>
      <c r="P190" t="n">
        <v>1249.87</v>
      </c>
      <c r="Q190" t="n">
        <v>2364.66</v>
      </c>
      <c r="R190" t="n">
        <v>413.43</v>
      </c>
      <c r="S190" t="n">
        <v>184.9</v>
      </c>
      <c r="T190" t="n">
        <v>111600.29</v>
      </c>
      <c r="U190" t="n">
        <v>0.45</v>
      </c>
      <c r="V190" t="n">
        <v>0.85</v>
      </c>
      <c r="W190" t="n">
        <v>36.96</v>
      </c>
      <c r="X190" t="n">
        <v>6.73</v>
      </c>
      <c r="Y190" t="n">
        <v>1</v>
      </c>
      <c r="Z190" t="n">
        <v>10</v>
      </c>
    </row>
    <row r="191">
      <c r="A191" t="n">
        <v>5</v>
      </c>
      <c r="B191" t="n">
        <v>85</v>
      </c>
      <c r="C191" t="inlineStr">
        <is>
          <t xml:space="preserve">CONCLUIDO	</t>
        </is>
      </c>
      <c r="D191" t="n">
        <v>0.9485</v>
      </c>
      <c r="E191" t="n">
        <v>105.43</v>
      </c>
      <c r="F191" t="n">
        <v>98.04000000000001</v>
      </c>
      <c r="G191" t="n">
        <v>39.75</v>
      </c>
      <c r="H191" t="n">
        <v>0.61</v>
      </c>
      <c r="I191" t="n">
        <v>148</v>
      </c>
      <c r="J191" t="n">
        <v>175.18</v>
      </c>
      <c r="K191" t="n">
        <v>51.39</v>
      </c>
      <c r="L191" t="n">
        <v>6</v>
      </c>
      <c r="M191" t="n">
        <v>146</v>
      </c>
      <c r="N191" t="n">
        <v>32.79</v>
      </c>
      <c r="O191" t="n">
        <v>21840.16</v>
      </c>
      <c r="P191" t="n">
        <v>1226.77</v>
      </c>
      <c r="Q191" t="n">
        <v>2364.59</v>
      </c>
      <c r="R191" t="n">
        <v>372.1</v>
      </c>
      <c r="S191" t="n">
        <v>184.9</v>
      </c>
      <c r="T191" t="n">
        <v>91100.13</v>
      </c>
      <c r="U191" t="n">
        <v>0.5</v>
      </c>
      <c r="V191" t="n">
        <v>0.86</v>
      </c>
      <c r="W191" t="n">
        <v>36.9</v>
      </c>
      <c r="X191" t="n">
        <v>5.48</v>
      </c>
      <c r="Y191" t="n">
        <v>1</v>
      </c>
      <c r="Z191" t="n">
        <v>10</v>
      </c>
    </row>
    <row r="192">
      <c r="A192" t="n">
        <v>6</v>
      </c>
      <c r="B192" t="n">
        <v>85</v>
      </c>
      <c r="C192" t="inlineStr">
        <is>
          <t xml:space="preserve">CONCLUIDO	</t>
        </is>
      </c>
      <c r="D192" t="n">
        <v>0.9635</v>
      </c>
      <c r="E192" t="n">
        <v>103.79</v>
      </c>
      <c r="F192" t="n">
        <v>97.18000000000001</v>
      </c>
      <c r="G192" t="n">
        <v>46.65</v>
      </c>
      <c r="H192" t="n">
        <v>0.7</v>
      </c>
      <c r="I192" t="n">
        <v>125</v>
      </c>
      <c r="J192" t="n">
        <v>176.66</v>
      </c>
      <c r="K192" t="n">
        <v>51.39</v>
      </c>
      <c r="L192" t="n">
        <v>7</v>
      </c>
      <c r="M192" t="n">
        <v>123</v>
      </c>
      <c r="N192" t="n">
        <v>33.27</v>
      </c>
      <c r="O192" t="n">
        <v>22022.17</v>
      </c>
      <c r="P192" t="n">
        <v>1208.4</v>
      </c>
      <c r="Q192" t="n">
        <v>2364.51</v>
      </c>
      <c r="R192" t="n">
        <v>344.08</v>
      </c>
      <c r="S192" t="n">
        <v>184.9</v>
      </c>
      <c r="T192" t="n">
        <v>77204.08</v>
      </c>
      <c r="U192" t="n">
        <v>0.54</v>
      </c>
      <c r="V192" t="n">
        <v>0.87</v>
      </c>
      <c r="W192" t="n">
        <v>36.85</v>
      </c>
      <c r="X192" t="n">
        <v>4.62</v>
      </c>
      <c r="Y192" t="n">
        <v>1</v>
      </c>
      <c r="Z192" t="n">
        <v>10</v>
      </c>
    </row>
    <row r="193">
      <c r="A193" t="n">
        <v>7</v>
      </c>
      <c r="B193" t="n">
        <v>85</v>
      </c>
      <c r="C193" t="inlineStr">
        <is>
          <t xml:space="preserve">CONCLUIDO	</t>
        </is>
      </c>
      <c r="D193" t="n">
        <v>0.9748</v>
      </c>
      <c r="E193" t="n">
        <v>102.58</v>
      </c>
      <c r="F193" t="n">
        <v>96.55</v>
      </c>
      <c r="G193" t="n">
        <v>53.64</v>
      </c>
      <c r="H193" t="n">
        <v>0.8</v>
      </c>
      <c r="I193" t="n">
        <v>108</v>
      </c>
      <c r="J193" t="n">
        <v>178.14</v>
      </c>
      <c r="K193" t="n">
        <v>51.39</v>
      </c>
      <c r="L193" t="n">
        <v>8</v>
      </c>
      <c r="M193" t="n">
        <v>106</v>
      </c>
      <c r="N193" t="n">
        <v>33.75</v>
      </c>
      <c r="O193" t="n">
        <v>22204.83</v>
      </c>
      <c r="P193" t="n">
        <v>1192.19</v>
      </c>
      <c r="Q193" t="n">
        <v>2364.36</v>
      </c>
      <c r="R193" t="n">
        <v>321.97</v>
      </c>
      <c r="S193" t="n">
        <v>184.9</v>
      </c>
      <c r="T193" t="n">
        <v>66234.19</v>
      </c>
      <c r="U193" t="n">
        <v>0.57</v>
      </c>
      <c r="V193" t="n">
        <v>0.87</v>
      </c>
      <c r="W193" t="n">
        <v>36.85</v>
      </c>
      <c r="X193" t="n">
        <v>3.99</v>
      </c>
      <c r="Y193" t="n">
        <v>1</v>
      </c>
      <c r="Z193" t="n">
        <v>10</v>
      </c>
    </row>
    <row r="194">
      <c r="A194" t="n">
        <v>8</v>
      </c>
      <c r="B194" t="n">
        <v>85</v>
      </c>
      <c r="C194" t="inlineStr">
        <is>
          <t xml:space="preserve">CONCLUIDO	</t>
        </is>
      </c>
      <c r="D194" t="n">
        <v>0.9835</v>
      </c>
      <c r="E194" t="n">
        <v>101.68</v>
      </c>
      <c r="F194" t="n">
        <v>96.09</v>
      </c>
      <c r="G194" t="n">
        <v>60.69</v>
      </c>
      <c r="H194" t="n">
        <v>0.89</v>
      </c>
      <c r="I194" t="n">
        <v>95</v>
      </c>
      <c r="J194" t="n">
        <v>179.63</v>
      </c>
      <c r="K194" t="n">
        <v>51.39</v>
      </c>
      <c r="L194" t="n">
        <v>9</v>
      </c>
      <c r="M194" t="n">
        <v>93</v>
      </c>
      <c r="N194" t="n">
        <v>34.24</v>
      </c>
      <c r="O194" t="n">
        <v>22388.15</v>
      </c>
      <c r="P194" t="n">
        <v>1178.05</v>
      </c>
      <c r="Q194" t="n">
        <v>2364.45</v>
      </c>
      <c r="R194" t="n">
        <v>306.53</v>
      </c>
      <c r="S194" t="n">
        <v>184.9</v>
      </c>
      <c r="T194" t="n">
        <v>58581.39</v>
      </c>
      <c r="U194" t="n">
        <v>0.6</v>
      </c>
      <c r="V194" t="n">
        <v>0.88</v>
      </c>
      <c r="W194" t="n">
        <v>36.83</v>
      </c>
      <c r="X194" t="n">
        <v>3.53</v>
      </c>
      <c r="Y194" t="n">
        <v>1</v>
      </c>
      <c r="Z194" t="n">
        <v>10</v>
      </c>
    </row>
    <row r="195">
      <c r="A195" t="n">
        <v>9</v>
      </c>
      <c r="B195" t="n">
        <v>85</v>
      </c>
      <c r="C195" t="inlineStr">
        <is>
          <t xml:space="preserve">CONCLUIDO	</t>
        </is>
      </c>
      <c r="D195" t="n">
        <v>0.9908</v>
      </c>
      <c r="E195" t="n">
        <v>100.93</v>
      </c>
      <c r="F195" t="n">
        <v>95.67</v>
      </c>
      <c r="G195" t="n">
        <v>67.53</v>
      </c>
      <c r="H195" t="n">
        <v>0.98</v>
      </c>
      <c r="I195" t="n">
        <v>85</v>
      </c>
      <c r="J195" t="n">
        <v>181.12</v>
      </c>
      <c r="K195" t="n">
        <v>51.39</v>
      </c>
      <c r="L195" t="n">
        <v>10</v>
      </c>
      <c r="M195" t="n">
        <v>83</v>
      </c>
      <c r="N195" t="n">
        <v>34.73</v>
      </c>
      <c r="O195" t="n">
        <v>22572.13</v>
      </c>
      <c r="P195" t="n">
        <v>1165.17</v>
      </c>
      <c r="Q195" t="n">
        <v>2364.29</v>
      </c>
      <c r="R195" t="n">
        <v>293.03</v>
      </c>
      <c r="S195" t="n">
        <v>184.9</v>
      </c>
      <c r="T195" t="n">
        <v>51880.59</v>
      </c>
      <c r="U195" t="n">
        <v>0.63</v>
      </c>
      <c r="V195" t="n">
        <v>0.88</v>
      </c>
      <c r="W195" t="n">
        <v>36.8</v>
      </c>
      <c r="X195" t="n">
        <v>3.12</v>
      </c>
      <c r="Y195" t="n">
        <v>1</v>
      </c>
      <c r="Z195" t="n">
        <v>10</v>
      </c>
    </row>
    <row r="196">
      <c r="A196" t="n">
        <v>10</v>
      </c>
      <c r="B196" t="n">
        <v>85</v>
      </c>
      <c r="C196" t="inlineStr">
        <is>
          <t xml:space="preserve">CONCLUIDO	</t>
        </is>
      </c>
      <c r="D196" t="n">
        <v>0.9971</v>
      </c>
      <c r="E196" t="n">
        <v>100.29</v>
      </c>
      <c r="F196" t="n">
        <v>95.34</v>
      </c>
      <c r="G196" t="n">
        <v>75.27</v>
      </c>
      <c r="H196" t="n">
        <v>1.07</v>
      </c>
      <c r="I196" t="n">
        <v>76</v>
      </c>
      <c r="J196" t="n">
        <v>182.62</v>
      </c>
      <c r="K196" t="n">
        <v>51.39</v>
      </c>
      <c r="L196" t="n">
        <v>11</v>
      </c>
      <c r="M196" t="n">
        <v>74</v>
      </c>
      <c r="N196" t="n">
        <v>35.22</v>
      </c>
      <c r="O196" t="n">
        <v>22756.91</v>
      </c>
      <c r="P196" t="n">
        <v>1152.73</v>
      </c>
      <c r="Q196" t="n">
        <v>2364.22</v>
      </c>
      <c r="R196" t="n">
        <v>281.46</v>
      </c>
      <c r="S196" t="n">
        <v>184.9</v>
      </c>
      <c r="T196" t="n">
        <v>46143.42</v>
      </c>
      <c r="U196" t="n">
        <v>0.66</v>
      </c>
      <c r="V196" t="n">
        <v>0.88</v>
      </c>
      <c r="W196" t="n">
        <v>36.8</v>
      </c>
      <c r="X196" t="n">
        <v>2.79</v>
      </c>
      <c r="Y196" t="n">
        <v>1</v>
      </c>
      <c r="Z196" t="n">
        <v>10</v>
      </c>
    </row>
    <row r="197">
      <c r="A197" t="n">
        <v>11</v>
      </c>
      <c r="B197" t="n">
        <v>85</v>
      </c>
      <c r="C197" t="inlineStr">
        <is>
          <t xml:space="preserve">CONCLUIDO	</t>
        </is>
      </c>
      <c r="D197" t="n">
        <v>1.0017</v>
      </c>
      <c r="E197" t="n">
        <v>99.83</v>
      </c>
      <c r="F197" t="n">
        <v>95.09</v>
      </c>
      <c r="G197" t="n">
        <v>81.51000000000001</v>
      </c>
      <c r="H197" t="n">
        <v>1.16</v>
      </c>
      <c r="I197" t="n">
        <v>70</v>
      </c>
      <c r="J197" t="n">
        <v>184.12</v>
      </c>
      <c r="K197" t="n">
        <v>51.39</v>
      </c>
      <c r="L197" t="n">
        <v>12</v>
      </c>
      <c r="M197" t="n">
        <v>68</v>
      </c>
      <c r="N197" t="n">
        <v>35.73</v>
      </c>
      <c r="O197" t="n">
        <v>22942.24</v>
      </c>
      <c r="P197" t="n">
        <v>1142.49</v>
      </c>
      <c r="Q197" t="n">
        <v>2364.31</v>
      </c>
      <c r="R197" t="n">
        <v>273.63</v>
      </c>
      <c r="S197" t="n">
        <v>184.9</v>
      </c>
      <c r="T197" t="n">
        <v>42254.8</v>
      </c>
      <c r="U197" t="n">
        <v>0.68</v>
      </c>
      <c r="V197" t="n">
        <v>0.88</v>
      </c>
      <c r="W197" t="n">
        <v>36.77</v>
      </c>
      <c r="X197" t="n">
        <v>2.53</v>
      </c>
      <c r="Y197" t="n">
        <v>1</v>
      </c>
      <c r="Z197" t="n">
        <v>10</v>
      </c>
    </row>
    <row r="198">
      <c r="A198" t="n">
        <v>12</v>
      </c>
      <c r="B198" t="n">
        <v>85</v>
      </c>
      <c r="C198" t="inlineStr">
        <is>
          <t xml:space="preserve">CONCLUIDO	</t>
        </is>
      </c>
      <c r="D198" t="n">
        <v>1.0055</v>
      </c>
      <c r="E198" t="n">
        <v>99.45999999999999</v>
      </c>
      <c r="F198" t="n">
        <v>94.91</v>
      </c>
      <c r="G198" t="n">
        <v>88.98</v>
      </c>
      <c r="H198" t="n">
        <v>1.24</v>
      </c>
      <c r="I198" t="n">
        <v>64</v>
      </c>
      <c r="J198" t="n">
        <v>185.63</v>
      </c>
      <c r="K198" t="n">
        <v>51.39</v>
      </c>
      <c r="L198" t="n">
        <v>13</v>
      </c>
      <c r="M198" t="n">
        <v>62</v>
      </c>
      <c r="N198" t="n">
        <v>36.24</v>
      </c>
      <c r="O198" t="n">
        <v>23128.27</v>
      </c>
      <c r="P198" t="n">
        <v>1131.45</v>
      </c>
      <c r="Q198" t="n">
        <v>2364.3</v>
      </c>
      <c r="R198" t="n">
        <v>267.8</v>
      </c>
      <c r="S198" t="n">
        <v>184.9</v>
      </c>
      <c r="T198" t="n">
        <v>39371.73</v>
      </c>
      <c r="U198" t="n">
        <v>0.6899999999999999</v>
      </c>
      <c r="V198" t="n">
        <v>0.89</v>
      </c>
      <c r="W198" t="n">
        <v>36.77</v>
      </c>
      <c r="X198" t="n">
        <v>2.36</v>
      </c>
      <c r="Y198" t="n">
        <v>1</v>
      </c>
      <c r="Z198" t="n">
        <v>10</v>
      </c>
    </row>
    <row r="199">
      <c r="A199" t="n">
        <v>13</v>
      </c>
      <c r="B199" t="n">
        <v>85</v>
      </c>
      <c r="C199" t="inlineStr">
        <is>
          <t xml:space="preserve">CONCLUIDO	</t>
        </is>
      </c>
      <c r="D199" t="n">
        <v>1.009</v>
      </c>
      <c r="E199" t="n">
        <v>99.11</v>
      </c>
      <c r="F199" t="n">
        <v>94.73999999999999</v>
      </c>
      <c r="G199" t="n">
        <v>96.34999999999999</v>
      </c>
      <c r="H199" t="n">
        <v>1.33</v>
      </c>
      <c r="I199" t="n">
        <v>59</v>
      </c>
      <c r="J199" t="n">
        <v>187.14</v>
      </c>
      <c r="K199" t="n">
        <v>51.39</v>
      </c>
      <c r="L199" t="n">
        <v>14</v>
      </c>
      <c r="M199" t="n">
        <v>57</v>
      </c>
      <c r="N199" t="n">
        <v>36.75</v>
      </c>
      <c r="O199" t="n">
        <v>23314.98</v>
      </c>
      <c r="P199" t="n">
        <v>1120.29</v>
      </c>
      <c r="Q199" t="n">
        <v>2364.2</v>
      </c>
      <c r="R199" t="n">
        <v>261.75</v>
      </c>
      <c r="S199" t="n">
        <v>184.9</v>
      </c>
      <c r="T199" t="n">
        <v>36370.81</v>
      </c>
      <c r="U199" t="n">
        <v>0.71</v>
      </c>
      <c r="V199" t="n">
        <v>0.89</v>
      </c>
      <c r="W199" t="n">
        <v>36.77</v>
      </c>
      <c r="X199" t="n">
        <v>2.18</v>
      </c>
      <c r="Y199" t="n">
        <v>1</v>
      </c>
      <c r="Z199" t="n">
        <v>10</v>
      </c>
    </row>
    <row r="200">
      <c r="A200" t="n">
        <v>14</v>
      </c>
      <c r="B200" t="n">
        <v>85</v>
      </c>
      <c r="C200" t="inlineStr">
        <is>
          <t xml:space="preserve">CONCLUIDO	</t>
        </is>
      </c>
      <c r="D200" t="n">
        <v>1.013</v>
      </c>
      <c r="E200" t="n">
        <v>98.72</v>
      </c>
      <c r="F200" t="n">
        <v>94.52</v>
      </c>
      <c r="G200" t="n">
        <v>105.02</v>
      </c>
      <c r="H200" t="n">
        <v>1.41</v>
      </c>
      <c r="I200" t="n">
        <v>54</v>
      </c>
      <c r="J200" t="n">
        <v>188.66</v>
      </c>
      <c r="K200" t="n">
        <v>51.39</v>
      </c>
      <c r="L200" t="n">
        <v>15</v>
      </c>
      <c r="M200" t="n">
        <v>52</v>
      </c>
      <c r="N200" t="n">
        <v>37.27</v>
      </c>
      <c r="O200" t="n">
        <v>23502.4</v>
      </c>
      <c r="P200" t="n">
        <v>1109.31</v>
      </c>
      <c r="Q200" t="n">
        <v>2364.11</v>
      </c>
      <c r="R200" t="n">
        <v>254.72</v>
      </c>
      <c r="S200" t="n">
        <v>184.9</v>
      </c>
      <c r="T200" t="n">
        <v>32881.73</v>
      </c>
      <c r="U200" t="n">
        <v>0.73</v>
      </c>
      <c r="V200" t="n">
        <v>0.89</v>
      </c>
      <c r="W200" t="n">
        <v>36.74</v>
      </c>
      <c r="X200" t="n">
        <v>1.96</v>
      </c>
      <c r="Y200" t="n">
        <v>1</v>
      </c>
      <c r="Z200" t="n">
        <v>10</v>
      </c>
    </row>
    <row r="201">
      <c r="A201" t="n">
        <v>15</v>
      </c>
      <c r="B201" t="n">
        <v>85</v>
      </c>
      <c r="C201" t="inlineStr">
        <is>
          <t xml:space="preserve">CONCLUIDO	</t>
        </is>
      </c>
      <c r="D201" t="n">
        <v>1.0151</v>
      </c>
      <c r="E201" t="n">
        <v>98.51000000000001</v>
      </c>
      <c r="F201" t="n">
        <v>94.41</v>
      </c>
      <c r="G201" t="n">
        <v>111.08</v>
      </c>
      <c r="H201" t="n">
        <v>1.49</v>
      </c>
      <c r="I201" t="n">
        <v>51</v>
      </c>
      <c r="J201" t="n">
        <v>190.19</v>
      </c>
      <c r="K201" t="n">
        <v>51.39</v>
      </c>
      <c r="L201" t="n">
        <v>16</v>
      </c>
      <c r="M201" t="n">
        <v>49</v>
      </c>
      <c r="N201" t="n">
        <v>37.79</v>
      </c>
      <c r="O201" t="n">
        <v>23690.52</v>
      </c>
      <c r="P201" t="n">
        <v>1099.58</v>
      </c>
      <c r="Q201" t="n">
        <v>2364.18</v>
      </c>
      <c r="R201" t="n">
        <v>251.13</v>
      </c>
      <c r="S201" t="n">
        <v>184.9</v>
      </c>
      <c r="T201" t="n">
        <v>31101.71</v>
      </c>
      <c r="U201" t="n">
        <v>0.74</v>
      </c>
      <c r="V201" t="n">
        <v>0.89</v>
      </c>
      <c r="W201" t="n">
        <v>36.75</v>
      </c>
      <c r="X201" t="n">
        <v>1.86</v>
      </c>
      <c r="Y201" t="n">
        <v>1</v>
      </c>
      <c r="Z201" t="n">
        <v>10</v>
      </c>
    </row>
    <row r="202">
      <c r="A202" t="n">
        <v>16</v>
      </c>
      <c r="B202" t="n">
        <v>85</v>
      </c>
      <c r="C202" t="inlineStr">
        <is>
          <t xml:space="preserve">CONCLUIDO	</t>
        </is>
      </c>
      <c r="D202" t="n">
        <v>1.0183</v>
      </c>
      <c r="E202" t="n">
        <v>98.2</v>
      </c>
      <c r="F202" t="n">
        <v>94.23</v>
      </c>
      <c r="G202" t="n">
        <v>120.3</v>
      </c>
      <c r="H202" t="n">
        <v>1.57</v>
      </c>
      <c r="I202" t="n">
        <v>47</v>
      </c>
      <c r="J202" t="n">
        <v>191.72</v>
      </c>
      <c r="K202" t="n">
        <v>51.39</v>
      </c>
      <c r="L202" t="n">
        <v>17</v>
      </c>
      <c r="M202" t="n">
        <v>45</v>
      </c>
      <c r="N202" t="n">
        <v>38.33</v>
      </c>
      <c r="O202" t="n">
        <v>23879.37</v>
      </c>
      <c r="P202" t="n">
        <v>1087.79</v>
      </c>
      <c r="Q202" t="n">
        <v>2364.22</v>
      </c>
      <c r="R202" t="n">
        <v>245.02</v>
      </c>
      <c r="S202" t="n">
        <v>184.9</v>
      </c>
      <c r="T202" t="n">
        <v>28068.57</v>
      </c>
      <c r="U202" t="n">
        <v>0.75</v>
      </c>
      <c r="V202" t="n">
        <v>0.89</v>
      </c>
      <c r="W202" t="n">
        <v>36.74</v>
      </c>
      <c r="X202" t="n">
        <v>1.68</v>
      </c>
      <c r="Y202" t="n">
        <v>1</v>
      </c>
      <c r="Z202" t="n">
        <v>10</v>
      </c>
    </row>
    <row r="203">
      <c r="A203" t="n">
        <v>17</v>
      </c>
      <c r="B203" t="n">
        <v>85</v>
      </c>
      <c r="C203" t="inlineStr">
        <is>
          <t xml:space="preserve">CONCLUIDO	</t>
        </is>
      </c>
      <c r="D203" t="n">
        <v>1.0203</v>
      </c>
      <c r="E203" t="n">
        <v>98.01000000000001</v>
      </c>
      <c r="F203" t="n">
        <v>94.14</v>
      </c>
      <c r="G203" t="n">
        <v>128.38</v>
      </c>
      <c r="H203" t="n">
        <v>1.65</v>
      </c>
      <c r="I203" t="n">
        <v>44</v>
      </c>
      <c r="J203" t="n">
        <v>193.26</v>
      </c>
      <c r="K203" t="n">
        <v>51.39</v>
      </c>
      <c r="L203" t="n">
        <v>18</v>
      </c>
      <c r="M203" t="n">
        <v>42</v>
      </c>
      <c r="N203" t="n">
        <v>38.86</v>
      </c>
      <c r="O203" t="n">
        <v>24068.93</v>
      </c>
      <c r="P203" t="n">
        <v>1078.27</v>
      </c>
      <c r="Q203" t="n">
        <v>2364.15</v>
      </c>
      <c r="R203" t="n">
        <v>242.24</v>
      </c>
      <c r="S203" t="n">
        <v>184.9</v>
      </c>
      <c r="T203" t="n">
        <v>26691.43</v>
      </c>
      <c r="U203" t="n">
        <v>0.76</v>
      </c>
      <c r="V203" t="n">
        <v>0.89</v>
      </c>
      <c r="W203" t="n">
        <v>36.73</v>
      </c>
      <c r="X203" t="n">
        <v>1.59</v>
      </c>
      <c r="Y203" t="n">
        <v>1</v>
      </c>
      <c r="Z203" t="n">
        <v>10</v>
      </c>
    </row>
    <row r="204">
      <c r="A204" t="n">
        <v>18</v>
      </c>
      <c r="B204" t="n">
        <v>85</v>
      </c>
      <c r="C204" t="inlineStr">
        <is>
          <t xml:space="preserve">CONCLUIDO	</t>
        </is>
      </c>
      <c r="D204" t="n">
        <v>1.0217</v>
      </c>
      <c r="E204" t="n">
        <v>97.87</v>
      </c>
      <c r="F204" t="n">
        <v>94.08</v>
      </c>
      <c r="G204" t="n">
        <v>134.4</v>
      </c>
      <c r="H204" t="n">
        <v>1.73</v>
      </c>
      <c r="I204" t="n">
        <v>42</v>
      </c>
      <c r="J204" t="n">
        <v>194.8</v>
      </c>
      <c r="K204" t="n">
        <v>51.39</v>
      </c>
      <c r="L204" t="n">
        <v>19</v>
      </c>
      <c r="M204" t="n">
        <v>40</v>
      </c>
      <c r="N204" t="n">
        <v>39.41</v>
      </c>
      <c r="O204" t="n">
        <v>24259.23</v>
      </c>
      <c r="P204" t="n">
        <v>1068.38</v>
      </c>
      <c r="Q204" t="n">
        <v>2364.19</v>
      </c>
      <c r="R204" t="n">
        <v>239.81</v>
      </c>
      <c r="S204" t="n">
        <v>184.9</v>
      </c>
      <c r="T204" t="n">
        <v>25488.62</v>
      </c>
      <c r="U204" t="n">
        <v>0.77</v>
      </c>
      <c r="V204" t="n">
        <v>0.89</v>
      </c>
      <c r="W204" t="n">
        <v>36.73</v>
      </c>
      <c r="X204" t="n">
        <v>1.52</v>
      </c>
      <c r="Y204" t="n">
        <v>1</v>
      </c>
      <c r="Z204" t="n">
        <v>10</v>
      </c>
    </row>
    <row r="205">
      <c r="A205" t="n">
        <v>19</v>
      </c>
      <c r="B205" t="n">
        <v>85</v>
      </c>
      <c r="C205" t="inlineStr">
        <is>
          <t xml:space="preserve">CONCLUIDO	</t>
        </is>
      </c>
      <c r="D205" t="n">
        <v>1.0239</v>
      </c>
      <c r="E205" t="n">
        <v>97.66</v>
      </c>
      <c r="F205" t="n">
        <v>93.97</v>
      </c>
      <c r="G205" t="n">
        <v>144.57</v>
      </c>
      <c r="H205" t="n">
        <v>1.81</v>
      </c>
      <c r="I205" t="n">
        <v>39</v>
      </c>
      <c r="J205" t="n">
        <v>196.35</v>
      </c>
      <c r="K205" t="n">
        <v>51.39</v>
      </c>
      <c r="L205" t="n">
        <v>20</v>
      </c>
      <c r="M205" t="n">
        <v>37</v>
      </c>
      <c r="N205" t="n">
        <v>39.96</v>
      </c>
      <c r="O205" t="n">
        <v>24450.27</v>
      </c>
      <c r="P205" t="n">
        <v>1060.36</v>
      </c>
      <c r="Q205" t="n">
        <v>2364.15</v>
      </c>
      <c r="R205" t="n">
        <v>236.39</v>
      </c>
      <c r="S205" t="n">
        <v>184.9</v>
      </c>
      <c r="T205" t="n">
        <v>23789.7</v>
      </c>
      <c r="U205" t="n">
        <v>0.78</v>
      </c>
      <c r="V205" t="n">
        <v>0.9</v>
      </c>
      <c r="W205" t="n">
        <v>36.73</v>
      </c>
      <c r="X205" t="n">
        <v>1.42</v>
      </c>
      <c r="Y205" t="n">
        <v>1</v>
      </c>
      <c r="Z205" t="n">
        <v>10</v>
      </c>
    </row>
    <row r="206">
      <c r="A206" t="n">
        <v>20</v>
      </c>
      <c r="B206" t="n">
        <v>85</v>
      </c>
      <c r="C206" t="inlineStr">
        <is>
          <t xml:space="preserve">CONCLUIDO	</t>
        </is>
      </c>
      <c r="D206" t="n">
        <v>1.0255</v>
      </c>
      <c r="E206" t="n">
        <v>97.52</v>
      </c>
      <c r="F206" t="n">
        <v>93.89</v>
      </c>
      <c r="G206" t="n">
        <v>152.25</v>
      </c>
      <c r="H206" t="n">
        <v>1.88</v>
      </c>
      <c r="I206" t="n">
        <v>37</v>
      </c>
      <c r="J206" t="n">
        <v>197.9</v>
      </c>
      <c r="K206" t="n">
        <v>51.39</v>
      </c>
      <c r="L206" t="n">
        <v>21</v>
      </c>
      <c r="M206" t="n">
        <v>35</v>
      </c>
      <c r="N206" t="n">
        <v>40.51</v>
      </c>
      <c r="O206" t="n">
        <v>24642.07</v>
      </c>
      <c r="P206" t="n">
        <v>1049.57</v>
      </c>
      <c r="Q206" t="n">
        <v>2364.18</v>
      </c>
      <c r="R206" t="n">
        <v>233.96</v>
      </c>
      <c r="S206" t="n">
        <v>184.9</v>
      </c>
      <c r="T206" t="n">
        <v>22588.27</v>
      </c>
      <c r="U206" t="n">
        <v>0.79</v>
      </c>
      <c r="V206" t="n">
        <v>0.9</v>
      </c>
      <c r="W206" t="n">
        <v>36.72</v>
      </c>
      <c r="X206" t="n">
        <v>1.34</v>
      </c>
      <c r="Y206" t="n">
        <v>1</v>
      </c>
      <c r="Z206" t="n">
        <v>10</v>
      </c>
    </row>
    <row r="207">
      <c r="A207" t="n">
        <v>21</v>
      </c>
      <c r="B207" t="n">
        <v>85</v>
      </c>
      <c r="C207" t="inlineStr">
        <is>
          <t xml:space="preserve">CONCLUIDO	</t>
        </is>
      </c>
      <c r="D207" t="n">
        <v>1.0269</v>
      </c>
      <c r="E207" t="n">
        <v>97.38</v>
      </c>
      <c r="F207" t="n">
        <v>93.81999999999999</v>
      </c>
      <c r="G207" t="n">
        <v>160.83</v>
      </c>
      <c r="H207" t="n">
        <v>1.96</v>
      </c>
      <c r="I207" t="n">
        <v>35</v>
      </c>
      <c r="J207" t="n">
        <v>199.46</v>
      </c>
      <c r="K207" t="n">
        <v>51.39</v>
      </c>
      <c r="L207" t="n">
        <v>22</v>
      </c>
      <c r="M207" t="n">
        <v>33</v>
      </c>
      <c r="N207" t="n">
        <v>41.07</v>
      </c>
      <c r="O207" t="n">
        <v>24834.62</v>
      </c>
      <c r="P207" t="n">
        <v>1039.15</v>
      </c>
      <c r="Q207" t="n">
        <v>2364.14</v>
      </c>
      <c r="R207" t="n">
        <v>231.42</v>
      </c>
      <c r="S207" t="n">
        <v>184.9</v>
      </c>
      <c r="T207" t="n">
        <v>21324.08</v>
      </c>
      <c r="U207" t="n">
        <v>0.8</v>
      </c>
      <c r="V207" t="n">
        <v>0.9</v>
      </c>
      <c r="W207" t="n">
        <v>36.72</v>
      </c>
      <c r="X207" t="n">
        <v>1.26</v>
      </c>
      <c r="Y207" t="n">
        <v>1</v>
      </c>
      <c r="Z207" t="n">
        <v>10</v>
      </c>
    </row>
    <row r="208">
      <c r="A208" t="n">
        <v>22</v>
      </c>
      <c r="B208" t="n">
        <v>85</v>
      </c>
      <c r="C208" t="inlineStr">
        <is>
          <t xml:space="preserve">CONCLUIDO	</t>
        </is>
      </c>
      <c r="D208" t="n">
        <v>1.0284</v>
      </c>
      <c r="E208" t="n">
        <v>97.23999999999999</v>
      </c>
      <c r="F208" t="n">
        <v>93.75</v>
      </c>
      <c r="G208" t="n">
        <v>170.45</v>
      </c>
      <c r="H208" t="n">
        <v>2.03</v>
      </c>
      <c r="I208" t="n">
        <v>33</v>
      </c>
      <c r="J208" t="n">
        <v>201.03</v>
      </c>
      <c r="K208" t="n">
        <v>51.39</v>
      </c>
      <c r="L208" t="n">
        <v>23</v>
      </c>
      <c r="M208" t="n">
        <v>31</v>
      </c>
      <c r="N208" t="n">
        <v>41.64</v>
      </c>
      <c r="O208" t="n">
        <v>25027.94</v>
      </c>
      <c r="P208" t="n">
        <v>1026.67</v>
      </c>
      <c r="Q208" t="n">
        <v>2364.03</v>
      </c>
      <c r="R208" t="n">
        <v>228.9</v>
      </c>
      <c r="S208" t="n">
        <v>184.9</v>
      </c>
      <c r="T208" t="n">
        <v>20078.4</v>
      </c>
      <c r="U208" t="n">
        <v>0.8100000000000001</v>
      </c>
      <c r="V208" t="n">
        <v>0.9</v>
      </c>
      <c r="W208" t="n">
        <v>36.72</v>
      </c>
      <c r="X208" t="n">
        <v>1.19</v>
      </c>
      <c r="Y208" t="n">
        <v>1</v>
      </c>
      <c r="Z208" t="n">
        <v>10</v>
      </c>
    </row>
    <row r="209">
      <c r="A209" t="n">
        <v>23</v>
      </c>
      <c r="B209" t="n">
        <v>85</v>
      </c>
      <c r="C209" t="inlineStr">
        <is>
          <t xml:space="preserve">CONCLUIDO	</t>
        </is>
      </c>
      <c r="D209" t="n">
        <v>1.0291</v>
      </c>
      <c r="E209" t="n">
        <v>97.18000000000001</v>
      </c>
      <c r="F209" t="n">
        <v>93.72</v>
      </c>
      <c r="G209" t="n">
        <v>175.72</v>
      </c>
      <c r="H209" t="n">
        <v>2.1</v>
      </c>
      <c r="I209" t="n">
        <v>32</v>
      </c>
      <c r="J209" t="n">
        <v>202.61</v>
      </c>
      <c r="K209" t="n">
        <v>51.39</v>
      </c>
      <c r="L209" t="n">
        <v>24</v>
      </c>
      <c r="M209" t="n">
        <v>30</v>
      </c>
      <c r="N209" t="n">
        <v>42.21</v>
      </c>
      <c r="O209" t="n">
        <v>25222.04</v>
      </c>
      <c r="P209" t="n">
        <v>1020.87</v>
      </c>
      <c r="Q209" t="n">
        <v>2364.14</v>
      </c>
      <c r="R209" t="n">
        <v>228.04</v>
      </c>
      <c r="S209" t="n">
        <v>184.9</v>
      </c>
      <c r="T209" t="n">
        <v>19651.71</v>
      </c>
      <c r="U209" t="n">
        <v>0.8100000000000001</v>
      </c>
      <c r="V209" t="n">
        <v>0.9</v>
      </c>
      <c r="W209" t="n">
        <v>36.71</v>
      </c>
      <c r="X209" t="n">
        <v>1.17</v>
      </c>
      <c r="Y209" t="n">
        <v>1</v>
      </c>
      <c r="Z209" t="n">
        <v>10</v>
      </c>
    </row>
    <row r="210">
      <c r="A210" t="n">
        <v>24</v>
      </c>
      <c r="B210" t="n">
        <v>85</v>
      </c>
      <c r="C210" t="inlineStr">
        <is>
          <t xml:space="preserve">CONCLUIDO	</t>
        </is>
      </c>
      <c r="D210" t="n">
        <v>1.0308</v>
      </c>
      <c r="E210" t="n">
        <v>97.01000000000001</v>
      </c>
      <c r="F210" t="n">
        <v>93.62</v>
      </c>
      <c r="G210" t="n">
        <v>187.24</v>
      </c>
      <c r="H210" t="n">
        <v>2.17</v>
      </c>
      <c r="I210" t="n">
        <v>30</v>
      </c>
      <c r="J210" t="n">
        <v>204.19</v>
      </c>
      <c r="K210" t="n">
        <v>51.39</v>
      </c>
      <c r="L210" t="n">
        <v>25</v>
      </c>
      <c r="M210" t="n">
        <v>22</v>
      </c>
      <c r="N210" t="n">
        <v>42.79</v>
      </c>
      <c r="O210" t="n">
        <v>25417.05</v>
      </c>
      <c r="P210" t="n">
        <v>1008.77</v>
      </c>
      <c r="Q210" t="n">
        <v>2364.09</v>
      </c>
      <c r="R210" t="n">
        <v>224.69</v>
      </c>
      <c r="S210" t="n">
        <v>184.9</v>
      </c>
      <c r="T210" t="n">
        <v>17984.51</v>
      </c>
      <c r="U210" t="n">
        <v>0.82</v>
      </c>
      <c r="V210" t="n">
        <v>0.9</v>
      </c>
      <c r="W210" t="n">
        <v>36.71</v>
      </c>
      <c r="X210" t="n">
        <v>1.07</v>
      </c>
      <c r="Y210" t="n">
        <v>1</v>
      </c>
      <c r="Z210" t="n">
        <v>10</v>
      </c>
    </row>
    <row r="211">
      <c r="A211" t="n">
        <v>25</v>
      </c>
      <c r="B211" t="n">
        <v>85</v>
      </c>
      <c r="C211" t="inlineStr">
        <is>
          <t xml:space="preserve">CONCLUIDO	</t>
        </is>
      </c>
      <c r="D211" t="n">
        <v>1.0307</v>
      </c>
      <c r="E211" t="n">
        <v>97.02</v>
      </c>
      <c r="F211" t="n">
        <v>93.64</v>
      </c>
      <c r="G211" t="n">
        <v>187.27</v>
      </c>
      <c r="H211" t="n">
        <v>2.24</v>
      </c>
      <c r="I211" t="n">
        <v>30</v>
      </c>
      <c r="J211" t="n">
        <v>205.77</v>
      </c>
      <c r="K211" t="n">
        <v>51.39</v>
      </c>
      <c r="L211" t="n">
        <v>26</v>
      </c>
      <c r="M211" t="n">
        <v>10</v>
      </c>
      <c r="N211" t="n">
        <v>43.38</v>
      </c>
      <c r="O211" t="n">
        <v>25612.75</v>
      </c>
      <c r="P211" t="n">
        <v>1005.61</v>
      </c>
      <c r="Q211" t="n">
        <v>2364.25</v>
      </c>
      <c r="R211" t="n">
        <v>224.41</v>
      </c>
      <c r="S211" t="n">
        <v>184.9</v>
      </c>
      <c r="T211" t="n">
        <v>17843.74</v>
      </c>
      <c r="U211" t="n">
        <v>0.82</v>
      </c>
      <c r="V211" t="n">
        <v>0.9</v>
      </c>
      <c r="W211" t="n">
        <v>36.74</v>
      </c>
      <c r="X211" t="n">
        <v>1.08</v>
      </c>
      <c r="Y211" t="n">
        <v>1</v>
      </c>
      <c r="Z211" t="n">
        <v>10</v>
      </c>
    </row>
    <row r="212">
      <c r="A212" t="n">
        <v>26</v>
      </c>
      <c r="B212" t="n">
        <v>85</v>
      </c>
      <c r="C212" t="inlineStr">
        <is>
          <t xml:space="preserve">CONCLUIDO	</t>
        </is>
      </c>
      <c r="D212" t="n">
        <v>1.0313</v>
      </c>
      <c r="E212" t="n">
        <v>96.95999999999999</v>
      </c>
      <c r="F212" t="n">
        <v>93.61</v>
      </c>
      <c r="G212" t="n">
        <v>193.67</v>
      </c>
      <c r="H212" t="n">
        <v>2.31</v>
      </c>
      <c r="I212" t="n">
        <v>29</v>
      </c>
      <c r="J212" t="n">
        <v>207.37</v>
      </c>
      <c r="K212" t="n">
        <v>51.39</v>
      </c>
      <c r="L212" t="n">
        <v>27</v>
      </c>
      <c r="M212" t="n">
        <v>1</v>
      </c>
      <c r="N212" t="n">
        <v>43.97</v>
      </c>
      <c r="O212" t="n">
        <v>25809.25</v>
      </c>
      <c r="P212" t="n">
        <v>1010.7</v>
      </c>
      <c r="Q212" t="n">
        <v>2364.36</v>
      </c>
      <c r="R212" t="n">
        <v>223.32</v>
      </c>
      <c r="S212" t="n">
        <v>184.9</v>
      </c>
      <c r="T212" t="n">
        <v>17308.05</v>
      </c>
      <c r="U212" t="n">
        <v>0.83</v>
      </c>
      <c r="V212" t="n">
        <v>0.9</v>
      </c>
      <c r="W212" t="n">
        <v>36.74</v>
      </c>
      <c r="X212" t="n">
        <v>1.06</v>
      </c>
      <c r="Y212" t="n">
        <v>1</v>
      </c>
      <c r="Z212" t="n">
        <v>10</v>
      </c>
    </row>
    <row r="213">
      <c r="A213" t="n">
        <v>27</v>
      </c>
      <c r="B213" t="n">
        <v>85</v>
      </c>
      <c r="C213" t="inlineStr">
        <is>
          <t xml:space="preserve">CONCLUIDO	</t>
        </is>
      </c>
      <c r="D213" t="n">
        <v>1.0313</v>
      </c>
      <c r="E213" t="n">
        <v>96.95999999999999</v>
      </c>
      <c r="F213" t="n">
        <v>93.61</v>
      </c>
      <c r="G213" t="n">
        <v>193.67</v>
      </c>
      <c r="H213" t="n">
        <v>2.38</v>
      </c>
      <c r="I213" t="n">
        <v>29</v>
      </c>
      <c r="J213" t="n">
        <v>208.97</v>
      </c>
      <c r="K213" t="n">
        <v>51.39</v>
      </c>
      <c r="L213" t="n">
        <v>28</v>
      </c>
      <c r="M213" t="n">
        <v>0</v>
      </c>
      <c r="N213" t="n">
        <v>44.57</v>
      </c>
      <c r="O213" t="n">
        <v>26006.56</v>
      </c>
      <c r="P213" t="n">
        <v>1017.61</v>
      </c>
      <c r="Q213" t="n">
        <v>2364.39</v>
      </c>
      <c r="R213" t="n">
        <v>223.33</v>
      </c>
      <c r="S213" t="n">
        <v>184.9</v>
      </c>
      <c r="T213" t="n">
        <v>17309.22</v>
      </c>
      <c r="U213" t="n">
        <v>0.83</v>
      </c>
      <c r="V213" t="n">
        <v>0.9</v>
      </c>
      <c r="W213" t="n">
        <v>36.74</v>
      </c>
      <c r="X213" t="n">
        <v>1.05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0.8601</v>
      </c>
      <c r="E214" t="n">
        <v>116.27</v>
      </c>
      <c r="F214" t="n">
        <v>109.17</v>
      </c>
      <c r="G214" t="n">
        <v>14.95</v>
      </c>
      <c r="H214" t="n">
        <v>0.34</v>
      </c>
      <c r="I214" t="n">
        <v>438</v>
      </c>
      <c r="J214" t="n">
        <v>51.33</v>
      </c>
      <c r="K214" t="n">
        <v>24.83</v>
      </c>
      <c r="L214" t="n">
        <v>1</v>
      </c>
      <c r="M214" t="n">
        <v>436</v>
      </c>
      <c r="N214" t="n">
        <v>5.51</v>
      </c>
      <c r="O214" t="n">
        <v>6564.78</v>
      </c>
      <c r="P214" t="n">
        <v>606.62</v>
      </c>
      <c r="Q214" t="n">
        <v>2366</v>
      </c>
      <c r="R214" t="n">
        <v>741.85</v>
      </c>
      <c r="S214" t="n">
        <v>184.9</v>
      </c>
      <c r="T214" t="n">
        <v>274527.6</v>
      </c>
      <c r="U214" t="n">
        <v>0.25</v>
      </c>
      <c r="V214" t="n">
        <v>0.77</v>
      </c>
      <c r="W214" t="n">
        <v>37.4</v>
      </c>
      <c r="X214" t="n">
        <v>16.58</v>
      </c>
      <c r="Y214" t="n">
        <v>1</v>
      </c>
      <c r="Z214" t="n">
        <v>10</v>
      </c>
    </row>
    <row r="215">
      <c r="A215" t="n">
        <v>1</v>
      </c>
      <c r="B215" t="n">
        <v>20</v>
      </c>
      <c r="C215" t="inlineStr">
        <is>
          <t xml:space="preserve">CONCLUIDO	</t>
        </is>
      </c>
      <c r="D215" t="n">
        <v>0.9656</v>
      </c>
      <c r="E215" t="n">
        <v>103.56</v>
      </c>
      <c r="F215" t="n">
        <v>99.53</v>
      </c>
      <c r="G215" t="n">
        <v>31.93</v>
      </c>
      <c r="H215" t="n">
        <v>0.66</v>
      </c>
      <c r="I215" t="n">
        <v>187</v>
      </c>
      <c r="J215" t="n">
        <v>52.47</v>
      </c>
      <c r="K215" t="n">
        <v>24.83</v>
      </c>
      <c r="L215" t="n">
        <v>2</v>
      </c>
      <c r="M215" t="n">
        <v>185</v>
      </c>
      <c r="N215" t="n">
        <v>5.64</v>
      </c>
      <c r="O215" t="n">
        <v>6705.1</v>
      </c>
      <c r="P215" t="n">
        <v>516.74</v>
      </c>
      <c r="Q215" t="n">
        <v>2364.84</v>
      </c>
      <c r="R215" t="n">
        <v>421.4</v>
      </c>
      <c r="S215" t="n">
        <v>184.9</v>
      </c>
      <c r="T215" t="n">
        <v>115555.35</v>
      </c>
      <c r="U215" t="n">
        <v>0.44</v>
      </c>
      <c r="V215" t="n">
        <v>0.85</v>
      </c>
      <c r="W215" t="n">
        <v>36.97</v>
      </c>
      <c r="X215" t="n">
        <v>6.96</v>
      </c>
      <c r="Y215" t="n">
        <v>1</v>
      </c>
      <c r="Z215" t="n">
        <v>10</v>
      </c>
    </row>
    <row r="216">
      <c r="A216" t="n">
        <v>2</v>
      </c>
      <c r="B216" t="n">
        <v>20</v>
      </c>
      <c r="C216" t="inlineStr">
        <is>
          <t xml:space="preserve">CONCLUIDO	</t>
        </is>
      </c>
      <c r="D216" t="n">
        <v>0.997</v>
      </c>
      <c r="E216" t="n">
        <v>100.3</v>
      </c>
      <c r="F216" t="n">
        <v>97.08</v>
      </c>
      <c r="G216" t="n">
        <v>48.54</v>
      </c>
      <c r="H216" t="n">
        <v>0.97</v>
      </c>
      <c r="I216" t="n">
        <v>120</v>
      </c>
      <c r="J216" t="n">
        <v>53.61</v>
      </c>
      <c r="K216" t="n">
        <v>24.83</v>
      </c>
      <c r="L216" t="n">
        <v>3</v>
      </c>
      <c r="M216" t="n">
        <v>16</v>
      </c>
      <c r="N216" t="n">
        <v>5.78</v>
      </c>
      <c r="O216" t="n">
        <v>6845.59</v>
      </c>
      <c r="P216" t="n">
        <v>471.3</v>
      </c>
      <c r="Q216" t="n">
        <v>2365.13</v>
      </c>
      <c r="R216" t="n">
        <v>335.33</v>
      </c>
      <c r="S216" t="n">
        <v>184.9</v>
      </c>
      <c r="T216" t="n">
        <v>72857.36</v>
      </c>
      <c r="U216" t="n">
        <v>0.55</v>
      </c>
      <c r="V216" t="n">
        <v>0.87</v>
      </c>
      <c r="W216" t="n">
        <v>36.99</v>
      </c>
      <c r="X216" t="n">
        <v>4.52</v>
      </c>
      <c r="Y216" t="n">
        <v>1</v>
      </c>
      <c r="Z216" t="n">
        <v>10</v>
      </c>
    </row>
    <row r="217">
      <c r="A217" t="n">
        <v>3</v>
      </c>
      <c r="B217" t="n">
        <v>20</v>
      </c>
      <c r="C217" t="inlineStr">
        <is>
          <t xml:space="preserve">CONCLUIDO	</t>
        </is>
      </c>
      <c r="D217" t="n">
        <v>0.9967</v>
      </c>
      <c r="E217" t="n">
        <v>100.33</v>
      </c>
      <c r="F217" t="n">
        <v>97.11</v>
      </c>
      <c r="G217" t="n">
        <v>48.56</v>
      </c>
      <c r="H217" t="n">
        <v>1.27</v>
      </c>
      <c r="I217" t="n">
        <v>120</v>
      </c>
      <c r="J217" t="n">
        <v>54.75</v>
      </c>
      <c r="K217" t="n">
        <v>24.83</v>
      </c>
      <c r="L217" t="n">
        <v>4</v>
      </c>
      <c r="M217" t="n">
        <v>0</v>
      </c>
      <c r="N217" t="n">
        <v>5.92</v>
      </c>
      <c r="O217" t="n">
        <v>6986.39</v>
      </c>
      <c r="P217" t="n">
        <v>480.7</v>
      </c>
      <c r="Q217" t="n">
        <v>2365.1</v>
      </c>
      <c r="R217" t="n">
        <v>335.21</v>
      </c>
      <c r="S217" t="n">
        <v>184.9</v>
      </c>
      <c r="T217" t="n">
        <v>72797.8</v>
      </c>
      <c r="U217" t="n">
        <v>0.55</v>
      </c>
      <c r="V217" t="n">
        <v>0.87</v>
      </c>
      <c r="W217" t="n">
        <v>37.03</v>
      </c>
      <c r="X217" t="n">
        <v>4.55</v>
      </c>
      <c r="Y217" t="n">
        <v>1</v>
      </c>
      <c r="Z217" t="n">
        <v>10</v>
      </c>
    </row>
    <row r="218">
      <c r="A218" t="n">
        <v>0</v>
      </c>
      <c r="B218" t="n">
        <v>65</v>
      </c>
      <c r="C218" t="inlineStr">
        <is>
          <t xml:space="preserve">CONCLUIDO	</t>
        </is>
      </c>
      <c r="D218" t="n">
        <v>0.601</v>
      </c>
      <c r="E218" t="n">
        <v>166.38</v>
      </c>
      <c r="F218" t="n">
        <v>134.75</v>
      </c>
      <c r="G218" t="n">
        <v>7.47</v>
      </c>
      <c r="H218" t="n">
        <v>0.13</v>
      </c>
      <c r="I218" t="n">
        <v>1082</v>
      </c>
      <c r="J218" t="n">
        <v>133.21</v>
      </c>
      <c r="K218" t="n">
        <v>46.47</v>
      </c>
      <c r="L218" t="n">
        <v>1</v>
      </c>
      <c r="M218" t="n">
        <v>1080</v>
      </c>
      <c r="N218" t="n">
        <v>20.75</v>
      </c>
      <c r="O218" t="n">
        <v>16663.42</v>
      </c>
      <c r="P218" t="n">
        <v>1490.47</v>
      </c>
      <c r="Q218" t="n">
        <v>2369.54</v>
      </c>
      <c r="R218" t="n">
        <v>1597.15</v>
      </c>
      <c r="S218" t="n">
        <v>184.9</v>
      </c>
      <c r="T218" t="n">
        <v>698954.61</v>
      </c>
      <c r="U218" t="n">
        <v>0.12</v>
      </c>
      <c r="V218" t="n">
        <v>0.63</v>
      </c>
      <c r="W218" t="n">
        <v>38.43</v>
      </c>
      <c r="X218" t="n">
        <v>42.08</v>
      </c>
      <c r="Y218" t="n">
        <v>1</v>
      </c>
      <c r="Z218" t="n">
        <v>10</v>
      </c>
    </row>
    <row r="219">
      <c r="A219" t="n">
        <v>1</v>
      </c>
      <c r="B219" t="n">
        <v>65</v>
      </c>
      <c r="C219" t="inlineStr">
        <is>
          <t xml:space="preserve">CONCLUIDO	</t>
        </is>
      </c>
      <c r="D219" t="n">
        <v>0.8141</v>
      </c>
      <c r="E219" t="n">
        <v>122.84</v>
      </c>
      <c r="F219" t="n">
        <v>108.9</v>
      </c>
      <c r="G219" t="n">
        <v>15.13</v>
      </c>
      <c r="H219" t="n">
        <v>0.26</v>
      </c>
      <c r="I219" t="n">
        <v>432</v>
      </c>
      <c r="J219" t="n">
        <v>134.55</v>
      </c>
      <c r="K219" t="n">
        <v>46.47</v>
      </c>
      <c r="L219" t="n">
        <v>2</v>
      </c>
      <c r="M219" t="n">
        <v>430</v>
      </c>
      <c r="N219" t="n">
        <v>21.09</v>
      </c>
      <c r="O219" t="n">
        <v>16828.84</v>
      </c>
      <c r="P219" t="n">
        <v>1196.33</v>
      </c>
      <c r="Q219" t="n">
        <v>2365.98</v>
      </c>
      <c r="R219" t="n">
        <v>733.0700000000001</v>
      </c>
      <c r="S219" t="n">
        <v>184.9</v>
      </c>
      <c r="T219" t="n">
        <v>270164.58</v>
      </c>
      <c r="U219" t="n">
        <v>0.25</v>
      </c>
      <c r="V219" t="n">
        <v>0.77</v>
      </c>
      <c r="W219" t="n">
        <v>37.39</v>
      </c>
      <c r="X219" t="n">
        <v>16.31</v>
      </c>
      <c r="Y219" t="n">
        <v>1</v>
      </c>
      <c r="Z219" t="n">
        <v>10</v>
      </c>
    </row>
    <row r="220">
      <c r="A220" t="n">
        <v>2</v>
      </c>
      <c r="B220" t="n">
        <v>65</v>
      </c>
      <c r="C220" t="inlineStr">
        <is>
          <t xml:space="preserve">CONCLUIDO	</t>
        </is>
      </c>
      <c r="D220" t="n">
        <v>0.8919</v>
      </c>
      <c r="E220" t="n">
        <v>112.12</v>
      </c>
      <c r="F220" t="n">
        <v>102.62</v>
      </c>
      <c r="G220" t="n">
        <v>22.89</v>
      </c>
      <c r="H220" t="n">
        <v>0.39</v>
      </c>
      <c r="I220" t="n">
        <v>269</v>
      </c>
      <c r="J220" t="n">
        <v>135.9</v>
      </c>
      <c r="K220" t="n">
        <v>46.47</v>
      </c>
      <c r="L220" t="n">
        <v>3</v>
      </c>
      <c r="M220" t="n">
        <v>267</v>
      </c>
      <c r="N220" t="n">
        <v>21.43</v>
      </c>
      <c r="O220" t="n">
        <v>16994.64</v>
      </c>
      <c r="P220" t="n">
        <v>1116.7</v>
      </c>
      <c r="Q220" t="n">
        <v>2365.21</v>
      </c>
      <c r="R220" t="n">
        <v>524.5</v>
      </c>
      <c r="S220" t="n">
        <v>184.9</v>
      </c>
      <c r="T220" t="n">
        <v>166695.28</v>
      </c>
      <c r="U220" t="n">
        <v>0.35</v>
      </c>
      <c r="V220" t="n">
        <v>0.82</v>
      </c>
      <c r="W220" t="n">
        <v>37.1</v>
      </c>
      <c r="X220" t="n">
        <v>10.04</v>
      </c>
      <c r="Y220" t="n">
        <v>1</v>
      </c>
      <c r="Z220" t="n">
        <v>10</v>
      </c>
    </row>
    <row r="221">
      <c r="A221" t="n">
        <v>3</v>
      </c>
      <c r="B221" t="n">
        <v>65</v>
      </c>
      <c r="C221" t="inlineStr">
        <is>
          <t xml:space="preserve">CONCLUIDO	</t>
        </is>
      </c>
      <c r="D221" t="n">
        <v>0.9327</v>
      </c>
      <c r="E221" t="n">
        <v>107.22</v>
      </c>
      <c r="F221" t="n">
        <v>99.76000000000001</v>
      </c>
      <c r="G221" t="n">
        <v>30.85</v>
      </c>
      <c r="H221" t="n">
        <v>0.52</v>
      </c>
      <c r="I221" t="n">
        <v>194</v>
      </c>
      <c r="J221" t="n">
        <v>137.25</v>
      </c>
      <c r="K221" t="n">
        <v>46.47</v>
      </c>
      <c r="L221" t="n">
        <v>4</v>
      </c>
      <c r="M221" t="n">
        <v>192</v>
      </c>
      <c r="N221" t="n">
        <v>21.78</v>
      </c>
      <c r="O221" t="n">
        <v>17160.92</v>
      </c>
      <c r="P221" t="n">
        <v>1074.6</v>
      </c>
      <c r="Q221" t="n">
        <v>2364.91</v>
      </c>
      <c r="R221" t="n">
        <v>428.84</v>
      </c>
      <c r="S221" t="n">
        <v>184.9</v>
      </c>
      <c r="T221" t="n">
        <v>119240.58</v>
      </c>
      <c r="U221" t="n">
        <v>0.43</v>
      </c>
      <c r="V221" t="n">
        <v>0.84</v>
      </c>
      <c r="W221" t="n">
        <v>36.98</v>
      </c>
      <c r="X221" t="n">
        <v>7.19</v>
      </c>
      <c r="Y221" t="n">
        <v>1</v>
      </c>
      <c r="Z221" t="n">
        <v>10</v>
      </c>
    </row>
    <row r="222">
      <c r="A222" t="n">
        <v>4</v>
      </c>
      <c r="B222" t="n">
        <v>65</v>
      </c>
      <c r="C222" t="inlineStr">
        <is>
          <t xml:space="preserve">CONCLUIDO	</t>
        </is>
      </c>
      <c r="D222" t="n">
        <v>0.9576</v>
      </c>
      <c r="E222" t="n">
        <v>104.43</v>
      </c>
      <c r="F222" t="n">
        <v>98.14</v>
      </c>
      <c r="G222" t="n">
        <v>38.99</v>
      </c>
      <c r="H222" t="n">
        <v>0.64</v>
      </c>
      <c r="I222" t="n">
        <v>151</v>
      </c>
      <c r="J222" t="n">
        <v>138.6</v>
      </c>
      <c r="K222" t="n">
        <v>46.47</v>
      </c>
      <c r="L222" t="n">
        <v>5</v>
      </c>
      <c r="M222" t="n">
        <v>149</v>
      </c>
      <c r="N222" t="n">
        <v>22.13</v>
      </c>
      <c r="O222" t="n">
        <v>17327.69</v>
      </c>
      <c r="P222" t="n">
        <v>1045.59</v>
      </c>
      <c r="Q222" t="n">
        <v>2364.39</v>
      </c>
      <c r="R222" t="n">
        <v>375.27</v>
      </c>
      <c r="S222" t="n">
        <v>184.9</v>
      </c>
      <c r="T222" t="n">
        <v>92671.53999999999</v>
      </c>
      <c r="U222" t="n">
        <v>0.49</v>
      </c>
      <c r="V222" t="n">
        <v>0.86</v>
      </c>
      <c r="W222" t="n">
        <v>36.9</v>
      </c>
      <c r="X222" t="n">
        <v>5.58</v>
      </c>
      <c r="Y222" t="n">
        <v>1</v>
      </c>
      <c r="Z222" t="n">
        <v>10</v>
      </c>
    </row>
    <row r="223">
      <c r="A223" t="n">
        <v>5</v>
      </c>
      <c r="B223" t="n">
        <v>65</v>
      </c>
      <c r="C223" t="inlineStr">
        <is>
          <t xml:space="preserve">CONCLUIDO	</t>
        </is>
      </c>
      <c r="D223" t="n">
        <v>0.9737</v>
      </c>
      <c r="E223" t="n">
        <v>102.7</v>
      </c>
      <c r="F223" t="n">
        <v>97.14</v>
      </c>
      <c r="G223" t="n">
        <v>47</v>
      </c>
      <c r="H223" t="n">
        <v>0.76</v>
      </c>
      <c r="I223" t="n">
        <v>124</v>
      </c>
      <c r="J223" t="n">
        <v>139.95</v>
      </c>
      <c r="K223" t="n">
        <v>46.47</v>
      </c>
      <c r="L223" t="n">
        <v>6</v>
      </c>
      <c r="M223" t="n">
        <v>122</v>
      </c>
      <c r="N223" t="n">
        <v>22.49</v>
      </c>
      <c r="O223" t="n">
        <v>17494.97</v>
      </c>
      <c r="P223" t="n">
        <v>1024.29</v>
      </c>
      <c r="Q223" t="n">
        <v>2364.48</v>
      </c>
      <c r="R223" t="n">
        <v>341.83</v>
      </c>
      <c r="S223" t="n">
        <v>184.9</v>
      </c>
      <c r="T223" t="n">
        <v>76084.50999999999</v>
      </c>
      <c r="U223" t="n">
        <v>0.54</v>
      </c>
      <c r="V223" t="n">
        <v>0.87</v>
      </c>
      <c r="W223" t="n">
        <v>36.87</v>
      </c>
      <c r="X223" t="n">
        <v>4.58</v>
      </c>
      <c r="Y223" t="n">
        <v>1</v>
      </c>
      <c r="Z223" t="n">
        <v>10</v>
      </c>
    </row>
    <row r="224">
      <c r="A224" t="n">
        <v>6</v>
      </c>
      <c r="B224" t="n">
        <v>65</v>
      </c>
      <c r="C224" t="inlineStr">
        <is>
          <t xml:space="preserve">CONCLUIDO	</t>
        </is>
      </c>
      <c r="D224" t="n">
        <v>0.9863</v>
      </c>
      <c r="E224" t="n">
        <v>101.39</v>
      </c>
      <c r="F224" t="n">
        <v>96.38</v>
      </c>
      <c r="G224" t="n">
        <v>55.61</v>
      </c>
      <c r="H224" t="n">
        <v>0.88</v>
      </c>
      <c r="I224" t="n">
        <v>104</v>
      </c>
      <c r="J224" t="n">
        <v>141.31</v>
      </c>
      <c r="K224" t="n">
        <v>46.47</v>
      </c>
      <c r="L224" t="n">
        <v>7</v>
      </c>
      <c r="M224" t="n">
        <v>102</v>
      </c>
      <c r="N224" t="n">
        <v>22.85</v>
      </c>
      <c r="O224" t="n">
        <v>17662.75</v>
      </c>
      <c r="P224" t="n">
        <v>1004.28</v>
      </c>
      <c r="Q224" t="n">
        <v>2364.53</v>
      </c>
      <c r="R224" t="n">
        <v>316.68</v>
      </c>
      <c r="S224" t="n">
        <v>184.9</v>
      </c>
      <c r="T224" t="n">
        <v>63610.12</v>
      </c>
      <c r="U224" t="n">
        <v>0.58</v>
      </c>
      <c r="V224" t="n">
        <v>0.87</v>
      </c>
      <c r="W224" t="n">
        <v>36.83</v>
      </c>
      <c r="X224" t="n">
        <v>3.82</v>
      </c>
      <c r="Y224" t="n">
        <v>1</v>
      </c>
      <c r="Z224" t="n">
        <v>10</v>
      </c>
    </row>
    <row r="225">
      <c r="A225" t="n">
        <v>7</v>
      </c>
      <c r="B225" t="n">
        <v>65</v>
      </c>
      <c r="C225" t="inlineStr">
        <is>
          <t xml:space="preserve">CONCLUIDO	</t>
        </is>
      </c>
      <c r="D225" t="n">
        <v>0.9949</v>
      </c>
      <c r="E225" t="n">
        <v>100.51</v>
      </c>
      <c r="F225" t="n">
        <v>95.88</v>
      </c>
      <c r="G225" t="n">
        <v>63.92</v>
      </c>
      <c r="H225" t="n">
        <v>0.99</v>
      </c>
      <c r="I225" t="n">
        <v>90</v>
      </c>
      <c r="J225" t="n">
        <v>142.68</v>
      </c>
      <c r="K225" t="n">
        <v>46.47</v>
      </c>
      <c r="L225" t="n">
        <v>8</v>
      </c>
      <c r="M225" t="n">
        <v>88</v>
      </c>
      <c r="N225" t="n">
        <v>23.21</v>
      </c>
      <c r="O225" t="n">
        <v>17831.04</v>
      </c>
      <c r="P225" t="n">
        <v>987.17</v>
      </c>
      <c r="Q225" t="n">
        <v>2364.28</v>
      </c>
      <c r="R225" t="n">
        <v>299.77</v>
      </c>
      <c r="S225" t="n">
        <v>184.9</v>
      </c>
      <c r="T225" t="n">
        <v>55226.1</v>
      </c>
      <c r="U225" t="n">
        <v>0.62</v>
      </c>
      <c r="V225" t="n">
        <v>0.88</v>
      </c>
      <c r="W225" t="n">
        <v>36.82</v>
      </c>
      <c r="X225" t="n">
        <v>3.32</v>
      </c>
      <c r="Y225" t="n">
        <v>1</v>
      </c>
      <c r="Z225" t="n">
        <v>10</v>
      </c>
    </row>
    <row r="226">
      <c r="A226" t="n">
        <v>8</v>
      </c>
      <c r="B226" t="n">
        <v>65</v>
      </c>
      <c r="C226" t="inlineStr">
        <is>
          <t xml:space="preserve">CONCLUIDO	</t>
        </is>
      </c>
      <c r="D226" t="n">
        <v>1.002</v>
      </c>
      <c r="E226" t="n">
        <v>99.8</v>
      </c>
      <c r="F226" t="n">
        <v>95.47</v>
      </c>
      <c r="G226" t="n">
        <v>72.51000000000001</v>
      </c>
      <c r="H226" t="n">
        <v>1.11</v>
      </c>
      <c r="I226" t="n">
        <v>79</v>
      </c>
      <c r="J226" t="n">
        <v>144.05</v>
      </c>
      <c r="K226" t="n">
        <v>46.47</v>
      </c>
      <c r="L226" t="n">
        <v>9</v>
      </c>
      <c r="M226" t="n">
        <v>77</v>
      </c>
      <c r="N226" t="n">
        <v>23.58</v>
      </c>
      <c r="O226" t="n">
        <v>17999.83</v>
      </c>
      <c r="P226" t="n">
        <v>971.4400000000001</v>
      </c>
      <c r="Q226" t="n">
        <v>2364.15</v>
      </c>
      <c r="R226" t="n">
        <v>286.25</v>
      </c>
      <c r="S226" t="n">
        <v>184.9</v>
      </c>
      <c r="T226" t="n">
        <v>48521.31</v>
      </c>
      <c r="U226" t="n">
        <v>0.65</v>
      </c>
      <c r="V226" t="n">
        <v>0.88</v>
      </c>
      <c r="W226" t="n">
        <v>36.79</v>
      </c>
      <c r="X226" t="n">
        <v>2.91</v>
      </c>
      <c r="Y226" t="n">
        <v>1</v>
      </c>
      <c r="Z226" t="n">
        <v>10</v>
      </c>
    </row>
    <row r="227">
      <c r="A227" t="n">
        <v>9</v>
      </c>
      <c r="B227" t="n">
        <v>65</v>
      </c>
      <c r="C227" t="inlineStr">
        <is>
          <t xml:space="preserve">CONCLUIDO	</t>
        </is>
      </c>
      <c r="D227" t="n">
        <v>1.0083</v>
      </c>
      <c r="E227" t="n">
        <v>99.18000000000001</v>
      </c>
      <c r="F227" t="n">
        <v>95.09</v>
      </c>
      <c r="G227" t="n">
        <v>81.51000000000001</v>
      </c>
      <c r="H227" t="n">
        <v>1.22</v>
      </c>
      <c r="I227" t="n">
        <v>70</v>
      </c>
      <c r="J227" t="n">
        <v>145.42</v>
      </c>
      <c r="K227" t="n">
        <v>46.47</v>
      </c>
      <c r="L227" t="n">
        <v>10</v>
      </c>
      <c r="M227" t="n">
        <v>68</v>
      </c>
      <c r="N227" t="n">
        <v>23.95</v>
      </c>
      <c r="O227" t="n">
        <v>18169.15</v>
      </c>
      <c r="P227" t="n">
        <v>956.24</v>
      </c>
      <c r="Q227" t="n">
        <v>2364.4</v>
      </c>
      <c r="R227" t="n">
        <v>273.7</v>
      </c>
      <c r="S227" t="n">
        <v>184.9</v>
      </c>
      <c r="T227" t="n">
        <v>42288.82</v>
      </c>
      <c r="U227" t="n">
        <v>0.68</v>
      </c>
      <c r="V227" t="n">
        <v>0.88</v>
      </c>
      <c r="W227" t="n">
        <v>36.77</v>
      </c>
      <c r="X227" t="n">
        <v>2.54</v>
      </c>
      <c r="Y227" t="n">
        <v>1</v>
      </c>
      <c r="Z227" t="n">
        <v>10</v>
      </c>
    </row>
    <row r="228">
      <c r="A228" t="n">
        <v>10</v>
      </c>
      <c r="B228" t="n">
        <v>65</v>
      </c>
      <c r="C228" t="inlineStr">
        <is>
          <t xml:space="preserve">CONCLUIDO	</t>
        </is>
      </c>
      <c r="D228" t="n">
        <v>1.0122</v>
      </c>
      <c r="E228" t="n">
        <v>98.79000000000001</v>
      </c>
      <c r="F228" t="n">
        <v>94.89</v>
      </c>
      <c r="G228" t="n">
        <v>90.38</v>
      </c>
      <c r="H228" t="n">
        <v>1.33</v>
      </c>
      <c r="I228" t="n">
        <v>63</v>
      </c>
      <c r="J228" t="n">
        <v>146.8</v>
      </c>
      <c r="K228" t="n">
        <v>46.47</v>
      </c>
      <c r="L228" t="n">
        <v>11</v>
      </c>
      <c r="M228" t="n">
        <v>61</v>
      </c>
      <c r="N228" t="n">
        <v>24.33</v>
      </c>
      <c r="O228" t="n">
        <v>18338.99</v>
      </c>
      <c r="P228" t="n">
        <v>939.96</v>
      </c>
      <c r="Q228" t="n">
        <v>2364.25</v>
      </c>
      <c r="R228" t="n">
        <v>266.97</v>
      </c>
      <c r="S228" t="n">
        <v>184.9</v>
      </c>
      <c r="T228" t="n">
        <v>38961.07</v>
      </c>
      <c r="U228" t="n">
        <v>0.6899999999999999</v>
      </c>
      <c r="V228" t="n">
        <v>0.89</v>
      </c>
      <c r="W228" t="n">
        <v>36.77</v>
      </c>
      <c r="X228" t="n">
        <v>2.34</v>
      </c>
      <c r="Y228" t="n">
        <v>1</v>
      </c>
      <c r="Z228" t="n">
        <v>10</v>
      </c>
    </row>
    <row r="229">
      <c r="A229" t="n">
        <v>11</v>
      </c>
      <c r="B229" t="n">
        <v>65</v>
      </c>
      <c r="C229" t="inlineStr">
        <is>
          <t xml:space="preserve">CONCLUIDO	</t>
        </is>
      </c>
      <c r="D229" t="n">
        <v>1.0165</v>
      </c>
      <c r="E229" t="n">
        <v>98.38</v>
      </c>
      <c r="F229" t="n">
        <v>94.64</v>
      </c>
      <c r="G229" t="n">
        <v>99.63</v>
      </c>
      <c r="H229" t="n">
        <v>1.43</v>
      </c>
      <c r="I229" t="n">
        <v>57</v>
      </c>
      <c r="J229" t="n">
        <v>148.18</v>
      </c>
      <c r="K229" t="n">
        <v>46.47</v>
      </c>
      <c r="L229" t="n">
        <v>12</v>
      </c>
      <c r="M229" t="n">
        <v>55</v>
      </c>
      <c r="N229" t="n">
        <v>24.71</v>
      </c>
      <c r="O229" t="n">
        <v>18509.36</v>
      </c>
      <c r="P229" t="n">
        <v>924.65</v>
      </c>
      <c r="Q229" t="n">
        <v>2364.28</v>
      </c>
      <c r="R229" t="n">
        <v>258.85</v>
      </c>
      <c r="S229" t="n">
        <v>184.9</v>
      </c>
      <c r="T229" t="n">
        <v>34933.35</v>
      </c>
      <c r="U229" t="n">
        <v>0.71</v>
      </c>
      <c r="V229" t="n">
        <v>0.89</v>
      </c>
      <c r="W229" t="n">
        <v>36.75</v>
      </c>
      <c r="X229" t="n">
        <v>2.09</v>
      </c>
      <c r="Y229" t="n">
        <v>1</v>
      </c>
      <c r="Z229" t="n">
        <v>10</v>
      </c>
    </row>
    <row r="230">
      <c r="A230" t="n">
        <v>12</v>
      </c>
      <c r="B230" t="n">
        <v>65</v>
      </c>
      <c r="C230" t="inlineStr">
        <is>
          <t xml:space="preserve">CONCLUIDO	</t>
        </is>
      </c>
      <c r="D230" t="n">
        <v>1.0199</v>
      </c>
      <c r="E230" t="n">
        <v>98.05</v>
      </c>
      <c r="F230" t="n">
        <v>94.45</v>
      </c>
      <c r="G230" t="n">
        <v>108.98</v>
      </c>
      <c r="H230" t="n">
        <v>1.54</v>
      </c>
      <c r="I230" t="n">
        <v>52</v>
      </c>
      <c r="J230" t="n">
        <v>149.56</v>
      </c>
      <c r="K230" t="n">
        <v>46.47</v>
      </c>
      <c r="L230" t="n">
        <v>13</v>
      </c>
      <c r="M230" t="n">
        <v>50</v>
      </c>
      <c r="N230" t="n">
        <v>25.1</v>
      </c>
      <c r="O230" t="n">
        <v>18680.25</v>
      </c>
      <c r="P230" t="n">
        <v>910.53</v>
      </c>
      <c r="Q230" t="n">
        <v>2364.24</v>
      </c>
      <c r="R230" t="n">
        <v>252.37</v>
      </c>
      <c r="S230" t="n">
        <v>184.9</v>
      </c>
      <c r="T230" t="n">
        <v>31718.5</v>
      </c>
      <c r="U230" t="n">
        <v>0.73</v>
      </c>
      <c r="V230" t="n">
        <v>0.89</v>
      </c>
      <c r="W230" t="n">
        <v>36.75</v>
      </c>
      <c r="X230" t="n">
        <v>1.9</v>
      </c>
      <c r="Y230" t="n">
        <v>1</v>
      </c>
      <c r="Z230" t="n">
        <v>10</v>
      </c>
    </row>
    <row r="231">
      <c r="A231" t="n">
        <v>13</v>
      </c>
      <c r="B231" t="n">
        <v>65</v>
      </c>
      <c r="C231" t="inlineStr">
        <is>
          <t xml:space="preserve">CONCLUIDO	</t>
        </is>
      </c>
      <c r="D231" t="n">
        <v>1.0236</v>
      </c>
      <c r="E231" t="n">
        <v>97.7</v>
      </c>
      <c r="F231" t="n">
        <v>94.23999999999999</v>
      </c>
      <c r="G231" t="n">
        <v>120.3</v>
      </c>
      <c r="H231" t="n">
        <v>1.64</v>
      </c>
      <c r="I231" t="n">
        <v>47</v>
      </c>
      <c r="J231" t="n">
        <v>150.95</v>
      </c>
      <c r="K231" t="n">
        <v>46.47</v>
      </c>
      <c r="L231" t="n">
        <v>14</v>
      </c>
      <c r="M231" t="n">
        <v>45</v>
      </c>
      <c r="N231" t="n">
        <v>25.49</v>
      </c>
      <c r="O231" t="n">
        <v>18851.69</v>
      </c>
      <c r="P231" t="n">
        <v>894.27</v>
      </c>
      <c r="Q231" t="n">
        <v>2364.04</v>
      </c>
      <c r="R231" t="n">
        <v>245.29</v>
      </c>
      <c r="S231" t="n">
        <v>184.9</v>
      </c>
      <c r="T231" t="n">
        <v>28201.41</v>
      </c>
      <c r="U231" t="n">
        <v>0.75</v>
      </c>
      <c r="V231" t="n">
        <v>0.89</v>
      </c>
      <c r="W231" t="n">
        <v>36.74</v>
      </c>
      <c r="X231" t="n">
        <v>1.69</v>
      </c>
      <c r="Y231" t="n">
        <v>1</v>
      </c>
      <c r="Z231" t="n">
        <v>10</v>
      </c>
    </row>
    <row r="232">
      <c r="A232" t="n">
        <v>14</v>
      </c>
      <c r="B232" t="n">
        <v>65</v>
      </c>
      <c r="C232" t="inlineStr">
        <is>
          <t xml:space="preserve">CONCLUIDO	</t>
        </is>
      </c>
      <c r="D232" t="n">
        <v>1.0261</v>
      </c>
      <c r="E232" t="n">
        <v>97.45999999999999</v>
      </c>
      <c r="F232" t="n">
        <v>94.11</v>
      </c>
      <c r="G232" t="n">
        <v>131.31</v>
      </c>
      <c r="H232" t="n">
        <v>1.74</v>
      </c>
      <c r="I232" t="n">
        <v>43</v>
      </c>
      <c r="J232" t="n">
        <v>152.35</v>
      </c>
      <c r="K232" t="n">
        <v>46.47</v>
      </c>
      <c r="L232" t="n">
        <v>15</v>
      </c>
      <c r="M232" t="n">
        <v>41</v>
      </c>
      <c r="N232" t="n">
        <v>25.88</v>
      </c>
      <c r="O232" t="n">
        <v>19023.66</v>
      </c>
      <c r="P232" t="n">
        <v>879.12</v>
      </c>
      <c r="Q232" t="n">
        <v>2364.1</v>
      </c>
      <c r="R232" t="n">
        <v>240.98</v>
      </c>
      <c r="S232" t="n">
        <v>184.9</v>
      </c>
      <c r="T232" t="n">
        <v>26065.83</v>
      </c>
      <c r="U232" t="n">
        <v>0.77</v>
      </c>
      <c r="V232" t="n">
        <v>0.89</v>
      </c>
      <c r="W232" t="n">
        <v>36.73</v>
      </c>
      <c r="X232" t="n">
        <v>1.55</v>
      </c>
      <c r="Y232" t="n">
        <v>1</v>
      </c>
      <c r="Z232" t="n">
        <v>10</v>
      </c>
    </row>
    <row r="233">
      <c r="A233" t="n">
        <v>15</v>
      </c>
      <c r="B233" t="n">
        <v>65</v>
      </c>
      <c r="C233" t="inlineStr">
        <is>
          <t xml:space="preserve">CONCLUIDO	</t>
        </is>
      </c>
      <c r="D233" t="n">
        <v>1.0279</v>
      </c>
      <c r="E233" t="n">
        <v>97.28</v>
      </c>
      <c r="F233" t="n">
        <v>94.02</v>
      </c>
      <c r="G233" t="n">
        <v>141.02</v>
      </c>
      <c r="H233" t="n">
        <v>1.84</v>
      </c>
      <c r="I233" t="n">
        <v>40</v>
      </c>
      <c r="J233" t="n">
        <v>153.75</v>
      </c>
      <c r="K233" t="n">
        <v>46.47</v>
      </c>
      <c r="L233" t="n">
        <v>16</v>
      </c>
      <c r="M233" t="n">
        <v>36</v>
      </c>
      <c r="N233" t="n">
        <v>26.28</v>
      </c>
      <c r="O233" t="n">
        <v>19196.18</v>
      </c>
      <c r="P233" t="n">
        <v>864.4400000000001</v>
      </c>
      <c r="Q233" t="n">
        <v>2364.11</v>
      </c>
      <c r="R233" t="n">
        <v>237.59</v>
      </c>
      <c r="S233" t="n">
        <v>184.9</v>
      </c>
      <c r="T233" t="n">
        <v>24384.99</v>
      </c>
      <c r="U233" t="n">
        <v>0.78</v>
      </c>
      <c r="V233" t="n">
        <v>0.89</v>
      </c>
      <c r="W233" t="n">
        <v>36.74</v>
      </c>
      <c r="X233" t="n">
        <v>1.46</v>
      </c>
      <c r="Y233" t="n">
        <v>1</v>
      </c>
      <c r="Z233" t="n">
        <v>10</v>
      </c>
    </row>
    <row r="234">
      <c r="A234" t="n">
        <v>16</v>
      </c>
      <c r="B234" t="n">
        <v>65</v>
      </c>
      <c r="C234" t="inlineStr">
        <is>
          <t xml:space="preserve">CONCLUIDO	</t>
        </is>
      </c>
      <c r="D234" t="n">
        <v>1.0291</v>
      </c>
      <c r="E234" t="n">
        <v>97.18000000000001</v>
      </c>
      <c r="F234" t="n">
        <v>93.95999999999999</v>
      </c>
      <c r="G234" t="n">
        <v>148.36</v>
      </c>
      <c r="H234" t="n">
        <v>1.94</v>
      </c>
      <c r="I234" t="n">
        <v>38</v>
      </c>
      <c r="J234" t="n">
        <v>155.15</v>
      </c>
      <c r="K234" t="n">
        <v>46.47</v>
      </c>
      <c r="L234" t="n">
        <v>17</v>
      </c>
      <c r="M234" t="n">
        <v>13</v>
      </c>
      <c r="N234" t="n">
        <v>26.68</v>
      </c>
      <c r="O234" t="n">
        <v>19369.26</v>
      </c>
      <c r="P234" t="n">
        <v>859.3</v>
      </c>
      <c r="Q234" t="n">
        <v>2364.19</v>
      </c>
      <c r="R234" t="n">
        <v>234.76</v>
      </c>
      <c r="S234" t="n">
        <v>184.9</v>
      </c>
      <c r="T234" t="n">
        <v>22981.07</v>
      </c>
      <c r="U234" t="n">
        <v>0.79</v>
      </c>
      <c r="V234" t="n">
        <v>0.9</v>
      </c>
      <c r="W234" t="n">
        <v>36.76</v>
      </c>
      <c r="X234" t="n">
        <v>1.41</v>
      </c>
      <c r="Y234" t="n">
        <v>1</v>
      </c>
      <c r="Z234" t="n">
        <v>10</v>
      </c>
    </row>
    <row r="235">
      <c r="A235" t="n">
        <v>17</v>
      </c>
      <c r="B235" t="n">
        <v>65</v>
      </c>
      <c r="C235" t="inlineStr">
        <is>
          <t xml:space="preserve">CONCLUIDO	</t>
        </is>
      </c>
      <c r="D235" t="n">
        <v>1.029</v>
      </c>
      <c r="E235" t="n">
        <v>97.18000000000001</v>
      </c>
      <c r="F235" t="n">
        <v>93.95999999999999</v>
      </c>
      <c r="G235" t="n">
        <v>148.36</v>
      </c>
      <c r="H235" t="n">
        <v>2.04</v>
      </c>
      <c r="I235" t="n">
        <v>38</v>
      </c>
      <c r="J235" t="n">
        <v>156.56</v>
      </c>
      <c r="K235" t="n">
        <v>46.47</v>
      </c>
      <c r="L235" t="n">
        <v>18</v>
      </c>
      <c r="M235" t="n">
        <v>0</v>
      </c>
      <c r="N235" t="n">
        <v>27.09</v>
      </c>
      <c r="O235" t="n">
        <v>19542.89</v>
      </c>
      <c r="P235" t="n">
        <v>863.8</v>
      </c>
      <c r="Q235" t="n">
        <v>2364.43</v>
      </c>
      <c r="R235" t="n">
        <v>234.58</v>
      </c>
      <c r="S235" t="n">
        <v>184.9</v>
      </c>
      <c r="T235" t="n">
        <v>22890.99</v>
      </c>
      <c r="U235" t="n">
        <v>0.79</v>
      </c>
      <c r="V235" t="n">
        <v>0.9</v>
      </c>
      <c r="W235" t="n">
        <v>36.77</v>
      </c>
      <c r="X235" t="n">
        <v>1.41</v>
      </c>
      <c r="Y235" t="n">
        <v>1</v>
      </c>
      <c r="Z235" t="n">
        <v>10</v>
      </c>
    </row>
    <row r="236">
      <c r="A236" t="n">
        <v>0</v>
      </c>
      <c r="B236" t="n">
        <v>75</v>
      </c>
      <c r="C236" t="inlineStr">
        <is>
          <t xml:space="preserve">CONCLUIDO	</t>
        </is>
      </c>
      <c r="D236" t="n">
        <v>0.5545</v>
      </c>
      <c r="E236" t="n">
        <v>180.34</v>
      </c>
      <c r="F236" t="n">
        <v>140.66</v>
      </c>
      <c r="G236" t="n">
        <v>6.9</v>
      </c>
      <c r="H236" t="n">
        <v>0.12</v>
      </c>
      <c r="I236" t="n">
        <v>1224</v>
      </c>
      <c r="J236" t="n">
        <v>150.44</v>
      </c>
      <c r="K236" t="n">
        <v>49.1</v>
      </c>
      <c r="L236" t="n">
        <v>1</v>
      </c>
      <c r="M236" t="n">
        <v>1222</v>
      </c>
      <c r="N236" t="n">
        <v>25.34</v>
      </c>
      <c r="O236" t="n">
        <v>18787.76</v>
      </c>
      <c r="P236" t="n">
        <v>1684.25</v>
      </c>
      <c r="Q236" t="n">
        <v>2369.01</v>
      </c>
      <c r="R236" t="n">
        <v>1793.53</v>
      </c>
      <c r="S236" t="n">
        <v>184.9</v>
      </c>
      <c r="T236" t="n">
        <v>796434.21</v>
      </c>
      <c r="U236" t="n">
        <v>0.1</v>
      </c>
      <c r="V236" t="n">
        <v>0.6</v>
      </c>
      <c r="W236" t="n">
        <v>38.74</v>
      </c>
      <c r="X236" t="n">
        <v>47.99</v>
      </c>
      <c r="Y236" t="n">
        <v>1</v>
      </c>
      <c r="Z236" t="n">
        <v>10</v>
      </c>
    </row>
    <row r="237">
      <c r="A237" t="n">
        <v>1</v>
      </c>
      <c r="B237" t="n">
        <v>75</v>
      </c>
      <c r="C237" t="inlineStr">
        <is>
          <t xml:space="preserve">CONCLUIDO	</t>
        </is>
      </c>
      <c r="D237" t="n">
        <v>0.7848000000000001</v>
      </c>
      <c r="E237" t="n">
        <v>127.42</v>
      </c>
      <c r="F237" t="n">
        <v>110.6</v>
      </c>
      <c r="G237" t="n">
        <v>13.94</v>
      </c>
      <c r="H237" t="n">
        <v>0.23</v>
      </c>
      <c r="I237" t="n">
        <v>476</v>
      </c>
      <c r="J237" t="n">
        <v>151.83</v>
      </c>
      <c r="K237" t="n">
        <v>49.1</v>
      </c>
      <c r="L237" t="n">
        <v>2</v>
      </c>
      <c r="M237" t="n">
        <v>474</v>
      </c>
      <c r="N237" t="n">
        <v>25.73</v>
      </c>
      <c r="O237" t="n">
        <v>18959.54</v>
      </c>
      <c r="P237" t="n">
        <v>1318.23</v>
      </c>
      <c r="Q237" t="n">
        <v>2366.3</v>
      </c>
      <c r="R237" t="n">
        <v>789.86</v>
      </c>
      <c r="S237" t="n">
        <v>184.9</v>
      </c>
      <c r="T237" t="n">
        <v>298339.44</v>
      </c>
      <c r="U237" t="n">
        <v>0.23</v>
      </c>
      <c r="V237" t="n">
        <v>0.76</v>
      </c>
      <c r="W237" t="n">
        <v>37.45</v>
      </c>
      <c r="X237" t="n">
        <v>18</v>
      </c>
      <c r="Y237" t="n">
        <v>1</v>
      </c>
      <c r="Z237" t="n">
        <v>10</v>
      </c>
    </row>
    <row r="238">
      <c r="A238" t="n">
        <v>2</v>
      </c>
      <c r="B238" t="n">
        <v>75</v>
      </c>
      <c r="C238" t="inlineStr">
        <is>
          <t xml:space="preserve">CONCLUIDO	</t>
        </is>
      </c>
      <c r="D238" t="n">
        <v>0.8704</v>
      </c>
      <c r="E238" t="n">
        <v>114.89</v>
      </c>
      <c r="F238" t="n">
        <v>103.6</v>
      </c>
      <c r="G238" t="n">
        <v>21.07</v>
      </c>
      <c r="H238" t="n">
        <v>0.35</v>
      </c>
      <c r="I238" t="n">
        <v>295</v>
      </c>
      <c r="J238" t="n">
        <v>153.23</v>
      </c>
      <c r="K238" t="n">
        <v>49.1</v>
      </c>
      <c r="L238" t="n">
        <v>3</v>
      </c>
      <c r="M238" t="n">
        <v>293</v>
      </c>
      <c r="N238" t="n">
        <v>26.13</v>
      </c>
      <c r="O238" t="n">
        <v>19131.85</v>
      </c>
      <c r="P238" t="n">
        <v>1226.05</v>
      </c>
      <c r="Q238" t="n">
        <v>2365.45</v>
      </c>
      <c r="R238" t="n">
        <v>557.34</v>
      </c>
      <c r="S238" t="n">
        <v>184.9</v>
      </c>
      <c r="T238" t="n">
        <v>182986.16</v>
      </c>
      <c r="U238" t="n">
        <v>0.33</v>
      </c>
      <c r="V238" t="n">
        <v>0.8100000000000001</v>
      </c>
      <c r="W238" t="n">
        <v>37.14</v>
      </c>
      <c r="X238" t="n">
        <v>11.02</v>
      </c>
      <c r="Y238" t="n">
        <v>1</v>
      </c>
      <c r="Z238" t="n">
        <v>10</v>
      </c>
    </row>
    <row r="239">
      <c r="A239" t="n">
        <v>3</v>
      </c>
      <c r="B239" t="n">
        <v>75</v>
      </c>
      <c r="C239" t="inlineStr">
        <is>
          <t xml:space="preserve">CONCLUIDO	</t>
        </is>
      </c>
      <c r="D239" t="n">
        <v>0.915</v>
      </c>
      <c r="E239" t="n">
        <v>109.3</v>
      </c>
      <c r="F239" t="n">
        <v>100.51</v>
      </c>
      <c r="G239" t="n">
        <v>28.31</v>
      </c>
      <c r="H239" t="n">
        <v>0.46</v>
      </c>
      <c r="I239" t="n">
        <v>213</v>
      </c>
      <c r="J239" t="n">
        <v>154.63</v>
      </c>
      <c r="K239" t="n">
        <v>49.1</v>
      </c>
      <c r="L239" t="n">
        <v>4</v>
      </c>
      <c r="M239" t="n">
        <v>211</v>
      </c>
      <c r="N239" t="n">
        <v>26.53</v>
      </c>
      <c r="O239" t="n">
        <v>19304.72</v>
      </c>
      <c r="P239" t="n">
        <v>1180.39</v>
      </c>
      <c r="Q239" t="n">
        <v>2365.22</v>
      </c>
      <c r="R239" t="n">
        <v>454.31</v>
      </c>
      <c r="S239" t="n">
        <v>184.9</v>
      </c>
      <c r="T239" t="n">
        <v>131879.21</v>
      </c>
      <c r="U239" t="n">
        <v>0.41</v>
      </c>
      <c r="V239" t="n">
        <v>0.84</v>
      </c>
      <c r="W239" t="n">
        <v>37</v>
      </c>
      <c r="X239" t="n">
        <v>7.94</v>
      </c>
      <c r="Y239" t="n">
        <v>1</v>
      </c>
      <c r="Z239" t="n">
        <v>10</v>
      </c>
    </row>
    <row r="240">
      <c r="A240" t="n">
        <v>4</v>
      </c>
      <c r="B240" t="n">
        <v>75</v>
      </c>
      <c r="C240" t="inlineStr">
        <is>
          <t xml:space="preserve">CONCLUIDO	</t>
        </is>
      </c>
      <c r="D240" t="n">
        <v>0.9428</v>
      </c>
      <c r="E240" t="n">
        <v>106.07</v>
      </c>
      <c r="F240" t="n">
        <v>98.72</v>
      </c>
      <c r="G240" t="n">
        <v>35.68</v>
      </c>
      <c r="H240" t="n">
        <v>0.57</v>
      </c>
      <c r="I240" t="n">
        <v>166</v>
      </c>
      <c r="J240" t="n">
        <v>156.03</v>
      </c>
      <c r="K240" t="n">
        <v>49.1</v>
      </c>
      <c r="L240" t="n">
        <v>5</v>
      </c>
      <c r="M240" t="n">
        <v>164</v>
      </c>
      <c r="N240" t="n">
        <v>26.94</v>
      </c>
      <c r="O240" t="n">
        <v>19478.15</v>
      </c>
      <c r="P240" t="n">
        <v>1150.09</v>
      </c>
      <c r="Q240" t="n">
        <v>2364.75</v>
      </c>
      <c r="R240" t="n">
        <v>394.31</v>
      </c>
      <c r="S240" t="n">
        <v>184.9</v>
      </c>
      <c r="T240" t="n">
        <v>102114.83</v>
      </c>
      <c r="U240" t="n">
        <v>0.47</v>
      </c>
      <c r="V240" t="n">
        <v>0.85</v>
      </c>
      <c r="W240" t="n">
        <v>36.94</v>
      </c>
      <c r="X240" t="n">
        <v>6.15</v>
      </c>
      <c r="Y240" t="n">
        <v>1</v>
      </c>
      <c r="Z240" t="n">
        <v>10</v>
      </c>
    </row>
    <row r="241">
      <c r="A241" t="n">
        <v>5</v>
      </c>
      <c r="B241" t="n">
        <v>75</v>
      </c>
      <c r="C241" t="inlineStr">
        <is>
          <t xml:space="preserve">CONCLUIDO	</t>
        </is>
      </c>
      <c r="D241" t="n">
        <v>0.9612000000000001</v>
      </c>
      <c r="E241" t="n">
        <v>104.03</v>
      </c>
      <c r="F241" t="n">
        <v>97.59999999999999</v>
      </c>
      <c r="G241" t="n">
        <v>43.06</v>
      </c>
      <c r="H241" t="n">
        <v>0.67</v>
      </c>
      <c r="I241" t="n">
        <v>136</v>
      </c>
      <c r="J241" t="n">
        <v>157.44</v>
      </c>
      <c r="K241" t="n">
        <v>49.1</v>
      </c>
      <c r="L241" t="n">
        <v>6</v>
      </c>
      <c r="M241" t="n">
        <v>134</v>
      </c>
      <c r="N241" t="n">
        <v>27.35</v>
      </c>
      <c r="O241" t="n">
        <v>19652.13</v>
      </c>
      <c r="P241" t="n">
        <v>1127.6</v>
      </c>
      <c r="Q241" t="n">
        <v>2364.77</v>
      </c>
      <c r="R241" t="n">
        <v>357.18</v>
      </c>
      <c r="S241" t="n">
        <v>184.9</v>
      </c>
      <c r="T241" t="n">
        <v>83703.31</v>
      </c>
      <c r="U241" t="n">
        <v>0.52</v>
      </c>
      <c r="V241" t="n">
        <v>0.86</v>
      </c>
      <c r="W241" t="n">
        <v>36.88</v>
      </c>
      <c r="X241" t="n">
        <v>5.04</v>
      </c>
      <c r="Y241" t="n">
        <v>1</v>
      </c>
      <c r="Z241" t="n">
        <v>10</v>
      </c>
    </row>
    <row r="242">
      <c r="A242" t="n">
        <v>6</v>
      </c>
      <c r="B242" t="n">
        <v>75</v>
      </c>
      <c r="C242" t="inlineStr">
        <is>
          <t xml:space="preserve">CONCLUIDO	</t>
        </is>
      </c>
      <c r="D242" t="n">
        <v>0.9749</v>
      </c>
      <c r="E242" t="n">
        <v>102.57</v>
      </c>
      <c r="F242" t="n">
        <v>96.78</v>
      </c>
      <c r="G242" t="n">
        <v>50.49</v>
      </c>
      <c r="H242" t="n">
        <v>0.78</v>
      </c>
      <c r="I242" t="n">
        <v>115</v>
      </c>
      <c r="J242" t="n">
        <v>158.86</v>
      </c>
      <c r="K242" t="n">
        <v>49.1</v>
      </c>
      <c r="L242" t="n">
        <v>7</v>
      </c>
      <c r="M242" t="n">
        <v>113</v>
      </c>
      <c r="N242" t="n">
        <v>27.77</v>
      </c>
      <c r="O242" t="n">
        <v>19826.68</v>
      </c>
      <c r="P242" t="n">
        <v>1108.97</v>
      </c>
      <c r="Q242" t="n">
        <v>2364.52</v>
      </c>
      <c r="R242" t="n">
        <v>330</v>
      </c>
      <c r="S242" t="n">
        <v>184.9</v>
      </c>
      <c r="T242" t="n">
        <v>70215.71000000001</v>
      </c>
      <c r="U242" t="n">
        <v>0.5600000000000001</v>
      </c>
      <c r="V242" t="n">
        <v>0.87</v>
      </c>
      <c r="W242" t="n">
        <v>36.84</v>
      </c>
      <c r="X242" t="n">
        <v>4.22</v>
      </c>
      <c r="Y242" t="n">
        <v>1</v>
      </c>
      <c r="Z242" t="n">
        <v>10</v>
      </c>
    </row>
    <row r="243">
      <c r="A243" t="n">
        <v>7</v>
      </c>
      <c r="B243" t="n">
        <v>75</v>
      </c>
      <c r="C243" t="inlineStr">
        <is>
          <t xml:space="preserve">CONCLUIDO	</t>
        </is>
      </c>
      <c r="D243" t="n">
        <v>0.9849</v>
      </c>
      <c r="E243" t="n">
        <v>101.53</v>
      </c>
      <c r="F243" t="n">
        <v>96.23</v>
      </c>
      <c r="G243" t="n">
        <v>58.32</v>
      </c>
      <c r="H243" t="n">
        <v>0.88</v>
      </c>
      <c r="I243" t="n">
        <v>99</v>
      </c>
      <c r="J243" t="n">
        <v>160.28</v>
      </c>
      <c r="K243" t="n">
        <v>49.1</v>
      </c>
      <c r="L243" t="n">
        <v>8</v>
      </c>
      <c r="M243" t="n">
        <v>97</v>
      </c>
      <c r="N243" t="n">
        <v>28.19</v>
      </c>
      <c r="O243" t="n">
        <v>20001.93</v>
      </c>
      <c r="P243" t="n">
        <v>1092.43</v>
      </c>
      <c r="Q243" t="n">
        <v>2364.47</v>
      </c>
      <c r="R243" t="n">
        <v>311.25</v>
      </c>
      <c r="S243" t="n">
        <v>184.9</v>
      </c>
      <c r="T243" t="n">
        <v>60923.6</v>
      </c>
      <c r="U243" t="n">
        <v>0.59</v>
      </c>
      <c r="V243" t="n">
        <v>0.87</v>
      </c>
      <c r="W243" t="n">
        <v>36.83</v>
      </c>
      <c r="X243" t="n">
        <v>3.67</v>
      </c>
      <c r="Y243" t="n">
        <v>1</v>
      </c>
      <c r="Z243" t="n">
        <v>10</v>
      </c>
    </row>
    <row r="244">
      <c r="A244" t="n">
        <v>8</v>
      </c>
      <c r="B244" t="n">
        <v>75</v>
      </c>
      <c r="C244" t="inlineStr">
        <is>
          <t xml:space="preserve">CONCLUIDO	</t>
        </is>
      </c>
      <c r="D244" t="n">
        <v>0.9932</v>
      </c>
      <c r="E244" t="n">
        <v>100.69</v>
      </c>
      <c r="F244" t="n">
        <v>95.75</v>
      </c>
      <c r="G244" t="n">
        <v>66.04000000000001</v>
      </c>
      <c r="H244" t="n">
        <v>0.99</v>
      </c>
      <c r="I244" t="n">
        <v>87</v>
      </c>
      <c r="J244" t="n">
        <v>161.71</v>
      </c>
      <c r="K244" t="n">
        <v>49.1</v>
      </c>
      <c r="L244" t="n">
        <v>9</v>
      </c>
      <c r="M244" t="n">
        <v>85</v>
      </c>
      <c r="N244" t="n">
        <v>28.61</v>
      </c>
      <c r="O244" t="n">
        <v>20177.64</v>
      </c>
      <c r="P244" t="n">
        <v>1077.94</v>
      </c>
      <c r="Q244" t="n">
        <v>2364.37</v>
      </c>
      <c r="R244" t="n">
        <v>295.59</v>
      </c>
      <c r="S244" t="n">
        <v>184.9</v>
      </c>
      <c r="T244" t="n">
        <v>53151</v>
      </c>
      <c r="U244" t="n">
        <v>0.63</v>
      </c>
      <c r="V244" t="n">
        <v>0.88</v>
      </c>
      <c r="W244" t="n">
        <v>36.8</v>
      </c>
      <c r="X244" t="n">
        <v>3.19</v>
      </c>
      <c r="Y244" t="n">
        <v>1</v>
      </c>
      <c r="Z244" t="n">
        <v>10</v>
      </c>
    </row>
    <row r="245">
      <c r="A245" t="n">
        <v>9</v>
      </c>
      <c r="B245" t="n">
        <v>75</v>
      </c>
      <c r="C245" t="inlineStr">
        <is>
          <t xml:space="preserve">CONCLUIDO	</t>
        </is>
      </c>
      <c r="D245" t="n">
        <v>0.9993</v>
      </c>
      <c r="E245" t="n">
        <v>100.08</v>
      </c>
      <c r="F245" t="n">
        <v>95.42</v>
      </c>
      <c r="G245" t="n">
        <v>73.40000000000001</v>
      </c>
      <c r="H245" t="n">
        <v>1.09</v>
      </c>
      <c r="I245" t="n">
        <v>78</v>
      </c>
      <c r="J245" t="n">
        <v>163.13</v>
      </c>
      <c r="K245" t="n">
        <v>49.1</v>
      </c>
      <c r="L245" t="n">
        <v>10</v>
      </c>
      <c r="M245" t="n">
        <v>76</v>
      </c>
      <c r="N245" t="n">
        <v>29.04</v>
      </c>
      <c r="O245" t="n">
        <v>20353.94</v>
      </c>
      <c r="P245" t="n">
        <v>1064.6</v>
      </c>
      <c r="Q245" t="n">
        <v>2364.21</v>
      </c>
      <c r="R245" t="n">
        <v>284.39</v>
      </c>
      <c r="S245" t="n">
        <v>184.9</v>
      </c>
      <c r="T245" t="n">
        <v>47597.35</v>
      </c>
      <c r="U245" t="n">
        <v>0.65</v>
      </c>
      <c r="V245" t="n">
        <v>0.88</v>
      </c>
      <c r="W245" t="n">
        <v>36.79</v>
      </c>
      <c r="X245" t="n">
        <v>2.86</v>
      </c>
      <c r="Y245" t="n">
        <v>1</v>
      </c>
      <c r="Z245" t="n">
        <v>10</v>
      </c>
    </row>
    <row r="246">
      <c r="A246" t="n">
        <v>10</v>
      </c>
      <c r="B246" t="n">
        <v>75</v>
      </c>
      <c r="C246" t="inlineStr">
        <is>
          <t xml:space="preserve">CONCLUIDO	</t>
        </is>
      </c>
      <c r="D246" t="n">
        <v>1.0049</v>
      </c>
      <c r="E246" t="n">
        <v>99.51000000000001</v>
      </c>
      <c r="F246" t="n">
        <v>95.09</v>
      </c>
      <c r="G246" t="n">
        <v>81.51000000000001</v>
      </c>
      <c r="H246" t="n">
        <v>1.18</v>
      </c>
      <c r="I246" t="n">
        <v>70</v>
      </c>
      <c r="J246" t="n">
        <v>164.57</v>
      </c>
      <c r="K246" t="n">
        <v>49.1</v>
      </c>
      <c r="L246" t="n">
        <v>11</v>
      </c>
      <c r="M246" t="n">
        <v>68</v>
      </c>
      <c r="N246" t="n">
        <v>29.47</v>
      </c>
      <c r="O246" t="n">
        <v>20530.82</v>
      </c>
      <c r="P246" t="n">
        <v>1051.32</v>
      </c>
      <c r="Q246" t="n">
        <v>2364.28</v>
      </c>
      <c r="R246" t="n">
        <v>273.7</v>
      </c>
      <c r="S246" t="n">
        <v>184.9</v>
      </c>
      <c r="T246" t="n">
        <v>42289.43</v>
      </c>
      <c r="U246" t="n">
        <v>0.68</v>
      </c>
      <c r="V246" t="n">
        <v>0.88</v>
      </c>
      <c r="W246" t="n">
        <v>36.77</v>
      </c>
      <c r="X246" t="n">
        <v>2.54</v>
      </c>
      <c r="Y246" t="n">
        <v>1</v>
      </c>
      <c r="Z246" t="n">
        <v>10</v>
      </c>
    </row>
    <row r="247">
      <c r="A247" t="n">
        <v>11</v>
      </c>
      <c r="B247" t="n">
        <v>75</v>
      </c>
      <c r="C247" t="inlineStr">
        <is>
          <t xml:space="preserve">CONCLUIDO	</t>
        </is>
      </c>
      <c r="D247" t="n">
        <v>1.0094</v>
      </c>
      <c r="E247" t="n">
        <v>99.06999999999999</v>
      </c>
      <c r="F247" t="n">
        <v>94.86</v>
      </c>
      <c r="G247" t="n">
        <v>90.34999999999999</v>
      </c>
      <c r="H247" t="n">
        <v>1.28</v>
      </c>
      <c r="I247" t="n">
        <v>63</v>
      </c>
      <c r="J247" t="n">
        <v>166.01</v>
      </c>
      <c r="K247" t="n">
        <v>49.1</v>
      </c>
      <c r="L247" t="n">
        <v>12</v>
      </c>
      <c r="M247" t="n">
        <v>61</v>
      </c>
      <c r="N247" t="n">
        <v>29.91</v>
      </c>
      <c r="O247" t="n">
        <v>20708.3</v>
      </c>
      <c r="P247" t="n">
        <v>1038.39</v>
      </c>
      <c r="Q247" t="n">
        <v>2364.24</v>
      </c>
      <c r="R247" t="n">
        <v>266.33</v>
      </c>
      <c r="S247" t="n">
        <v>184.9</v>
      </c>
      <c r="T247" t="n">
        <v>38643.57</v>
      </c>
      <c r="U247" t="n">
        <v>0.6899999999999999</v>
      </c>
      <c r="V247" t="n">
        <v>0.89</v>
      </c>
      <c r="W247" t="n">
        <v>36.76</v>
      </c>
      <c r="X247" t="n">
        <v>2.31</v>
      </c>
      <c r="Y247" t="n">
        <v>1</v>
      </c>
      <c r="Z247" t="n">
        <v>10</v>
      </c>
    </row>
    <row r="248">
      <c r="A248" t="n">
        <v>12</v>
      </c>
      <c r="B248" t="n">
        <v>75</v>
      </c>
      <c r="C248" t="inlineStr">
        <is>
          <t xml:space="preserve">CONCLUIDO	</t>
        </is>
      </c>
      <c r="D248" t="n">
        <v>1.013</v>
      </c>
      <c r="E248" t="n">
        <v>98.72</v>
      </c>
      <c r="F248" t="n">
        <v>94.67</v>
      </c>
      <c r="G248" t="n">
        <v>97.93000000000001</v>
      </c>
      <c r="H248" t="n">
        <v>1.38</v>
      </c>
      <c r="I248" t="n">
        <v>58</v>
      </c>
      <c r="J248" t="n">
        <v>167.45</v>
      </c>
      <c r="K248" t="n">
        <v>49.1</v>
      </c>
      <c r="L248" t="n">
        <v>13</v>
      </c>
      <c r="M248" t="n">
        <v>56</v>
      </c>
      <c r="N248" t="n">
        <v>30.36</v>
      </c>
      <c r="O248" t="n">
        <v>20886.38</v>
      </c>
      <c r="P248" t="n">
        <v>1024.67</v>
      </c>
      <c r="Q248" t="n">
        <v>2364.37</v>
      </c>
      <c r="R248" t="n">
        <v>259.78</v>
      </c>
      <c r="S248" t="n">
        <v>184.9</v>
      </c>
      <c r="T248" t="n">
        <v>35392.69</v>
      </c>
      <c r="U248" t="n">
        <v>0.71</v>
      </c>
      <c r="V248" t="n">
        <v>0.89</v>
      </c>
      <c r="W248" t="n">
        <v>36.75</v>
      </c>
      <c r="X248" t="n">
        <v>2.11</v>
      </c>
      <c r="Y248" t="n">
        <v>1</v>
      </c>
      <c r="Z248" t="n">
        <v>10</v>
      </c>
    </row>
    <row r="249">
      <c r="A249" t="n">
        <v>13</v>
      </c>
      <c r="B249" t="n">
        <v>75</v>
      </c>
      <c r="C249" t="inlineStr">
        <is>
          <t xml:space="preserve">CONCLUIDO	</t>
        </is>
      </c>
      <c r="D249" t="n">
        <v>1.0166</v>
      </c>
      <c r="E249" t="n">
        <v>98.36</v>
      </c>
      <c r="F249" t="n">
        <v>94.47</v>
      </c>
      <c r="G249" t="n">
        <v>106.94</v>
      </c>
      <c r="H249" t="n">
        <v>1.47</v>
      </c>
      <c r="I249" t="n">
        <v>53</v>
      </c>
      <c r="J249" t="n">
        <v>168.9</v>
      </c>
      <c r="K249" t="n">
        <v>49.1</v>
      </c>
      <c r="L249" t="n">
        <v>14</v>
      </c>
      <c r="M249" t="n">
        <v>51</v>
      </c>
      <c r="N249" t="n">
        <v>30.81</v>
      </c>
      <c r="O249" t="n">
        <v>21065.06</v>
      </c>
      <c r="P249" t="n">
        <v>1012.99</v>
      </c>
      <c r="Q249" t="n">
        <v>2364.21</v>
      </c>
      <c r="R249" t="n">
        <v>253</v>
      </c>
      <c r="S249" t="n">
        <v>184.9</v>
      </c>
      <c r="T249" t="n">
        <v>32026.32</v>
      </c>
      <c r="U249" t="n">
        <v>0.73</v>
      </c>
      <c r="V249" t="n">
        <v>0.89</v>
      </c>
      <c r="W249" t="n">
        <v>36.74</v>
      </c>
      <c r="X249" t="n">
        <v>1.91</v>
      </c>
      <c r="Y249" t="n">
        <v>1</v>
      </c>
      <c r="Z249" t="n">
        <v>10</v>
      </c>
    </row>
    <row r="250">
      <c r="A250" t="n">
        <v>14</v>
      </c>
      <c r="B250" t="n">
        <v>75</v>
      </c>
      <c r="C250" t="inlineStr">
        <is>
          <t xml:space="preserve">CONCLUIDO	</t>
        </is>
      </c>
      <c r="D250" t="n">
        <v>1.0191</v>
      </c>
      <c r="E250" t="n">
        <v>98.12</v>
      </c>
      <c r="F250" t="n">
        <v>94.34999999999999</v>
      </c>
      <c r="G250" t="n">
        <v>115.53</v>
      </c>
      <c r="H250" t="n">
        <v>1.56</v>
      </c>
      <c r="I250" t="n">
        <v>49</v>
      </c>
      <c r="J250" t="n">
        <v>170.35</v>
      </c>
      <c r="K250" t="n">
        <v>49.1</v>
      </c>
      <c r="L250" t="n">
        <v>15</v>
      </c>
      <c r="M250" t="n">
        <v>47</v>
      </c>
      <c r="N250" t="n">
        <v>31.26</v>
      </c>
      <c r="O250" t="n">
        <v>21244.37</v>
      </c>
      <c r="P250" t="n">
        <v>999.3</v>
      </c>
      <c r="Q250" t="n">
        <v>2364.17</v>
      </c>
      <c r="R250" t="n">
        <v>248.94</v>
      </c>
      <c r="S250" t="n">
        <v>184.9</v>
      </c>
      <c r="T250" t="n">
        <v>30017.09</v>
      </c>
      <c r="U250" t="n">
        <v>0.74</v>
      </c>
      <c r="V250" t="n">
        <v>0.89</v>
      </c>
      <c r="W250" t="n">
        <v>36.74</v>
      </c>
      <c r="X250" t="n">
        <v>1.79</v>
      </c>
      <c r="Y250" t="n">
        <v>1</v>
      </c>
      <c r="Z250" t="n">
        <v>10</v>
      </c>
    </row>
    <row r="251">
      <c r="A251" t="n">
        <v>15</v>
      </c>
      <c r="B251" t="n">
        <v>75</v>
      </c>
      <c r="C251" t="inlineStr">
        <is>
          <t xml:space="preserve">CONCLUIDO	</t>
        </is>
      </c>
      <c r="D251" t="n">
        <v>1.0213</v>
      </c>
      <c r="E251" t="n">
        <v>97.91</v>
      </c>
      <c r="F251" t="n">
        <v>94.23</v>
      </c>
      <c r="G251" t="n">
        <v>122.91</v>
      </c>
      <c r="H251" t="n">
        <v>1.65</v>
      </c>
      <c r="I251" t="n">
        <v>46</v>
      </c>
      <c r="J251" t="n">
        <v>171.81</v>
      </c>
      <c r="K251" t="n">
        <v>49.1</v>
      </c>
      <c r="L251" t="n">
        <v>16</v>
      </c>
      <c r="M251" t="n">
        <v>44</v>
      </c>
      <c r="N251" t="n">
        <v>31.72</v>
      </c>
      <c r="O251" t="n">
        <v>21424.29</v>
      </c>
      <c r="P251" t="n">
        <v>988.35</v>
      </c>
      <c r="Q251" t="n">
        <v>2364.14</v>
      </c>
      <c r="R251" t="n">
        <v>245.13</v>
      </c>
      <c r="S251" t="n">
        <v>184.9</v>
      </c>
      <c r="T251" t="n">
        <v>28125.86</v>
      </c>
      <c r="U251" t="n">
        <v>0.75</v>
      </c>
      <c r="V251" t="n">
        <v>0.89</v>
      </c>
      <c r="W251" t="n">
        <v>36.73</v>
      </c>
      <c r="X251" t="n">
        <v>1.67</v>
      </c>
      <c r="Y251" t="n">
        <v>1</v>
      </c>
      <c r="Z251" t="n">
        <v>10</v>
      </c>
    </row>
    <row r="252">
      <c r="A252" t="n">
        <v>16</v>
      </c>
      <c r="B252" t="n">
        <v>75</v>
      </c>
      <c r="C252" t="inlineStr">
        <is>
          <t xml:space="preserve">CONCLUIDO	</t>
        </is>
      </c>
      <c r="D252" t="n">
        <v>1.0234</v>
      </c>
      <c r="E252" t="n">
        <v>97.70999999999999</v>
      </c>
      <c r="F252" t="n">
        <v>94.12</v>
      </c>
      <c r="G252" t="n">
        <v>131.33</v>
      </c>
      <c r="H252" t="n">
        <v>1.74</v>
      </c>
      <c r="I252" t="n">
        <v>43</v>
      </c>
      <c r="J252" t="n">
        <v>173.28</v>
      </c>
      <c r="K252" t="n">
        <v>49.1</v>
      </c>
      <c r="L252" t="n">
        <v>17</v>
      </c>
      <c r="M252" t="n">
        <v>41</v>
      </c>
      <c r="N252" t="n">
        <v>32.18</v>
      </c>
      <c r="O252" t="n">
        <v>21604.83</v>
      </c>
      <c r="P252" t="n">
        <v>976.36</v>
      </c>
      <c r="Q252" t="n">
        <v>2364.09</v>
      </c>
      <c r="R252" t="n">
        <v>241.37</v>
      </c>
      <c r="S252" t="n">
        <v>184.9</v>
      </c>
      <c r="T252" t="n">
        <v>26259.9</v>
      </c>
      <c r="U252" t="n">
        <v>0.77</v>
      </c>
      <c r="V252" t="n">
        <v>0.89</v>
      </c>
      <c r="W252" t="n">
        <v>36.74</v>
      </c>
      <c r="X252" t="n">
        <v>1.57</v>
      </c>
      <c r="Y252" t="n">
        <v>1</v>
      </c>
      <c r="Z252" t="n">
        <v>10</v>
      </c>
    </row>
    <row r="253">
      <c r="A253" t="n">
        <v>17</v>
      </c>
      <c r="B253" t="n">
        <v>75</v>
      </c>
      <c r="C253" t="inlineStr">
        <is>
          <t xml:space="preserve">CONCLUIDO	</t>
        </is>
      </c>
      <c r="D253" t="n">
        <v>1.0255</v>
      </c>
      <c r="E253" t="n">
        <v>97.51000000000001</v>
      </c>
      <c r="F253" t="n">
        <v>94.01000000000001</v>
      </c>
      <c r="G253" t="n">
        <v>141.02</v>
      </c>
      <c r="H253" t="n">
        <v>1.83</v>
      </c>
      <c r="I253" t="n">
        <v>40</v>
      </c>
      <c r="J253" t="n">
        <v>174.75</v>
      </c>
      <c r="K253" t="n">
        <v>49.1</v>
      </c>
      <c r="L253" t="n">
        <v>18</v>
      </c>
      <c r="M253" t="n">
        <v>38</v>
      </c>
      <c r="N253" t="n">
        <v>32.65</v>
      </c>
      <c r="O253" t="n">
        <v>21786.02</v>
      </c>
      <c r="P253" t="n">
        <v>964.16</v>
      </c>
      <c r="Q253" t="n">
        <v>2364.1</v>
      </c>
      <c r="R253" t="n">
        <v>237.78</v>
      </c>
      <c r="S253" t="n">
        <v>184.9</v>
      </c>
      <c r="T253" t="n">
        <v>24479.45</v>
      </c>
      <c r="U253" t="n">
        <v>0.78</v>
      </c>
      <c r="V253" t="n">
        <v>0.89</v>
      </c>
      <c r="W253" t="n">
        <v>36.73</v>
      </c>
      <c r="X253" t="n">
        <v>1.46</v>
      </c>
      <c r="Y253" t="n">
        <v>1</v>
      </c>
      <c r="Z253" t="n">
        <v>10</v>
      </c>
    </row>
    <row r="254">
      <c r="A254" t="n">
        <v>18</v>
      </c>
      <c r="B254" t="n">
        <v>75</v>
      </c>
      <c r="C254" t="inlineStr">
        <is>
          <t xml:space="preserve">CONCLUIDO	</t>
        </is>
      </c>
      <c r="D254" t="n">
        <v>1.0277</v>
      </c>
      <c r="E254" t="n">
        <v>97.3</v>
      </c>
      <c r="F254" t="n">
        <v>93.89</v>
      </c>
      <c r="G254" t="n">
        <v>152.26</v>
      </c>
      <c r="H254" t="n">
        <v>1.91</v>
      </c>
      <c r="I254" t="n">
        <v>37</v>
      </c>
      <c r="J254" t="n">
        <v>176.22</v>
      </c>
      <c r="K254" t="n">
        <v>49.1</v>
      </c>
      <c r="L254" t="n">
        <v>19</v>
      </c>
      <c r="M254" t="n">
        <v>35</v>
      </c>
      <c r="N254" t="n">
        <v>33.13</v>
      </c>
      <c r="O254" t="n">
        <v>21967.84</v>
      </c>
      <c r="P254" t="n">
        <v>951.14</v>
      </c>
      <c r="Q254" t="n">
        <v>2364.25</v>
      </c>
      <c r="R254" t="n">
        <v>233.85</v>
      </c>
      <c r="S254" t="n">
        <v>184.9</v>
      </c>
      <c r="T254" t="n">
        <v>22531.9</v>
      </c>
      <c r="U254" t="n">
        <v>0.79</v>
      </c>
      <c r="V254" t="n">
        <v>0.9</v>
      </c>
      <c r="W254" t="n">
        <v>36.72</v>
      </c>
      <c r="X254" t="n">
        <v>1.34</v>
      </c>
      <c r="Y254" t="n">
        <v>1</v>
      </c>
      <c r="Z254" t="n">
        <v>10</v>
      </c>
    </row>
    <row r="255">
      <c r="A255" t="n">
        <v>19</v>
      </c>
      <c r="B255" t="n">
        <v>75</v>
      </c>
      <c r="C255" t="inlineStr">
        <is>
          <t xml:space="preserve">CONCLUIDO	</t>
        </is>
      </c>
      <c r="D255" t="n">
        <v>1.0294</v>
      </c>
      <c r="E255" t="n">
        <v>97.15000000000001</v>
      </c>
      <c r="F255" t="n">
        <v>93.8</v>
      </c>
      <c r="G255" t="n">
        <v>160.8</v>
      </c>
      <c r="H255" t="n">
        <v>2</v>
      </c>
      <c r="I255" t="n">
        <v>35</v>
      </c>
      <c r="J255" t="n">
        <v>177.7</v>
      </c>
      <c r="K255" t="n">
        <v>49.1</v>
      </c>
      <c r="L255" t="n">
        <v>20</v>
      </c>
      <c r="M255" t="n">
        <v>31</v>
      </c>
      <c r="N255" t="n">
        <v>33.61</v>
      </c>
      <c r="O255" t="n">
        <v>22150.3</v>
      </c>
      <c r="P255" t="n">
        <v>938.09</v>
      </c>
      <c r="Q255" t="n">
        <v>2364.02</v>
      </c>
      <c r="R255" t="n">
        <v>230.79</v>
      </c>
      <c r="S255" t="n">
        <v>184.9</v>
      </c>
      <c r="T255" t="n">
        <v>21010.99</v>
      </c>
      <c r="U255" t="n">
        <v>0.8</v>
      </c>
      <c r="V255" t="n">
        <v>0.9</v>
      </c>
      <c r="W255" t="n">
        <v>36.72</v>
      </c>
      <c r="X255" t="n">
        <v>1.25</v>
      </c>
      <c r="Y255" t="n">
        <v>1</v>
      </c>
      <c r="Z255" t="n">
        <v>10</v>
      </c>
    </row>
    <row r="256">
      <c r="A256" t="n">
        <v>20</v>
      </c>
      <c r="B256" t="n">
        <v>75</v>
      </c>
      <c r="C256" t="inlineStr">
        <is>
          <t xml:space="preserve">CONCLUIDO	</t>
        </is>
      </c>
      <c r="D256" t="n">
        <v>1.0298</v>
      </c>
      <c r="E256" t="n">
        <v>97.11</v>
      </c>
      <c r="F256" t="n">
        <v>93.79000000000001</v>
      </c>
      <c r="G256" t="n">
        <v>165.51</v>
      </c>
      <c r="H256" t="n">
        <v>2.08</v>
      </c>
      <c r="I256" t="n">
        <v>34</v>
      </c>
      <c r="J256" t="n">
        <v>179.18</v>
      </c>
      <c r="K256" t="n">
        <v>49.1</v>
      </c>
      <c r="L256" t="n">
        <v>21</v>
      </c>
      <c r="M256" t="n">
        <v>17</v>
      </c>
      <c r="N256" t="n">
        <v>34.09</v>
      </c>
      <c r="O256" t="n">
        <v>22333.43</v>
      </c>
      <c r="P256" t="n">
        <v>932.23</v>
      </c>
      <c r="Q256" t="n">
        <v>2364.19</v>
      </c>
      <c r="R256" t="n">
        <v>229.63</v>
      </c>
      <c r="S256" t="n">
        <v>184.9</v>
      </c>
      <c r="T256" t="n">
        <v>20437.72</v>
      </c>
      <c r="U256" t="n">
        <v>0.8100000000000001</v>
      </c>
      <c r="V256" t="n">
        <v>0.9</v>
      </c>
      <c r="W256" t="n">
        <v>36.74</v>
      </c>
      <c r="X256" t="n">
        <v>1.24</v>
      </c>
      <c r="Y256" t="n">
        <v>1</v>
      </c>
      <c r="Z256" t="n">
        <v>10</v>
      </c>
    </row>
    <row r="257">
      <c r="A257" t="n">
        <v>21</v>
      </c>
      <c r="B257" t="n">
        <v>75</v>
      </c>
      <c r="C257" t="inlineStr">
        <is>
          <t xml:space="preserve">CONCLUIDO	</t>
        </is>
      </c>
      <c r="D257" t="n">
        <v>1.0303</v>
      </c>
      <c r="E257" t="n">
        <v>97.06</v>
      </c>
      <c r="F257" t="n">
        <v>93.77</v>
      </c>
      <c r="G257" t="n">
        <v>170.5</v>
      </c>
      <c r="H257" t="n">
        <v>2.16</v>
      </c>
      <c r="I257" t="n">
        <v>33</v>
      </c>
      <c r="J257" t="n">
        <v>180.67</v>
      </c>
      <c r="K257" t="n">
        <v>49.1</v>
      </c>
      <c r="L257" t="n">
        <v>22</v>
      </c>
      <c r="M257" t="n">
        <v>0</v>
      </c>
      <c r="N257" t="n">
        <v>34.58</v>
      </c>
      <c r="O257" t="n">
        <v>22517.21</v>
      </c>
      <c r="P257" t="n">
        <v>933.67</v>
      </c>
      <c r="Q257" t="n">
        <v>2364.31</v>
      </c>
      <c r="R257" t="n">
        <v>228.3</v>
      </c>
      <c r="S257" t="n">
        <v>184.9</v>
      </c>
      <c r="T257" t="n">
        <v>19777.84</v>
      </c>
      <c r="U257" t="n">
        <v>0.8100000000000001</v>
      </c>
      <c r="V257" t="n">
        <v>0.9</v>
      </c>
      <c r="W257" t="n">
        <v>36.76</v>
      </c>
      <c r="X257" t="n">
        <v>1.22</v>
      </c>
      <c r="Y257" t="n">
        <v>1</v>
      </c>
      <c r="Z257" t="n">
        <v>10</v>
      </c>
    </row>
    <row r="258">
      <c r="A258" t="n">
        <v>0</v>
      </c>
      <c r="B258" t="n">
        <v>95</v>
      </c>
      <c r="C258" t="inlineStr">
        <is>
          <t xml:space="preserve">CONCLUIDO	</t>
        </is>
      </c>
      <c r="D258" t="n">
        <v>0.4688</v>
      </c>
      <c r="E258" t="n">
        <v>213.32</v>
      </c>
      <c r="F258" t="n">
        <v>153.72</v>
      </c>
      <c r="G258" t="n">
        <v>6.01</v>
      </c>
      <c r="H258" t="n">
        <v>0.1</v>
      </c>
      <c r="I258" t="n">
        <v>1535</v>
      </c>
      <c r="J258" t="n">
        <v>185.69</v>
      </c>
      <c r="K258" t="n">
        <v>53.44</v>
      </c>
      <c r="L258" t="n">
        <v>1</v>
      </c>
      <c r="M258" t="n">
        <v>1533</v>
      </c>
      <c r="N258" t="n">
        <v>36.26</v>
      </c>
      <c r="O258" t="n">
        <v>23136.14</v>
      </c>
      <c r="P258" t="n">
        <v>2105.89</v>
      </c>
      <c r="Q258" t="n">
        <v>2371.95</v>
      </c>
      <c r="R258" t="n">
        <v>2231.72</v>
      </c>
      <c r="S258" t="n">
        <v>184.9</v>
      </c>
      <c r="T258" t="n">
        <v>1013977.84</v>
      </c>
      <c r="U258" t="n">
        <v>0.08</v>
      </c>
      <c r="V258" t="n">
        <v>0.55</v>
      </c>
      <c r="W258" t="n">
        <v>39.22</v>
      </c>
      <c r="X258" t="n">
        <v>61</v>
      </c>
      <c r="Y258" t="n">
        <v>1</v>
      </c>
      <c r="Z258" t="n">
        <v>10</v>
      </c>
    </row>
    <row r="259">
      <c r="A259" t="n">
        <v>1</v>
      </c>
      <c r="B259" t="n">
        <v>95</v>
      </c>
      <c r="C259" t="inlineStr">
        <is>
          <t xml:space="preserve">CONCLUIDO	</t>
        </is>
      </c>
      <c r="D259" t="n">
        <v>0.7274</v>
      </c>
      <c r="E259" t="n">
        <v>137.47</v>
      </c>
      <c r="F259" t="n">
        <v>114.01</v>
      </c>
      <c r="G259" t="n">
        <v>12.13</v>
      </c>
      <c r="H259" t="n">
        <v>0.19</v>
      </c>
      <c r="I259" t="n">
        <v>564</v>
      </c>
      <c r="J259" t="n">
        <v>187.21</v>
      </c>
      <c r="K259" t="n">
        <v>53.44</v>
      </c>
      <c r="L259" t="n">
        <v>2</v>
      </c>
      <c r="M259" t="n">
        <v>562</v>
      </c>
      <c r="N259" t="n">
        <v>36.77</v>
      </c>
      <c r="O259" t="n">
        <v>23322.88</v>
      </c>
      <c r="P259" t="n">
        <v>1559.73</v>
      </c>
      <c r="Q259" t="n">
        <v>2366.44</v>
      </c>
      <c r="R259" t="n">
        <v>904.17</v>
      </c>
      <c r="S259" t="n">
        <v>184.9</v>
      </c>
      <c r="T259" t="n">
        <v>355054.44</v>
      </c>
      <c r="U259" t="n">
        <v>0.2</v>
      </c>
      <c r="V259" t="n">
        <v>0.74</v>
      </c>
      <c r="W259" t="n">
        <v>37.58</v>
      </c>
      <c r="X259" t="n">
        <v>21.4</v>
      </c>
      <c r="Y259" t="n">
        <v>1</v>
      </c>
      <c r="Z259" t="n">
        <v>10</v>
      </c>
    </row>
    <row r="260">
      <c r="A260" t="n">
        <v>2</v>
      </c>
      <c r="B260" t="n">
        <v>95</v>
      </c>
      <c r="C260" t="inlineStr">
        <is>
          <t xml:space="preserve">CONCLUIDO	</t>
        </is>
      </c>
      <c r="D260" t="n">
        <v>0.827</v>
      </c>
      <c r="E260" t="n">
        <v>120.92</v>
      </c>
      <c r="F260" t="n">
        <v>105.58</v>
      </c>
      <c r="G260" t="n">
        <v>18.31</v>
      </c>
      <c r="H260" t="n">
        <v>0.28</v>
      </c>
      <c r="I260" t="n">
        <v>346</v>
      </c>
      <c r="J260" t="n">
        <v>188.73</v>
      </c>
      <c r="K260" t="n">
        <v>53.44</v>
      </c>
      <c r="L260" t="n">
        <v>3</v>
      </c>
      <c r="M260" t="n">
        <v>344</v>
      </c>
      <c r="N260" t="n">
        <v>37.29</v>
      </c>
      <c r="O260" t="n">
        <v>23510.33</v>
      </c>
      <c r="P260" t="n">
        <v>1438.5</v>
      </c>
      <c r="Q260" t="n">
        <v>2365.44</v>
      </c>
      <c r="R260" t="n">
        <v>622.39</v>
      </c>
      <c r="S260" t="n">
        <v>184.9</v>
      </c>
      <c r="T260" t="n">
        <v>215256.77</v>
      </c>
      <c r="U260" t="n">
        <v>0.3</v>
      </c>
      <c r="V260" t="n">
        <v>0.8</v>
      </c>
      <c r="W260" t="n">
        <v>37.24</v>
      </c>
      <c r="X260" t="n">
        <v>12.99</v>
      </c>
      <c r="Y260" t="n">
        <v>1</v>
      </c>
      <c r="Z260" t="n">
        <v>10</v>
      </c>
    </row>
    <row r="261">
      <c r="A261" t="n">
        <v>3</v>
      </c>
      <c r="B261" t="n">
        <v>95</v>
      </c>
      <c r="C261" t="inlineStr">
        <is>
          <t xml:space="preserve">CONCLUIDO	</t>
        </is>
      </c>
      <c r="D261" t="n">
        <v>0.8803</v>
      </c>
      <c r="E261" t="n">
        <v>113.59</v>
      </c>
      <c r="F261" t="n">
        <v>101.85</v>
      </c>
      <c r="G261" t="n">
        <v>24.54</v>
      </c>
      <c r="H261" t="n">
        <v>0.37</v>
      </c>
      <c r="I261" t="n">
        <v>249</v>
      </c>
      <c r="J261" t="n">
        <v>190.25</v>
      </c>
      <c r="K261" t="n">
        <v>53.44</v>
      </c>
      <c r="L261" t="n">
        <v>4</v>
      </c>
      <c r="M261" t="n">
        <v>247</v>
      </c>
      <c r="N261" t="n">
        <v>37.82</v>
      </c>
      <c r="O261" t="n">
        <v>23698.48</v>
      </c>
      <c r="P261" t="n">
        <v>1381.37</v>
      </c>
      <c r="Q261" t="n">
        <v>2365.22</v>
      </c>
      <c r="R261" t="n">
        <v>498.7</v>
      </c>
      <c r="S261" t="n">
        <v>184.9</v>
      </c>
      <c r="T261" t="n">
        <v>153898.09</v>
      </c>
      <c r="U261" t="n">
        <v>0.37</v>
      </c>
      <c r="V261" t="n">
        <v>0.83</v>
      </c>
      <c r="W261" t="n">
        <v>37.06</v>
      </c>
      <c r="X261" t="n">
        <v>9.279999999999999</v>
      </c>
      <c r="Y261" t="n">
        <v>1</v>
      </c>
      <c r="Z261" t="n">
        <v>10</v>
      </c>
    </row>
    <row r="262">
      <c r="A262" t="n">
        <v>4</v>
      </c>
      <c r="B262" t="n">
        <v>95</v>
      </c>
      <c r="C262" t="inlineStr">
        <is>
          <t xml:space="preserve">CONCLUIDO	</t>
        </is>
      </c>
      <c r="D262" t="n">
        <v>0.9132</v>
      </c>
      <c r="E262" t="n">
        <v>109.51</v>
      </c>
      <c r="F262" t="n">
        <v>99.78</v>
      </c>
      <c r="G262" t="n">
        <v>30.7</v>
      </c>
      <c r="H262" t="n">
        <v>0.46</v>
      </c>
      <c r="I262" t="n">
        <v>195</v>
      </c>
      <c r="J262" t="n">
        <v>191.78</v>
      </c>
      <c r="K262" t="n">
        <v>53.44</v>
      </c>
      <c r="L262" t="n">
        <v>5</v>
      </c>
      <c r="M262" t="n">
        <v>193</v>
      </c>
      <c r="N262" t="n">
        <v>38.35</v>
      </c>
      <c r="O262" t="n">
        <v>23887.36</v>
      </c>
      <c r="P262" t="n">
        <v>1346.89</v>
      </c>
      <c r="Q262" t="n">
        <v>2364.85</v>
      </c>
      <c r="R262" t="n">
        <v>429.42</v>
      </c>
      <c r="S262" t="n">
        <v>184.9</v>
      </c>
      <c r="T262" t="n">
        <v>119526.83</v>
      </c>
      <c r="U262" t="n">
        <v>0.43</v>
      </c>
      <c r="V262" t="n">
        <v>0.84</v>
      </c>
      <c r="W262" t="n">
        <v>36.99</v>
      </c>
      <c r="X262" t="n">
        <v>7.21</v>
      </c>
      <c r="Y262" t="n">
        <v>1</v>
      </c>
      <c r="Z262" t="n">
        <v>10</v>
      </c>
    </row>
    <row r="263">
      <c r="A263" t="n">
        <v>5</v>
      </c>
      <c r="B263" t="n">
        <v>95</v>
      </c>
      <c r="C263" t="inlineStr">
        <is>
          <t xml:space="preserve">CONCLUIDO	</t>
        </is>
      </c>
      <c r="D263" t="n">
        <v>0.9357</v>
      </c>
      <c r="E263" t="n">
        <v>106.87</v>
      </c>
      <c r="F263" t="n">
        <v>98.48</v>
      </c>
      <c r="G263" t="n">
        <v>37.16</v>
      </c>
      <c r="H263" t="n">
        <v>0.55</v>
      </c>
      <c r="I263" t="n">
        <v>159</v>
      </c>
      <c r="J263" t="n">
        <v>193.32</v>
      </c>
      <c r="K263" t="n">
        <v>53.44</v>
      </c>
      <c r="L263" t="n">
        <v>6</v>
      </c>
      <c r="M263" t="n">
        <v>157</v>
      </c>
      <c r="N263" t="n">
        <v>38.89</v>
      </c>
      <c r="O263" t="n">
        <v>24076.95</v>
      </c>
      <c r="P263" t="n">
        <v>1322.56</v>
      </c>
      <c r="Q263" t="n">
        <v>2364.53</v>
      </c>
      <c r="R263" t="n">
        <v>386.13</v>
      </c>
      <c r="S263" t="n">
        <v>184.9</v>
      </c>
      <c r="T263" t="n">
        <v>98058.92999999999</v>
      </c>
      <c r="U263" t="n">
        <v>0.48</v>
      </c>
      <c r="V263" t="n">
        <v>0.85</v>
      </c>
      <c r="W263" t="n">
        <v>36.93</v>
      </c>
      <c r="X263" t="n">
        <v>5.92</v>
      </c>
      <c r="Y263" t="n">
        <v>1</v>
      </c>
      <c r="Z263" t="n">
        <v>10</v>
      </c>
    </row>
    <row r="264">
      <c r="A264" t="n">
        <v>6</v>
      </c>
      <c r="B264" t="n">
        <v>95</v>
      </c>
      <c r="C264" t="inlineStr">
        <is>
          <t xml:space="preserve">CONCLUIDO	</t>
        </is>
      </c>
      <c r="D264" t="n">
        <v>0.9519</v>
      </c>
      <c r="E264" t="n">
        <v>105.06</v>
      </c>
      <c r="F264" t="n">
        <v>97.56</v>
      </c>
      <c r="G264" t="n">
        <v>43.36</v>
      </c>
      <c r="H264" t="n">
        <v>0.64</v>
      </c>
      <c r="I264" t="n">
        <v>135</v>
      </c>
      <c r="J264" t="n">
        <v>194.86</v>
      </c>
      <c r="K264" t="n">
        <v>53.44</v>
      </c>
      <c r="L264" t="n">
        <v>7</v>
      </c>
      <c r="M264" t="n">
        <v>133</v>
      </c>
      <c r="N264" t="n">
        <v>39.43</v>
      </c>
      <c r="O264" t="n">
        <v>24267.28</v>
      </c>
      <c r="P264" t="n">
        <v>1303.86</v>
      </c>
      <c r="Q264" t="n">
        <v>2364.29</v>
      </c>
      <c r="R264" t="n">
        <v>356.15</v>
      </c>
      <c r="S264" t="n">
        <v>184.9</v>
      </c>
      <c r="T264" t="n">
        <v>83192.10000000001</v>
      </c>
      <c r="U264" t="n">
        <v>0.52</v>
      </c>
      <c r="V264" t="n">
        <v>0.86</v>
      </c>
      <c r="W264" t="n">
        <v>36.88</v>
      </c>
      <c r="X264" t="n">
        <v>5</v>
      </c>
      <c r="Y264" t="n">
        <v>1</v>
      </c>
      <c r="Z264" t="n">
        <v>10</v>
      </c>
    </row>
    <row r="265">
      <c r="A265" t="n">
        <v>7</v>
      </c>
      <c r="B265" t="n">
        <v>95</v>
      </c>
      <c r="C265" t="inlineStr">
        <is>
          <t xml:space="preserve">CONCLUIDO	</t>
        </is>
      </c>
      <c r="D265" t="n">
        <v>0.9641</v>
      </c>
      <c r="E265" t="n">
        <v>103.72</v>
      </c>
      <c r="F265" t="n">
        <v>96.90000000000001</v>
      </c>
      <c r="G265" t="n">
        <v>49.69</v>
      </c>
      <c r="H265" t="n">
        <v>0.72</v>
      </c>
      <c r="I265" t="n">
        <v>117</v>
      </c>
      <c r="J265" t="n">
        <v>196.41</v>
      </c>
      <c r="K265" t="n">
        <v>53.44</v>
      </c>
      <c r="L265" t="n">
        <v>8</v>
      </c>
      <c r="M265" t="n">
        <v>115</v>
      </c>
      <c r="N265" t="n">
        <v>39.98</v>
      </c>
      <c r="O265" t="n">
        <v>24458.36</v>
      </c>
      <c r="P265" t="n">
        <v>1288.47</v>
      </c>
      <c r="Q265" t="n">
        <v>2364.76</v>
      </c>
      <c r="R265" t="n">
        <v>333.3</v>
      </c>
      <c r="S265" t="n">
        <v>184.9</v>
      </c>
      <c r="T265" t="n">
        <v>71856.91</v>
      </c>
      <c r="U265" t="n">
        <v>0.55</v>
      </c>
      <c r="V265" t="n">
        <v>0.87</v>
      </c>
      <c r="W265" t="n">
        <v>36.86</v>
      </c>
      <c r="X265" t="n">
        <v>4.33</v>
      </c>
      <c r="Y265" t="n">
        <v>1</v>
      </c>
      <c r="Z265" t="n">
        <v>10</v>
      </c>
    </row>
    <row r="266">
      <c r="A266" t="n">
        <v>8</v>
      </c>
      <c r="B266" t="n">
        <v>95</v>
      </c>
      <c r="C266" t="inlineStr">
        <is>
          <t xml:space="preserve">CONCLUIDO	</t>
        </is>
      </c>
      <c r="D266" t="n">
        <v>0.9744</v>
      </c>
      <c r="E266" t="n">
        <v>102.63</v>
      </c>
      <c r="F266" t="n">
        <v>96.33</v>
      </c>
      <c r="G266" t="n">
        <v>56.11</v>
      </c>
      <c r="H266" t="n">
        <v>0.8100000000000001</v>
      </c>
      <c r="I266" t="n">
        <v>103</v>
      </c>
      <c r="J266" t="n">
        <v>197.97</v>
      </c>
      <c r="K266" t="n">
        <v>53.44</v>
      </c>
      <c r="L266" t="n">
        <v>9</v>
      </c>
      <c r="M266" t="n">
        <v>101</v>
      </c>
      <c r="N266" t="n">
        <v>40.53</v>
      </c>
      <c r="O266" t="n">
        <v>24650.18</v>
      </c>
      <c r="P266" t="n">
        <v>1274.29</v>
      </c>
      <c r="Q266" t="n">
        <v>2364.39</v>
      </c>
      <c r="R266" t="n">
        <v>314.55</v>
      </c>
      <c r="S266" t="n">
        <v>184.9</v>
      </c>
      <c r="T266" t="n">
        <v>62550.98</v>
      </c>
      <c r="U266" t="n">
        <v>0.59</v>
      </c>
      <c r="V266" t="n">
        <v>0.87</v>
      </c>
      <c r="W266" t="n">
        <v>36.83</v>
      </c>
      <c r="X266" t="n">
        <v>3.77</v>
      </c>
      <c r="Y266" t="n">
        <v>1</v>
      </c>
      <c r="Z266" t="n">
        <v>10</v>
      </c>
    </row>
    <row r="267">
      <c r="A267" t="n">
        <v>9</v>
      </c>
      <c r="B267" t="n">
        <v>95</v>
      </c>
      <c r="C267" t="inlineStr">
        <is>
          <t xml:space="preserve">CONCLUIDO	</t>
        </is>
      </c>
      <c r="D267" t="n">
        <v>0.9821</v>
      </c>
      <c r="E267" t="n">
        <v>101.83</v>
      </c>
      <c r="F267" t="n">
        <v>95.93000000000001</v>
      </c>
      <c r="G267" t="n">
        <v>62.57</v>
      </c>
      <c r="H267" t="n">
        <v>0.89</v>
      </c>
      <c r="I267" t="n">
        <v>92</v>
      </c>
      <c r="J267" t="n">
        <v>199.53</v>
      </c>
      <c r="K267" t="n">
        <v>53.44</v>
      </c>
      <c r="L267" t="n">
        <v>10</v>
      </c>
      <c r="M267" t="n">
        <v>90</v>
      </c>
      <c r="N267" t="n">
        <v>41.1</v>
      </c>
      <c r="O267" t="n">
        <v>24842.77</v>
      </c>
      <c r="P267" t="n">
        <v>1262.26</v>
      </c>
      <c r="Q267" t="n">
        <v>2364.39</v>
      </c>
      <c r="R267" t="n">
        <v>301.5</v>
      </c>
      <c r="S267" t="n">
        <v>184.9</v>
      </c>
      <c r="T267" t="n">
        <v>56082.31</v>
      </c>
      <c r="U267" t="n">
        <v>0.61</v>
      </c>
      <c r="V267" t="n">
        <v>0.88</v>
      </c>
      <c r="W267" t="n">
        <v>36.81</v>
      </c>
      <c r="X267" t="n">
        <v>3.37</v>
      </c>
      <c r="Y267" t="n">
        <v>1</v>
      </c>
      <c r="Z267" t="n">
        <v>10</v>
      </c>
    </row>
    <row r="268">
      <c r="A268" t="n">
        <v>10</v>
      </c>
      <c r="B268" t="n">
        <v>95</v>
      </c>
      <c r="C268" t="inlineStr">
        <is>
          <t xml:space="preserve">CONCLUIDO	</t>
        </is>
      </c>
      <c r="D268" t="n">
        <v>0.9885</v>
      </c>
      <c r="E268" t="n">
        <v>101.16</v>
      </c>
      <c r="F268" t="n">
        <v>95.61</v>
      </c>
      <c r="G268" t="n">
        <v>69.11</v>
      </c>
      <c r="H268" t="n">
        <v>0.97</v>
      </c>
      <c r="I268" t="n">
        <v>83</v>
      </c>
      <c r="J268" t="n">
        <v>201.1</v>
      </c>
      <c r="K268" t="n">
        <v>53.44</v>
      </c>
      <c r="L268" t="n">
        <v>11</v>
      </c>
      <c r="M268" t="n">
        <v>81</v>
      </c>
      <c r="N268" t="n">
        <v>41.66</v>
      </c>
      <c r="O268" t="n">
        <v>25036.12</v>
      </c>
      <c r="P268" t="n">
        <v>1251.28</v>
      </c>
      <c r="Q268" t="n">
        <v>2364.2</v>
      </c>
      <c r="R268" t="n">
        <v>290.77</v>
      </c>
      <c r="S268" t="n">
        <v>184.9</v>
      </c>
      <c r="T268" t="n">
        <v>50760.39</v>
      </c>
      <c r="U268" t="n">
        <v>0.64</v>
      </c>
      <c r="V268" t="n">
        <v>0.88</v>
      </c>
      <c r="W268" t="n">
        <v>36.8</v>
      </c>
      <c r="X268" t="n">
        <v>3.05</v>
      </c>
      <c r="Y268" t="n">
        <v>1</v>
      </c>
      <c r="Z268" t="n">
        <v>10</v>
      </c>
    </row>
    <row r="269">
      <c r="A269" t="n">
        <v>11</v>
      </c>
      <c r="B269" t="n">
        <v>95</v>
      </c>
      <c r="C269" t="inlineStr">
        <is>
          <t xml:space="preserve">CONCLUIDO	</t>
        </is>
      </c>
      <c r="D269" t="n">
        <v>0.9946</v>
      </c>
      <c r="E269" t="n">
        <v>100.54</v>
      </c>
      <c r="F269" t="n">
        <v>95.28</v>
      </c>
      <c r="G269" t="n">
        <v>76.22</v>
      </c>
      <c r="H269" t="n">
        <v>1.05</v>
      </c>
      <c r="I269" t="n">
        <v>75</v>
      </c>
      <c r="J269" t="n">
        <v>202.67</v>
      </c>
      <c r="K269" t="n">
        <v>53.44</v>
      </c>
      <c r="L269" t="n">
        <v>12</v>
      </c>
      <c r="M269" t="n">
        <v>73</v>
      </c>
      <c r="N269" t="n">
        <v>42.24</v>
      </c>
      <c r="O269" t="n">
        <v>25230.25</v>
      </c>
      <c r="P269" t="n">
        <v>1240.05</v>
      </c>
      <c r="Q269" t="n">
        <v>2364.32</v>
      </c>
      <c r="R269" t="n">
        <v>279.61</v>
      </c>
      <c r="S269" t="n">
        <v>184.9</v>
      </c>
      <c r="T269" t="n">
        <v>45223.06</v>
      </c>
      <c r="U269" t="n">
        <v>0.66</v>
      </c>
      <c r="V269" t="n">
        <v>0.88</v>
      </c>
      <c r="W269" t="n">
        <v>36.79</v>
      </c>
      <c r="X269" t="n">
        <v>2.72</v>
      </c>
      <c r="Y269" t="n">
        <v>1</v>
      </c>
      <c r="Z269" t="n">
        <v>10</v>
      </c>
    </row>
    <row r="270">
      <c r="A270" t="n">
        <v>12</v>
      </c>
      <c r="B270" t="n">
        <v>95</v>
      </c>
      <c r="C270" t="inlineStr">
        <is>
          <t xml:space="preserve">CONCLUIDO	</t>
        </is>
      </c>
      <c r="D270" t="n">
        <v>0.999</v>
      </c>
      <c r="E270" t="n">
        <v>100.1</v>
      </c>
      <c r="F270" t="n">
        <v>95.06999999999999</v>
      </c>
      <c r="G270" t="n">
        <v>82.67</v>
      </c>
      <c r="H270" t="n">
        <v>1.13</v>
      </c>
      <c r="I270" t="n">
        <v>69</v>
      </c>
      <c r="J270" t="n">
        <v>204.25</v>
      </c>
      <c r="K270" t="n">
        <v>53.44</v>
      </c>
      <c r="L270" t="n">
        <v>13</v>
      </c>
      <c r="M270" t="n">
        <v>67</v>
      </c>
      <c r="N270" t="n">
        <v>42.82</v>
      </c>
      <c r="O270" t="n">
        <v>25425.3</v>
      </c>
      <c r="P270" t="n">
        <v>1231.55</v>
      </c>
      <c r="Q270" t="n">
        <v>2364.24</v>
      </c>
      <c r="R270" t="n">
        <v>273.06</v>
      </c>
      <c r="S270" t="n">
        <v>184.9</v>
      </c>
      <c r="T270" t="n">
        <v>41975.1</v>
      </c>
      <c r="U270" t="n">
        <v>0.68</v>
      </c>
      <c r="V270" t="n">
        <v>0.88</v>
      </c>
      <c r="W270" t="n">
        <v>36.77</v>
      </c>
      <c r="X270" t="n">
        <v>2.51</v>
      </c>
      <c r="Y270" t="n">
        <v>1</v>
      </c>
      <c r="Z270" t="n">
        <v>10</v>
      </c>
    </row>
    <row r="271">
      <c r="A271" t="n">
        <v>13</v>
      </c>
      <c r="B271" t="n">
        <v>95</v>
      </c>
      <c r="C271" t="inlineStr">
        <is>
          <t xml:space="preserve">CONCLUIDO	</t>
        </is>
      </c>
      <c r="D271" t="n">
        <v>1.0022</v>
      </c>
      <c r="E271" t="n">
        <v>99.78</v>
      </c>
      <c r="F271" t="n">
        <v>94.92</v>
      </c>
      <c r="G271" t="n">
        <v>88.98999999999999</v>
      </c>
      <c r="H271" t="n">
        <v>1.21</v>
      </c>
      <c r="I271" t="n">
        <v>64</v>
      </c>
      <c r="J271" t="n">
        <v>205.84</v>
      </c>
      <c r="K271" t="n">
        <v>53.44</v>
      </c>
      <c r="L271" t="n">
        <v>14</v>
      </c>
      <c r="M271" t="n">
        <v>62</v>
      </c>
      <c r="N271" t="n">
        <v>43.4</v>
      </c>
      <c r="O271" t="n">
        <v>25621.03</v>
      </c>
      <c r="P271" t="n">
        <v>1222.36</v>
      </c>
      <c r="Q271" t="n">
        <v>2364.36</v>
      </c>
      <c r="R271" t="n">
        <v>268.02</v>
      </c>
      <c r="S271" t="n">
        <v>184.9</v>
      </c>
      <c r="T271" t="n">
        <v>39483.54</v>
      </c>
      <c r="U271" t="n">
        <v>0.6899999999999999</v>
      </c>
      <c r="V271" t="n">
        <v>0.89</v>
      </c>
      <c r="W271" t="n">
        <v>36.77</v>
      </c>
      <c r="X271" t="n">
        <v>2.37</v>
      </c>
      <c r="Y271" t="n">
        <v>1</v>
      </c>
      <c r="Z271" t="n">
        <v>10</v>
      </c>
    </row>
    <row r="272">
      <c r="A272" t="n">
        <v>14</v>
      </c>
      <c r="B272" t="n">
        <v>95</v>
      </c>
      <c r="C272" t="inlineStr">
        <is>
          <t xml:space="preserve">CONCLUIDO	</t>
        </is>
      </c>
      <c r="D272" t="n">
        <v>1.0061</v>
      </c>
      <c r="E272" t="n">
        <v>99.40000000000001</v>
      </c>
      <c r="F272" t="n">
        <v>94.73</v>
      </c>
      <c r="G272" t="n">
        <v>96.34</v>
      </c>
      <c r="H272" t="n">
        <v>1.28</v>
      </c>
      <c r="I272" t="n">
        <v>59</v>
      </c>
      <c r="J272" t="n">
        <v>207.43</v>
      </c>
      <c r="K272" t="n">
        <v>53.44</v>
      </c>
      <c r="L272" t="n">
        <v>15</v>
      </c>
      <c r="M272" t="n">
        <v>57</v>
      </c>
      <c r="N272" t="n">
        <v>44</v>
      </c>
      <c r="O272" t="n">
        <v>25817.56</v>
      </c>
      <c r="P272" t="n">
        <v>1212.26</v>
      </c>
      <c r="Q272" t="n">
        <v>2364.12</v>
      </c>
      <c r="R272" t="n">
        <v>261.7</v>
      </c>
      <c r="S272" t="n">
        <v>184.9</v>
      </c>
      <c r="T272" t="n">
        <v>36346.2</v>
      </c>
      <c r="U272" t="n">
        <v>0.71</v>
      </c>
      <c r="V272" t="n">
        <v>0.89</v>
      </c>
      <c r="W272" t="n">
        <v>36.76</v>
      </c>
      <c r="X272" t="n">
        <v>2.18</v>
      </c>
      <c r="Y272" t="n">
        <v>1</v>
      </c>
      <c r="Z272" t="n">
        <v>10</v>
      </c>
    </row>
    <row r="273">
      <c r="A273" t="n">
        <v>15</v>
      </c>
      <c r="B273" t="n">
        <v>95</v>
      </c>
      <c r="C273" t="inlineStr">
        <is>
          <t xml:space="preserve">CONCLUIDO	</t>
        </is>
      </c>
      <c r="D273" t="n">
        <v>1.0094</v>
      </c>
      <c r="E273" t="n">
        <v>99.06999999999999</v>
      </c>
      <c r="F273" t="n">
        <v>94.55</v>
      </c>
      <c r="G273" t="n">
        <v>103.15</v>
      </c>
      <c r="H273" t="n">
        <v>1.36</v>
      </c>
      <c r="I273" t="n">
        <v>55</v>
      </c>
      <c r="J273" t="n">
        <v>209.03</v>
      </c>
      <c r="K273" t="n">
        <v>53.44</v>
      </c>
      <c r="L273" t="n">
        <v>16</v>
      </c>
      <c r="M273" t="n">
        <v>53</v>
      </c>
      <c r="N273" t="n">
        <v>44.6</v>
      </c>
      <c r="O273" t="n">
        <v>26014.91</v>
      </c>
      <c r="P273" t="n">
        <v>1203.91</v>
      </c>
      <c r="Q273" t="n">
        <v>2364.24</v>
      </c>
      <c r="R273" t="n">
        <v>255.48</v>
      </c>
      <c r="S273" t="n">
        <v>184.9</v>
      </c>
      <c r="T273" t="n">
        <v>33254.44</v>
      </c>
      <c r="U273" t="n">
        <v>0.72</v>
      </c>
      <c r="V273" t="n">
        <v>0.89</v>
      </c>
      <c r="W273" t="n">
        <v>36.76</v>
      </c>
      <c r="X273" t="n">
        <v>2</v>
      </c>
      <c r="Y273" t="n">
        <v>1</v>
      </c>
      <c r="Z273" t="n">
        <v>10</v>
      </c>
    </row>
    <row r="274">
      <c r="A274" t="n">
        <v>16</v>
      </c>
      <c r="B274" t="n">
        <v>95</v>
      </c>
      <c r="C274" t="inlineStr">
        <is>
          <t xml:space="preserve">CONCLUIDO	</t>
        </is>
      </c>
      <c r="D274" t="n">
        <v>1.0117</v>
      </c>
      <c r="E274" t="n">
        <v>98.84</v>
      </c>
      <c r="F274" t="n">
        <v>94.43000000000001</v>
      </c>
      <c r="G274" t="n">
        <v>108.96</v>
      </c>
      <c r="H274" t="n">
        <v>1.43</v>
      </c>
      <c r="I274" t="n">
        <v>52</v>
      </c>
      <c r="J274" t="n">
        <v>210.64</v>
      </c>
      <c r="K274" t="n">
        <v>53.44</v>
      </c>
      <c r="L274" t="n">
        <v>17</v>
      </c>
      <c r="M274" t="n">
        <v>50</v>
      </c>
      <c r="N274" t="n">
        <v>45.21</v>
      </c>
      <c r="O274" t="n">
        <v>26213.09</v>
      </c>
      <c r="P274" t="n">
        <v>1195.34</v>
      </c>
      <c r="Q274" t="n">
        <v>2364.3</v>
      </c>
      <c r="R274" t="n">
        <v>251.77</v>
      </c>
      <c r="S274" t="n">
        <v>184.9</v>
      </c>
      <c r="T274" t="n">
        <v>31415.86</v>
      </c>
      <c r="U274" t="n">
        <v>0.73</v>
      </c>
      <c r="V274" t="n">
        <v>0.89</v>
      </c>
      <c r="W274" t="n">
        <v>36.75</v>
      </c>
      <c r="X274" t="n">
        <v>1.88</v>
      </c>
      <c r="Y274" t="n">
        <v>1</v>
      </c>
      <c r="Z274" t="n">
        <v>10</v>
      </c>
    </row>
    <row r="275">
      <c r="A275" t="n">
        <v>17</v>
      </c>
      <c r="B275" t="n">
        <v>95</v>
      </c>
      <c r="C275" t="inlineStr">
        <is>
          <t xml:space="preserve">CONCLUIDO	</t>
        </is>
      </c>
      <c r="D275" t="n">
        <v>1.0139</v>
      </c>
      <c r="E275" t="n">
        <v>98.63</v>
      </c>
      <c r="F275" t="n">
        <v>94.34</v>
      </c>
      <c r="G275" t="n">
        <v>115.52</v>
      </c>
      <c r="H275" t="n">
        <v>1.51</v>
      </c>
      <c r="I275" t="n">
        <v>49</v>
      </c>
      <c r="J275" t="n">
        <v>212.25</v>
      </c>
      <c r="K275" t="n">
        <v>53.44</v>
      </c>
      <c r="L275" t="n">
        <v>18</v>
      </c>
      <c r="M275" t="n">
        <v>47</v>
      </c>
      <c r="N275" t="n">
        <v>45.82</v>
      </c>
      <c r="O275" t="n">
        <v>26412.11</v>
      </c>
      <c r="P275" t="n">
        <v>1187.07</v>
      </c>
      <c r="Q275" t="n">
        <v>2364.25</v>
      </c>
      <c r="R275" t="n">
        <v>248.65</v>
      </c>
      <c r="S275" t="n">
        <v>184.9</v>
      </c>
      <c r="T275" t="n">
        <v>29871.15</v>
      </c>
      <c r="U275" t="n">
        <v>0.74</v>
      </c>
      <c r="V275" t="n">
        <v>0.89</v>
      </c>
      <c r="W275" t="n">
        <v>36.74</v>
      </c>
      <c r="X275" t="n">
        <v>1.78</v>
      </c>
      <c r="Y275" t="n">
        <v>1</v>
      </c>
      <c r="Z275" t="n">
        <v>10</v>
      </c>
    </row>
    <row r="276">
      <c r="A276" t="n">
        <v>18</v>
      </c>
      <c r="B276" t="n">
        <v>95</v>
      </c>
      <c r="C276" t="inlineStr">
        <is>
          <t xml:space="preserve">CONCLUIDO	</t>
        </is>
      </c>
      <c r="D276" t="n">
        <v>1.016</v>
      </c>
      <c r="E276" t="n">
        <v>98.42</v>
      </c>
      <c r="F276" t="n">
        <v>94.23999999999999</v>
      </c>
      <c r="G276" t="n">
        <v>122.92</v>
      </c>
      <c r="H276" t="n">
        <v>1.58</v>
      </c>
      <c r="I276" t="n">
        <v>46</v>
      </c>
      <c r="J276" t="n">
        <v>213.87</v>
      </c>
      <c r="K276" t="n">
        <v>53.44</v>
      </c>
      <c r="L276" t="n">
        <v>19</v>
      </c>
      <c r="M276" t="n">
        <v>44</v>
      </c>
      <c r="N276" t="n">
        <v>46.44</v>
      </c>
      <c r="O276" t="n">
        <v>26611.98</v>
      </c>
      <c r="P276" t="n">
        <v>1179.84</v>
      </c>
      <c r="Q276" t="n">
        <v>2364.15</v>
      </c>
      <c r="R276" t="n">
        <v>245.4</v>
      </c>
      <c r="S276" t="n">
        <v>184.9</v>
      </c>
      <c r="T276" t="n">
        <v>28263.65</v>
      </c>
      <c r="U276" t="n">
        <v>0.75</v>
      </c>
      <c r="V276" t="n">
        <v>0.89</v>
      </c>
      <c r="W276" t="n">
        <v>36.74</v>
      </c>
      <c r="X276" t="n">
        <v>1.69</v>
      </c>
      <c r="Y276" t="n">
        <v>1</v>
      </c>
      <c r="Z276" t="n">
        <v>10</v>
      </c>
    </row>
    <row r="277">
      <c r="A277" t="n">
        <v>19</v>
      </c>
      <c r="B277" t="n">
        <v>95</v>
      </c>
      <c r="C277" t="inlineStr">
        <is>
          <t xml:space="preserve">CONCLUIDO	</t>
        </is>
      </c>
      <c r="D277" t="n">
        <v>1.0185</v>
      </c>
      <c r="E277" t="n">
        <v>98.18000000000001</v>
      </c>
      <c r="F277" t="n">
        <v>94.11</v>
      </c>
      <c r="G277" t="n">
        <v>131.32</v>
      </c>
      <c r="H277" t="n">
        <v>1.65</v>
      </c>
      <c r="I277" t="n">
        <v>43</v>
      </c>
      <c r="J277" t="n">
        <v>215.5</v>
      </c>
      <c r="K277" t="n">
        <v>53.44</v>
      </c>
      <c r="L277" t="n">
        <v>20</v>
      </c>
      <c r="M277" t="n">
        <v>41</v>
      </c>
      <c r="N277" t="n">
        <v>47.07</v>
      </c>
      <c r="O277" t="n">
        <v>26812.71</v>
      </c>
      <c r="P277" t="n">
        <v>1169.41</v>
      </c>
      <c r="Q277" t="n">
        <v>2364.19</v>
      </c>
      <c r="R277" t="n">
        <v>241.15</v>
      </c>
      <c r="S277" t="n">
        <v>184.9</v>
      </c>
      <c r="T277" t="n">
        <v>26150.78</v>
      </c>
      <c r="U277" t="n">
        <v>0.77</v>
      </c>
      <c r="V277" t="n">
        <v>0.89</v>
      </c>
      <c r="W277" t="n">
        <v>36.73</v>
      </c>
      <c r="X277" t="n">
        <v>1.56</v>
      </c>
      <c r="Y277" t="n">
        <v>1</v>
      </c>
      <c r="Z277" t="n">
        <v>10</v>
      </c>
    </row>
    <row r="278">
      <c r="A278" t="n">
        <v>20</v>
      </c>
      <c r="B278" t="n">
        <v>95</v>
      </c>
      <c r="C278" t="inlineStr">
        <is>
          <t xml:space="preserve">CONCLUIDO	</t>
        </is>
      </c>
      <c r="D278" t="n">
        <v>1.0201</v>
      </c>
      <c r="E278" t="n">
        <v>98.03</v>
      </c>
      <c r="F278" t="n">
        <v>94.03</v>
      </c>
      <c r="G278" t="n">
        <v>137.61</v>
      </c>
      <c r="H278" t="n">
        <v>1.72</v>
      </c>
      <c r="I278" t="n">
        <v>41</v>
      </c>
      <c r="J278" t="n">
        <v>217.14</v>
      </c>
      <c r="K278" t="n">
        <v>53.44</v>
      </c>
      <c r="L278" t="n">
        <v>21</v>
      </c>
      <c r="M278" t="n">
        <v>39</v>
      </c>
      <c r="N278" t="n">
        <v>47.7</v>
      </c>
      <c r="O278" t="n">
        <v>27014.3</v>
      </c>
      <c r="P278" t="n">
        <v>1162.41</v>
      </c>
      <c r="Q278" t="n">
        <v>2364.09</v>
      </c>
      <c r="R278" t="n">
        <v>238.59</v>
      </c>
      <c r="S278" t="n">
        <v>184.9</v>
      </c>
      <c r="T278" t="n">
        <v>24880.75</v>
      </c>
      <c r="U278" t="n">
        <v>0.77</v>
      </c>
      <c r="V278" t="n">
        <v>0.89</v>
      </c>
      <c r="W278" t="n">
        <v>36.73</v>
      </c>
      <c r="X278" t="n">
        <v>1.48</v>
      </c>
      <c r="Y278" t="n">
        <v>1</v>
      </c>
      <c r="Z278" t="n">
        <v>10</v>
      </c>
    </row>
    <row r="279">
      <c r="A279" t="n">
        <v>21</v>
      </c>
      <c r="B279" t="n">
        <v>95</v>
      </c>
      <c r="C279" t="inlineStr">
        <is>
          <t xml:space="preserve">CONCLUIDO	</t>
        </is>
      </c>
      <c r="D279" t="n">
        <v>1.0217</v>
      </c>
      <c r="E279" t="n">
        <v>97.88</v>
      </c>
      <c r="F279" t="n">
        <v>93.95999999999999</v>
      </c>
      <c r="G279" t="n">
        <v>144.55</v>
      </c>
      <c r="H279" t="n">
        <v>1.79</v>
      </c>
      <c r="I279" t="n">
        <v>39</v>
      </c>
      <c r="J279" t="n">
        <v>218.78</v>
      </c>
      <c r="K279" t="n">
        <v>53.44</v>
      </c>
      <c r="L279" t="n">
        <v>22</v>
      </c>
      <c r="M279" t="n">
        <v>37</v>
      </c>
      <c r="N279" t="n">
        <v>48.34</v>
      </c>
      <c r="O279" t="n">
        <v>27216.79</v>
      </c>
      <c r="P279" t="n">
        <v>1155.89</v>
      </c>
      <c r="Q279" t="n">
        <v>2364.03</v>
      </c>
      <c r="R279" t="n">
        <v>235.99</v>
      </c>
      <c r="S279" t="n">
        <v>184.9</v>
      </c>
      <c r="T279" t="n">
        <v>23588.79</v>
      </c>
      <c r="U279" t="n">
        <v>0.78</v>
      </c>
      <c r="V279" t="n">
        <v>0.9</v>
      </c>
      <c r="W279" t="n">
        <v>36.73</v>
      </c>
      <c r="X279" t="n">
        <v>1.41</v>
      </c>
      <c r="Y279" t="n">
        <v>1</v>
      </c>
      <c r="Z279" t="n">
        <v>10</v>
      </c>
    </row>
    <row r="280">
      <c r="A280" t="n">
        <v>22</v>
      </c>
      <c r="B280" t="n">
        <v>95</v>
      </c>
      <c r="C280" t="inlineStr">
        <is>
          <t xml:space="preserve">CONCLUIDO	</t>
        </is>
      </c>
      <c r="D280" t="n">
        <v>1.0232</v>
      </c>
      <c r="E280" t="n">
        <v>97.73999999999999</v>
      </c>
      <c r="F280" t="n">
        <v>93.89</v>
      </c>
      <c r="G280" t="n">
        <v>152.26</v>
      </c>
      <c r="H280" t="n">
        <v>1.85</v>
      </c>
      <c r="I280" t="n">
        <v>37</v>
      </c>
      <c r="J280" t="n">
        <v>220.43</v>
      </c>
      <c r="K280" t="n">
        <v>53.44</v>
      </c>
      <c r="L280" t="n">
        <v>23</v>
      </c>
      <c r="M280" t="n">
        <v>35</v>
      </c>
      <c r="N280" t="n">
        <v>48.99</v>
      </c>
      <c r="O280" t="n">
        <v>27420.16</v>
      </c>
      <c r="P280" t="n">
        <v>1146.82</v>
      </c>
      <c r="Q280" t="n">
        <v>2364.07</v>
      </c>
      <c r="R280" t="n">
        <v>233.76</v>
      </c>
      <c r="S280" t="n">
        <v>184.9</v>
      </c>
      <c r="T280" t="n">
        <v>22487.4</v>
      </c>
      <c r="U280" t="n">
        <v>0.79</v>
      </c>
      <c r="V280" t="n">
        <v>0.9</v>
      </c>
      <c r="W280" t="n">
        <v>36.72</v>
      </c>
      <c r="X280" t="n">
        <v>1.34</v>
      </c>
      <c r="Y280" t="n">
        <v>1</v>
      </c>
      <c r="Z280" t="n">
        <v>10</v>
      </c>
    </row>
    <row r="281">
      <c r="A281" t="n">
        <v>23</v>
      </c>
      <c r="B281" t="n">
        <v>95</v>
      </c>
      <c r="C281" t="inlineStr">
        <is>
          <t xml:space="preserve">CONCLUIDO	</t>
        </is>
      </c>
      <c r="D281" t="n">
        <v>1.0248</v>
      </c>
      <c r="E281" t="n">
        <v>97.58</v>
      </c>
      <c r="F281" t="n">
        <v>93.81</v>
      </c>
      <c r="G281" t="n">
        <v>160.82</v>
      </c>
      <c r="H281" t="n">
        <v>1.92</v>
      </c>
      <c r="I281" t="n">
        <v>35</v>
      </c>
      <c r="J281" t="n">
        <v>222.08</v>
      </c>
      <c r="K281" t="n">
        <v>53.44</v>
      </c>
      <c r="L281" t="n">
        <v>24</v>
      </c>
      <c r="M281" t="n">
        <v>33</v>
      </c>
      <c r="N281" t="n">
        <v>49.65</v>
      </c>
      <c r="O281" t="n">
        <v>27624.44</v>
      </c>
      <c r="P281" t="n">
        <v>1137.55</v>
      </c>
      <c r="Q281" t="n">
        <v>2364.07</v>
      </c>
      <c r="R281" t="n">
        <v>231.12</v>
      </c>
      <c r="S281" t="n">
        <v>184.9</v>
      </c>
      <c r="T281" t="n">
        <v>21177.82</v>
      </c>
      <c r="U281" t="n">
        <v>0.8</v>
      </c>
      <c r="V281" t="n">
        <v>0.9</v>
      </c>
      <c r="W281" t="n">
        <v>36.72</v>
      </c>
      <c r="X281" t="n">
        <v>1.26</v>
      </c>
      <c r="Y281" t="n">
        <v>1</v>
      </c>
      <c r="Z281" t="n">
        <v>10</v>
      </c>
    </row>
    <row r="282">
      <c r="A282" t="n">
        <v>24</v>
      </c>
      <c r="B282" t="n">
        <v>95</v>
      </c>
      <c r="C282" t="inlineStr">
        <is>
          <t xml:space="preserve">CONCLUIDO	</t>
        </is>
      </c>
      <c r="D282" t="n">
        <v>1.0255</v>
      </c>
      <c r="E282" t="n">
        <v>97.51000000000001</v>
      </c>
      <c r="F282" t="n">
        <v>93.78</v>
      </c>
      <c r="G282" t="n">
        <v>165.49</v>
      </c>
      <c r="H282" t="n">
        <v>1.99</v>
      </c>
      <c r="I282" t="n">
        <v>34</v>
      </c>
      <c r="J282" t="n">
        <v>223.75</v>
      </c>
      <c r="K282" t="n">
        <v>53.44</v>
      </c>
      <c r="L282" t="n">
        <v>25</v>
      </c>
      <c r="M282" t="n">
        <v>32</v>
      </c>
      <c r="N282" t="n">
        <v>50.31</v>
      </c>
      <c r="O282" t="n">
        <v>27829.77</v>
      </c>
      <c r="P282" t="n">
        <v>1131.54</v>
      </c>
      <c r="Q282" t="n">
        <v>2364.07</v>
      </c>
      <c r="R282" t="n">
        <v>230.13</v>
      </c>
      <c r="S282" t="n">
        <v>184.9</v>
      </c>
      <c r="T282" t="n">
        <v>20687.07</v>
      </c>
      <c r="U282" t="n">
        <v>0.8</v>
      </c>
      <c r="V282" t="n">
        <v>0.9</v>
      </c>
      <c r="W282" t="n">
        <v>36.72</v>
      </c>
      <c r="X282" t="n">
        <v>1.23</v>
      </c>
      <c r="Y282" t="n">
        <v>1</v>
      </c>
      <c r="Z282" t="n">
        <v>10</v>
      </c>
    </row>
    <row r="283">
      <c r="A283" t="n">
        <v>25</v>
      </c>
      <c r="B283" t="n">
        <v>95</v>
      </c>
      <c r="C283" t="inlineStr">
        <is>
          <t xml:space="preserve">CONCLUIDO	</t>
        </is>
      </c>
      <c r="D283" t="n">
        <v>1.0272</v>
      </c>
      <c r="E283" t="n">
        <v>97.34999999999999</v>
      </c>
      <c r="F283" t="n">
        <v>93.69</v>
      </c>
      <c r="G283" t="n">
        <v>175.68</v>
      </c>
      <c r="H283" t="n">
        <v>2.05</v>
      </c>
      <c r="I283" t="n">
        <v>32</v>
      </c>
      <c r="J283" t="n">
        <v>225.42</v>
      </c>
      <c r="K283" t="n">
        <v>53.44</v>
      </c>
      <c r="L283" t="n">
        <v>26</v>
      </c>
      <c r="M283" t="n">
        <v>30</v>
      </c>
      <c r="N283" t="n">
        <v>50.98</v>
      </c>
      <c r="O283" t="n">
        <v>28035.92</v>
      </c>
      <c r="P283" t="n">
        <v>1122.27</v>
      </c>
      <c r="Q283" t="n">
        <v>2364.1</v>
      </c>
      <c r="R283" t="n">
        <v>227.22</v>
      </c>
      <c r="S283" t="n">
        <v>184.9</v>
      </c>
      <c r="T283" t="n">
        <v>19242.15</v>
      </c>
      <c r="U283" t="n">
        <v>0.8100000000000001</v>
      </c>
      <c r="V283" t="n">
        <v>0.9</v>
      </c>
      <c r="W283" t="n">
        <v>36.71</v>
      </c>
      <c r="X283" t="n">
        <v>1.14</v>
      </c>
      <c r="Y283" t="n">
        <v>1</v>
      </c>
      <c r="Z283" t="n">
        <v>10</v>
      </c>
    </row>
    <row r="284">
      <c r="A284" t="n">
        <v>26</v>
      </c>
      <c r="B284" t="n">
        <v>95</v>
      </c>
      <c r="C284" t="inlineStr">
        <is>
          <t xml:space="preserve">CONCLUIDO	</t>
        </is>
      </c>
      <c r="D284" t="n">
        <v>1.0278</v>
      </c>
      <c r="E284" t="n">
        <v>97.29000000000001</v>
      </c>
      <c r="F284" t="n">
        <v>93.67</v>
      </c>
      <c r="G284" t="n">
        <v>181.29</v>
      </c>
      <c r="H284" t="n">
        <v>2.11</v>
      </c>
      <c r="I284" t="n">
        <v>31</v>
      </c>
      <c r="J284" t="n">
        <v>227.1</v>
      </c>
      <c r="K284" t="n">
        <v>53.44</v>
      </c>
      <c r="L284" t="n">
        <v>27</v>
      </c>
      <c r="M284" t="n">
        <v>29</v>
      </c>
      <c r="N284" t="n">
        <v>51.66</v>
      </c>
      <c r="O284" t="n">
        <v>28243</v>
      </c>
      <c r="P284" t="n">
        <v>1115.36</v>
      </c>
      <c r="Q284" t="n">
        <v>2364.02</v>
      </c>
      <c r="R284" t="n">
        <v>226.34</v>
      </c>
      <c r="S284" t="n">
        <v>184.9</v>
      </c>
      <c r="T284" t="n">
        <v>18805.53</v>
      </c>
      <c r="U284" t="n">
        <v>0.82</v>
      </c>
      <c r="V284" t="n">
        <v>0.9</v>
      </c>
      <c r="W284" t="n">
        <v>36.71</v>
      </c>
      <c r="X284" t="n">
        <v>1.12</v>
      </c>
      <c r="Y284" t="n">
        <v>1</v>
      </c>
      <c r="Z284" t="n">
        <v>10</v>
      </c>
    </row>
    <row r="285">
      <c r="A285" t="n">
        <v>27</v>
      </c>
      <c r="B285" t="n">
        <v>95</v>
      </c>
      <c r="C285" t="inlineStr">
        <is>
          <t xml:space="preserve">CONCLUIDO	</t>
        </is>
      </c>
      <c r="D285" t="n">
        <v>1.0286</v>
      </c>
      <c r="E285" t="n">
        <v>97.22</v>
      </c>
      <c r="F285" t="n">
        <v>93.63</v>
      </c>
      <c r="G285" t="n">
        <v>187.27</v>
      </c>
      <c r="H285" t="n">
        <v>2.18</v>
      </c>
      <c r="I285" t="n">
        <v>30</v>
      </c>
      <c r="J285" t="n">
        <v>228.79</v>
      </c>
      <c r="K285" t="n">
        <v>53.44</v>
      </c>
      <c r="L285" t="n">
        <v>28</v>
      </c>
      <c r="M285" t="n">
        <v>28</v>
      </c>
      <c r="N285" t="n">
        <v>52.35</v>
      </c>
      <c r="O285" t="n">
        <v>28451.04</v>
      </c>
      <c r="P285" t="n">
        <v>1106.34</v>
      </c>
      <c r="Q285" t="n">
        <v>2364.07</v>
      </c>
      <c r="R285" t="n">
        <v>225.08</v>
      </c>
      <c r="S285" t="n">
        <v>184.9</v>
      </c>
      <c r="T285" t="n">
        <v>18183.07</v>
      </c>
      <c r="U285" t="n">
        <v>0.82</v>
      </c>
      <c r="V285" t="n">
        <v>0.9</v>
      </c>
      <c r="W285" t="n">
        <v>36.71</v>
      </c>
      <c r="X285" t="n">
        <v>1.08</v>
      </c>
      <c r="Y285" t="n">
        <v>1</v>
      </c>
      <c r="Z285" t="n">
        <v>10</v>
      </c>
    </row>
    <row r="286">
      <c r="A286" t="n">
        <v>28</v>
      </c>
      <c r="B286" t="n">
        <v>95</v>
      </c>
      <c r="C286" t="inlineStr">
        <is>
          <t xml:space="preserve">CONCLUIDO	</t>
        </is>
      </c>
      <c r="D286" t="n">
        <v>1.0296</v>
      </c>
      <c r="E286" t="n">
        <v>97.13</v>
      </c>
      <c r="F286" t="n">
        <v>93.58</v>
      </c>
      <c r="G286" t="n">
        <v>193.62</v>
      </c>
      <c r="H286" t="n">
        <v>2.24</v>
      </c>
      <c r="I286" t="n">
        <v>29</v>
      </c>
      <c r="J286" t="n">
        <v>230.48</v>
      </c>
      <c r="K286" t="n">
        <v>53.44</v>
      </c>
      <c r="L286" t="n">
        <v>29</v>
      </c>
      <c r="M286" t="n">
        <v>27</v>
      </c>
      <c r="N286" t="n">
        <v>53.05</v>
      </c>
      <c r="O286" t="n">
        <v>28660.06</v>
      </c>
      <c r="P286" t="n">
        <v>1097.34</v>
      </c>
      <c r="Q286" t="n">
        <v>2364.2</v>
      </c>
      <c r="R286" t="n">
        <v>223.64</v>
      </c>
      <c r="S286" t="n">
        <v>184.9</v>
      </c>
      <c r="T286" t="n">
        <v>17467.21</v>
      </c>
      <c r="U286" t="n">
        <v>0.83</v>
      </c>
      <c r="V286" t="n">
        <v>0.9</v>
      </c>
      <c r="W286" t="n">
        <v>36.7</v>
      </c>
      <c r="X286" t="n">
        <v>1.03</v>
      </c>
      <c r="Y286" t="n">
        <v>1</v>
      </c>
      <c r="Z286" t="n">
        <v>10</v>
      </c>
    </row>
    <row r="287">
      <c r="A287" t="n">
        <v>29</v>
      </c>
      <c r="B287" t="n">
        <v>95</v>
      </c>
      <c r="C287" t="inlineStr">
        <is>
          <t xml:space="preserve">CONCLUIDO	</t>
        </is>
      </c>
      <c r="D287" t="n">
        <v>1.0311</v>
      </c>
      <c r="E287" t="n">
        <v>96.98</v>
      </c>
      <c r="F287" t="n">
        <v>93.51000000000001</v>
      </c>
      <c r="G287" t="n">
        <v>207.8</v>
      </c>
      <c r="H287" t="n">
        <v>2.3</v>
      </c>
      <c r="I287" t="n">
        <v>27</v>
      </c>
      <c r="J287" t="n">
        <v>232.18</v>
      </c>
      <c r="K287" t="n">
        <v>53.44</v>
      </c>
      <c r="L287" t="n">
        <v>30</v>
      </c>
      <c r="M287" t="n">
        <v>23</v>
      </c>
      <c r="N287" t="n">
        <v>53.75</v>
      </c>
      <c r="O287" t="n">
        <v>28870.05</v>
      </c>
      <c r="P287" t="n">
        <v>1089.58</v>
      </c>
      <c r="Q287" t="n">
        <v>2364.04</v>
      </c>
      <c r="R287" t="n">
        <v>221.13</v>
      </c>
      <c r="S287" t="n">
        <v>184.9</v>
      </c>
      <c r="T287" t="n">
        <v>16220.51</v>
      </c>
      <c r="U287" t="n">
        <v>0.84</v>
      </c>
      <c r="V287" t="n">
        <v>0.9</v>
      </c>
      <c r="W287" t="n">
        <v>36.7</v>
      </c>
      <c r="X287" t="n">
        <v>0.96</v>
      </c>
      <c r="Y287" t="n">
        <v>1</v>
      </c>
      <c r="Z287" t="n">
        <v>10</v>
      </c>
    </row>
    <row r="288">
      <c r="A288" t="n">
        <v>30</v>
      </c>
      <c r="B288" t="n">
        <v>95</v>
      </c>
      <c r="C288" t="inlineStr">
        <is>
          <t xml:space="preserve">CONCLUIDO	</t>
        </is>
      </c>
      <c r="D288" t="n">
        <v>1.0308</v>
      </c>
      <c r="E288" t="n">
        <v>97.01000000000001</v>
      </c>
      <c r="F288" t="n">
        <v>93.54000000000001</v>
      </c>
      <c r="G288" t="n">
        <v>207.86</v>
      </c>
      <c r="H288" t="n">
        <v>2.36</v>
      </c>
      <c r="I288" t="n">
        <v>27</v>
      </c>
      <c r="J288" t="n">
        <v>233.89</v>
      </c>
      <c r="K288" t="n">
        <v>53.44</v>
      </c>
      <c r="L288" t="n">
        <v>31</v>
      </c>
      <c r="M288" t="n">
        <v>14</v>
      </c>
      <c r="N288" t="n">
        <v>54.46</v>
      </c>
      <c r="O288" t="n">
        <v>29081.05</v>
      </c>
      <c r="P288" t="n">
        <v>1088.99</v>
      </c>
      <c r="Q288" t="n">
        <v>2364.04</v>
      </c>
      <c r="R288" t="n">
        <v>221.39</v>
      </c>
      <c r="S288" t="n">
        <v>184.9</v>
      </c>
      <c r="T288" t="n">
        <v>16348.87</v>
      </c>
      <c r="U288" t="n">
        <v>0.84</v>
      </c>
      <c r="V288" t="n">
        <v>0.9</v>
      </c>
      <c r="W288" t="n">
        <v>36.73</v>
      </c>
      <c r="X288" t="n">
        <v>0.98</v>
      </c>
      <c r="Y288" t="n">
        <v>1</v>
      </c>
      <c r="Z288" t="n">
        <v>10</v>
      </c>
    </row>
    <row r="289">
      <c r="A289" t="n">
        <v>31</v>
      </c>
      <c r="B289" t="n">
        <v>95</v>
      </c>
      <c r="C289" t="inlineStr">
        <is>
          <t xml:space="preserve">CONCLUIDO	</t>
        </is>
      </c>
      <c r="D289" t="n">
        <v>1.0315</v>
      </c>
      <c r="E289" t="n">
        <v>96.94</v>
      </c>
      <c r="F289" t="n">
        <v>93.51000000000001</v>
      </c>
      <c r="G289" t="n">
        <v>215.79</v>
      </c>
      <c r="H289" t="n">
        <v>2.41</v>
      </c>
      <c r="I289" t="n">
        <v>26</v>
      </c>
      <c r="J289" t="n">
        <v>235.61</v>
      </c>
      <c r="K289" t="n">
        <v>53.44</v>
      </c>
      <c r="L289" t="n">
        <v>32</v>
      </c>
      <c r="M289" t="n">
        <v>4</v>
      </c>
      <c r="N289" t="n">
        <v>55.18</v>
      </c>
      <c r="O289" t="n">
        <v>29293.06</v>
      </c>
      <c r="P289" t="n">
        <v>1088.8</v>
      </c>
      <c r="Q289" t="n">
        <v>2364.06</v>
      </c>
      <c r="R289" t="n">
        <v>219.84</v>
      </c>
      <c r="S289" t="n">
        <v>184.9</v>
      </c>
      <c r="T289" t="n">
        <v>15580.14</v>
      </c>
      <c r="U289" t="n">
        <v>0.84</v>
      </c>
      <c r="V289" t="n">
        <v>0.9</v>
      </c>
      <c r="W289" t="n">
        <v>36.74</v>
      </c>
      <c r="X289" t="n">
        <v>0.96</v>
      </c>
      <c r="Y289" t="n">
        <v>1</v>
      </c>
      <c r="Z289" t="n">
        <v>10</v>
      </c>
    </row>
    <row r="290">
      <c r="A290" t="n">
        <v>32</v>
      </c>
      <c r="B290" t="n">
        <v>95</v>
      </c>
      <c r="C290" t="inlineStr">
        <is>
          <t xml:space="preserve">CONCLUIDO	</t>
        </is>
      </c>
      <c r="D290" t="n">
        <v>1.0315</v>
      </c>
      <c r="E290" t="n">
        <v>96.95</v>
      </c>
      <c r="F290" t="n">
        <v>93.51000000000001</v>
      </c>
      <c r="G290" t="n">
        <v>215.79</v>
      </c>
      <c r="H290" t="n">
        <v>2.47</v>
      </c>
      <c r="I290" t="n">
        <v>26</v>
      </c>
      <c r="J290" t="n">
        <v>237.34</v>
      </c>
      <c r="K290" t="n">
        <v>53.44</v>
      </c>
      <c r="L290" t="n">
        <v>33</v>
      </c>
      <c r="M290" t="n">
        <v>0</v>
      </c>
      <c r="N290" t="n">
        <v>55.91</v>
      </c>
      <c r="O290" t="n">
        <v>29506.09</v>
      </c>
      <c r="P290" t="n">
        <v>1095.97</v>
      </c>
      <c r="Q290" t="n">
        <v>2364.05</v>
      </c>
      <c r="R290" t="n">
        <v>219.88</v>
      </c>
      <c r="S290" t="n">
        <v>184.9</v>
      </c>
      <c r="T290" t="n">
        <v>15602.18</v>
      </c>
      <c r="U290" t="n">
        <v>0.84</v>
      </c>
      <c r="V290" t="n">
        <v>0.9</v>
      </c>
      <c r="W290" t="n">
        <v>36.74</v>
      </c>
      <c r="X290" t="n">
        <v>0.96</v>
      </c>
      <c r="Y290" t="n">
        <v>1</v>
      </c>
      <c r="Z290" t="n">
        <v>10</v>
      </c>
    </row>
    <row r="291">
      <c r="A291" t="n">
        <v>0</v>
      </c>
      <c r="B291" t="n">
        <v>55</v>
      </c>
      <c r="C291" t="inlineStr">
        <is>
          <t xml:space="preserve">CONCLUIDO	</t>
        </is>
      </c>
      <c r="D291" t="n">
        <v>0.6497000000000001</v>
      </c>
      <c r="E291" t="n">
        <v>153.91</v>
      </c>
      <c r="F291" t="n">
        <v>129.23</v>
      </c>
      <c r="G291" t="n">
        <v>8.199999999999999</v>
      </c>
      <c r="H291" t="n">
        <v>0.15</v>
      </c>
      <c r="I291" t="n">
        <v>946</v>
      </c>
      <c r="J291" t="n">
        <v>116.05</v>
      </c>
      <c r="K291" t="n">
        <v>43.4</v>
      </c>
      <c r="L291" t="n">
        <v>1</v>
      </c>
      <c r="M291" t="n">
        <v>944</v>
      </c>
      <c r="N291" t="n">
        <v>16.65</v>
      </c>
      <c r="O291" t="n">
        <v>14546.17</v>
      </c>
      <c r="P291" t="n">
        <v>1304.53</v>
      </c>
      <c r="Q291" t="n">
        <v>2368.88</v>
      </c>
      <c r="R291" t="n">
        <v>1412.64</v>
      </c>
      <c r="S291" t="n">
        <v>184.9</v>
      </c>
      <c r="T291" t="n">
        <v>607381.5</v>
      </c>
      <c r="U291" t="n">
        <v>0.13</v>
      </c>
      <c r="V291" t="n">
        <v>0.65</v>
      </c>
      <c r="W291" t="n">
        <v>38.21</v>
      </c>
      <c r="X291" t="n">
        <v>36.58</v>
      </c>
      <c r="Y291" t="n">
        <v>1</v>
      </c>
      <c r="Z291" t="n">
        <v>10</v>
      </c>
    </row>
    <row r="292">
      <c r="A292" t="n">
        <v>1</v>
      </c>
      <c r="B292" t="n">
        <v>55</v>
      </c>
      <c r="C292" t="inlineStr">
        <is>
          <t xml:space="preserve">CONCLUIDO	</t>
        </is>
      </c>
      <c r="D292" t="n">
        <v>0.8444</v>
      </c>
      <c r="E292" t="n">
        <v>118.43</v>
      </c>
      <c r="F292" t="n">
        <v>107.12</v>
      </c>
      <c r="G292" t="n">
        <v>16.65</v>
      </c>
      <c r="H292" t="n">
        <v>0.3</v>
      </c>
      <c r="I292" t="n">
        <v>386</v>
      </c>
      <c r="J292" t="n">
        <v>117.34</v>
      </c>
      <c r="K292" t="n">
        <v>43.4</v>
      </c>
      <c r="L292" t="n">
        <v>2</v>
      </c>
      <c r="M292" t="n">
        <v>384</v>
      </c>
      <c r="N292" t="n">
        <v>16.94</v>
      </c>
      <c r="O292" t="n">
        <v>14705.49</v>
      </c>
      <c r="P292" t="n">
        <v>1070.41</v>
      </c>
      <c r="Q292" t="n">
        <v>2365.9</v>
      </c>
      <c r="R292" t="n">
        <v>674.17</v>
      </c>
      <c r="S292" t="n">
        <v>184.9</v>
      </c>
      <c r="T292" t="n">
        <v>240946.31</v>
      </c>
      <c r="U292" t="n">
        <v>0.27</v>
      </c>
      <c r="V292" t="n">
        <v>0.79</v>
      </c>
      <c r="W292" t="n">
        <v>37.29</v>
      </c>
      <c r="X292" t="n">
        <v>14.53</v>
      </c>
      <c r="Y292" t="n">
        <v>1</v>
      </c>
      <c r="Z292" t="n">
        <v>10</v>
      </c>
    </row>
    <row r="293">
      <c r="A293" t="n">
        <v>2</v>
      </c>
      <c r="B293" t="n">
        <v>55</v>
      </c>
      <c r="C293" t="inlineStr">
        <is>
          <t xml:space="preserve">CONCLUIDO	</t>
        </is>
      </c>
      <c r="D293" t="n">
        <v>0.914</v>
      </c>
      <c r="E293" t="n">
        <v>109.41</v>
      </c>
      <c r="F293" t="n">
        <v>101.57</v>
      </c>
      <c r="G293" t="n">
        <v>25.29</v>
      </c>
      <c r="H293" t="n">
        <v>0.45</v>
      </c>
      <c r="I293" t="n">
        <v>241</v>
      </c>
      <c r="J293" t="n">
        <v>118.63</v>
      </c>
      <c r="K293" t="n">
        <v>43.4</v>
      </c>
      <c r="L293" t="n">
        <v>3</v>
      </c>
      <c r="M293" t="n">
        <v>239</v>
      </c>
      <c r="N293" t="n">
        <v>17.23</v>
      </c>
      <c r="O293" t="n">
        <v>14865.24</v>
      </c>
      <c r="P293" t="n">
        <v>1002.33</v>
      </c>
      <c r="Q293" t="n">
        <v>2364.94</v>
      </c>
      <c r="R293" t="n">
        <v>489.02</v>
      </c>
      <c r="S293" t="n">
        <v>184.9</v>
      </c>
      <c r="T293" t="n">
        <v>149095.44</v>
      </c>
      <c r="U293" t="n">
        <v>0.38</v>
      </c>
      <c r="V293" t="n">
        <v>0.83</v>
      </c>
      <c r="W293" t="n">
        <v>37.06</v>
      </c>
      <c r="X293" t="n">
        <v>8.99</v>
      </c>
      <c r="Y293" t="n">
        <v>1</v>
      </c>
      <c r="Z293" t="n">
        <v>10</v>
      </c>
    </row>
    <row r="294">
      <c r="A294" t="n">
        <v>3</v>
      </c>
      <c r="B294" t="n">
        <v>55</v>
      </c>
      <c r="C294" t="inlineStr">
        <is>
          <t xml:space="preserve">CONCLUIDO	</t>
        </is>
      </c>
      <c r="D294" t="n">
        <v>0.9502</v>
      </c>
      <c r="E294" t="n">
        <v>105.24</v>
      </c>
      <c r="F294" t="n">
        <v>99</v>
      </c>
      <c r="G294" t="n">
        <v>34.14</v>
      </c>
      <c r="H294" t="n">
        <v>0.59</v>
      </c>
      <c r="I294" t="n">
        <v>174</v>
      </c>
      <c r="J294" t="n">
        <v>119.93</v>
      </c>
      <c r="K294" t="n">
        <v>43.4</v>
      </c>
      <c r="L294" t="n">
        <v>4</v>
      </c>
      <c r="M294" t="n">
        <v>172</v>
      </c>
      <c r="N294" t="n">
        <v>17.53</v>
      </c>
      <c r="O294" t="n">
        <v>15025.44</v>
      </c>
      <c r="P294" t="n">
        <v>963.67</v>
      </c>
      <c r="Q294" t="n">
        <v>2364.79</v>
      </c>
      <c r="R294" t="n">
        <v>403.2</v>
      </c>
      <c r="S294" t="n">
        <v>184.9</v>
      </c>
      <c r="T294" t="n">
        <v>106519.16</v>
      </c>
      <c r="U294" t="n">
        <v>0.46</v>
      </c>
      <c r="V294" t="n">
        <v>0.85</v>
      </c>
      <c r="W294" t="n">
        <v>36.96</v>
      </c>
      <c r="X294" t="n">
        <v>6.43</v>
      </c>
      <c r="Y294" t="n">
        <v>1</v>
      </c>
      <c r="Z294" t="n">
        <v>10</v>
      </c>
    </row>
    <row r="295">
      <c r="A295" t="n">
        <v>4</v>
      </c>
      <c r="B295" t="n">
        <v>55</v>
      </c>
      <c r="C295" t="inlineStr">
        <is>
          <t xml:space="preserve">CONCLUIDO	</t>
        </is>
      </c>
      <c r="D295" t="n">
        <v>0.9712</v>
      </c>
      <c r="E295" t="n">
        <v>102.97</v>
      </c>
      <c r="F295" t="n">
        <v>97.63</v>
      </c>
      <c r="G295" t="n">
        <v>43.07</v>
      </c>
      <c r="H295" t="n">
        <v>0.73</v>
      </c>
      <c r="I295" t="n">
        <v>136</v>
      </c>
      <c r="J295" t="n">
        <v>121.23</v>
      </c>
      <c r="K295" t="n">
        <v>43.4</v>
      </c>
      <c r="L295" t="n">
        <v>5</v>
      </c>
      <c r="M295" t="n">
        <v>134</v>
      </c>
      <c r="N295" t="n">
        <v>17.83</v>
      </c>
      <c r="O295" t="n">
        <v>15186.08</v>
      </c>
      <c r="P295" t="n">
        <v>936.16</v>
      </c>
      <c r="Q295" t="n">
        <v>2364.64</v>
      </c>
      <c r="R295" t="n">
        <v>358.14</v>
      </c>
      <c r="S295" t="n">
        <v>184.9</v>
      </c>
      <c r="T295" t="n">
        <v>84179.7</v>
      </c>
      <c r="U295" t="n">
        <v>0.52</v>
      </c>
      <c r="V295" t="n">
        <v>0.86</v>
      </c>
      <c r="W295" t="n">
        <v>36.89</v>
      </c>
      <c r="X295" t="n">
        <v>5.07</v>
      </c>
      <c r="Y295" t="n">
        <v>1</v>
      </c>
      <c r="Z295" t="n">
        <v>10</v>
      </c>
    </row>
    <row r="296">
      <c r="A296" t="n">
        <v>5</v>
      </c>
      <c r="B296" t="n">
        <v>55</v>
      </c>
      <c r="C296" t="inlineStr">
        <is>
          <t xml:space="preserve">CONCLUIDO	</t>
        </is>
      </c>
      <c r="D296" t="n">
        <v>0.9871</v>
      </c>
      <c r="E296" t="n">
        <v>101.31</v>
      </c>
      <c r="F296" t="n">
        <v>96.59</v>
      </c>
      <c r="G296" t="n">
        <v>52.69</v>
      </c>
      <c r="H296" t="n">
        <v>0.86</v>
      </c>
      <c r="I296" t="n">
        <v>110</v>
      </c>
      <c r="J296" t="n">
        <v>122.54</v>
      </c>
      <c r="K296" t="n">
        <v>43.4</v>
      </c>
      <c r="L296" t="n">
        <v>6</v>
      </c>
      <c r="M296" t="n">
        <v>108</v>
      </c>
      <c r="N296" t="n">
        <v>18.14</v>
      </c>
      <c r="O296" t="n">
        <v>15347.16</v>
      </c>
      <c r="P296" t="n">
        <v>912.79</v>
      </c>
      <c r="Q296" t="n">
        <v>2364.45</v>
      </c>
      <c r="R296" t="n">
        <v>323.95</v>
      </c>
      <c r="S296" t="n">
        <v>184.9</v>
      </c>
      <c r="T296" t="n">
        <v>67216.94</v>
      </c>
      <c r="U296" t="n">
        <v>0.57</v>
      </c>
      <c r="V296" t="n">
        <v>0.87</v>
      </c>
      <c r="W296" t="n">
        <v>36.83</v>
      </c>
      <c r="X296" t="n">
        <v>4.03</v>
      </c>
      <c r="Y296" t="n">
        <v>1</v>
      </c>
      <c r="Z296" t="n">
        <v>10</v>
      </c>
    </row>
    <row r="297">
      <c r="A297" t="n">
        <v>6</v>
      </c>
      <c r="B297" t="n">
        <v>55</v>
      </c>
      <c r="C297" t="inlineStr">
        <is>
          <t xml:space="preserve">CONCLUIDO	</t>
        </is>
      </c>
      <c r="D297" t="n">
        <v>0.9969</v>
      </c>
      <c r="E297" t="n">
        <v>100.31</v>
      </c>
      <c r="F297" t="n">
        <v>96.01000000000001</v>
      </c>
      <c r="G297" t="n">
        <v>61.94</v>
      </c>
      <c r="H297" t="n">
        <v>1</v>
      </c>
      <c r="I297" t="n">
        <v>93</v>
      </c>
      <c r="J297" t="n">
        <v>123.85</v>
      </c>
      <c r="K297" t="n">
        <v>43.4</v>
      </c>
      <c r="L297" t="n">
        <v>7</v>
      </c>
      <c r="M297" t="n">
        <v>91</v>
      </c>
      <c r="N297" t="n">
        <v>18.45</v>
      </c>
      <c r="O297" t="n">
        <v>15508.69</v>
      </c>
      <c r="P297" t="n">
        <v>892.61</v>
      </c>
      <c r="Q297" t="n">
        <v>2364.39</v>
      </c>
      <c r="R297" t="n">
        <v>303.76</v>
      </c>
      <c r="S297" t="n">
        <v>184.9</v>
      </c>
      <c r="T297" t="n">
        <v>57205.54</v>
      </c>
      <c r="U297" t="n">
        <v>0.61</v>
      </c>
      <c r="V297" t="n">
        <v>0.88</v>
      </c>
      <c r="W297" t="n">
        <v>36.83</v>
      </c>
      <c r="X297" t="n">
        <v>3.45</v>
      </c>
      <c r="Y297" t="n">
        <v>1</v>
      </c>
      <c r="Z297" t="n">
        <v>10</v>
      </c>
    </row>
    <row r="298">
      <c r="A298" t="n">
        <v>7</v>
      </c>
      <c r="B298" t="n">
        <v>55</v>
      </c>
      <c r="C298" t="inlineStr">
        <is>
          <t xml:space="preserve">CONCLUIDO	</t>
        </is>
      </c>
      <c r="D298" t="n">
        <v>1.0053</v>
      </c>
      <c r="E298" t="n">
        <v>99.48</v>
      </c>
      <c r="F298" t="n">
        <v>95.48</v>
      </c>
      <c r="G298" t="n">
        <v>71.61</v>
      </c>
      <c r="H298" t="n">
        <v>1.13</v>
      </c>
      <c r="I298" t="n">
        <v>80</v>
      </c>
      <c r="J298" t="n">
        <v>125.16</v>
      </c>
      <c r="K298" t="n">
        <v>43.4</v>
      </c>
      <c r="L298" t="n">
        <v>8</v>
      </c>
      <c r="M298" t="n">
        <v>78</v>
      </c>
      <c r="N298" t="n">
        <v>18.76</v>
      </c>
      <c r="O298" t="n">
        <v>15670.68</v>
      </c>
      <c r="P298" t="n">
        <v>872.65</v>
      </c>
      <c r="Q298" t="n">
        <v>2364.32</v>
      </c>
      <c r="R298" t="n">
        <v>286.91</v>
      </c>
      <c r="S298" t="n">
        <v>184.9</v>
      </c>
      <c r="T298" t="n">
        <v>48847.61</v>
      </c>
      <c r="U298" t="n">
        <v>0.64</v>
      </c>
      <c r="V298" t="n">
        <v>0.88</v>
      </c>
      <c r="W298" t="n">
        <v>36.79</v>
      </c>
      <c r="X298" t="n">
        <v>2.93</v>
      </c>
      <c r="Y298" t="n">
        <v>1</v>
      </c>
      <c r="Z298" t="n">
        <v>10</v>
      </c>
    </row>
    <row r="299">
      <c r="A299" t="n">
        <v>8</v>
      </c>
      <c r="B299" t="n">
        <v>55</v>
      </c>
      <c r="C299" t="inlineStr">
        <is>
          <t xml:space="preserve">CONCLUIDO	</t>
        </is>
      </c>
      <c r="D299" t="n">
        <v>1.0121</v>
      </c>
      <c r="E299" t="n">
        <v>98.8</v>
      </c>
      <c r="F299" t="n">
        <v>95.06999999999999</v>
      </c>
      <c r="G299" t="n">
        <v>82.67</v>
      </c>
      <c r="H299" t="n">
        <v>1.26</v>
      </c>
      <c r="I299" t="n">
        <v>69</v>
      </c>
      <c r="J299" t="n">
        <v>126.48</v>
      </c>
      <c r="K299" t="n">
        <v>43.4</v>
      </c>
      <c r="L299" t="n">
        <v>9</v>
      </c>
      <c r="M299" t="n">
        <v>67</v>
      </c>
      <c r="N299" t="n">
        <v>19.08</v>
      </c>
      <c r="O299" t="n">
        <v>15833.12</v>
      </c>
      <c r="P299" t="n">
        <v>854.98</v>
      </c>
      <c r="Q299" t="n">
        <v>2364.3</v>
      </c>
      <c r="R299" t="n">
        <v>272.73</v>
      </c>
      <c r="S299" t="n">
        <v>184.9</v>
      </c>
      <c r="T299" t="n">
        <v>41810.9</v>
      </c>
      <c r="U299" t="n">
        <v>0.68</v>
      </c>
      <c r="V299" t="n">
        <v>0.88</v>
      </c>
      <c r="W299" t="n">
        <v>36.78</v>
      </c>
      <c r="X299" t="n">
        <v>2.52</v>
      </c>
      <c r="Y299" t="n">
        <v>1</v>
      </c>
      <c r="Z299" t="n">
        <v>10</v>
      </c>
    </row>
    <row r="300">
      <c r="A300" t="n">
        <v>9</v>
      </c>
      <c r="B300" t="n">
        <v>55</v>
      </c>
      <c r="C300" t="inlineStr">
        <is>
          <t xml:space="preserve">CONCLUIDO	</t>
        </is>
      </c>
      <c r="D300" t="n">
        <v>1.0173</v>
      </c>
      <c r="E300" t="n">
        <v>98.3</v>
      </c>
      <c r="F300" t="n">
        <v>94.75</v>
      </c>
      <c r="G300" t="n">
        <v>93.2</v>
      </c>
      <c r="H300" t="n">
        <v>1.38</v>
      </c>
      <c r="I300" t="n">
        <v>61</v>
      </c>
      <c r="J300" t="n">
        <v>127.8</v>
      </c>
      <c r="K300" t="n">
        <v>43.4</v>
      </c>
      <c r="L300" t="n">
        <v>10</v>
      </c>
      <c r="M300" t="n">
        <v>59</v>
      </c>
      <c r="N300" t="n">
        <v>19.4</v>
      </c>
      <c r="O300" t="n">
        <v>15996.02</v>
      </c>
      <c r="P300" t="n">
        <v>835.48</v>
      </c>
      <c r="Q300" t="n">
        <v>2364.2</v>
      </c>
      <c r="R300" t="n">
        <v>262.75</v>
      </c>
      <c r="S300" t="n">
        <v>184.9</v>
      </c>
      <c r="T300" t="n">
        <v>36859.95</v>
      </c>
      <c r="U300" t="n">
        <v>0.7</v>
      </c>
      <c r="V300" t="n">
        <v>0.89</v>
      </c>
      <c r="W300" t="n">
        <v>36.75</v>
      </c>
      <c r="X300" t="n">
        <v>2.2</v>
      </c>
      <c r="Y300" t="n">
        <v>1</v>
      </c>
      <c r="Z300" t="n">
        <v>10</v>
      </c>
    </row>
    <row r="301">
      <c r="A301" t="n">
        <v>10</v>
      </c>
      <c r="B301" t="n">
        <v>55</v>
      </c>
      <c r="C301" t="inlineStr">
        <is>
          <t xml:space="preserve">CONCLUIDO	</t>
        </is>
      </c>
      <c r="D301" t="n">
        <v>1.0207</v>
      </c>
      <c r="E301" t="n">
        <v>97.97</v>
      </c>
      <c r="F301" t="n">
        <v>94.56999999999999</v>
      </c>
      <c r="G301" t="n">
        <v>103.17</v>
      </c>
      <c r="H301" t="n">
        <v>1.5</v>
      </c>
      <c r="I301" t="n">
        <v>55</v>
      </c>
      <c r="J301" t="n">
        <v>129.13</v>
      </c>
      <c r="K301" t="n">
        <v>43.4</v>
      </c>
      <c r="L301" t="n">
        <v>11</v>
      </c>
      <c r="M301" t="n">
        <v>53</v>
      </c>
      <c r="N301" t="n">
        <v>19.73</v>
      </c>
      <c r="O301" t="n">
        <v>16159.39</v>
      </c>
      <c r="P301" t="n">
        <v>819.76</v>
      </c>
      <c r="Q301" t="n">
        <v>2364.18</v>
      </c>
      <c r="R301" t="n">
        <v>256.5</v>
      </c>
      <c r="S301" t="n">
        <v>184.9</v>
      </c>
      <c r="T301" t="n">
        <v>33768.09</v>
      </c>
      <c r="U301" t="n">
        <v>0.72</v>
      </c>
      <c r="V301" t="n">
        <v>0.89</v>
      </c>
      <c r="W301" t="n">
        <v>36.75</v>
      </c>
      <c r="X301" t="n">
        <v>2.02</v>
      </c>
      <c r="Y301" t="n">
        <v>1</v>
      </c>
      <c r="Z301" t="n">
        <v>10</v>
      </c>
    </row>
    <row r="302">
      <c r="A302" t="n">
        <v>11</v>
      </c>
      <c r="B302" t="n">
        <v>55</v>
      </c>
      <c r="C302" t="inlineStr">
        <is>
          <t xml:space="preserve">CONCLUIDO	</t>
        </is>
      </c>
      <c r="D302" t="n">
        <v>1.0247</v>
      </c>
      <c r="E302" t="n">
        <v>97.59</v>
      </c>
      <c r="F302" t="n">
        <v>94.33</v>
      </c>
      <c r="G302" t="n">
        <v>115.51</v>
      </c>
      <c r="H302" t="n">
        <v>1.63</v>
      </c>
      <c r="I302" t="n">
        <v>49</v>
      </c>
      <c r="J302" t="n">
        <v>130.45</v>
      </c>
      <c r="K302" t="n">
        <v>43.4</v>
      </c>
      <c r="L302" t="n">
        <v>12</v>
      </c>
      <c r="M302" t="n">
        <v>47</v>
      </c>
      <c r="N302" t="n">
        <v>20.05</v>
      </c>
      <c r="O302" t="n">
        <v>16323.22</v>
      </c>
      <c r="P302" t="n">
        <v>798.64</v>
      </c>
      <c r="Q302" t="n">
        <v>2364.25</v>
      </c>
      <c r="R302" t="n">
        <v>248.64</v>
      </c>
      <c r="S302" t="n">
        <v>184.9</v>
      </c>
      <c r="T302" t="n">
        <v>29865.83</v>
      </c>
      <c r="U302" t="n">
        <v>0.74</v>
      </c>
      <c r="V302" t="n">
        <v>0.89</v>
      </c>
      <c r="W302" t="n">
        <v>36.74</v>
      </c>
      <c r="X302" t="n">
        <v>1.78</v>
      </c>
      <c r="Y302" t="n">
        <v>1</v>
      </c>
      <c r="Z302" t="n">
        <v>10</v>
      </c>
    </row>
    <row r="303">
      <c r="A303" t="n">
        <v>12</v>
      </c>
      <c r="B303" t="n">
        <v>55</v>
      </c>
      <c r="C303" t="inlineStr">
        <is>
          <t xml:space="preserve">CONCLUIDO	</t>
        </is>
      </c>
      <c r="D303" t="n">
        <v>1.027</v>
      </c>
      <c r="E303" t="n">
        <v>97.37</v>
      </c>
      <c r="F303" t="n">
        <v>94.20999999999999</v>
      </c>
      <c r="G303" t="n">
        <v>125.62</v>
      </c>
      <c r="H303" t="n">
        <v>1.74</v>
      </c>
      <c r="I303" t="n">
        <v>45</v>
      </c>
      <c r="J303" t="n">
        <v>131.79</v>
      </c>
      <c r="K303" t="n">
        <v>43.4</v>
      </c>
      <c r="L303" t="n">
        <v>13</v>
      </c>
      <c r="M303" t="n">
        <v>21</v>
      </c>
      <c r="N303" t="n">
        <v>20.39</v>
      </c>
      <c r="O303" t="n">
        <v>16487.53</v>
      </c>
      <c r="P303" t="n">
        <v>784.45</v>
      </c>
      <c r="Q303" t="n">
        <v>2364.36</v>
      </c>
      <c r="R303" t="n">
        <v>243.31</v>
      </c>
      <c r="S303" t="n">
        <v>184.9</v>
      </c>
      <c r="T303" t="n">
        <v>27223.63</v>
      </c>
      <c r="U303" t="n">
        <v>0.76</v>
      </c>
      <c r="V303" t="n">
        <v>0.89</v>
      </c>
      <c r="W303" t="n">
        <v>36.77</v>
      </c>
      <c r="X303" t="n">
        <v>1.66</v>
      </c>
      <c r="Y303" t="n">
        <v>1</v>
      </c>
      <c r="Z303" t="n">
        <v>10</v>
      </c>
    </row>
    <row r="304">
      <c r="A304" t="n">
        <v>13</v>
      </c>
      <c r="B304" t="n">
        <v>55</v>
      </c>
      <c r="C304" t="inlineStr">
        <is>
          <t xml:space="preserve">CONCLUIDO	</t>
        </is>
      </c>
      <c r="D304" t="n">
        <v>1.0273</v>
      </c>
      <c r="E304" t="n">
        <v>97.34</v>
      </c>
      <c r="F304" t="n">
        <v>94.2</v>
      </c>
      <c r="G304" t="n">
        <v>128.46</v>
      </c>
      <c r="H304" t="n">
        <v>1.86</v>
      </c>
      <c r="I304" t="n">
        <v>44</v>
      </c>
      <c r="J304" t="n">
        <v>133.12</v>
      </c>
      <c r="K304" t="n">
        <v>43.4</v>
      </c>
      <c r="L304" t="n">
        <v>14</v>
      </c>
      <c r="M304" t="n">
        <v>0</v>
      </c>
      <c r="N304" t="n">
        <v>20.72</v>
      </c>
      <c r="O304" t="n">
        <v>16652.31</v>
      </c>
      <c r="P304" t="n">
        <v>787.91</v>
      </c>
      <c r="Q304" t="n">
        <v>2364.33</v>
      </c>
      <c r="R304" t="n">
        <v>242.15</v>
      </c>
      <c r="S304" t="n">
        <v>184.9</v>
      </c>
      <c r="T304" t="n">
        <v>26648.29</v>
      </c>
      <c r="U304" t="n">
        <v>0.76</v>
      </c>
      <c r="V304" t="n">
        <v>0.89</v>
      </c>
      <c r="W304" t="n">
        <v>36.79</v>
      </c>
      <c r="X304" t="n">
        <v>1.65</v>
      </c>
      <c r="Y304" t="n">
        <v>1</v>
      </c>
      <c r="Z3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INDEX(resultados!$A$2:$ZZ$304, 1, MATCH($B$1, resultados!$A$1:$ZZ$1, 0))</f>
        <v/>
      </c>
      <c r="B7">
        <f>INDEX(resultados!$A$2:$ZZ$304, 1, MATCH($B$2, resultados!$A$1:$ZZ$1, 0))</f>
        <v/>
      </c>
      <c r="C7">
        <f>INDEX(resultados!$A$2:$ZZ$304, 1, MATCH($B$3, resultados!$A$1:$ZZ$1, 0))</f>
        <v/>
      </c>
    </row>
    <row r="8">
      <c r="A8">
        <f>INDEX(resultados!$A$2:$ZZ$304, 2, MATCH($B$1, resultados!$A$1:$ZZ$1, 0))</f>
        <v/>
      </c>
      <c r="B8">
        <f>INDEX(resultados!$A$2:$ZZ$304, 2, MATCH($B$2, resultados!$A$1:$ZZ$1, 0))</f>
        <v/>
      </c>
      <c r="C8">
        <f>INDEX(resultados!$A$2:$ZZ$304, 2, MATCH($B$3, resultados!$A$1:$ZZ$1, 0))</f>
        <v/>
      </c>
    </row>
    <row r="9">
      <c r="A9">
        <f>INDEX(resultados!$A$2:$ZZ$304, 3, MATCH($B$1, resultados!$A$1:$ZZ$1, 0))</f>
        <v/>
      </c>
      <c r="B9">
        <f>INDEX(resultados!$A$2:$ZZ$304, 3, MATCH($B$2, resultados!$A$1:$ZZ$1, 0))</f>
        <v/>
      </c>
      <c r="C9">
        <f>INDEX(resultados!$A$2:$ZZ$304, 3, MATCH($B$3, resultados!$A$1:$ZZ$1, 0))</f>
        <v/>
      </c>
    </row>
    <row r="10">
      <c r="A10">
        <f>INDEX(resultados!$A$2:$ZZ$304, 4, MATCH($B$1, resultados!$A$1:$ZZ$1, 0))</f>
        <v/>
      </c>
      <c r="B10">
        <f>INDEX(resultados!$A$2:$ZZ$304, 4, MATCH($B$2, resultados!$A$1:$ZZ$1, 0))</f>
        <v/>
      </c>
      <c r="C10">
        <f>INDEX(resultados!$A$2:$ZZ$304, 4, MATCH($B$3, resultados!$A$1:$ZZ$1, 0))</f>
        <v/>
      </c>
    </row>
    <row r="11">
      <c r="A11">
        <f>INDEX(resultados!$A$2:$ZZ$304, 5, MATCH($B$1, resultados!$A$1:$ZZ$1, 0))</f>
        <v/>
      </c>
      <c r="B11">
        <f>INDEX(resultados!$A$2:$ZZ$304, 5, MATCH($B$2, resultados!$A$1:$ZZ$1, 0))</f>
        <v/>
      </c>
      <c r="C11">
        <f>INDEX(resultados!$A$2:$ZZ$304, 5, MATCH($B$3, resultados!$A$1:$ZZ$1, 0))</f>
        <v/>
      </c>
    </row>
    <row r="12">
      <c r="A12">
        <f>INDEX(resultados!$A$2:$ZZ$304, 6, MATCH($B$1, resultados!$A$1:$ZZ$1, 0))</f>
        <v/>
      </c>
      <c r="B12">
        <f>INDEX(resultados!$A$2:$ZZ$304, 6, MATCH($B$2, resultados!$A$1:$ZZ$1, 0))</f>
        <v/>
      </c>
      <c r="C12">
        <f>INDEX(resultados!$A$2:$ZZ$304, 6, MATCH($B$3, resultados!$A$1:$ZZ$1, 0))</f>
        <v/>
      </c>
    </row>
    <row r="13">
      <c r="A13">
        <f>INDEX(resultados!$A$2:$ZZ$304, 7, MATCH($B$1, resultados!$A$1:$ZZ$1, 0))</f>
        <v/>
      </c>
      <c r="B13">
        <f>INDEX(resultados!$A$2:$ZZ$304, 7, MATCH($B$2, resultados!$A$1:$ZZ$1, 0))</f>
        <v/>
      </c>
      <c r="C13">
        <f>INDEX(resultados!$A$2:$ZZ$304, 7, MATCH($B$3, resultados!$A$1:$ZZ$1, 0))</f>
        <v/>
      </c>
    </row>
    <row r="14">
      <c r="A14">
        <f>INDEX(resultados!$A$2:$ZZ$304, 8, MATCH($B$1, resultados!$A$1:$ZZ$1, 0))</f>
        <v/>
      </c>
      <c r="B14">
        <f>INDEX(resultados!$A$2:$ZZ$304, 8, MATCH($B$2, resultados!$A$1:$ZZ$1, 0))</f>
        <v/>
      </c>
      <c r="C14">
        <f>INDEX(resultados!$A$2:$ZZ$304, 8, MATCH($B$3, resultados!$A$1:$ZZ$1, 0))</f>
        <v/>
      </c>
    </row>
    <row r="15">
      <c r="A15">
        <f>INDEX(resultados!$A$2:$ZZ$304, 9, MATCH($B$1, resultados!$A$1:$ZZ$1, 0))</f>
        <v/>
      </c>
      <c r="B15">
        <f>INDEX(resultados!$A$2:$ZZ$304, 9, MATCH($B$2, resultados!$A$1:$ZZ$1, 0))</f>
        <v/>
      </c>
      <c r="C15">
        <f>INDEX(resultados!$A$2:$ZZ$304, 9, MATCH($B$3, resultados!$A$1:$ZZ$1, 0))</f>
        <v/>
      </c>
    </row>
    <row r="16">
      <c r="A16">
        <f>INDEX(resultados!$A$2:$ZZ$304, 10, MATCH($B$1, resultados!$A$1:$ZZ$1, 0))</f>
        <v/>
      </c>
      <c r="B16">
        <f>INDEX(resultados!$A$2:$ZZ$304, 10, MATCH($B$2, resultados!$A$1:$ZZ$1, 0))</f>
        <v/>
      </c>
      <c r="C16">
        <f>INDEX(resultados!$A$2:$ZZ$304, 10, MATCH($B$3, resultados!$A$1:$ZZ$1, 0))</f>
        <v/>
      </c>
    </row>
    <row r="17">
      <c r="A17">
        <f>INDEX(resultados!$A$2:$ZZ$304, 11, MATCH($B$1, resultados!$A$1:$ZZ$1, 0))</f>
        <v/>
      </c>
      <c r="B17">
        <f>INDEX(resultados!$A$2:$ZZ$304, 11, MATCH($B$2, resultados!$A$1:$ZZ$1, 0))</f>
        <v/>
      </c>
      <c r="C17">
        <f>INDEX(resultados!$A$2:$ZZ$304, 11, MATCH($B$3, resultados!$A$1:$ZZ$1, 0))</f>
        <v/>
      </c>
    </row>
    <row r="18">
      <c r="A18">
        <f>INDEX(resultados!$A$2:$ZZ$304, 12, MATCH($B$1, resultados!$A$1:$ZZ$1, 0))</f>
        <v/>
      </c>
      <c r="B18">
        <f>INDEX(resultados!$A$2:$ZZ$304, 12, MATCH($B$2, resultados!$A$1:$ZZ$1, 0))</f>
        <v/>
      </c>
      <c r="C18">
        <f>INDEX(resultados!$A$2:$ZZ$304, 12, MATCH($B$3, resultados!$A$1:$ZZ$1, 0))</f>
        <v/>
      </c>
    </row>
    <row r="19">
      <c r="A19">
        <f>INDEX(resultados!$A$2:$ZZ$304, 13, MATCH($B$1, resultados!$A$1:$ZZ$1, 0))</f>
        <v/>
      </c>
      <c r="B19">
        <f>INDEX(resultados!$A$2:$ZZ$304, 13, MATCH($B$2, resultados!$A$1:$ZZ$1, 0))</f>
        <v/>
      </c>
      <c r="C19">
        <f>INDEX(resultados!$A$2:$ZZ$304, 13, MATCH($B$3, resultados!$A$1:$ZZ$1, 0))</f>
        <v/>
      </c>
    </row>
    <row r="20">
      <c r="A20">
        <f>INDEX(resultados!$A$2:$ZZ$304, 14, MATCH($B$1, resultados!$A$1:$ZZ$1, 0))</f>
        <v/>
      </c>
      <c r="B20">
        <f>INDEX(resultados!$A$2:$ZZ$304, 14, MATCH($B$2, resultados!$A$1:$ZZ$1, 0))</f>
        <v/>
      </c>
      <c r="C20">
        <f>INDEX(resultados!$A$2:$ZZ$304, 14, MATCH($B$3, resultados!$A$1:$ZZ$1, 0))</f>
        <v/>
      </c>
    </row>
    <row r="21">
      <c r="A21">
        <f>INDEX(resultados!$A$2:$ZZ$304, 15, MATCH($B$1, resultados!$A$1:$ZZ$1, 0))</f>
        <v/>
      </c>
      <c r="B21">
        <f>INDEX(resultados!$A$2:$ZZ$304, 15, MATCH($B$2, resultados!$A$1:$ZZ$1, 0))</f>
        <v/>
      </c>
      <c r="C21">
        <f>INDEX(resultados!$A$2:$ZZ$304, 15, MATCH($B$3, resultados!$A$1:$ZZ$1, 0))</f>
        <v/>
      </c>
    </row>
    <row r="22">
      <c r="A22">
        <f>INDEX(resultados!$A$2:$ZZ$304, 16, MATCH($B$1, resultados!$A$1:$ZZ$1, 0))</f>
        <v/>
      </c>
      <c r="B22">
        <f>INDEX(resultados!$A$2:$ZZ$304, 16, MATCH($B$2, resultados!$A$1:$ZZ$1, 0))</f>
        <v/>
      </c>
      <c r="C22">
        <f>INDEX(resultados!$A$2:$ZZ$304, 16, MATCH($B$3, resultados!$A$1:$ZZ$1, 0))</f>
        <v/>
      </c>
    </row>
    <row r="23">
      <c r="A23">
        <f>INDEX(resultados!$A$2:$ZZ$304, 17, MATCH($B$1, resultados!$A$1:$ZZ$1, 0))</f>
        <v/>
      </c>
      <c r="B23">
        <f>INDEX(resultados!$A$2:$ZZ$304, 17, MATCH($B$2, resultados!$A$1:$ZZ$1, 0))</f>
        <v/>
      </c>
      <c r="C23">
        <f>INDEX(resultados!$A$2:$ZZ$304, 17, MATCH($B$3, resultados!$A$1:$ZZ$1, 0))</f>
        <v/>
      </c>
    </row>
    <row r="24">
      <c r="A24">
        <f>INDEX(resultados!$A$2:$ZZ$304, 18, MATCH($B$1, resultados!$A$1:$ZZ$1, 0))</f>
        <v/>
      </c>
      <c r="B24">
        <f>INDEX(resultados!$A$2:$ZZ$304, 18, MATCH($B$2, resultados!$A$1:$ZZ$1, 0))</f>
        <v/>
      </c>
      <c r="C24">
        <f>INDEX(resultados!$A$2:$ZZ$304, 18, MATCH($B$3, resultados!$A$1:$ZZ$1, 0))</f>
        <v/>
      </c>
    </row>
    <row r="25">
      <c r="A25">
        <f>INDEX(resultados!$A$2:$ZZ$304, 19, MATCH($B$1, resultados!$A$1:$ZZ$1, 0))</f>
        <v/>
      </c>
      <c r="B25">
        <f>INDEX(resultados!$A$2:$ZZ$304, 19, MATCH($B$2, resultados!$A$1:$ZZ$1, 0))</f>
        <v/>
      </c>
      <c r="C25">
        <f>INDEX(resultados!$A$2:$ZZ$304, 19, MATCH($B$3, resultados!$A$1:$ZZ$1, 0))</f>
        <v/>
      </c>
    </row>
    <row r="26">
      <c r="A26">
        <f>INDEX(resultados!$A$2:$ZZ$304, 20, MATCH($B$1, resultados!$A$1:$ZZ$1, 0))</f>
        <v/>
      </c>
      <c r="B26">
        <f>INDEX(resultados!$A$2:$ZZ$304, 20, MATCH($B$2, resultados!$A$1:$ZZ$1, 0))</f>
        <v/>
      </c>
      <c r="C26">
        <f>INDEX(resultados!$A$2:$ZZ$304, 20, MATCH($B$3, resultados!$A$1:$ZZ$1, 0))</f>
        <v/>
      </c>
    </row>
    <row r="27">
      <c r="A27">
        <f>INDEX(resultados!$A$2:$ZZ$304, 21, MATCH($B$1, resultados!$A$1:$ZZ$1, 0))</f>
        <v/>
      </c>
      <c r="B27">
        <f>INDEX(resultados!$A$2:$ZZ$304, 21, MATCH($B$2, resultados!$A$1:$ZZ$1, 0))</f>
        <v/>
      </c>
      <c r="C27">
        <f>INDEX(resultados!$A$2:$ZZ$304, 21, MATCH($B$3, resultados!$A$1:$ZZ$1, 0))</f>
        <v/>
      </c>
    </row>
    <row r="28">
      <c r="A28">
        <f>INDEX(resultados!$A$2:$ZZ$304, 22, MATCH($B$1, resultados!$A$1:$ZZ$1, 0))</f>
        <v/>
      </c>
      <c r="B28">
        <f>INDEX(resultados!$A$2:$ZZ$304, 22, MATCH($B$2, resultados!$A$1:$ZZ$1, 0))</f>
        <v/>
      </c>
      <c r="C28">
        <f>INDEX(resultados!$A$2:$ZZ$304, 22, MATCH($B$3, resultados!$A$1:$ZZ$1, 0))</f>
        <v/>
      </c>
    </row>
    <row r="29">
      <c r="A29">
        <f>INDEX(resultados!$A$2:$ZZ$304, 23, MATCH($B$1, resultados!$A$1:$ZZ$1, 0))</f>
        <v/>
      </c>
      <c r="B29">
        <f>INDEX(resultados!$A$2:$ZZ$304, 23, MATCH($B$2, resultados!$A$1:$ZZ$1, 0))</f>
        <v/>
      </c>
      <c r="C29">
        <f>INDEX(resultados!$A$2:$ZZ$304, 23, MATCH($B$3, resultados!$A$1:$ZZ$1, 0))</f>
        <v/>
      </c>
    </row>
    <row r="30">
      <c r="A30">
        <f>INDEX(resultados!$A$2:$ZZ$304, 24, MATCH($B$1, resultados!$A$1:$ZZ$1, 0))</f>
        <v/>
      </c>
      <c r="B30">
        <f>INDEX(resultados!$A$2:$ZZ$304, 24, MATCH($B$2, resultados!$A$1:$ZZ$1, 0))</f>
        <v/>
      </c>
      <c r="C30">
        <f>INDEX(resultados!$A$2:$ZZ$304, 24, MATCH($B$3, resultados!$A$1:$ZZ$1, 0))</f>
        <v/>
      </c>
    </row>
    <row r="31">
      <c r="A31">
        <f>INDEX(resultados!$A$2:$ZZ$304, 25, MATCH($B$1, resultados!$A$1:$ZZ$1, 0))</f>
        <v/>
      </c>
      <c r="B31">
        <f>INDEX(resultados!$A$2:$ZZ$304, 25, MATCH($B$2, resultados!$A$1:$ZZ$1, 0))</f>
        <v/>
      </c>
      <c r="C31">
        <f>INDEX(resultados!$A$2:$ZZ$304, 25, MATCH($B$3, resultados!$A$1:$ZZ$1, 0))</f>
        <v/>
      </c>
    </row>
    <row r="32">
      <c r="A32">
        <f>INDEX(resultados!$A$2:$ZZ$304, 26, MATCH($B$1, resultados!$A$1:$ZZ$1, 0))</f>
        <v/>
      </c>
      <c r="B32">
        <f>INDEX(resultados!$A$2:$ZZ$304, 26, MATCH($B$2, resultados!$A$1:$ZZ$1, 0))</f>
        <v/>
      </c>
      <c r="C32">
        <f>INDEX(resultados!$A$2:$ZZ$304, 26, MATCH($B$3, resultados!$A$1:$ZZ$1, 0))</f>
        <v/>
      </c>
    </row>
    <row r="33">
      <c r="A33">
        <f>INDEX(resultados!$A$2:$ZZ$304, 27, MATCH($B$1, resultados!$A$1:$ZZ$1, 0))</f>
        <v/>
      </c>
      <c r="B33">
        <f>INDEX(resultados!$A$2:$ZZ$304, 27, MATCH($B$2, resultados!$A$1:$ZZ$1, 0))</f>
        <v/>
      </c>
      <c r="C33">
        <f>INDEX(resultados!$A$2:$ZZ$304, 27, MATCH($B$3, resultados!$A$1:$ZZ$1, 0))</f>
        <v/>
      </c>
    </row>
    <row r="34">
      <c r="A34">
        <f>INDEX(resultados!$A$2:$ZZ$304, 28, MATCH($B$1, resultados!$A$1:$ZZ$1, 0))</f>
        <v/>
      </c>
      <c r="B34">
        <f>INDEX(resultados!$A$2:$ZZ$304, 28, MATCH($B$2, resultados!$A$1:$ZZ$1, 0))</f>
        <v/>
      </c>
      <c r="C34">
        <f>INDEX(resultados!$A$2:$ZZ$304, 28, MATCH($B$3, resultados!$A$1:$ZZ$1, 0))</f>
        <v/>
      </c>
    </row>
    <row r="35">
      <c r="A35">
        <f>INDEX(resultados!$A$2:$ZZ$304, 29, MATCH($B$1, resultados!$A$1:$ZZ$1, 0))</f>
        <v/>
      </c>
      <c r="B35">
        <f>INDEX(resultados!$A$2:$ZZ$304, 29, MATCH($B$2, resultados!$A$1:$ZZ$1, 0))</f>
        <v/>
      </c>
      <c r="C35">
        <f>INDEX(resultados!$A$2:$ZZ$304, 29, MATCH($B$3, resultados!$A$1:$ZZ$1, 0))</f>
        <v/>
      </c>
    </row>
    <row r="36">
      <c r="A36">
        <f>INDEX(resultados!$A$2:$ZZ$304, 30, MATCH($B$1, resultados!$A$1:$ZZ$1, 0))</f>
        <v/>
      </c>
      <c r="B36">
        <f>INDEX(resultados!$A$2:$ZZ$304, 30, MATCH($B$2, resultados!$A$1:$ZZ$1, 0))</f>
        <v/>
      </c>
      <c r="C36">
        <f>INDEX(resultados!$A$2:$ZZ$304, 30, MATCH($B$3, resultados!$A$1:$ZZ$1, 0))</f>
        <v/>
      </c>
    </row>
    <row r="37">
      <c r="A37">
        <f>INDEX(resultados!$A$2:$ZZ$304, 31, MATCH($B$1, resultados!$A$1:$ZZ$1, 0))</f>
        <v/>
      </c>
      <c r="B37">
        <f>INDEX(resultados!$A$2:$ZZ$304, 31, MATCH($B$2, resultados!$A$1:$ZZ$1, 0))</f>
        <v/>
      </c>
      <c r="C37">
        <f>INDEX(resultados!$A$2:$ZZ$304, 31, MATCH($B$3, resultados!$A$1:$ZZ$1, 0))</f>
        <v/>
      </c>
    </row>
    <row r="38">
      <c r="A38">
        <f>INDEX(resultados!$A$2:$ZZ$304, 32, MATCH($B$1, resultados!$A$1:$ZZ$1, 0))</f>
        <v/>
      </c>
      <c r="B38">
        <f>INDEX(resultados!$A$2:$ZZ$304, 32, MATCH($B$2, resultados!$A$1:$ZZ$1, 0))</f>
        <v/>
      </c>
      <c r="C38">
        <f>INDEX(resultados!$A$2:$ZZ$304, 32, MATCH($B$3, resultados!$A$1:$ZZ$1, 0))</f>
        <v/>
      </c>
    </row>
    <row r="39">
      <c r="A39">
        <f>INDEX(resultados!$A$2:$ZZ$304, 33, MATCH($B$1, resultados!$A$1:$ZZ$1, 0))</f>
        <v/>
      </c>
      <c r="B39">
        <f>INDEX(resultados!$A$2:$ZZ$304, 33, MATCH($B$2, resultados!$A$1:$ZZ$1, 0))</f>
        <v/>
      </c>
      <c r="C39">
        <f>INDEX(resultados!$A$2:$ZZ$304, 33, MATCH($B$3, resultados!$A$1:$ZZ$1, 0))</f>
        <v/>
      </c>
    </row>
    <row r="40">
      <c r="A40">
        <f>INDEX(resultados!$A$2:$ZZ$304, 34, MATCH($B$1, resultados!$A$1:$ZZ$1, 0))</f>
        <v/>
      </c>
      <c r="B40">
        <f>INDEX(resultados!$A$2:$ZZ$304, 34, MATCH($B$2, resultados!$A$1:$ZZ$1, 0))</f>
        <v/>
      </c>
      <c r="C40">
        <f>INDEX(resultados!$A$2:$ZZ$304, 34, MATCH($B$3, resultados!$A$1:$ZZ$1, 0))</f>
        <v/>
      </c>
    </row>
    <row r="41">
      <c r="A41">
        <f>INDEX(resultados!$A$2:$ZZ$304, 35, MATCH($B$1, resultados!$A$1:$ZZ$1, 0))</f>
        <v/>
      </c>
      <c r="B41">
        <f>INDEX(resultados!$A$2:$ZZ$304, 35, MATCH($B$2, resultados!$A$1:$ZZ$1, 0))</f>
        <v/>
      </c>
      <c r="C41">
        <f>INDEX(resultados!$A$2:$ZZ$304, 35, MATCH($B$3, resultados!$A$1:$ZZ$1, 0))</f>
        <v/>
      </c>
    </row>
    <row r="42">
      <c r="A42">
        <f>INDEX(resultados!$A$2:$ZZ$304, 36, MATCH($B$1, resultados!$A$1:$ZZ$1, 0))</f>
        <v/>
      </c>
      <c r="B42">
        <f>INDEX(resultados!$A$2:$ZZ$304, 36, MATCH($B$2, resultados!$A$1:$ZZ$1, 0))</f>
        <v/>
      </c>
      <c r="C42">
        <f>INDEX(resultados!$A$2:$ZZ$304, 36, MATCH($B$3, resultados!$A$1:$ZZ$1, 0))</f>
        <v/>
      </c>
    </row>
    <row r="43">
      <c r="A43">
        <f>INDEX(resultados!$A$2:$ZZ$304, 37, MATCH($B$1, resultados!$A$1:$ZZ$1, 0))</f>
        <v/>
      </c>
      <c r="B43">
        <f>INDEX(resultados!$A$2:$ZZ$304, 37, MATCH($B$2, resultados!$A$1:$ZZ$1, 0))</f>
        <v/>
      </c>
      <c r="C43">
        <f>INDEX(resultados!$A$2:$ZZ$304, 37, MATCH($B$3, resultados!$A$1:$ZZ$1, 0))</f>
        <v/>
      </c>
    </row>
    <row r="44">
      <c r="A44">
        <f>INDEX(resultados!$A$2:$ZZ$304, 38, MATCH($B$1, resultados!$A$1:$ZZ$1, 0))</f>
        <v/>
      </c>
      <c r="B44">
        <f>INDEX(resultados!$A$2:$ZZ$304, 38, MATCH($B$2, resultados!$A$1:$ZZ$1, 0))</f>
        <v/>
      </c>
      <c r="C44">
        <f>INDEX(resultados!$A$2:$ZZ$304, 38, MATCH($B$3, resultados!$A$1:$ZZ$1, 0))</f>
        <v/>
      </c>
    </row>
    <row r="45">
      <c r="A45">
        <f>INDEX(resultados!$A$2:$ZZ$304, 39, MATCH($B$1, resultados!$A$1:$ZZ$1, 0))</f>
        <v/>
      </c>
      <c r="B45">
        <f>INDEX(resultados!$A$2:$ZZ$304, 39, MATCH($B$2, resultados!$A$1:$ZZ$1, 0))</f>
        <v/>
      </c>
      <c r="C45">
        <f>INDEX(resultados!$A$2:$ZZ$304, 39, MATCH($B$3, resultados!$A$1:$ZZ$1, 0))</f>
        <v/>
      </c>
    </row>
    <row r="46">
      <c r="A46">
        <f>INDEX(resultados!$A$2:$ZZ$304, 40, MATCH($B$1, resultados!$A$1:$ZZ$1, 0))</f>
        <v/>
      </c>
      <c r="B46">
        <f>INDEX(resultados!$A$2:$ZZ$304, 40, MATCH($B$2, resultados!$A$1:$ZZ$1, 0))</f>
        <v/>
      </c>
      <c r="C46">
        <f>INDEX(resultados!$A$2:$ZZ$304, 40, MATCH($B$3, resultados!$A$1:$ZZ$1, 0))</f>
        <v/>
      </c>
    </row>
    <row r="47">
      <c r="A47">
        <f>INDEX(resultados!$A$2:$ZZ$304, 41, MATCH($B$1, resultados!$A$1:$ZZ$1, 0))</f>
        <v/>
      </c>
      <c r="B47">
        <f>INDEX(resultados!$A$2:$ZZ$304, 41, MATCH($B$2, resultados!$A$1:$ZZ$1, 0))</f>
        <v/>
      </c>
      <c r="C47">
        <f>INDEX(resultados!$A$2:$ZZ$304, 41, MATCH($B$3, resultados!$A$1:$ZZ$1, 0))</f>
        <v/>
      </c>
    </row>
    <row r="48">
      <c r="A48">
        <f>INDEX(resultados!$A$2:$ZZ$304, 42, MATCH($B$1, resultados!$A$1:$ZZ$1, 0))</f>
        <v/>
      </c>
      <c r="B48">
        <f>INDEX(resultados!$A$2:$ZZ$304, 42, MATCH($B$2, resultados!$A$1:$ZZ$1, 0))</f>
        <v/>
      </c>
      <c r="C48">
        <f>INDEX(resultados!$A$2:$ZZ$304, 42, MATCH($B$3, resultados!$A$1:$ZZ$1, 0))</f>
        <v/>
      </c>
    </row>
    <row r="49">
      <c r="A49">
        <f>INDEX(resultados!$A$2:$ZZ$304, 43, MATCH($B$1, resultados!$A$1:$ZZ$1, 0))</f>
        <v/>
      </c>
      <c r="B49">
        <f>INDEX(resultados!$A$2:$ZZ$304, 43, MATCH($B$2, resultados!$A$1:$ZZ$1, 0))</f>
        <v/>
      </c>
      <c r="C49">
        <f>INDEX(resultados!$A$2:$ZZ$304, 43, MATCH($B$3, resultados!$A$1:$ZZ$1, 0))</f>
        <v/>
      </c>
    </row>
    <row r="50">
      <c r="A50">
        <f>INDEX(resultados!$A$2:$ZZ$304, 44, MATCH($B$1, resultados!$A$1:$ZZ$1, 0))</f>
        <v/>
      </c>
      <c r="B50">
        <f>INDEX(resultados!$A$2:$ZZ$304, 44, MATCH($B$2, resultados!$A$1:$ZZ$1, 0))</f>
        <v/>
      </c>
      <c r="C50">
        <f>INDEX(resultados!$A$2:$ZZ$304, 44, MATCH($B$3, resultados!$A$1:$ZZ$1, 0))</f>
        <v/>
      </c>
    </row>
    <row r="51">
      <c r="A51">
        <f>INDEX(resultados!$A$2:$ZZ$304, 45, MATCH($B$1, resultados!$A$1:$ZZ$1, 0))</f>
        <v/>
      </c>
      <c r="B51">
        <f>INDEX(resultados!$A$2:$ZZ$304, 45, MATCH($B$2, resultados!$A$1:$ZZ$1, 0))</f>
        <v/>
      </c>
      <c r="C51">
        <f>INDEX(resultados!$A$2:$ZZ$304, 45, MATCH($B$3, resultados!$A$1:$ZZ$1, 0))</f>
        <v/>
      </c>
    </row>
    <row r="52">
      <c r="A52">
        <f>INDEX(resultados!$A$2:$ZZ$304, 46, MATCH($B$1, resultados!$A$1:$ZZ$1, 0))</f>
        <v/>
      </c>
      <c r="B52">
        <f>INDEX(resultados!$A$2:$ZZ$304, 46, MATCH($B$2, resultados!$A$1:$ZZ$1, 0))</f>
        <v/>
      </c>
      <c r="C52">
        <f>INDEX(resultados!$A$2:$ZZ$304, 46, MATCH($B$3, resultados!$A$1:$ZZ$1, 0))</f>
        <v/>
      </c>
    </row>
    <row r="53">
      <c r="A53">
        <f>INDEX(resultados!$A$2:$ZZ$304, 47, MATCH($B$1, resultados!$A$1:$ZZ$1, 0))</f>
        <v/>
      </c>
      <c r="B53">
        <f>INDEX(resultados!$A$2:$ZZ$304, 47, MATCH($B$2, resultados!$A$1:$ZZ$1, 0))</f>
        <v/>
      </c>
      <c r="C53">
        <f>INDEX(resultados!$A$2:$ZZ$304, 47, MATCH($B$3, resultados!$A$1:$ZZ$1, 0))</f>
        <v/>
      </c>
    </row>
    <row r="54">
      <c r="A54">
        <f>INDEX(resultados!$A$2:$ZZ$304, 48, MATCH($B$1, resultados!$A$1:$ZZ$1, 0))</f>
        <v/>
      </c>
      <c r="B54">
        <f>INDEX(resultados!$A$2:$ZZ$304, 48, MATCH($B$2, resultados!$A$1:$ZZ$1, 0))</f>
        <v/>
      </c>
      <c r="C54">
        <f>INDEX(resultados!$A$2:$ZZ$304, 48, MATCH($B$3, resultados!$A$1:$ZZ$1, 0))</f>
        <v/>
      </c>
    </row>
    <row r="55">
      <c r="A55">
        <f>INDEX(resultados!$A$2:$ZZ$304, 49, MATCH($B$1, resultados!$A$1:$ZZ$1, 0))</f>
        <v/>
      </c>
      <c r="B55">
        <f>INDEX(resultados!$A$2:$ZZ$304, 49, MATCH($B$2, resultados!$A$1:$ZZ$1, 0))</f>
        <v/>
      </c>
      <c r="C55">
        <f>INDEX(resultados!$A$2:$ZZ$304, 49, MATCH($B$3, resultados!$A$1:$ZZ$1, 0))</f>
        <v/>
      </c>
    </row>
    <row r="56">
      <c r="A56">
        <f>INDEX(resultados!$A$2:$ZZ$304, 50, MATCH($B$1, resultados!$A$1:$ZZ$1, 0))</f>
        <v/>
      </c>
      <c r="B56">
        <f>INDEX(resultados!$A$2:$ZZ$304, 50, MATCH($B$2, resultados!$A$1:$ZZ$1, 0))</f>
        <v/>
      </c>
      <c r="C56">
        <f>INDEX(resultados!$A$2:$ZZ$304, 50, MATCH($B$3, resultados!$A$1:$ZZ$1, 0))</f>
        <v/>
      </c>
    </row>
    <row r="57">
      <c r="A57">
        <f>INDEX(resultados!$A$2:$ZZ$304, 51, MATCH($B$1, resultados!$A$1:$ZZ$1, 0))</f>
        <v/>
      </c>
      <c r="B57">
        <f>INDEX(resultados!$A$2:$ZZ$304, 51, MATCH($B$2, resultados!$A$1:$ZZ$1, 0))</f>
        <v/>
      </c>
      <c r="C57">
        <f>INDEX(resultados!$A$2:$ZZ$304, 51, MATCH($B$3, resultados!$A$1:$ZZ$1, 0))</f>
        <v/>
      </c>
    </row>
    <row r="58">
      <c r="A58">
        <f>INDEX(resultados!$A$2:$ZZ$304, 52, MATCH($B$1, resultados!$A$1:$ZZ$1, 0))</f>
        <v/>
      </c>
      <c r="B58">
        <f>INDEX(resultados!$A$2:$ZZ$304, 52, MATCH($B$2, resultados!$A$1:$ZZ$1, 0))</f>
        <v/>
      </c>
      <c r="C58">
        <f>INDEX(resultados!$A$2:$ZZ$304, 52, MATCH($B$3, resultados!$A$1:$ZZ$1, 0))</f>
        <v/>
      </c>
    </row>
    <row r="59">
      <c r="A59">
        <f>INDEX(resultados!$A$2:$ZZ$304, 53, MATCH($B$1, resultados!$A$1:$ZZ$1, 0))</f>
        <v/>
      </c>
      <c r="B59">
        <f>INDEX(resultados!$A$2:$ZZ$304, 53, MATCH($B$2, resultados!$A$1:$ZZ$1, 0))</f>
        <v/>
      </c>
      <c r="C59">
        <f>INDEX(resultados!$A$2:$ZZ$304, 53, MATCH($B$3, resultados!$A$1:$ZZ$1, 0))</f>
        <v/>
      </c>
    </row>
    <row r="60">
      <c r="A60">
        <f>INDEX(resultados!$A$2:$ZZ$304, 54, MATCH($B$1, resultados!$A$1:$ZZ$1, 0))</f>
        <v/>
      </c>
      <c r="B60">
        <f>INDEX(resultados!$A$2:$ZZ$304, 54, MATCH($B$2, resultados!$A$1:$ZZ$1, 0))</f>
        <v/>
      </c>
      <c r="C60">
        <f>INDEX(resultados!$A$2:$ZZ$304, 54, MATCH($B$3, resultados!$A$1:$ZZ$1, 0))</f>
        <v/>
      </c>
    </row>
    <row r="61">
      <c r="A61">
        <f>INDEX(resultados!$A$2:$ZZ$304, 55, MATCH($B$1, resultados!$A$1:$ZZ$1, 0))</f>
        <v/>
      </c>
      <c r="B61">
        <f>INDEX(resultados!$A$2:$ZZ$304, 55, MATCH($B$2, resultados!$A$1:$ZZ$1, 0))</f>
        <v/>
      </c>
      <c r="C61">
        <f>INDEX(resultados!$A$2:$ZZ$304, 55, MATCH($B$3, resultados!$A$1:$ZZ$1, 0))</f>
        <v/>
      </c>
    </row>
    <row r="62">
      <c r="A62">
        <f>INDEX(resultados!$A$2:$ZZ$304, 56, MATCH($B$1, resultados!$A$1:$ZZ$1, 0))</f>
        <v/>
      </c>
      <c r="B62">
        <f>INDEX(resultados!$A$2:$ZZ$304, 56, MATCH($B$2, resultados!$A$1:$ZZ$1, 0))</f>
        <v/>
      </c>
      <c r="C62">
        <f>INDEX(resultados!$A$2:$ZZ$304, 56, MATCH($B$3, resultados!$A$1:$ZZ$1, 0))</f>
        <v/>
      </c>
    </row>
    <row r="63">
      <c r="A63">
        <f>INDEX(resultados!$A$2:$ZZ$304, 57, MATCH($B$1, resultados!$A$1:$ZZ$1, 0))</f>
        <v/>
      </c>
      <c r="B63">
        <f>INDEX(resultados!$A$2:$ZZ$304, 57, MATCH($B$2, resultados!$A$1:$ZZ$1, 0))</f>
        <v/>
      </c>
      <c r="C63">
        <f>INDEX(resultados!$A$2:$ZZ$304, 57, MATCH($B$3, resultados!$A$1:$ZZ$1, 0))</f>
        <v/>
      </c>
    </row>
    <row r="64">
      <c r="A64">
        <f>INDEX(resultados!$A$2:$ZZ$304, 58, MATCH($B$1, resultados!$A$1:$ZZ$1, 0))</f>
        <v/>
      </c>
      <c r="B64">
        <f>INDEX(resultados!$A$2:$ZZ$304, 58, MATCH($B$2, resultados!$A$1:$ZZ$1, 0))</f>
        <v/>
      </c>
      <c r="C64">
        <f>INDEX(resultados!$A$2:$ZZ$304, 58, MATCH($B$3, resultados!$A$1:$ZZ$1, 0))</f>
        <v/>
      </c>
    </row>
    <row r="65">
      <c r="A65">
        <f>INDEX(resultados!$A$2:$ZZ$304, 59, MATCH($B$1, resultados!$A$1:$ZZ$1, 0))</f>
        <v/>
      </c>
      <c r="B65">
        <f>INDEX(resultados!$A$2:$ZZ$304, 59, MATCH($B$2, resultados!$A$1:$ZZ$1, 0))</f>
        <v/>
      </c>
      <c r="C65">
        <f>INDEX(resultados!$A$2:$ZZ$304, 59, MATCH($B$3, resultados!$A$1:$ZZ$1, 0))</f>
        <v/>
      </c>
    </row>
    <row r="66">
      <c r="A66">
        <f>INDEX(resultados!$A$2:$ZZ$304, 60, MATCH($B$1, resultados!$A$1:$ZZ$1, 0))</f>
        <v/>
      </c>
      <c r="B66">
        <f>INDEX(resultados!$A$2:$ZZ$304, 60, MATCH($B$2, resultados!$A$1:$ZZ$1, 0))</f>
        <v/>
      </c>
      <c r="C66">
        <f>INDEX(resultados!$A$2:$ZZ$304, 60, MATCH($B$3, resultados!$A$1:$ZZ$1, 0))</f>
        <v/>
      </c>
    </row>
    <row r="67">
      <c r="A67">
        <f>INDEX(resultados!$A$2:$ZZ$304, 61, MATCH($B$1, resultados!$A$1:$ZZ$1, 0))</f>
        <v/>
      </c>
      <c r="B67">
        <f>INDEX(resultados!$A$2:$ZZ$304, 61, MATCH($B$2, resultados!$A$1:$ZZ$1, 0))</f>
        <v/>
      </c>
      <c r="C67">
        <f>INDEX(resultados!$A$2:$ZZ$304, 61, MATCH($B$3, resultados!$A$1:$ZZ$1, 0))</f>
        <v/>
      </c>
    </row>
    <row r="68">
      <c r="A68">
        <f>INDEX(resultados!$A$2:$ZZ$304, 62, MATCH($B$1, resultados!$A$1:$ZZ$1, 0))</f>
        <v/>
      </c>
      <c r="B68">
        <f>INDEX(resultados!$A$2:$ZZ$304, 62, MATCH($B$2, resultados!$A$1:$ZZ$1, 0))</f>
        <v/>
      </c>
      <c r="C68">
        <f>INDEX(resultados!$A$2:$ZZ$304, 62, MATCH($B$3, resultados!$A$1:$ZZ$1, 0))</f>
        <v/>
      </c>
    </row>
    <row r="69">
      <c r="A69">
        <f>INDEX(resultados!$A$2:$ZZ$304, 63, MATCH($B$1, resultados!$A$1:$ZZ$1, 0))</f>
        <v/>
      </c>
      <c r="B69">
        <f>INDEX(resultados!$A$2:$ZZ$304, 63, MATCH($B$2, resultados!$A$1:$ZZ$1, 0))</f>
        <v/>
      </c>
      <c r="C69">
        <f>INDEX(resultados!$A$2:$ZZ$304, 63, MATCH($B$3, resultados!$A$1:$ZZ$1, 0))</f>
        <v/>
      </c>
    </row>
    <row r="70">
      <c r="A70">
        <f>INDEX(resultados!$A$2:$ZZ$304, 64, MATCH($B$1, resultados!$A$1:$ZZ$1, 0))</f>
        <v/>
      </c>
      <c r="B70">
        <f>INDEX(resultados!$A$2:$ZZ$304, 64, MATCH($B$2, resultados!$A$1:$ZZ$1, 0))</f>
        <v/>
      </c>
      <c r="C70">
        <f>INDEX(resultados!$A$2:$ZZ$304, 64, MATCH($B$3, resultados!$A$1:$ZZ$1, 0))</f>
        <v/>
      </c>
    </row>
    <row r="71">
      <c r="A71">
        <f>INDEX(resultados!$A$2:$ZZ$304, 65, MATCH($B$1, resultados!$A$1:$ZZ$1, 0))</f>
        <v/>
      </c>
      <c r="B71">
        <f>INDEX(resultados!$A$2:$ZZ$304, 65, MATCH($B$2, resultados!$A$1:$ZZ$1, 0))</f>
        <v/>
      </c>
      <c r="C71">
        <f>INDEX(resultados!$A$2:$ZZ$304, 65, MATCH($B$3, resultados!$A$1:$ZZ$1, 0))</f>
        <v/>
      </c>
    </row>
    <row r="72">
      <c r="A72">
        <f>INDEX(resultados!$A$2:$ZZ$304, 66, MATCH($B$1, resultados!$A$1:$ZZ$1, 0))</f>
        <v/>
      </c>
      <c r="B72">
        <f>INDEX(resultados!$A$2:$ZZ$304, 66, MATCH($B$2, resultados!$A$1:$ZZ$1, 0))</f>
        <v/>
      </c>
      <c r="C72">
        <f>INDEX(resultados!$A$2:$ZZ$304, 66, MATCH($B$3, resultados!$A$1:$ZZ$1, 0))</f>
        <v/>
      </c>
    </row>
    <row r="73">
      <c r="A73">
        <f>INDEX(resultados!$A$2:$ZZ$304, 67, MATCH($B$1, resultados!$A$1:$ZZ$1, 0))</f>
        <v/>
      </c>
      <c r="B73">
        <f>INDEX(resultados!$A$2:$ZZ$304, 67, MATCH($B$2, resultados!$A$1:$ZZ$1, 0))</f>
        <v/>
      </c>
      <c r="C73">
        <f>INDEX(resultados!$A$2:$ZZ$304, 67, MATCH($B$3, resultados!$A$1:$ZZ$1, 0))</f>
        <v/>
      </c>
    </row>
    <row r="74">
      <c r="A74">
        <f>INDEX(resultados!$A$2:$ZZ$304, 68, MATCH($B$1, resultados!$A$1:$ZZ$1, 0))</f>
        <v/>
      </c>
      <c r="B74">
        <f>INDEX(resultados!$A$2:$ZZ$304, 68, MATCH($B$2, resultados!$A$1:$ZZ$1, 0))</f>
        <v/>
      </c>
      <c r="C74">
        <f>INDEX(resultados!$A$2:$ZZ$304, 68, MATCH($B$3, resultados!$A$1:$ZZ$1, 0))</f>
        <v/>
      </c>
    </row>
    <row r="75">
      <c r="A75">
        <f>INDEX(resultados!$A$2:$ZZ$304, 69, MATCH($B$1, resultados!$A$1:$ZZ$1, 0))</f>
        <v/>
      </c>
      <c r="B75">
        <f>INDEX(resultados!$A$2:$ZZ$304, 69, MATCH($B$2, resultados!$A$1:$ZZ$1, 0))</f>
        <v/>
      </c>
      <c r="C75">
        <f>INDEX(resultados!$A$2:$ZZ$304, 69, MATCH($B$3, resultados!$A$1:$ZZ$1, 0))</f>
        <v/>
      </c>
    </row>
    <row r="76">
      <c r="A76">
        <f>INDEX(resultados!$A$2:$ZZ$304, 70, MATCH($B$1, resultados!$A$1:$ZZ$1, 0))</f>
        <v/>
      </c>
      <c r="B76">
        <f>INDEX(resultados!$A$2:$ZZ$304, 70, MATCH($B$2, resultados!$A$1:$ZZ$1, 0))</f>
        <v/>
      </c>
      <c r="C76">
        <f>INDEX(resultados!$A$2:$ZZ$304, 70, MATCH($B$3, resultados!$A$1:$ZZ$1, 0))</f>
        <v/>
      </c>
    </row>
    <row r="77">
      <c r="A77">
        <f>INDEX(resultados!$A$2:$ZZ$304, 71, MATCH($B$1, resultados!$A$1:$ZZ$1, 0))</f>
        <v/>
      </c>
      <c r="B77">
        <f>INDEX(resultados!$A$2:$ZZ$304, 71, MATCH($B$2, resultados!$A$1:$ZZ$1, 0))</f>
        <v/>
      </c>
      <c r="C77">
        <f>INDEX(resultados!$A$2:$ZZ$304, 71, MATCH($B$3, resultados!$A$1:$ZZ$1, 0))</f>
        <v/>
      </c>
    </row>
    <row r="78">
      <c r="A78">
        <f>INDEX(resultados!$A$2:$ZZ$304, 72, MATCH($B$1, resultados!$A$1:$ZZ$1, 0))</f>
        <v/>
      </c>
      <c r="B78">
        <f>INDEX(resultados!$A$2:$ZZ$304, 72, MATCH($B$2, resultados!$A$1:$ZZ$1, 0))</f>
        <v/>
      </c>
      <c r="C78">
        <f>INDEX(resultados!$A$2:$ZZ$304, 72, MATCH($B$3, resultados!$A$1:$ZZ$1, 0))</f>
        <v/>
      </c>
    </row>
    <row r="79">
      <c r="A79">
        <f>INDEX(resultados!$A$2:$ZZ$304, 73, MATCH($B$1, resultados!$A$1:$ZZ$1, 0))</f>
        <v/>
      </c>
      <c r="B79">
        <f>INDEX(resultados!$A$2:$ZZ$304, 73, MATCH($B$2, resultados!$A$1:$ZZ$1, 0))</f>
        <v/>
      </c>
      <c r="C79">
        <f>INDEX(resultados!$A$2:$ZZ$304, 73, MATCH($B$3, resultados!$A$1:$ZZ$1, 0))</f>
        <v/>
      </c>
    </row>
    <row r="80">
      <c r="A80">
        <f>INDEX(resultados!$A$2:$ZZ$304, 74, MATCH($B$1, resultados!$A$1:$ZZ$1, 0))</f>
        <v/>
      </c>
      <c r="B80">
        <f>INDEX(resultados!$A$2:$ZZ$304, 74, MATCH($B$2, resultados!$A$1:$ZZ$1, 0))</f>
        <v/>
      </c>
      <c r="C80">
        <f>INDEX(resultados!$A$2:$ZZ$304, 74, MATCH($B$3, resultados!$A$1:$ZZ$1, 0))</f>
        <v/>
      </c>
    </row>
    <row r="81">
      <c r="A81">
        <f>INDEX(resultados!$A$2:$ZZ$304, 75, MATCH($B$1, resultados!$A$1:$ZZ$1, 0))</f>
        <v/>
      </c>
      <c r="B81">
        <f>INDEX(resultados!$A$2:$ZZ$304, 75, MATCH($B$2, resultados!$A$1:$ZZ$1, 0))</f>
        <v/>
      </c>
      <c r="C81">
        <f>INDEX(resultados!$A$2:$ZZ$304, 75, MATCH($B$3, resultados!$A$1:$ZZ$1, 0))</f>
        <v/>
      </c>
    </row>
    <row r="82">
      <c r="A82">
        <f>INDEX(resultados!$A$2:$ZZ$304, 76, MATCH($B$1, resultados!$A$1:$ZZ$1, 0))</f>
        <v/>
      </c>
      <c r="B82">
        <f>INDEX(resultados!$A$2:$ZZ$304, 76, MATCH($B$2, resultados!$A$1:$ZZ$1, 0))</f>
        <v/>
      </c>
      <c r="C82">
        <f>INDEX(resultados!$A$2:$ZZ$304, 76, MATCH($B$3, resultados!$A$1:$ZZ$1, 0))</f>
        <v/>
      </c>
    </row>
    <row r="83">
      <c r="A83">
        <f>INDEX(resultados!$A$2:$ZZ$304, 77, MATCH($B$1, resultados!$A$1:$ZZ$1, 0))</f>
        <v/>
      </c>
      <c r="B83">
        <f>INDEX(resultados!$A$2:$ZZ$304, 77, MATCH($B$2, resultados!$A$1:$ZZ$1, 0))</f>
        <v/>
      </c>
      <c r="C83">
        <f>INDEX(resultados!$A$2:$ZZ$304, 77, MATCH($B$3, resultados!$A$1:$ZZ$1, 0))</f>
        <v/>
      </c>
    </row>
    <row r="84">
      <c r="A84">
        <f>INDEX(resultados!$A$2:$ZZ$304, 78, MATCH($B$1, resultados!$A$1:$ZZ$1, 0))</f>
        <v/>
      </c>
      <c r="B84">
        <f>INDEX(resultados!$A$2:$ZZ$304, 78, MATCH($B$2, resultados!$A$1:$ZZ$1, 0))</f>
        <v/>
      </c>
      <c r="C84">
        <f>INDEX(resultados!$A$2:$ZZ$304, 78, MATCH($B$3, resultados!$A$1:$ZZ$1, 0))</f>
        <v/>
      </c>
    </row>
    <row r="85">
      <c r="A85">
        <f>INDEX(resultados!$A$2:$ZZ$304, 79, MATCH($B$1, resultados!$A$1:$ZZ$1, 0))</f>
        <v/>
      </c>
      <c r="B85">
        <f>INDEX(resultados!$A$2:$ZZ$304, 79, MATCH($B$2, resultados!$A$1:$ZZ$1, 0))</f>
        <v/>
      </c>
      <c r="C85">
        <f>INDEX(resultados!$A$2:$ZZ$304, 79, MATCH($B$3, resultados!$A$1:$ZZ$1, 0))</f>
        <v/>
      </c>
    </row>
    <row r="86">
      <c r="A86">
        <f>INDEX(resultados!$A$2:$ZZ$304, 80, MATCH($B$1, resultados!$A$1:$ZZ$1, 0))</f>
        <v/>
      </c>
      <c r="B86">
        <f>INDEX(resultados!$A$2:$ZZ$304, 80, MATCH($B$2, resultados!$A$1:$ZZ$1, 0))</f>
        <v/>
      </c>
      <c r="C86">
        <f>INDEX(resultados!$A$2:$ZZ$304, 80, MATCH($B$3, resultados!$A$1:$ZZ$1, 0))</f>
        <v/>
      </c>
    </row>
    <row r="87">
      <c r="A87">
        <f>INDEX(resultados!$A$2:$ZZ$304, 81, MATCH($B$1, resultados!$A$1:$ZZ$1, 0))</f>
        <v/>
      </c>
      <c r="B87">
        <f>INDEX(resultados!$A$2:$ZZ$304, 81, MATCH($B$2, resultados!$A$1:$ZZ$1, 0))</f>
        <v/>
      </c>
      <c r="C87">
        <f>INDEX(resultados!$A$2:$ZZ$304, 81, MATCH($B$3, resultados!$A$1:$ZZ$1, 0))</f>
        <v/>
      </c>
    </row>
    <row r="88">
      <c r="A88">
        <f>INDEX(resultados!$A$2:$ZZ$304, 82, MATCH($B$1, resultados!$A$1:$ZZ$1, 0))</f>
        <v/>
      </c>
      <c r="B88">
        <f>INDEX(resultados!$A$2:$ZZ$304, 82, MATCH($B$2, resultados!$A$1:$ZZ$1, 0))</f>
        <v/>
      </c>
      <c r="C88">
        <f>INDEX(resultados!$A$2:$ZZ$304, 82, MATCH($B$3, resultados!$A$1:$ZZ$1, 0))</f>
        <v/>
      </c>
    </row>
    <row r="89">
      <c r="A89">
        <f>INDEX(resultados!$A$2:$ZZ$304, 83, MATCH($B$1, resultados!$A$1:$ZZ$1, 0))</f>
        <v/>
      </c>
      <c r="B89">
        <f>INDEX(resultados!$A$2:$ZZ$304, 83, MATCH($B$2, resultados!$A$1:$ZZ$1, 0))</f>
        <v/>
      </c>
      <c r="C89">
        <f>INDEX(resultados!$A$2:$ZZ$304, 83, MATCH($B$3, resultados!$A$1:$ZZ$1, 0))</f>
        <v/>
      </c>
    </row>
    <row r="90">
      <c r="A90">
        <f>INDEX(resultados!$A$2:$ZZ$304, 84, MATCH($B$1, resultados!$A$1:$ZZ$1, 0))</f>
        <v/>
      </c>
      <c r="B90">
        <f>INDEX(resultados!$A$2:$ZZ$304, 84, MATCH($B$2, resultados!$A$1:$ZZ$1, 0))</f>
        <v/>
      </c>
      <c r="C90">
        <f>INDEX(resultados!$A$2:$ZZ$304, 84, MATCH($B$3, resultados!$A$1:$ZZ$1, 0))</f>
        <v/>
      </c>
    </row>
    <row r="91">
      <c r="A91">
        <f>INDEX(resultados!$A$2:$ZZ$304, 85, MATCH($B$1, resultados!$A$1:$ZZ$1, 0))</f>
        <v/>
      </c>
      <c r="B91">
        <f>INDEX(resultados!$A$2:$ZZ$304, 85, MATCH($B$2, resultados!$A$1:$ZZ$1, 0))</f>
        <v/>
      </c>
      <c r="C91">
        <f>INDEX(resultados!$A$2:$ZZ$304, 85, MATCH($B$3, resultados!$A$1:$ZZ$1, 0))</f>
        <v/>
      </c>
    </row>
    <row r="92">
      <c r="A92">
        <f>INDEX(resultados!$A$2:$ZZ$304, 86, MATCH($B$1, resultados!$A$1:$ZZ$1, 0))</f>
        <v/>
      </c>
      <c r="B92">
        <f>INDEX(resultados!$A$2:$ZZ$304, 86, MATCH($B$2, resultados!$A$1:$ZZ$1, 0))</f>
        <v/>
      </c>
      <c r="C92">
        <f>INDEX(resultados!$A$2:$ZZ$304, 86, MATCH($B$3, resultados!$A$1:$ZZ$1, 0))</f>
        <v/>
      </c>
    </row>
    <row r="93">
      <c r="A93">
        <f>INDEX(resultados!$A$2:$ZZ$304, 87, MATCH($B$1, resultados!$A$1:$ZZ$1, 0))</f>
        <v/>
      </c>
      <c r="B93">
        <f>INDEX(resultados!$A$2:$ZZ$304, 87, MATCH($B$2, resultados!$A$1:$ZZ$1, 0))</f>
        <v/>
      </c>
      <c r="C93">
        <f>INDEX(resultados!$A$2:$ZZ$304, 87, MATCH($B$3, resultados!$A$1:$ZZ$1, 0))</f>
        <v/>
      </c>
    </row>
    <row r="94">
      <c r="A94">
        <f>INDEX(resultados!$A$2:$ZZ$304, 88, MATCH($B$1, resultados!$A$1:$ZZ$1, 0))</f>
        <v/>
      </c>
      <c r="B94">
        <f>INDEX(resultados!$A$2:$ZZ$304, 88, MATCH($B$2, resultados!$A$1:$ZZ$1, 0))</f>
        <v/>
      </c>
      <c r="C94">
        <f>INDEX(resultados!$A$2:$ZZ$304, 88, MATCH($B$3, resultados!$A$1:$ZZ$1, 0))</f>
        <v/>
      </c>
    </row>
    <row r="95">
      <c r="A95">
        <f>INDEX(resultados!$A$2:$ZZ$304, 89, MATCH($B$1, resultados!$A$1:$ZZ$1, 0))</f>
        <v/>
      </c>
      <c r="B95">
        <f>INDEX(resultados!$A$2:$ZZ$304, 89, MATCH($B$2, resultados!$A$1:$ZZ$1, 0))</f>
        <v/>
      </c>
      <c r="C95">
        <f>INDEX(resultados!$A$2:$ZZ$304, 89, MATCH($B$3, resultados!$A$1:$ZZ$1, 0))</f>
        <v/>
      </c>
    </row>
    <row r="96">
      <c r="A96">
        <f>INDEX(resultados!$A$2:$ZZ$304, 90, MATCH($B$1, resultados!$A$1:$ZZ$1, 0))</f>
        <v/>
      </c>
      <c r="B96">
        <f>INDEX(resultados!$A$2:$ZZ$304, 90, MATCH($B$2, resultados!$A$1:$ZZ$1, 0))</f>
        <v/>
      </c>
      <c r="C96">
        <f>INDEX(resultados!$A$2:$ZZ$304, 90, MATCH($B$3, resultados!$A$1:$ZZ$1, 0))</f>
        <v/>
      </c>
    </row>
    <row r="97">
      <c r="A97">
        <f>INDEX(resultados!$A$2:$ZZ$304, 91, MATCH($B$1, resultados!$A$1:$ZZ$1, 0))</f>
        <v/>
      </c>
      <c r="B97">
        <f>INDEX(resultados!$A$2:$ZZ$304, 91, MATCH($B$2, resultados!$A$1:$ZZ$1, 0))</f>
        <v/>
      </c>
      <c r="C97">
        <f>INDEX(resultados!$A$2:$ZZ$304, 91, MATCH($B$3, resultados!$A$1:$ZZ$1, 0))</f>
        <v/>
      </c>
    </row>
    <row r="98">
      <c r="A98">
        <f>INDEX(resultados!$A$2:$ZZ$304, 92, MATCH($B$1, resultados!$A$1:$ZZ$1, 0))</f>
        <v/>
      </c>
      <c r="B98">
        <f>INDEX(resultados!$A$2:$ZZ$304, 92, MATCH($B$2, resultados!$A$1:$ZZ$1, 0))</f>
        <v/>
      </c>
      <c r="C98">
        <f>INDEX(resultados!$A$2:$ZZ$304, 92, MATCH($B$3, resultados!$A$1:$ZZ$1, 0))</f>
        <v/>
      </c>
    </row>
    <row r="99">
      <c r="A99">
        <f>INDEX(resultados!$A$2:$ZZ$304, 93, MATCH($B$1, resultados!$A$1:$ZZ$1, 0))</f>
        <v/>
      </c>
      <c r="B99">
        <f>INDEX(resultados!$A$2:$ZZ$304, 93, MATCH($B$2, resultados!$A$1:$ZZ$1, 0))</f>
        <v/>
      </c>
      <c r="C99">
        <f>INDEX(resultados!$A$2:$ZZ$304, 93, MATCH($B$3, resultados!$A$1:$ZZ$1, 0))</f>
        <v/>
      </c>
    </row>
    <row r="100">
      <c r="A100">
        <f>INDEX(resultados!$A$2:$ZZ$304, 94, MATCH($B$1, resultados!$A$1:$ZZ$1, 0))</f>
        <v/>
      </c>
      <c r="B100">
        <f>INDEX(resultados!$A$2:$ZZ$304, 94, MATCH($B$2, resultados!$A$1:$ZZ$1, 0))</f>
        <v/>
      </c>
      <c r="C100">
        <f>INDEX(resultados!$A$2:$ZZ$304, 94, MATCH($B$3, resultados!$A$1:$ZZ$1, 0))</f>
        <v/>
      </c>
    </row>
    <row r="101">
      <c r="A101">
        <f>INDEX(resultados!$A$2:$ZZ$304, 95, MATCH($B$1, resultados!$A$1:$ZZ$1, 0))</f>
        <v/>
      </c>
      <c r="B101">
        <f>INDEX(resultados!$A$2:$ZZ$304, 95, MATCH($B$2, resultados!$A$1:$ZZ$1, 0))</f>
        <v/>
      </c>
      <c r="C101">
        <f>INDEX(resultados!$A$2:$ZZ$304, 95, MATCH($B$3, resultados!$A$1:$ZZ$1, 0))</f>
        <v/>
      </c>
    </row>
    <row r="102">
      <c r="A102">
        <f>INDEX(resultados!$A$2:$ZZ$304, 96, MATCH($B$1, resultados!$A$1:$ZZ$1, 0))</f>
        <v/>
      </c>
      <c r="B102">
        <f>INDEX(resultados!$A$2:$ZZ$304, 96, MATCH($B$2, resultados!$A$1:$ZZ$1, 0))</f>
        <v/>
      </c>
      <c r="C102">
        <f>INDEX(resultados!$A$2:$ZZ$304, 96, MATCH($B$3, resultados!$A$1:$ZZ$1, 0))</f>
        <v/>
      </c>
    </row>
    <row r="103">
      <c r="A103">
        <f>INDEX(resultados!$A$2:$ZZ$304, 97, MATCH($B$1, resultados!$A$1:$ZZ$1, 0))</f>
        <v/>
      </c>
      <c r="B103">
        <f>INDEX(resultados!$A$2:$ZZ$304, 97, MATCH($B$2, resultados!$A$1:$ZZ$1, 0))</f>
        <v/>
      </c>
      <c r="C103">
        <f>INDEX(resultados!$A$2:$ZZ$304, 97, MATCH($B$3, resultados!$A$1:$ZZ$1, 0))</f>
        <v/>
      </c>
    </row>
    <row r="104">
      <c r="A104">
        <f>INDEX(resultados!$A$2:$ZZ$304, 98, MATCH($B$1, resultados!$A$1:$ZZ$1, 0))</f>
        <v/>
      </c>
      <c r="B104">
        <f>INDEX(resultados!$A$2:$ZZ$304, 98, MATCH($B$2, resultados!$A$1:$ZZ$1, 0))</f>
        <v/>
      </c>
      <c r="C104">
        <f>INDEX(resultados!$A$2:$ZZ$304, 98, MATCH($B$3, resultados!$A$1:$ZZ$1, 0))</f>
        <v/>
      </c>
    </row>
    <row r="105">
      <c r="A105">
        <f>INDEX(resultados!$A$2:$ZZ$304, 99, MATCH($B$1, resultados!$A$1:$ZZ$1, 0))</f>
        <v/>
      </c>
      <c r="B105">
        <f>INDEX(resultados!$A$2:$ZZ$304, 99, MATCH($B$2, resultados!$A$1:$ZZ$1, 0))</f>
        <v/>
      </c>
      <c r="C105">
        <f>INDEX(resultados!$A$2:$ZZ$304, 99, MATCH($B$3, resultados!$A$1:$ZZ$1, 0))</f>
        <v/>
      </c>
    </row>
    <row r="106">
      <c r="A106">
        <f>INDEX(resultados!$A$2:$ZZ$304, 100, MATCH($B$1, resultados!$A$1:$ZZ$1, 0))</f>
        <v/>
      </c>
      <c r="B106">
        <f>INDEX(resultados!$A$2:$ZZ$304, 100, MATCH($B$2, resultados!$A$1:$ZZ$1, 0))</f>
        <v/>
      </c>
      <c r="C106">
        <f>INDEX(resultados!$A$2:$ZZ$304, 100, MATCH($B$3, resultados!$A$1:$ZZ$1, 0))</f>
        <v/>
      </c>
    </row>
    <row r="107">
      <c r="A107">
        <f>INDEX(resultados!$A$2:$ZZ$304, 101, MATCH($B$1, resultados!$A$1:$ZZ$1, 0))</f>
        <v/>
      </c>
      <c r="B107">
        <f>INDEX(resultados!$A$2:$ZZ$304, 101, MATCH($B$2, resultados!$A$1:$ZZ$1, 0))</f>
        <v/>
      </c>
      <c r="C107">
        <f>INDEX(resultados!$A$2:$ZZ$304, 101, MATCH($B$3, resultados!$A$1:$ZZ$1, 0))</f>
        <v/>
      </c>
    </row>
    <row r="108">
      <c r="A108">
        <f>INDEX(resultados!$A$2:$ZZ$304, 102, MATCH($B$1, resultados!$A$1:$ZZ$1, 0))</f>
        <v/>
      </c>
      <c r="B108">
        <f>INDEX(resultados!$A$2:$ZZ$304, 102, MATCH($B$2, resultados!$A$1:$ZZ$1, 0))</f>
        <v/>
      </c>
      <c r="C108">
        <f>INDEX(resultados!$A$2:$ZZ$304, 102, MATCH($B$3, resultados!$A$1:$ZZ$1, 0))</f>
        <v/>
      </c>
    </row>
    <row r="109">
      <c r="A109">
        <f>INDEX(resultados!$A$2:$ZZ$304, 103, MATCH($B$1, resultados!$A$1:$ZZ$1, 0))</f>
        <v/>
      </c>
      <c r="B109">
        <f>INDEX(resultados!$A$2:$ZZ$304, 103, MATCH($B$2, resultados!$A$1:$ZZ$1, 0))</f>
        <v/>
      </c>
      <c r="C109">
        <f>INDEX(resultados!$A$2:$ZZ$304, 103, MATCH($B$3, resultados!$A$1:$ZZ$1, 0))</f>
        <v/>
      </c>
    </row>
    <row r="110">
      <c r="A110">
        <f>INDEX(resultados!$A$2:$ZZ$304, 104, MATCH($B$1, resultados!$A$1:$ZZ$1, 0))</f>
        <v/>
      </c>
      <c r="B110">
        <f>INDEX(resultados!$A$2:$ZZ$304, 104, MATCH($B$2, resultados!$A$1:$ZZ$1, 0))</f>
        <v/>
      </c>
      <c r="C110">
        <f>INDEX(resultados!$A$2:$ZZ$304, 104, MATCH($B$3, resultados!$A$1:$ZZ$1, 0))</f>
        <v/>
      </c>
    </row>
    <row r="111">
      <c r="A111">
        <f>INDEX(resultados!$A$2:$ZZ$304, 105, MATCH($B$1, resultados!$A$1:$ZZ$1, 0))</f>
        <v/>
      </c>
      <c r="B111">
        <f>INDEX(resultados!$A$2:$ZZ$304, 105, MATCH($B$2, resultados!$A$1:$ZZ$1, 0))</f>
        <v/>
      </c>
      <c r="C111">
        <f>INDEX(resultados!$A$2:$ZZ$304, 105, MATCH($B$3, resultados!$A$1:$ZZ$1, 0))</f>
        <v/>
      </c>
    </row>
    <row r="112">
      <c r="A112">
        <f>INDEX(resultados!$A$2:$ZZ$304, 106, MATCH($B$1, resultados!$A$1:$ZZ$1, 0))</f>
        <v/>
      </c>
      <c r="B112">
        <f>INDEX(resultados!$A$2:$ZZ$304, 106, MATCH($B$2, resultados!$A$1:$ZZ$1, 0))</f>
        <v/>
      </c>
      <c r="C112">
        <f>INDEX(resultados!$A$2:$ZZ$304, 106, MATCH($B$3, resultados!$A$1:$ZZ$1, 0))</f>
        <v/>
      </c>
    </row>
    <row r="113">
      <c r="A113">
        <f>INDEX(resultados!$A$2:$ZZ$304, 107, MATCH($B$1, resultados!$A$1:$ZZ$1, 0))</f>
        <v/>
      </c>
      <c r="B113">
        <f>INDEX(resultados!$A$2:$ZZ$304, 107, MATCH($B$2, resultados!$A$1:$ZZ$1, 0))</f>
        <v/>
      </c>
      <c r="C113">
        <f>INDEX(resultados!$A$2:$ZZ$304, 107, MATCH($B$3, resultados!$A$1:$ZZ$1, 0))</f>
        <v/>
      </c>
    </row>
    <row r="114">
      <c r="A114">
        <f>INDEX(resultados!$A$2:$ZZ$304, 108, MATCH($B$1, resultados!$A$1:$ZZ$1, 0))</f>
        <v/>
      </c>
      <c r="B114">
        <f>INDEX(resultados!$A$2:$ZZ$304, 108, MATCH($B$2, resultados!$A$1:$ZZ$1, 0))</f>
        <v/>
      </c>
      <c r="C114">
        <f>INDEX(resultados!$A$2:$ZZ$304, 108, MATCH($B$3, resultados!$A$1:$ZZ$1, 0))</f>
        <v/>
      </c>
    </row>
    <row r="115">
      <c r="A115">
        <f>INDEX(resultados!$A$2:$ZZ$304, 109, MATCH($B$1, resultados!$A$1:$ZZ$1, 0))</f>
        <v/>
      </c>
      <c r="B115">
        <f>INDEX(resultados!$A$2:$ZZ$304, 109, MATCH($B$2, resultados!$A$1:$ZZ$1, 0))</f>
        <v/>
      </c>
      <c r="C115">
        <f>INDEX(resultados!$A$2:$ZZ$304, 109, MATCH($B$3, resultados!$A$1:$ZZ$1, 0))</f>
        <v/>
      </c>
    </row>
    <row r="116">
      <c r="A116">
        <f>INDEX(resultados!$A$2:$ZZ$304, 110, MATCH($B$1, resultados!$A$1:$ZZ$1, 0))</f>
        <v/>
      </c>
      <c r="B116">
        <f>INDEX(resultados!$A$2:$ZZ$304, 110, MATCH($B$2, resultados!$A$1:$ZZ$1, 0))</f>
        <v/>
      </c>
      <c r="C116">
        <f>INDEX(resultados!$A$2:$ZZ$304, 110, MATCH($B$3, resultados!$A$1:$ZZ$1, 0))</f>
        <v/>
      </c>
    </row>
    <row r="117">
      <c r="A117">
        <f>INDEX(resultados!$A$2:$ZZ$304, 111, MATCH($B$1, resultados!$A$1:$ZZ$1, 0))</f>
        <v/>
      </c>
      <c r="B117">
        <f>INDEX(resultados!$A$2:$ZZ$304, 111, MATCH($B$2, resultados!$A$1:$ZZ$1, 0))</f>
        <v/>
      </c>
      <c r="C117">
        <f>INDEX(resultados!$A$2:$ZZ$304, 111, MATCH($B$3, resultados!$A$1:$ZZ$1, 0))</f>
        <v/>
      </c>
    </row>
    <row r="118">
      <c r="A118">
        <f>INDEX(resultados!$A$2:$ZZ$304, 112, MATCH($B$1, resultados!$A$1:$ZZ$1, 0))</f>
        <v/>
      </c>
      <c r="B118">
        <f>INDEX(resultados!$A$2:$ZZ$304, 112, MATCH($B$2, resultados!$A$1:$ZZ$1, 0))</f>
        <v/>
      </c>
      <c r="C118">
        <f>INDEX(resultados!$A$2:$ZZ$304, 112, MATCH($B$3, resultados!$A$1:$ZZ$1, 0))</f>
        <v/>
      </c>
    </row>
    <row r="119">
      <c r="A119">
        <f>INDEX(resultados!$A$2:$ZZ$304, 113, MATCH($B$1, resultados!$A$1:$ZZ$1, 0))</f>
        <v/>
      </c>
      <c r="B119">
        <f>INDEX(resultados!$A$2:$ZZ$304, 113, MATCH($B$2, resultados!$A$1:$ZZ$1, 0))</f>
        <v/>
      </c>
      <c r="C119">
        <f>INDEX(resultados!$A$2:$ZZ$304, 113, MATCH($B$3, resultados!$A$1:$ZZ$1, 0))</f>
        <v/>
      </c>
    </row>
    <row r="120">
      <c r="A120">
        <f>INDEX(resultados!$A$2:$ZZ$304, 114, MATCH($B$1, resultados!$A$1:$ZZ$1, 0))</f>
        <v/>
      </c>
      <c r="B120">
        <f>INDEX(resultados!$A$2:$ZZ$304, 114, MATCH($B$2, resultados!$A$1:$ZZ$1, 0))</f>
        <v/>
      </c>
      <c r="C120">
        <f>INDEX(resultados!$A$2:$ZZ$304, 114, MATCH($B$3, resultados!$A$1:$ZZ$1, 0))</f>
        <v/>
      </c>
    </row>
    <row r="121">
      <c r="A121">
        <f>INDEX(resultados!$A$2:$ZZ$304, 115, MATCH($B$1, resultados!$A$1:$ZZ$1, 0))</f>
        <v/>
      </c>
      <c r="B121">
        <f>INDEX(resultados!$A$2:$ZZ$304, 115, MATCH($B$2, resultados!$A$1:$ZZ$1, 0))</f>
        <v/>
      </c>
      <c r="C121">
        <f>INDEX(resultados!$A$2:$ZZ$304, 115, MATCH($B$3, resultados!$A$1:$ZZ$1, 0))</f>
        <v/>
      </c>
    </row>
    <row r="122">
      <c r="A122">
        <f>INDEX(resultados!$A$2:$ZZ$304, 116, MATCH($B$1, resultados!$A$1:$ZZ$1, 0))</f>
        <v/>
      </c>
      <c r="B122">
        <f>INDEX(resultados!$A$2:$ZZ$304, 116, MATCH($B$2, resultados!$A$1:$ZZ$1, 0))</f>
        <v/>
      </c>
      <c r="C122">
        <f>INDEX(resultados!$A$2:$ZZ$304, 116, MATCH($B$3, resultados!$A$1:$ZZ$1, 0))</f>
        <v/>
      </c>
    </row>
    <row r="123">
      <c r="A123">
        <f>INDEX(resultados!$A$2:$ZZ$304, 117, MATCH($B$1, resultados!$A$1:$ZZ$1, 0))</f>
        <v/>
      </c>
      <c r="B123">
        <f>INDEX(resultados!$A$2:$ZZ$304, 117, MATCH($B$2, resultados!$A$1:$ZZ$1, 0))</f>
        <v/>
      </c>
      <c r="C123">
        <f>INDEX(resultados!$A$2:$ZZ$304, 117, MATCH($B$3, resultados!$A$1:$ZZ$1, 0))</f>
        <v/>
      </c>
    </row>
    <row r="124">
      <c r="A124">
        <f>INDEX(resultados!$A$2:$ZZ$304, 118, MATCH($B$1, resultados!$A$1:$ZZ$1, 0))</f>
        <v/>
      </c>
      <c r="B124">
        <f>INDEX(resultados!$A$2:$ZZ$304, 118, MATCH($B$2, resultados!$A$1:$ZZ$1, 0))</f>
        <v/>
      </c>
      <c r="C124">
        <f>INDEX(resultados!$A$2:$ZZ$304, 118, MATCH($B$3, resultados!$A$1:$ZZ$1, 0))</f>
        <v/>
      </c>
    </row>
    <row r="125">
      <c r="A125">
        <f>INDEX(resultados!$A$2:$ZZ$304, 119, MATCH($B$1, resultados!$A$1:$ZZ$1, 0))</f>
        <v/>
      </c>
      <c r="B125">
        <f>INDEX(resultados!$A$2:$ZZ$304, 119, MATCH($B$2, resultados!$A$1:$ZZ$1, 0))</f>
        <v/>
      </c>
      <c r="C125">
        <f>INDEX(resultados!$A$2:$ZZ$304, 119, MATCH($B$3, resultados!$A$1:$ZZ$1, 0))</f>
        <v/>
      </c>
    </row>
    <row r="126">
      <c r="A126">
        <f>INDEX(resultados!$A$2:$ZZ$304, 120, MATCH($B$1, resultados!$A$1:$ZZ$1, 0))</f>
        <v/>
      </c>
      <c r="B126">
        <f>INDEX(resultados!$A$2:$ZZ$304, 120, MATCH($B$2, resultados!$A$1:$ZZ$1, 0))</f>
        <v/>
      </c>
      <c r="C126">
        <f>INDEX(resultados!$A$2:$ZZ$304, 120, MATCH($B$3, resultados!$A$1:$ZZ$1, 0))</f>
        <v/>
      </c>
    </row>
    <row r="127">
      <c r="A127">
        <f>INDEX(resultados!$A$2:$ZZ$304, 121, MATCH($B$1, resultados!$A$1:$ZZ$1, 0))</f>
        <v/>
      </c>
      <c r="B127">
        <f>INDEX(resultados!$A$2:$ZZ$304, 121, MATCH($B$2, resultados!$A$1:$ZZ$1, 0))</f>
        <v/>
      </c>
      <c r="C127">
        <f>INDEX(resultados!$A$2:$ZZ$304, 121, MATCH($B$3, resultados!$A$1:$ZZ$1, 0))</f>
        <v/>
      </c>
    </row>
    <row r="128">
      <c r="A128">
        <f>INDEX(resultados!$A$2:$ZZ$304, 122, MATCH($B$1, resultados!$A$1:$ZZ$1, 0))</f>
        <v/>
      </c>
      <c r="B128">
        <f>INDEX(resultados!$A$2:$ZZ$304, 122, MATCH($B$2, resultados!$A$1:$ZZ$1, 0))</f>
        <v/>
      </c>
      <c r="C128">
        <f>INDEX(resultados!$A$2:$ZZ$304, 122, MATCH($B$3, resultados!$A$1:$ZZ$1, 0))</f>
        <v/>
      </c>
    </row>
    <row r="129">
      <c r="A129">
        <f>INDEX(resultados!$A$2:$ZZ$304, 123, MATCH($B$1, resultados!$A$1:$ZZ$1, 0))</f>
        <v/>
      </c>
      <c r="B129">
        <f>INDEX(resultados!$A$2:$ZZ$304, 123, MATCH($B$2, resultados!$A$1:$ZZ$1, 0))</f>
        <v/>
      </c>
      <c r="C129">
        <f>INDEX(resultados!$A$2:$ZZ$304, 123, MATCH($B$3, resultados!$A$1:$ZZ$1, 0))</f>
        <v/>
      </c>
    </row>
    <row r="130">
      <c r="A130">
        <f>INDEX(resultados!$A$2:$ZZ$304, 124, MATCH($B$1, resultados!$A$1:$ZZ$1, 0))</f>
        <v/>
      </c>
      <c r="B130">
        <f>INDEX(resultados!$A$2:$ZZ$304, 124, MATCH($B$2, resultados!$A$1:$ZZ$1, 0))</f>
        <v/>
      </c>
      <c r="C130">
        <f>INDEX(resultados!$A$2:$ZZ$304, 124, MATCH($B$3, resultados!$A$1:$ZZ$1, 0))</f>
        <v/>
      </c>
    </row>
    <row r="131">
      <c r="A131">
        <f>INDEX(resultados!$A$2:$ZZ$304, 125, MATCH($B$1, resultados!$A$1:$ZZ$1, 0))</f>
        <v/>
      </c>
      <c r="B131">
        <f>INDEX(resultados!$A$2:$ZZ$304, 125, MATCH($B$2, resultados!$A$1:$ZZ$1, 0))</f>
        <v/>
      </c>
      <c r="C131">
        <f>INDEX(resultados!$A$2:$ZZ$304, 125, MATCH($B$3, resultados!$A$1:$ZZ$1, 0))</f>
        <v/>
      </c>
    </row>
    <row r="132">
      <c r="A132">
        <f>INDEX(resultados!$A$2:$ZZ$304, 126, MATCH($B$1, resultados!$A$1:$ZZ$1, 0))</f>
        <v/>
      </c>
      <c r="B132">
        <f>INDEX(resultados!$A$2:$ZZ$304, 126, MATCH($B$2, resultados!$A$1:$ZZ$1, 0))</f>
        <v/>
      </c>
      <c r="C132">
        <f>INDEX(resultados!$A$2:$ZZ$304, 126, MATCH($B$3, resultados!$A$1:$ZZ$1, 0))</f>
        <v/>
      </c>
    </row>
    <row r="133">
      <c r="A133">
        <f>INDEX(resultados!$A$2:$ZZ$304, 127, MATCH($B$1, resultados!$A$1:$ZZ$1, 0))</f>
        <v/>
      </c>
      <c r="B133">
        <f>INDEX(resultados!$A$2:$ZZ$304, 127, MATCH($B$2, resultados!$A$1:$ZZ$1, 0))</f>
        <v/>
      </c>
      <c r="C133">
        <f>INDEX(resultados!$A$2:$ZZ$304, 127, MATCH($B$3, resultados!$A$1:$ZZ$1, 0))</f>
        <v/>
      </c>
    </row>
    <row r="134">
      <c r="A134">
        <f>INDEX(resultados!$A$2:$ZZ$304, 128, MATCH($B$1, resultados!$A$1:$ZZ$1, 0))</f>
        <v/>
      </c>
      <c r="B134">
        <f>INDEX(resultados!$A$2:$ZZ$304, 128, MATCH($B$2, resultados!$A$1:$ZZ$1, 0))</f>
        <v/>
      </c>
      <c r="C134">
        <f>INDEX(resultados!$A$2:$ZZ$304, 128, MATCH($B$3, resultados!$A$1:$ZZ$1, 0))</f>
        <v/>
      </c>
    </row>
    <row r="135">
      <c r="A135">
        <f>INDEX(resultados!$A$2:$ZZ$304, 129, MATCH($B$1, resultados!$A$1:$ZZ$1, 0))</f>
        <v/>
      </c>
      <c r="B135">
        <f>INDEX(resultados!$A$2:$ZZ$304, 129, MATCH($B$2, resultados!$A$1:$ZZ$1, 0))</f>
        <v/>
      </c>
      <c r="C135">
        <f>INDEX(resultados!$A$2:$ZZ$304, 129, MATCH($B$3, resultados!$A$1:$ZZ$1, 0))</f>
        <v/>
      </c>
    </row>
    <row r="136">
      <c r="A136">
        <f>INDEX(resultados!$A$2:$ZZ$304, 130, MATCH($B$1, resultados!$A$1:$ZZ$1, 0))</f>
        <v/>
      </c>
      <c r="B136">
        <f>INDEX(resultados!$A$2:$ZZ$304, 130, MATCH($B$2, resultados!$A$1:$ZZ$1, 0))</f>
        <v/>
      </c>
      <c r="C136">
        <f>INDEX(resultados!$A$2:$ZZ$304, 130, MATCH($B$3, resultados!$A$1:$ZZ$1, 0))</f>
        <v/>
      </c>
    </row>
    <row r="137">
      <c r="A137">
        <f>INDEX(resultados!$A$2:$ZZ$304, 131, MATCH($B$1, resultados!$A$1:$ZZ$1, 0))</f>
        <v/>
      </c>
      <c r="B137">
        <f>INDEX(resultados!$A$2:$ZZ$304, 131, MATCH($B$2, resultados!$A$1:$ZZ$1, 0))</f>
        <v/>
      </c>
      <c r="C137">
        <f>INDEX(resultados!$A$2:$ZZ$304, 131, MATCH($B$3, resultados!$A$1:$ZZ$1, 0))</f>
        <v/>
      </c>
    </row>
    <row r="138">
      <c r="A138">
        <f>INDEX(resultados!$A$2:$ZZ$304, 132, MATCH($B$1, resultados!$A$1:$ZZ$1, 0))</f>
        <v/>
      </c>
      <c r="B138">
        <f>INDEX(resultados!$A$2:$ZZ$304, 132, MATCH($B$2, resultados!$A$1:$ZZ$1, 0))</f>
        <v/>
      </c>
      <c r="C138">
        <f>INDEX(resultados!$A$2:$ZZ$304, 132, MATCH($B$3, resultados!$A$1:$ZZ$1, 0))</f>
        <v/>
      </c>
    </row>
    <row r="139">
      <c r="A139">
        <f>INDEX(resultados!$A$2:$ZZ$304, 133, MATCH($B$1, resultados!$A$1:$ZZ$1, 0))</f>
        <v/>
      </c>
      <c r="B139">
        <f>INDEX(resultados!$A$2:$ZZ$304, 133, MATCH($B$2, resultados!$A$1:$ZZ$1, 0))</f>
        <v/>
      </c>
      <c r="C139">
        <f>INDEX(resultados!$A$2:$ZZ$304, 133, MATCH($B$3, resultados!$A$1:$ZZ$1, 0))</f>
        <v/>
      </c>
    </row>
    <row r="140">
      <c r="A140">
        <f>INDEX(resultados!$A$2:$ZZ$304, 134, MATCH($B$1, resultados!$A$1:$ZZ$1, 0))</f>
        <v/>
      </c>
      <c r="B140">
        <f>INDEX(resultados!$A$2:$ZZ$304, 134, MATCH($B$2, resultados!$A$1:$ZZ$1, 0))</f>
        <v/>
      </c>
      <c r="C140">
        <f>INDEX(resultados!$A$2:$ZZ$304, 134, MATCH($B$3, resultados!$A$1:$ZZ$1, 0))</f>
        <v/>
      </c>
    </row>
    <row r="141">
      <c r="A141">
        <f>INDEX(resultados!$A$2:$ZZ$304, 135, MATCH($B$1, resultados!$A$1:$ZZ$1, 0))</f>
        <v/>
      </c>
      <c r="B141">
        <f>INDEX(resultados!$A$2:$ZZ$304, 135, MATCH($B$2, resultados!$A$1:$ZZ$1, 0))</f>
        <v/>
      </c>
      <c r="C141">
        <f>INDEX(resultados!$A$2:$ZZ$304, 135, MATCH($B$3, resultados!$A$1:$ZZ$1, 0))</f>
        <v/>
      </c>
    </row>
    <row r="142">
      <c r="A142">
        <f>INDEX(resultados!$A$2:$ZZ$304, 136, MATCH($B$1, resultados!$A$1:$ZZ$1, 0))</f>
        <v/>
      </c>
      <c r="B142">
        <f>INDEX(resultados!$A$2:$ZZ$304, 136, MATCH($B$2, resultados!$A$1:$ZZ$1, 0))</f>
        <v/>
      </c>
      <c r="C142">
        <f>INDEX(resultados!$A$2:$ZZ$304, 136, MATCH($B$3, resultados!$A$1:$ZZ$1, 0))</f>
        <v/>
      </c>
    </row>
    <row r="143">
      <c r="A143">
        <f>INDEX(resultados!$A$2:$ZZ$304, 137, MATCH($B$1, resultados!$A$1:$ZZ$1, 0))</f>
        <v/>
      </c>
      <c r="B143">
        <f>INDEX(resultados!$A$2:$ZZ$304, 137, MATCH($B$2, resultados!$A$1:$ZZ$1, 0))</f>
        <v/>
      </c>
      <c r="C143">
        <f>INDEX(resultados!$A$2:$ZZ$304, 137, MATCH($B$3, resultados!$A$1:$ZZ$1, 0))</f>
        <v/>
      </c>
    </row>
    <row r="144">
      <c r="A144">
        <f>INDEX(resultados!$A$2:$ZZ$304, 138, MATCH($B$1, resultados!$A$1:$ZZ$1, 0))</f>
        <v/>
      </c>
      <c r="B144">
        <f>INDEX(resultados!$A$2:$ZZ$304, 138, MATCH($B$2, resultados!$A$1:$ZZ$1, 0))</f>
        <v/>
      </c>
      <c r="C144">
        <f>INDEX(resultados!$A$2:$ZZ$304, 138, MATCH($B$3, resultados!$A$1:$ZZ$1, 0))</f>
        <v/>
      </c>
    </row>
    <row r="145">
      <c r="A145">
        <f>INDEX(resultados!$A$2:$ZZ$304, 139, MATCH($B$1, resultados!$A$1:$ZZ$1, 0))</f>
        <v/>
      </c>
      <c r="B145">
        <f>INDEX(resultados!$A$2:$ZZ$304, 139, MATCH($B$2, resultados!$A$1:$ZZ$1, 0))</f>
        <v/>
      </c>
      <c r="C145">
        <f>INDEX(resultados!$A$2:$ZZ$304, 139, MATCH($B$3, resultados!$A$1:$ZZ$1, 0))</f>
        <v/>
      </c>
    </row>
    <row r="146">
      <c r="A146">
        <f>INDEX(resultados!$A$2:$ZZ$304, 140, MATCH($B$1, resultados!$A$1:$ZZ$1, 0))</f>
        <v/>
      </c>
      <c r="B146">
        <f>INDEX(resultados!$A$2:$ZZ$304, 140, MATCH($B$2, resultados!$A$1:$ZZ$1, 0))</f>
        <v/>
      </c>
      <c r="C146">
        <f>INDEX(resultados!$A$2:$ZZ$304, 140, MATCH($B$3, resultados!$A$1:$ZZ$1, 0))</f>
        <v/>
      </c>
    </row>
    <row r="147">
      <c r="A147">
        <f>INDEX(resultados!$A$2:$ZZ$304, 141, MATCH($B$1, resultados!$A$1:$ZZ$1, 0))</f>
        <v/>
      </c>
      <c r="B147">
        <f>INDEX(resultados!$A$2:$ZZ$304, 141, MATCH($B$2, resultados!$A$1:$ZZ$1, 0))</f>
        <v/>
      </c>
      <c r="C147">
        <f>INDEX(resultados!$A$2:$ZZ$304, 141, MATCH($B$3, resultados!$A$1:$ZZ$1, 0))</f>
        <v/>
      </c>
    </row>
    <row r="148">
      <c r="A148">
        <f>INDEX(resultados!$A$2:$ZZ$304, 142, MATCH($B$1, resultados!$A$1:$ZZ$1, 0))</f>
        <v/>
      </c>
      <c r="B148">
        <f>INDEX(resultados!$A$2:$ZZ$304, 142, MATCH($B$2, resultados!$A$1:$ZZ$1, 0))</f>
        <v/>
      </c>
      <c r="C148">
        <f>INDEX(resultados!$A$2:$ZZ$304, 142, MATCH($B$3, resultados!$A$1:$ZZ$1, 0))</f>
        <v/>
      </c>
    </row>
    <row r="149">
      <c r="A149">
        <f>INDEX(resultados!$A$2:$ZZ$304, 143, MATCH($B$1, resultados!$A$1:$ZZ$1, 0))</f>
        <v/>
      </c>
      <c r="B149">
        <f>INDEX(resultados!$A$2:$ZZ$304, 143, MATCH($B$2, resultados!$A$1:$ZZ$1, 0))</f>
        <v/>
      </c>
      <c r="C149">
        <f>INDEX(resultados!$A$2:$ZZ$304, 143, MATCH($B$3, resultados!$A$1:$ZZ$1, 0))</f>
        <v/>
      </c>
    </row>
    <row r="150">
      <c r="A150">
        <f>INDEX(resultados!$A$2:$ZZ$304, 144, MATCH($B$1, resultados!$A$1:$ZZ$1, 0))</f>
        <v/>
      </c>
      <c r="B150">
        <f>INDEX(resultados!$A$2:$ZZ$304, 144, MATCH($B$2, resultados!$A$1:$ZZ$1, 0))</f>
        <v/>
      </c>
      <c r="C150">
        <f>INDEX(resultados!$A$2:$ZZ$304, 144, MATCH($B$3, resultados!$A$1:$ZZ$1, 0))</f>
        <v/>
      </c>
    </row>
    <row r="151">
      <c r="A151">
        <f>INDEX(resultados!$A$2:$ZZ$304, 145, MATCH($B$1, resultados!$A$1:$ZZ$1, 0))</f>
        <v/>
      </c>
      <c r="B151">
        <f>INDEX(resultados!$A$2:$ZZ$304, 145, MATCH($B$2, resultados!$A$1:$ZZ$1, 0))</f>
        <v/>
      </c>
      <c r="C151">
        <f>INDEX(resultados!$A$2:$ZZ$304, 145, MATCH($B$3, resultados!$A$1:$ZZ$1, 0))</f>
        <v/>
      </c>
    </row>
    <row r="152">
      <c r="A152">
        <f>INDEX(resultados!$A$2:$ZZ$304, 146, MATCH($B$1, resultados!$A$1:$ZZ$1, 0))</f>
        <v/>
      </c>
      <c r="B152">
        <f>INDEX(resultados!$A$2:$ZZ$304, 146, MATCH($B$2, resultados!$A$1:$ZZ$1, 0))</f>
        <v/>
      </c>
      <c r="C152">
        <f>INDEX(resultados!$A$2:$ZZ$304, 146, MATCH($B$3, resultados!$A$1:$ZZ$1, 0))</f>
        <v/>
      </c>
    </row>
    <row r="153">
      <c r="A153">
        <f>INDEX(resultados!$A$2:$ZZ$304, 147, MATCH($B$1, resultados!$A$1:$ZZ$1, 0))</f>
        <v/>
      </c>
      <c r="B153">
        <f>INDEX(resultados!$A$2:$ZZ$304, 147, MATCH($B$2, resultados!$A$1:$ZZ$1, 0))</f>
        <v/>
      </c>
      <c r="C153">
        <f>INDEX(resultados!$A$2:$ZZ$304, 147, MATCH($B$3, resultados!$A$1:$ZZ$1, 0))</f>
        <v/>
      </c>
    </row>
    <row r="154">
      <c r="A154">
        <f>INDEX(resultados!$A$2:$ZZ$304, 148, MATCH($B$1, resultados!$A$1:$ZZ$1, 0))</f>
        <v/>
      </c>
      <c r="B154">
        <f>INDEX(resultados!$A$2:$ZZ$304, 148, MATCH($B$2, resultados!$A$1:$ZZ$1, 0))</f>
        <v/>
      </c>
      <c r="C154">
        <f>INDEX(resultados!$A$2:$ZZ$304, 148, MATCH($B$3, resultados!$A$1:$ZZ$1, 0))</f>
        <v/>
      </c>
    </row>
    <row r="155">
      <c r="A155">
        <f>INDEX(resultados!$A$2:$ZZ$304, 149, MATCH($B$1, resultados!$A$1:$ZZ$1, 0))</f>
        <v/>
      </c>
      <c r="B155">
        <f>INDEX(resultados!$A$2:$ZZ$304, 149, MATCH($B$2, resultados!$A$1:$ZZ$1, 0))</f>
        <v/>
      </c>
      <c r="C155">
        <f>INDEX(resultados!$A$2:$ZZ$304, 149, MATCH($B$3, resultados!$A$1:$ZZ$1, 0))</f>
        <v/>
      </c>
    </row>
    <row r="156">
      <c r="A156">
        <f>INDEX(resultados!$A$2:$ZZ$304, 150, MATCH($B$1, resultados!$A$1:$ZZ$1, 0))</f>
        <v/>
      </c>
      <c r="B156">
        <f>INDEX(resultados!$A$2:$ZZ$304, 150, MATCH($B$2, resultados!$A$1:$ZZ$1, 0))</f>
        <v/>
      </c>
      <c r="C156">
        <f>INDEX(resultados!$A$2:$ZZ$304, 150, MATCH($B$3, resultados!$A$1:$ZZ$1, 0))</f>
        <v/>
      </c>
    </row>
    <row r="157">
      <c r="A157">
        <f>INDEX(resultados!$A$2:$ZZ$304, 151, MATCH($B$1, resultados!$A$1:$ZZ$1, 0))</f>
        <v/>
      </c>
      <c r="B157">
        <f>INDEX(resultados!$A$2:$ZZ$304, 151, MATCH($B$2, resultados!$A$1:$ZZ$1, 0))</f>
        <v/>
      </c>
      <c r="C157">
        <f>INDEX(resultados!$A$2:$ZZ$304, 151, MATCH($B$3, resultados!$A$1:$ZZ$1, 0))</f>
        <v/>
      </c>
    </row>
    <row r="158">
      <c r="A158">
        <f>INDEX(resultados!$A$2:$ZZ$304, 152, MATCH($B$1, resultados!$A$1:$ZZ$1, 0))</f>
        <v/>
      </c>
      <c r="B158">
        <f>INDEX(resultados!$A$2:$ZZ$304, 152, MATCH($B$2, resultados!$A$1:$ZZ$1, 0))</f>
        <v/>
      </c>
      <c r="C158">
        <f>INDEX(resultados!$A$2:$ZZ$304, 152, MATCH($B$3, resultados!$A$1:$ZZ$1, 0))</f>
        <v/>
      </c>
    </row>
    <row r="159">
      <c r="A159">
        <f>INDEX(resultados!$A$2:$ZZ$304, 153, MATCH($B$1, resultados!$A$1:$ZZ$1, 0))</f>
        <v/>
      </c>
      <c r="B159">
        <f>INDEX(resultados!$A$2:$ZZ$304, 153, MATCH($B$2, resultados!$A$1:$ZZ$1, 0))</f>
        <v/>
      </c>
      <c r="C159">
        <f>INDEX(resultados!$A$2:$ZZ$304, 153, MATCH($B$3, resultados!$A$1:$ZZ$1, 0))</f>
        <v/>
      </c>
    </row>
    <row r="160">
      <c r="A160">
        <f>INDEX(resultados!$A$2:$ZZ$304, 154, MATCH($B$1, resultados!$A$1:$ZZ$1, 0))</f>
        <v/>
      </c>
      <c r="B160">
        <f>INDEX(resultados!$A$2:$ZZ$304, 154, MATCH($B$2, resultados!$A$1:$ZZ$1, 0))</f>
        <v/>
      </c>
      <c r="C160">
        <f>INDEX(resultados!$A$2:$ZZ$304, 154, MATCH($B$3, resultados!$A$1:$ZZ$1, 0))</f>
        <v/>
      </c>
    </row>
    <row r="161">
      <c r="A161">
        <f>INDEX(resultados!$A$2:$ZZ$304, 155, MATCH($B$1, resultados!$A$1:$ZZ$1, 0))</f>
        <v/>
      </c>
      <c r="B161">
        <f>INDEX(resultados!$A$2:$ZZ$304, 155, MATCH($B$2, resultados!$A$1:$ZZ$1, 0))</f>
        <v/>
      </c>
      <c r="C161">
        <f>INDEX(resultados!$A$2:$ZZ$304, 155, MATCH($B$3, resultados!$A$1:$ZZ$1, 0))</f>
        <v/>
      </c>
    </row>
    <row r="162">
      <c r="A162">
        <f>INDEX(resultados!$A$2:$ZZ$304, 156, MATCH($B$1, resultados!$A$1:$ZZ$1, 0))</f>
        <v/>
      </c>
      <c r="B162">
        <f>INDEX(resultados!$A$2:$ZZ$304, 156, MATCH($B$2, resultados!$A$1:$ZZ$1, 0))</f>
        <v/>
      </c>
      <c r="C162">
        <f>INDEX(resultados!$A$2:$ZZ$304, 156, MATCH($B$3, resultados!$A$1:$ZZ$1, 0))</f>
        <v/>
      </c>
    </row>
    <row r="163">
      <c r="A163">
        <f>INDEX(resultados!$A$2:$ZZ$304, 157, MATCH($B$1, resultados!$A$1:$ZZ$1, 0))</f>
        <v/>
      </c>
      <c r="B163">
        <f>INDEX(resultados!$A$2:$ZZ$304, 157, MATCH($B$2, resultados!$A$1:$ZZ$1, 0))</f>
        <v/>
      </c>
      <c r="C163">
        <f>INDEX(resultados!$A$2:$ZZ$304, 157, MATCH($B$3, resultados!$A$1:$ZZ$1, 0))</f>
        <v/>
      </c>
    </row>
    <row r="164">
      <c r="A164">
        <f>INDEX(resultados!$A$2:$ZZ$304, 158, MATCH($B$1, resultados!$A$1:$ZZ$1, 0))</f>
        <v/>
      </c>
      <c r="B164">
        <f>INDEX(resultados!$A$2:$ZZ$304, 158, MATCH($B$2, resultados!$A$1:$ZZ$1, 0))</f>
        <v/>
      </c>
      <c r="C164">
        <f>INDEX(resultados!$A$2:$ZZ$304, 158, MATCH($B$3, resultados!$A$1:$ZZ$1, 0))</f>
        <v/>
      </c>
    </row>
    <row r="165">
      <c r="A165">
        <f>INDEX(resultados!$A$2:$ZZ$304, 159, MATCH($B$1, resultados!$A$1:$ZZ$1, 0))</f>
        <v/>
      </c>
      <c r="B165">
        <f>INDEX(resultados!$A$2:$ZZ$304, 159, MATCH($B$2, resultados!$A$1:$ZZ$1, 0))</f>
        <v/>
      </c>
      <c r="C165">
        <f>INDEX(resultados!$A$2:$ZZ$304, 159, MATCH($B$3, resultados!$A$1:$ZZ$1, 0))</f>
        <v/>
      </c>
    </row>
    <row r="166">
      <c r="A166">
        <f>INDEX(resultados!$A$2:$ZZ$304, 160, MATCH($B$1, resultados!$A$1:$ZZ$1, 0))</f>
        <v/>
      </c>
      <c r="B166">
        <f>INDEX(resultados!$A$2:$ZZ$304, 160, MATCH($B$2, resultados!$A$1:$ZZ$1, 0))</f>
        <v/>
      </c>
      <c r="C166">
        <f>INDEX(resultados!$A$2:$ZZ$304, 160, MATCH($B$3, resultados!$A$1:$ZZ$1, 0))</f>
        <v/>
      </c>
    </row>
    <row r="167">
      <c r="A167">
        <f>INDEX(resultados!$A$2:$ZZ$304, 161, MATCH($B$1, resultados!$A$1:$ZZ$1, 0))</f>
        <v/>
      </c>
      <c r="B167">
        <f>INDEX(resultados!$A$2:$ZZ$304, 161, MATCH($B$2, resultados!$A$1:$ZZ$1, 0))</f>
        <v/>
      </c>
      <c r="C167">
        <f>INDEX(resultados!$A$2:$ZZ$304, 161, MATCH($B$3, resultados!$A$1:$ZZ$1, 0))</f>
        <v/>
      </c>
    </row>
    <row r="168">
      <c r="A168">
        <f>INDEX(resultados!$A$2:$ZZ$304, 162, MATCH($B$1, resultados!$A$1:$ZZ$1, 0))</f>
        <v/>
      </c>
      <c r="B168">
        <f>INDEX(resultados!$A$2:$ZZ$304, 162, MATCH($B$2, resultados!$A$1:$ZZ$1, 0))</f>
        <v/>
      </c>
      <c r="C168">
        <f>INDEX(resultados!$A$2:$ZZ$304, 162, MATCH($B$3, resultados!$A$1:$ZZ$1, 0))</f>
        <v/>
      </c>
    </row>
    <row r="169">
      <c r="A169">
        <f>INDEX(resultados!$A$2:$ZZ$304, 163, MATCH($B$1, resultados!$A$1:$ZZ$1, 0))</f>
        <v/>
      </c>
      <c r="B169">
        <f>INDEX(resultados!$A$2:$ZZ$304, 163, MATCH($B$2, resultados!$A$1:$ZZ$1, 0))</f>
        <v/>
      </c>
      <c r="C169">
        <f>INDEX(resultados!$A$2:$ZZ$304, 163, MATCH($B$3, resultados!$A$1:$ZZ$1, 0))</f>
        <v/>
      </c>
    </row>
    <row r="170">
      <c r="A170">
        <f>INDEX(resultados!$A$2:$ZZ$304, 164, MATCH($B$1, resultados!$A$1:$ZZ$1, 0))</f>
        <v/>
      </c>
      <c r="B170">
        <f>INDEX(resultados!$A$2:$ZZ$304, 164, MATCH($B$2, resultados!$A$1:$ZZ$1, 0))</f>
        <v/>
      </c>
      <c r="C170">
        <f>INDEX(resultados!$A$2:$ZZ$304, 164, MATCH($B$3, resultados!$A$1:$ZZ$1, 0))</f>
        <v/>
      </c>
    </row>
    <row r="171">
      <c r="A171">
        <f>INDEX(resultados!$A$2:$ZZ$304, 165, MATCH($B$1, resultados!$A$1:$ZZ$1, 0))</f>
        <v/>
      </c>
      <c r="B171">
        <f>INDEX(resultados!$A$2:$ZZ$304, 165, MATCH($B$2, resultados!$A$1:$ZZ$1, 0))</f>
        <v/>
      </c>
      <c r="C171">
        <f>INDEX(resultados!$A$2:$ZZ$304, 165, MATCH($B$3, resultados!$A$1:$ZZ$1, 0))</f>
        <v/>
      </c>
    </row>
    <row r="172">
      <c r="A172">
        <f>INDEX(resultados!$A$2:$ZZ$304, 166, MATCH($B$1, resultados!$A$1:$ZZ$1, 0))</f>
        <v/>
      </c>
      <c r="B172">
        <f>INDEX(resultados!$A$2:$ZZ$304, 166, MATCH($B$2, resultados!$A$1:$ZZ$1, 0))</f>
        <v/>
      </c>
      <c r="C172">
        <f>INDEX(resultados!$A$2:$ZZ$304, 166, MATCH($B$3, resultados!$A$1:$ZZ$1, 0))</f>
        <v/>
      </c>
    </row>
    <row r="173">
      <c r="A173">
        <f>INDEX(resultados!$A$2:$ZZ$304, 167, MATCH($B$1, resultados!$A$1:$ZZ$1, 0))</f>
        <v/>
      </c>
      <c r="B173">
        <f>INDEX(resultados!$A$2:$ZZ$304, 167, MATCH($B$2, resultados!$A$1:$ZZ$1, 0))</f>
        <v/>
      </c>
      <c r="C173">
        <f>INDEX(resultados!$A$2:$ZZ$304, 167, MATCH($B$3, resultados!$A$1:$ZZ$1, 0))</f>
        <v/>
      </c>
    </row>
    <row r="174">
      <c r="A174">
        <f>INDEX(resultados!$A$2:$ZZ$304, 168, MATCH($B$1, resultados!$A$1:$ZZ$1, 0))</f>
        <v/>
      </c>
      <c r="B174">
        <f>INDEX(resultados!$A$2:$ZZ$304, 168, MATCH($B$2, resultados!$A$1:$ZZ$1, 0))</f>
        <v/>
      </c>
      <c r="C174">
        <f>INDEX(resultados!$A$2:$ZZ$304, 168, MATCH($B$3, resultados!$A$1:$ZZ$1, 0))</f>
        <v/>
      </c>
    </row>
    <row r="175">
      <c r="A175">
        <f>INDEX(resultados!$A$2:$ZZ$304, 169, MATCH($B$1, resultados!$A$1:$ZZ$1, 0))</f>
        <v/>
      </c>
      <c r="B175">
        <f>INDEX(resultados!$A$2:$ZZ$304, 169, MATCH($B$2, resultados!$A$1:$ZZ$1, 0))</f>
        <v/>
      </c>
      <c r="C175">
        <f>INDEX(resultados!$A$2:$ZZ$304, 169, MATCH($B$3, resultados!$A$1:$ZZ$1, 0))</f>
        <v/>
      </c>
    </row>
    <row r="176">
      <c r="A176">
        <f>INDEX(resultados!$A$2:$ZZ$304, 170, MATCH($B$1, resultados!$A$1:$ZZ$1, 0))</f>
        <v/>
      </c>
      <c r="B176">
        <f>INDEX(resultados!$A$2:$ZZ$304, 170, MATCH($B$2, resultados!$A$1:$ZZ$1, 0))</f>
        <v/>
      </c>
      <c r="C176">
        <f>INDEX(resultados!$A$2:$ZZ$304, 170, MATCH($B$3, resultados!$A$1:$ZZ$1, 0))</f>
        <v/>
      </c>
    </row>
    <row r="177">
      <c r="A177">
        <f>INDEX(resultados!$A$2:$ZZ$304, 171, MATCH($B$1, resultados!$A$1:$ZZ$1, 0))</f>
        <v/>
      </c>
      <c r="B177">
        <f>INDEX(resultados!$A$2:$ZZ$304, 171, MATCH($B$2, resultados!$A$1:$ZZ$1, 0))</f>
        <v/>
      </c>
      <c r="C177">
        <f>INDEX(resultados!$A$2:$ZZ$304, 171, MATCH($B$3, resultados!$A$1:$ZZ$1, 0))</f>
        <v/>
      </c>
    </row>
    <row r="178">
      <c r="A178">
        <f>INDEX(resultados!$A$2:$ZZ$304, 172, MATCH($B$1, resultados!$A$1:$ZZ$1, 0))</f>
        <v/>
      </c>
      <c r="B178">
        <f>INDEX(resultados!$A$2:$ZZ$304, 172, MATCH($B$2, resultados!$A$1:$ZZ$1, 0))</f>
        <v/>
      </c>
      <c r="C178">
        <f>INDEX(resultados!$A$2:$ZZ$304, 172, MATCH($B$3, resultados!$A$1:$ZZ$1, 0))</f>
        <v/>
      </c>
    </row>
    <row r="179">
      <c r="A179">
        <f>INDEX(resultados!$A$2:$ZZ$304, 173, MATCH($B$1, resultados!$A$1:$ZZ$1, 0))</f>
        <v/>
      </c>
      <c r="B179">
        <f>INDEX(resultados!$A$2:$ZZ$304, 173, MATCH($B$2, resultados!$A$1:$ZZ$1, 0))</f>
        <v/>
      </c>
      <c r="C179">
        <f>INDEX(resultados!$A$2:$ZZ$304, 173, MATCH($B$3, resultados!$A$1:$ZZ$1, 0))</f>
        <v/>
      </c>
    </row>
    <row r="180">
      <c r="A180">
        <f>INDEX(resultados!$A$2:$ZZ$304, 174, MATCH($B$1, resultados!$A$1:$ZZ$1, 0))</f>
        <v/>
      </c>
      <c r="B180">
        <f>INDEX(resultados!$A$2:$ZZ$304, 174, MATCH($B$2, resultados!$A$1:$ZZ$1, 0))</f>
        <v/>
      </c>
      <c r="C180">
        <f>INDEX(resultados!$A$2:$ZZ$304, 174, MATCH($B$3, resultados!$A$1:$ZZ$1, 0))</f>
        <v/>
      </c>
    </row>
    <row r="181">
      <c r="A181">
        <f>INDEX(resultados!$A$2:$ZZ$304, 175, MATCH($B$1, resultados!$A$1:$ZZ$1, 0))</f>
        <v/>
      </c>
      <c r="B181">
        <f>INDEX(resultados!$A$2:$ZZ$304, 175, MATCH($B$2, resultados!$A$1:$ZZ$1, 0))</f>
        <v/>
      </c>
      <c r="C181">
        <f>INDEX(resultados!$A$2:$ZZ$304, 175, MATCH($B$3, resultados!$A$1:$ZZ$1, 0))</f>
        <v/>
      </c>
    </row>
    <row r="182">
      <c r="A182">
        <f>INDEX(resultados!$A$2:$ZZ$304, 176, MATCH($B$1, resultados!$A$1:$ZZ$1, 0))</f>
        <v/>
      </c>
      <c r="B182">
        <f>INDEX(resultados!$A$2:$ZZ$304, 176, MATCH($B$2, resultados!$A$1:$ZZ$1, 0))</f>
        <v/>
      </c>
      <c r="C182">
        <f>INDEX(resultados!$A$2:$ZZ$304, 176, MATCH($B$3, resultados!$A$1:$ZZ$1, 0))</f>
        <v/>
      </c>
    </row>
    <row r="183">
      <c r="A183">
        <f>INDEX(resultados!$A$2:$ZZ$304, 177, MATCH($B$1, resultados!$A$1:$ZZ$1, 0))</f>
        <v/>
      </c>
      <c r="B183">
        <f>INDEX(resultados!$A$2:$ZZ$304, 177, MATCH($B$2, resultados!$A$1:$ZZ$1, 0))</f>
        <v/>
      </c>
      <c r="C183">
        <f>INDEX(resultados!$A$2:$ZZ$304, 177, MATCH($B$3, resultados!$A$1:$ZZ$1, 0))</f>
        <v/>
      </c>
    </row>
    <row r="184">
      <c r="A184">
        <f>INDEX(resultados!$A$2:$ZZ$304, 178, MATCH($B$1, resultados!$A$1:$ZZ$1, 0))</f>
        <v/>
      </c>
      <c r="B184">
        <f>INDEX(resultados!$A$2:$ZZ$304, 178, MATCH($B$2, resultados!$A$1:$ZZ$1, 0))</f>
        <v/>
      </c>
      <c r="C184">
        <f>INDEX(resultados!$A$2:$ZZ$304, 178, MATCH($B$3, resultados!$A$1:$ZZ$1, 0))</f>
        <v/>
      </c>
    </row>
    <row r="185">
      <c r="A185">
        <f>INDEX(resultados!$A$2:$ZZ$304, 179, MATCH($B$1, resultados!$A$1:$ZZ$1, 0))</f>
        <v/>
      </c>
      <c r="B185">
        <f>INDEX(resultados!$A$2:$ZZ$304, 179, MATCH($B$2, resultados!$A$1:$ZZ$1, 0))</f>
        <v/>
      </c>
      <c r="C185">
        <f>INDEX(resultados!$A$2:$ZZ$304, 179, MATCH($B$3, resultados!$A$1:$ZZ$1, 0))</f>
        <v/>
      </c>
    </row>
    <row r="186">
      <c r="A186">
        <f>INDEX(resultados!$A$2:$ZZ$304, 180, MATCH($B$1, resultados!$A$1:$ZZ$1, 0))</f>
        <v/>
      </c>
      <c r="B186">
        <f>INDEX(resultados!$A$2:$ZZ$304, 180, MATCH($B$2, resultados!$A$1:$ZZ$1, 0))</f>
        <v/>
      </c>
      <c r="C186">
        <f>INDEX(resultados!$A$2:$ZZ$304, 180, MATCH($B$3, resultados!$A$1:$ZZ$1, 0))</f>
        <v/>
      </c>
    </row>
    <row r="187">
      <c r="A187">
        <f>INDEX(resultados!$A$2:$ZZ$304, 181, MATCH($B$1, resultados!$A$1:$ZZ$1, 0))</f>
        <v/>
      </c>
      <c r="B187">
        <f>INDEX(resultados!$A$2:$ZZ$304, 181, MATCH($B$2, resultados!$A$1:$ZZ$1, 0))</f>
        <v/>
      </c>
      <c r="C187">
        <f>INDEX(resultados!$A$2:$ZZ$304, 181, MATCH($B$3, resultados!$A$1:$ZZ$1, 0))</f>
        <v/>
      </c>
    </row>
    <row r="188">
      <c r="A188">
        <f>INDEX(resultados!$A$2:$ZZ$304, 182, MATCH($B$1, resultados!$A$1:$ZZ$1, 0))</f>
        <v/>
      </c>
      <c r="B188">
        <f>INDEX(resultados!$A$2:$ZZ$304, 182, MATCH($B$2, resultados!$A$1:$ZZ$1, 0))</f>
        <v/>
      </c>
      <c r="C188">
        <f>INDEX(resultados!$A$2:$ZZ$304, 182, MATCH($B$3, resultados!$A$1:$ZZ$1, 0))</f>
        <v/>
      </c>
    </row>
    <row r="189">
      <c r="A189">
        <f>INDEX(resultados!$A$2:$ZZ$304, 183, MATCH($B$1, resultados!$A$1:$ZZ$1, 0))</f>
        <v/>
      </c>
      <c r="B189">
        <f>INDEX(resultados!$A$2:$ZZ$304, 183, MATCH($B$2, resultados!$A$1:$ZZ$1, 0))</f>
        <v/>
      </c>
      <c r="C189">
        <f>INDEX(resultados!$A$2:$ZZ$304, 183, MATCH($B$3, resultados!$A$1:$ZZ$1, 0))</f>
        <v/>
      </c>
    </row>
    <row r="190">
      <c r="A190">
        <f>INDEX(resultados!$A$2:$ZZ$304, 184, MATCH($B$1, resultados!$A$1:$ZZ$1, 0))</f>
        <v/>
      </c>
      <c r="B190">
        <f>INDEX(resultados!$A$2:$ZZ$304, 184, MATCH($B$2, resultados!$A$1:$ZZ$1, 0))</f>
        <v/>
      </c>
      <c r="C190">
        <f>INDEX(resultados!$A$2:$ZZ$304, 184, MATCH($B$3, resultados!$A$1:$ZZ$1, 0))</f>
        <v/>
      </c>
    </row>
    <row r="191">
      <c r="A191">
        <f>INDEX(resultados!$A$2:$ZZ$304, 185, MATCH($B$1, resultados!$A$1:$ZZ$1, 0))</f>
        <v/>
      </c>
      <c r="B191">
        <f>INDEX(resultados!$A$2:$ZZ$304, 185, MATCH($B$2, resultados!$A$1:$ZZ$1, 0))</f>
        <v/>
      </c>
      <c r="C191">
        <f>INDEX(resultados!$A$2:$ZZ$304, 185, MATCH($B$3, resultados!$A$1:$ZZ$1, 0))</f>
        <v/>
      </c>
    </row>
    <row r="192">
      <c r="A192">
        <f>INDEX(resultados!$A$2:$ZZ$304, 186, MATCH($B$1, resultados!$A$1:$ZZ$1, 0))</f>
        <v/>
      </c>
      <c r="B192">
        <f>INDEX(resultados!$A$2:$ZZ$304, 186, MATCH($B$2, resultados!$A$1:$ZZ$1, 0))</f>
        <v/>
      </c>
      <c r="C192">
        <f>INDEX(resultados!$A$2:$ZZ$304, 186, MATCH($B$3, resultados!$A$1:$ZZ$1, 0))</f>
        <v/>
      </c>
    </row>
    <row r="193">
      <c r="A193">
        <f>INDEX(resultados!$A$2:$ZZ$304, 187, MATCH($B$1, resultados!$A$1:$ZZ$1, 0))</f>
        <v/>
      </c>
      <c r="B193">
        <f>INDEX(resultados!$A$2:$ZZ$304, 187, MATCH($B$2, resultados!$A$1:$ZZ$1, 0))</f>
        <v/>
      </c>
      <c r="C193">
        <f>INDEX(resultados!$A$2:$ZZ$304, 187, MATCH($B$3, resultados!$A$1:$ZZ$1, 0))</f>
        <v/>
      </c>
    </row>
    <row r="194">
      <c r="A194">
        <f>INDEX(resultados!$A$2:$ZZ$304, 188, MATCH($B$1, resultados!$A$1:$ZZ$1, 0))</f>
        <v/>
      </c>
      <c r="B194">
        <f>INDEX(resultados!$A$2:$ZZ$304, 188, MATCH($B$2, resultados!$A$1:$ZZ$1, 0))</f>
        <v/>
      </c>
      <c r="C194">
        <f>INDEX(resultados!$A$2:$ZZ$304, 188, MATCH($B$3, resultados!$A$1:$ZZ$1, 0))</f>
        <v/>
      </c>
    </row>
    <row r="195">
      <c r="A195">
        <f>INDEX(resultados!$A$2:$ZZ$304, 189, MATCH($B$1, resultados!$A$1:$ZZ$1, 0))</f>
        <v/>
      </c>
      <c r="B195">
        <f>INDEX(resultados!$A$2:$ZZ$304, 189, MATCH($B$2, resultados!$A$1:$ZZ$1, 0))</f>
        <v/>
      </c>
      <c r="C195">
        <f>INDEX(resultados!$A$2:$ZZ$304, 189, MATCH($B$3, resultados!$A$1:$ZZ$1, 0))</f>
        <v/>
      </c>
    </row>
    <row r="196">
      <c r="A196">
        <f>INDEX(resultados!$A$2:$ZZ$304, 190, MATCH($B$1, resultados!$A$1:$ZZ$1, 0))</f>
        <v/>
      </c>
      <c r="B196">
        <f>INDEX(resultados!$A$2:$ZZ$304, 190, MATCH($B$2, resultados!$A$1:$ZZ$1, 0))</f>
        <v/>
      </c>
      <c r="C196">
        <f>INDEX(resultados!$A$2:$ZZ$304, 190, MATCH($B$3, resultados!$A$1:$ZZ$1, 0))</f>
        <v/>
      </c>
    </row>
    <row r="197">
      <c r="A197">
        <f>INDEX(resultados!$A$2:$ZZ$304, 191, MATCH($B$1, resultados!$A$1:$ZZ$1, 0))</f>
        <v/>
      </c>
      <c r="B197">
        <f>INDEX(resultados!$A$2:$ZZ$304, 191, MATCH($B$2, resultados!$A$1:$ZZ$1, 0))</f>
        <v/>
      </c>
      <c r="C197">
        <f>INDEX(resultados!$A$2:$ZZ$304, 191, MATCH($B$3, resultados!$A$1:$ZZ$1, 0))</f>
        <v/>
      </c>
    </row>
    <row r="198">
      <c r="A198">
        <f>INDEX(resultados!$A$2:$ZZ$304, 192, MATCH($B$1, resultados!$A$1:$ZZ$1, 0))</f>
        <v/>
      </c>
      <c r="B198">
        <f>INDEX(resultados!$A$2:$ZZ$304, 192, MATCH($B$2, resultados!$A$1:$ZZ$1, 0))</f>
        <v/>
      </c>
      <c r="C198">
        <f>INDEX(resultados!$A$2:$ZZ$304, 192, MATCH($B$3, resultados!$A$1:$ZZ$1, 0))</f>
        <v/>
      </c>
    </row>
    <row r="199">
      <c r="A199">
        <f>INDEX(resultados!$A$2:$ZZ$304, 193, MATCH($B$1, resultados!$A$1:$ZZ$1, 0))</f>
        <v/>
      </c>
      <c r="B199">
        <f>INDEX(resultados!$A$2:$ZZ$304, 193, MATCH($B$2, resultados!$A$1:$ZZ$1, 0))</f>
        <v/>
      </c>
      <c r="C199">
        <f>INDEX(resultados!$A$2:$ZZ$304, 193, MATCH($B$3, resultados!$A$1:$ZZ$1, 0))</f>
        <v/>
      </c>
    </row>
    <row r="200">
      <c r="A200">
        <f>INDEX(resultados!$A$2:$ZZ$304, 194, MATCH($B$1, resultados!$A$1:$ZZ$1, 0))</f>
        <v/>
      </c>
      <c r="B200">
        <f>INDEX(resultados!$A$2:$ZZ$304, 194, MATCH($B$2, resultados!$A$1:$ZZ$1, 0))</f>
        <v/>
      </c>
      <c r="C200">
        <f>INDEX(resultados!$A$2:$ZZ$304, 194, MATCH($B$3, resultados!$A$1:$ZZ$1, 0))</f>
        <v/>
      </c>
    </row>
    <row r="201">
      <c r="A201">
        <f>INDEX(resultados!$A$2:$ZZ$304, 195, MATCH($B$1, resultados!$A$1:$ZZ$1, 0))</f>
        <v/>
      </c>
      <c r="B201">
        <f>INDEX(resultados!$A$2:$ZZ$304, 195, MATCH($B$2, resultados!$A$1:$ZZ$1, 0))</f>
        <v/>
      </c>
      <c r="C201">
        <f>INDEX(resultados!$A$2:$ZZ$304, 195, MATCH($B$3, resultados!$A$1:$ZZ$1, 0))</f>
        <v/>
      </c>
    </row>
    <row r="202">
      <c r="A202">
        <f>INDEX(resultados!$A$2:$ZZ$304, 196, MATCH($B$1, resultados!$A$1:$ZZ$1, 0))</f>
        <v/>
      </c>
      <c r="B202">
        <f>INDEX(resultados!$A$2:$ZZ$304, 196, MATCH($B$2, resultados!$A$1:$ZZ$1, 0))</f>
        <v/>
      </c>
      <c r="C202">
        <f>INDEX(resultados!$A$2:$ZZ$304, 196, MATCH($B$3, resultados!$A$1:$ZZ$1, 0))</f>
        <v/>
      </c>
    </row>
    <row r="203">
      <c r="A203">
        <f>INDEX(resultados!$A$2:$ZZ$304, 197, MATCH($B$1, resultados!$A$1:$ZZ$1, 0))</f>
        <v/>
      </c>
      <c r="B203">
        <f>INDEX(resultados!$A$2:$ZZ$304, 197, MATCH($B$2, resultados!$A$1:$ZZ$1, 0))</f>
        <v/>
      </c>
      <c r="C203">
        <f>INDEX(resultados!$A$2:$ZZ$304, 197, MATCH($B$3, resultados!$A$1:$ZZ$1, 0))</f>
        <v/>
      </c>
    </row>
    <row r="204">
      <c r="A204">
        <f>INDEX(resultados!$A$2:$ZZ$304, 198, MATCH($B$1, resultados!$A$1:$ZZ$1, 0))</f>
        <v/>
      </c>
      <c r="B204">
        <f>INDEX(resultados!$A$2:$ZZ$304, 198, MATCH($B$2, resultados!$A$1:$ZZ$1, 0))</f>
        <v/>
      </c>
      <c r="C204">
        <f>INDEX(resultados!$A$2:$ZZ$304, 198, MATCH($B$3, resultados!$A$1:$ZZ$1, 0))</f>
        <v/>
      </c>
    </row>
    <row r="205">
      <c r="A205">
        <f>INDEX(resultados!$A$2:$ZZ$304, 199, MATCH($B$1, resultados!$A$1:$ZZ$1, 0))</f>
        <v/>
      </c>
      <c r="B205">
        <f>INDEX(resultados!$A$2:$ZZ$304, 199, MATCH($B$2, resultados!$A$1:$ZZ$1, 0))</f>
        <v/>
      </c>
      <c r="C205">
        <f>INDEX(resultados!$A$2:$ZZ$304, 199, MATCH($B$3, resultados!$A$1:$ZZ$1, 0))</f>
        <v/>
      </c>
    </row>
    <row r="206">
      <c r="A206">
        <f>INDEX(resultados!$A$2:$ZZ$304, 200, MATCH($B$1, resultados!$A$1:$ZZ$1, 0))</f>
        <v/>
      </c>
      <c r="B206">
        <f>INDEX(resultados!$A$2:$ZZ$304, 200, MATCH($B$2, resultados!$A$1:$ZZ$1, 0))</f>
        <v/>
      </c>
      <c r="C206">
        <f>INDEX(resultados!$A$2:$ZZ$304, 200, MATCH($B$3, resultados!$A$1:$ZZ$1, 0))</f>
        <v/>
      </c>
    </row>
    <row r="207">
      <c r="A207">
        <f>INDEX(resultados!$A$2:$ZZ$304, 201, MATCH($B$1, resultados!$A$1:$ZZ$1, 0))</f>
        <v/>
      </c>
      <c r="B207">
        <f>INDEX(resultados!$A$2:$ZZ$304, 201, MATCH($B$2, resultados!$A$1:$ZZ$1, 0))</f>
        <v/>
      </c>
      <c r="C207">
        <f>INDEX(resultados!$A$2:$ZZ$304, 201, MATCH($B$3, resultados!$A$1:$ZZ$1, 0))</f>
        <v/>
      </c>
    </row>
    <row r="208">
      <c r="A208">
        <f>INDEX(resultados!$A$2:$ZZ$304, 202, MATCH($B$1, resultados!$A$1:$ZZ$1, 0))</f>
        <v/>
      </c>
      <c r="B208">
        <f>INDEX(resultados!$A$2:$ZZ$304, 202, MATCH($B$2, resultados!$A$1:$ZZ$1, 0))</f>
        <v/>
      </c>
      <c r="C208">
        <f>INDEX(resultados!$A$2:$ZZ$304, 202, MATCH($B$3, resultados!$A$1:$ZZ$1, 0))</f>
        <v/>
      </c>
    </row>
    <row r="209">
      <c r="A209">
        <f>INDEX(resultados!$A$2:$ZZ$304, 203, MATCH($B$1, resultados!$A$1:$ZZ$1, 0))</f>
        <v/>
      </c>
      <c r="B209">
        <f>INDEX(resultados!$A$2:$ZZ$304, 203, MATCH($B$2, resultados!$A$1:$ZZ$1, 0))</f>
        <v/>
      </c>
      <c r="C209">
        <f>INDEX(resultados!$A$2:$ZZ$304, 203, MATCH($B$3, resultados!$A$1:$ZZ$1, 0))</f>
        <v/>
      </c>
    </row>
    <row r="210">
      <c r="A210">
        <f>INDEX(resultados!$A$2:$ZZ$304, 204, MATCH($B$1, resultados!$A$1:$ZZ$1, 0))</f>
        <v/>
      </c>
      <c r="B210">
        <f>INDEX(resultados!$A$2:$ZZ$304, 204, MATCH($B$2, resultados!$A$1:$ZZ$1, 0))</f>
        <v/>
      </c>
      <c r="C210">
        <f>INDEX(resultados!$A$2:$ZZ$304, 204, MATCH($B$3, resultados!$A$1:$ZZ$1, 0))</f>
        <v/>
      </c>
    </row>
    <row r="211">
      <c r="A211">
        <f>INDEX(resultados!$A$2:$ZZ$304, 205, MATCH($B$1, resultados!$A$1:$ZZ$1, 0))</f>
        <v/>
      </c>
      <c r="B211">
        <f>INDEX(resultados!$A$2:$ZZ$304, 205, MATCH($B$2, resultados!$A$1:$ZZ$1, 0))</f>
        <v/>
      </c>
      <c r="C211">
        <f>INDEX(resultados!$A$2:$ZZ$304, 205, MATCH($B$3, resultados!$A$1:$ZZ$1, 0))</f>
        <v/>
      </c>
    </row>
    <row r="212">
      <c r="A212">
        <f>INDEX(resultados!$A$2:$ZZ$304, 206, MATCH($B$1, resultados!$A$1:$ZZ$1, 0))</f>
        <v/>
      </c>
      <c r="B212">
        <f>INDEX(resultados!$A$2:$ZZ$304, 206, MATCH($B$2, resultados!$A$1:$ZZ$1, 0))</f>
        <v/>
      </c>
      <c r="C212">
        <f>INDEX(resultados!$A$2:$ZZ$304, 206, MATCH($B$3, resultados!$A$1:$ZZ$1, 0))</f>
        <v/>
      </c>
    </row>
    <row r="213">
      <c r="A213">
        <f>INDEX(resultados!$A$2:$ZZ$304, 207, MATCH($B$1, resultados!$A$1:$ZZ$1, 0))</f>
        <v/>
      </c>
      <c r="B213">
        <f>INDEX(resultados!$A$2:$ZZ$304, 207, MATCH($B$2, resultados!$A$1:$ZZ$1, 0))</f>
        <v/>
      </c>
      <c r="C213">
        <f>INDEX(resultados!$A$2:$ZZ$304, 207, MATCH($B$3, resultados!$A$1:$ZZ$1, 0))</f>
        <v/>
      </c>
    </row>
    <row r="214">
      <c r="A214">
        <f>INDEX(resultados!$A$2:$ZZ$304, 208, MATCH($B$1, resultados!$A$1:$ZZ$1, 0))</f>
        <v/>
      </c>
      <c r="B214">
        <f>INDEX(resultados!$A$2:$ZZ$304, 208, MATCH($B$2, resultados!$A$1:$ZZ$1, 0))</f>
        <v/>
      </c>
      <c r="C214">
        <f>INDEX(resultados!$A$2:$ZZ$304, 208, MATCH($B$3, resultados!$A$1:$ZZ$1, 0))</f>
        <v/>
      </c>
    </row>
    <row r="215">
      <c r="A215">
        <f>INDEX(resultados!$A$2:$ZZ$304, 209, MATCH($B$1, resultados!$A$1:$ZZ$1, 0))</f>
        <v/>
      </c>
      <c r="B215">
        <f>INDEX(resultados!$A$2:$ZZ$304, 209, MATCH($B$2, resultados!$A$1:$ZZ$1, 0))</f>
        <v/>
      </c>
      <c r="C215">
        <f>INDEX(resultados!$A$2:$ZZ$304, 209, MATCH($B$3, resultados!$A$1:$ZZ$1, 0))</f>
        <v/>
      </c>
    </row>
    <row r="216">
      <c r="A216">
        <f>INDEX(resultados!$A$2:$ZZ$304, 210, MATCH($B$1, resultados!$A$1:$ZZ$1, 0))</f>
        <v/>
      </c>
      <c r="B216">
        <f>INDEX(resultados!$A$2:$ZZ$304, 210, MATCH($B$2, resultados!$A$1:$ZZ$1, 0))</f>
        <v/>
      </c>
      <c r="C216">
        <f>INDEX(resultados!$A$2:$ZZ$304, 210, MATCH($B$3, resultados!$A$1:$ZZ$1, 0))</f>
        <v/>
      </c>
    </row>
    <row r="217">
      <c r="A217">
        <f>INDEX(resultados!$A$2:$ZZ$304, 211, MATCH($B$1, resultados!$A$1:$ZZ$1, 0))</f>
        <v/>
      </c>
      <c r="B217">
        <f>INDEX(resultados!$A$2:$ZZ$304, 211, MATCH($B$2, resultados!$A$1:$ZZ$1, 0))</f>
        <v/>
      </c>
      <c r="C217">
        <f>INDEX(resultados!$A$2:$ZZ$304, 211, MATCH($B$3, resultados!$A$1:$ZZ$1, 0))</f>
        <v/>
      </c>
    </row>
    <row r="218">
      <c r="A218">
        <f>INDEX(resultados!$A$2:$ZZ$304, 212, MATCH($B$1, resultados!$A$1:$ZZ$1, 0))</f>
        <v/>
      </c>
      <c r="B218">
        <f>INDEX(resultados!$A$2:$ZZ$304, 212, MATCH($B$2, resultados!$A$1:$ZZ$1, 0))</f>
        <v/>
      </c>
      <c r="C218">
        <f>INDEX(resultados!$A$2:$ZZ$304, 212, MATCH($B$3, resultados!$A$1:$ZZ$1, 0))</f>
        <v/>
      </c>
    </row>
    <row r="219">
      <c r="A219">
        <f>INDEX(resultados!$A$2:$ZZ$304, 213, MATCH($B$1, resultados!$A$1:$ZZ$1, 0))</f>
        <v/>
      </c>
      <c r="B219">
        <f>INDEX(resultados!$A$2:$ZZ$304, 213, MATCH($B$2, resultados!$A$1:$ZZ$1, 0))</f>
        <v/>
      </c>
      <c r="C219">
        <f>INDEX(resultados!$A$2:$ZZ$304, 213, MATCH($B$3, resultados!$A$1:$ZZ$1, 0))</f>
        <v/>
      </c>
    </row>
    <row r="220">
      <c r="A220">
        <f>INDEX(resultados!$A$2:$ZZ$304, 214, MATCH($B$1, resultados!$A$1:$ZZ$1, 0))</f>
        <v/>
      </c>
      <c r="B220">
        <f>INDEX(resultados!$A$2:$ZZ$304, 214, MATCH($B$2, resultados!$A$1:$ZZ$1, 0))</f>
        <v/>
      </c>
      <c r="C220">
        <f>INDEX(resultados!$A$2:$ZZ$304, 214, MATCH($B$3, resultados!$A$1:$ZZ$1, 0))</f>
        <v/>
      </c>
    </row>
    <row r="221">
      <c r="A221">
        <f>INDEX(resultados!$A$2:$ZZ$304, 215, MATCH($B$1, resultados!$A$1:$ZZ$1, 0))</f>
        <v/>
      </c>
      <c r="B221">
        <f>INDEX(resultados!$A$2:$ZZ$304, 215, MATCH($B$2, resultados!$A$1:$ZZ$1, 0))</f>
        <v/>
      </c>
      <c r="C221">
        <f>INDEX(resultados!$A$2:$ZZ$304, 215, MATCH($B$3, resultados!$A$1:$ZZ$1, 0))</f>
        <v/>
      </c>
    </row>
    <row r="222">
      <c r="A222">
        <f>INDEX(resultados!$A$2:$ZZ$304, 216, MATCH($B$1, resultados!$A$1:$ZZ$1, 0))</f>
        <v/>
      </c>
      <c r="B222">
        <f>INDEX(resultados!$A$2:$ZZ$304, 216, MATCH($B$2, resultados!$A$1:$ZZ$1, 0))</f>
        <v/>
      </c>
      <c r="C222">
        <f>INDEX(resultados!$A$2:$ZZ$304, 216, MATCH($B$3, resultados!$A$1:$ZZ$1, 0))</f>
        <v/>
      </c>
    </row>
    <row r="223">
      <c r="A223">
        <f>INDEX(resultados!$A$2:$ZZ$304, 217, MATCH($B$1, resultados!$A$1:$ZZ$1, 0))</f>
        <v/>
      </c>
      <c r="B223">
        <f>INDEX(resultados!$A$2:$ZZ$304, 217, MATCH($B$2, resultados!$A$1:$ZZ$1, 0))</f>
        <v/>
      </c>
      <c r="C223">
        <f>INDEX(resultados!$A$2:$ZZ$304, 217, MATCH($B$3, resultados!$A$1:$ZZ$1, 0))</f>
        <v/>
      </c>
    </row>
    <row r="224">
      <c r="A224">
        <f>INDEX(resultados!$A$2:$ZZ$304, 218, MATCH($B$1, resultados!$A$1:$ZZ$1, 0))</f>
        <v/>
      </c>
      <c r="B224">
        <f>INDEX(resultados!$A$2:$ZZ$304, 218, MATCH($B$2, resultados!$A$1:$ZZ$1, 0))</f>
        <v/>
      </c>
      <c r="C224">
        <f>INDEX(resultados!$A$2:$ZZ$304, 218, MATCH($B$3, resultados!$A$1:$ZZ$1, 0))</f>
        <v/>
      </c>
    </row>
    <row r="225">
      <c r="A225">
        <f>INDEX(resultados!$A$2:$ZZ$304, 219, MATCH($B$1, resultados!$A$1:$ZZ$1, 0))</f>
        <v/>
      </c>
      <c r="B225">
        <f>INDEX(resultados!$A$2:$ZZ$304, 219, MATCH($B$2, resultados!$A$1:$ZZ$1, 0))</f>
        <v/>
      </c>
      <c r="C225">
        <f>INDEX(resultados!$A$2:$ZZ$304, 219, MATCH($B$3, resultados!$A$1:$ZZ$1, 0))</f>
        <v/>
      </c>
    </row>
    <row r="226">
      <c r="A226">
        <f>INDEX(resultados!$A$2:$ZZ$304, 220, MATCH($B$1, resultados!$A$1:$ZZ$1, 0))</f>
        <v/>
      </c>
      <c r="B226">
        <f>INDEX(resultados!$A$2:$ZZ$304, 220, MATCH($B$2, resultados!$A$1:$ZZ$1, 0))</f>
        <v/>
      </c>
      <c r="C226">
        <f>INDEX(resultados!$A$2:$ZZ$304, 220, MATCH($B$3, resultados!$A$1:$ZZ$1, 0))</f>
        <v/>
      </c>
    </row>
    <row r="227">
      <c r="A227">
        <f>INDEX(resultados!$A$2:$ZZ$304, 221, MATCH($B$1, resultados!$A$1:$ZZ$1, 0))</f>
        <v/>
      </c>
      <c r="B227">
        <f>INDEX(resultados!$A$2:$ZZ$304, 221, MATCH($B$2, resultados!$A$1:$ZZ$1, 0))</f>
        <v/>
      </c>
      <c r="C227">
        <f>INDEX(resultados!$A$2:$ZZ$304, 221, MATCH($B$3, resultados!$A$1:$ZZ$1, 0))</f>
        <v/>
      </c>
    </row>
    <row r="228">
      <c r="A228">
        <f>INDEX(resultados!$A$2:$ZZ$304, 222, MATCH($B$1, resultados!$A$1:$ZZ$1, 0))</f>
        <v/>
      </c>
      <c r="B228">
        <f>INDEX(resultados!$A$2:$ZZ$304, 222, MATCH($B$2, resultados!$A$1:$ZZ$1, 0))</f>
        <v/>
      </c>
      <c r="C228">
        <f>INDEX(resultados!$A$2:$ZZ$304, 222, MATCH($B$3, resultados!$A$1:$ZZ$1, 0))</f>
        <v/>
      </c>
    </row>
    <row r="229">
      <c r="A229">
        <f>INDEX(resultados!$A$2:$ZZ$304, 223, MATCH($B$1, resultados!$A$1:$ZZ$1, 0))</f>
        <v/>
      </c>
      <c r="B229">
        <f>INDEX(resultados!$A$2:$ZZ$304, 223, MATCH($B$2, resultados!$A$1:$ZZ$1, 0))</f>
        <v/>
      </c>
      <c r="C229">
        <f>INDEX(resultados!$A$2:$ZZ$304, 223, MATCH($B$3, resultados!$A$1:$ZZ$1, 0))</f>
        <v/>
      </c>
    </row>
    <row r="230">
      <c r="A230">
        <f>INDEX(resultados!$A$2:$ZZ$304, 224, MATCH($B$1, resultados!$A$1:$ZZ$1, 0))</f>
        <v/>
      </c>
      <c r="B230">
        <f>INDEX(resultados!$A$2:$ZZ$304, 224, MATCH($B$2, resultados!$A$1:$ZZ$1, 0))</f>
        <v/>
      </c>
      <c r="C230">
        <f>INDEX(resultados!$A$2:$ZZ$304, 224, MATCH($B$3, resultados!$A$1:$ZZ$1, 0))</f>
        <v/>
      </c>
    </row>
    <row r="231">
      <c r="A231">
        <f>INDEX(resultados!$A$2:$ZZ$304, 225, MATCH($B$1, resultados!$A$1:$ZZ$1, 0))</f>
        <v/>
      </c>
      <c r="B231">
        <f>INDEX(resultados!$A$2:$ZZ$304, 225, MATCH($B$2, resultados!$A$1:$ZZ$1, 0))</f>
        <v/>
      </c>
      <c r="C231">
        <f>INDEX(resultados!$A$2:$ZZ$304, 225, MATCH($B$3, resultados!$A$1:$ZZ$1, 0))</f>
        <v/>
      </c>
    </row>
    <row r="232">
      <c r="A232">
        <f>INDEX(resultados!$A$2:$ZZ$304, 226, MATCH($B$1, resultados!$A$1:$ZZ$1, 0))</f>
        <v/>
      </c>
      <c r="B232">
        <f>INDEX(resultados!$A$2:$ZZ$304, 226, MATCH($B$2, resultados!$A$1:$ZZ$1, 0))</f>
        <v/>
      </c>
      <c r="C232">
        <f>INDEX(resultados!$A$2:$ZZ$304, 226, MATCH($B$3, resultados!$A$1:$ZZ$1, 0))</f>
        <v/>
      </c>
    </row>
    <row r="233">
      <c r="A233">
        <f>INDEX(resultados!$A$2:$ZZ$304, 227, MATCH($B$1, resultados!$A$1:$ZZ$1, 0))</f>
        <v/>
      </c>
      <c r="B233">
        <f>INDEX(resultados!$A$2:$ZZ$304, 227, MATCH($B$2, resultados!$A$1:$ZZ$1, 0))</f>
        <v/>
      </c>
      <c r="C233">
        <f>INDEX(resultados!$A$2:$ZZ$304, 227, MATCH($B$3, resultados!$A$1:$ZZ$1, 0))</f>
        <v/>
      </c>
    </row>
    <row r="234">
      <c r="A234">
        <f>INDEX(resultados!$A$2:$ZZ$304, 228, MATCH($B$1, resultados!$A$1:$ZZ$1, 0))</f>
        <v/>
      </c>
      <c r="B234">
        <f>INDEX(resultados!$A$2:$ZZ$304, 228, MATCH($B$2, resultados!$A$1:$ZZ$1, 0))</f>
        <v/>
      </c>
      <c r="C234">
        <f>INDEX(resultados!$A$2:$ZZ$304, 228, MATCH($B$3, resultados!$A$1:$ZZ$1, 0))</f>
        <v/>
      </c>
    </row>
    <row r="235">
      <c r="A235">
        <f>INDEX(resultados!$A$2:$ZZ$304, 229, MATCH($B$1, resultados!$A$1:$ZZ$1, 0))</f>
        <v/>
      </c>
      <c r="B235">
        <f>INDEX(resultados!$A$2:$ZZ$304, 229, MATCH($B$2, resultados!$A$1:$ZZ$1, 0))</f>
        <v/>
      </c>
      <c r="C235">
        <f>INDEX(resultados!$A$2:$ZZ$304, 229, MATCH($B$3, resultados!$A$1:$ZZ$1, 0))</f>
        <v/>
      </c>
    </row>
    <row r="236">
      <c r="A236">
        <f>INDEX(resultados!$A$2:$ZZ$304, 230, MATCH($B$1, resultados!$A$1:$ZZ$1, 0))</f>
        <v/>
      </c>
      <c r="B236">
        <f>INDEX(resultados!$A$2:$ZZ$304, 230, MATCH($B$2, resultados!$A$1:$ZZ$1, 0))</f>
        <v/>
      </c>
      <c r="C236">
        <f>INDEX(resultados!$A$2:$ZZ$304, 230, MATCH($B$3, resultados!$A$1:$ZZ$1, 0))</f>
        <v/>
      </c>
    </row>
    <row r="237">
      <c r="A237">
        <f>INDEX(resultados!$A$2:$ZZ$304, 231, MATCH($B$1, resultados!$A$1:$ZZ$1, 0))</f>
        <v/>
      </c>
      <c r="B237">
        <f>INDEX(resultados!$A$2:$ZZ$304, 231, MATCH($B$2, resultados!$A$1:$ZZ$1, 0))</f>
        <v/>
      </c>
      <c r="C237">
        <f>INDEX(resultados!$A$2:$ZZ$304, 231, MATCH($B$3, resultados!$A$1:$ZZ$1, 0))</f>
        <v/>
      </c>
    </row>
    <row r="238">
      <c r="A238">
        <f>INDEX(resultados!$A$2:$ZZ$304, 232, MATCH($B$1, resultados!$A$1:$ZZ$1, 0))</f>
        <v/>
      </c>
      <c r="B238">
        <f>INDEX(resultados!$A$2:$ZZ$304, 232, MATCH($B$2, resultados!$A$1:$ZZ$1, 0))</f>
        <v/>
      </c>
      <c r="C238">
        <f>INDEX(resultados!$A$2:$ZZ$304, 232, MATCH($B$3, resultados!$A$1:$ZZ$1, 0))</f>
        <v/>
      </c>
    </row>
    <row r="239">
      <c r="A239">
        <f>INDEX(resultados!$A$2:$ZZ$304, 233, MATCH($B$1, resultados!$A$1:$ZZ$1, 0))</f>
        <v/>
      </c>
      <c r="B239">
        <f>INDEX(resultados!$A$2:$ZZ$304, 233, MATCH($B$2, resultados!$A$1:$ZZ$1, 0))</f>
        <v/>
      </c>
      <c r="C239">
        <f>INDEX(resultados!$A$2:$ZZ$304, 233, MATCH($B$3, resultados!$A$1:$ZZ$1, 0))</f>
        <v/>
      </c>
    </row>
    <row r="240">
      <c r="A240">
        <f>INDEX(resultados!$A$2:$ZZ$304, 234, MATCH($B$1, resultados!$A$1:$ZZ$1, 0))</f>
        <v/>
      </c>
      <c r="B240">
        <f>INDEX(resultados!$A$2:$ZZ$304, 234, MATCH($B$2, resultados!$A$1:$ZZ$1, 0))</f>
        <v/>
      </c>
      <c r="C240">
        <f>INDEX(resultados!$A$2:$ZZ$304, 234, MATCH($B$3, resultados!$A$1:$ZZ$1, 0))</f>
        <v/>
      </c>
    </row>
    <row r="241">
      <c r="A241">
        <f>INDEX(resultados!$A$2:$ZZ$304, 235, MATCH($B$1, resultados!$A$1:$ZZ$1, 0))</f>
        <v/>
      </c>
      <c r="B241">
        <f>INDEX(resultados!$A$2:$ZZ$304, 235, MATCH($B$2, resultados!$A$1:$ZZ$1, 0))</f>
        <v/>
      </c>
      <c r="C241">
        <f>INDEX(resultados!$A$2:$ZZ$304, 235, MATCH($B$3, resultados!$A$1:$ZZ$1, 0))</f>
        <v/>
      </c>
    </row>
    <row r="242">
      <c r="A242">
        <f>INDEX(resultados!$A$2:$ZZ$304, 236, MATCH($B$1, resultados!$A$1:$ZZ$1, 0))</f>
        <v/>
      </c>
      <c r="B242">
        <f>INDEX(resultados!$A$2:$ZZ$304, 236, MATCH($B$2, resultados!$A$1:$ZZ$1, 0))</f>
        <v/>
      </c>
      <c r="C242">
        <f>INDEX(resultados!$A$2:$ZZ$304, 236, MATCH($B$3, resultados!$A$1:$ZZ$1, 0))</f>
        <v/>
      </c>
    </row>
    <row r="243">
      <c r="A243">
        <f>INDEX(resultados!$A$2:$ZZ$304, 237, MATCH($B$1, resultados!$A$1:$ZZ$1, 0))</f>
        <v/>
      </c>
      <c r="B243">
        <f>INDEX(resultados!$A$2:$ZZ$304, 237, MATCH($B$2, resultados!$A$1:$ZZ$1, 0))</f>
        <v/>
      </c>
      <c r="C243">
        <f>INDEX(resultados!$A$2:$ZZ$304, 237, MATCH($B$3, resultados!$A$1:$ZZ$1, 0))</f>
        <v/>
      </c>
    </row>
    <row r="244">
      <c r="A244">
        <f>INDEX(resultados!$A$2:$ZZ$304, 238, MATCH($B$1, resultados!$A$1:$ZZ$1, 0))</f>
        <v/>
      </c>
      <c r="B244">
        <f>INDEX(resultados!$A$2:$ZZ$304, 238, MATCH($B$2, resultados!$A$1:$ZZ$1, 0))</f>
        <v/>
      </c>
      <c r="C244">
        <f>INDEX(resultados!$A$2:$ZZ$304, 238, MATCH($B$3, resultados!$A$1:$ZZ$1, 0))</f>
        <v/>
      </c>
    </row>
    <row r="245">
      <c r="A245">
        <f>INDEX(resultados!$A$2:$ZZ$304, 239, MATCH($B$1, resultados!$A$1:$ZZ$1, 0))</f>
        <v/>
      </c>
      <c r="B245">
        <f>INDEX(resultados!$A$2:$ZZ$304, 239, MATCH($B$2, resultados!$A$1:$ZZ$1, 0))</f>
        <v/>
      </c>
      <c r="C245">
        <f>INDEX(resultados!$A$2:$ZZ$304, 239, MATCH($B$3, resultados!$A$1:$ZZ$1, 0))</f>
        <v/>
      </c>
    </row>
    <row r="246">
      <c r="A246">
        <f>INDEX(resultados!$A$2:$ZZ$304, 240, MATCH($B$1, resultados!$A$1:$ZZ$1, 0))</f>
        <v/>
      </c>
      <c r="B246">
        <f>INDEX(resultados!$A$2:$ZZ$304, 240, MATCH($B$2, resultados!$A$1:$ZZ$1, 0))</f>
        <v/>
      </c>
      <c r="C246">
        <f>INDEX(resultados!$A$2:$ZZ$304, 240, MATCH($B$3, resultados!$A$1:$ZZ$1, 0))</f>
        <v/>
      </c>
    </row>
    <row r="247">
      <c r="A247">
        <f>INDEX(resultados!$A$2:$ZZ$304, 241, MATCH($B$1, resultados!$A$1:$ZZ$1, 0))</f>
        <v/>
      </c>
      <c r="B247">
        <f>INDEX(resultados!$A$2:$ZZ$304, 241, MATCH($B$2, resultados!$A$1:$ZZ$1, 0))</f>
        <v/>
      </c>
      <c r="C247">
        <f>INDEX(resultados!$A$2:$ZZ$304, 241, MATCH($B$3, resultados!$A$1:$ZZ$1, 0))</f>
        <v/>
      </c>
    </row>
    <row r="248">
      <c r="A248">
        <f>INDEX(resultados!$A$2:$ZZ$304, 242, MATCH($B$1, resultados!$A$1:$ZZ$1, 0))</f>
        <v/>
      </c>
      <c r="B248">
        <f>INDEX(resultados!$A$2:$ZZ$304, 242, MATCH($B$2, resultados!$A$1:$ZZ$1, 0))</f>
        <v/>
      </c>
      <c r="C248">
        <f>INDEX(resultados!$A$2:$ZZ$304, 242, MATCH($B$3, resultados!$A$1:$ZZ$1, 0))</f>
        <v/>
      </c>
    </row>
    <row r="249">
      <c r="A249">
        <f>INDEX(resultados!$A$2:$ZZ$304, 243, MATCH($B$1, resultados!$A$1:$ZZ$1, 0))</f>
        <v/>
      </c>
      <c r="B249">
        <f>INDEX(resultados!$A$2:$ZZ$304, 243, MATCH($B$2, resultados!$A$1:$ZZ$1, 0))</f>
        <v/>
      </c>
      <c r="C249">
        <f>INDEX(resultados!$A$2:$ZZ$304, 243, MATCH($B$3, resultados!$A$1:$ZZ$1, 0))</f>
        <v/>
      </c>
    </row>
    <row r="250">
      <c r="A250">
        <f>INDEX(resultados!$A$2:$ZZ$304, 244, MATCH($B$1, resultados!$A$1:$ZZ$1, 0))</f>
        <v/>
      </c>
      <c r="B250">
        <f>INDEX(resultados!$A$2:$ZZ$304, 244, MATCH($B$2, resultados!$A$1:$ZZ$1, 0))</f>
        <v/>
      </c>
      <c r="C250">
        <f>INDEX(resultados!$A$2:$ZZ$304, 244, MATCH($B$3, resultados!$A$1:$ZZ$1, 0))</f>
        <v/>
      </c>
    </row>
    <row r="251">
      <c r="A251">
        <f>INDEX(resultados!$A$2:$ZZ$304, 245, MATCH($B$1, resultados!$A$1:$ZZ$1, 0))</f>
        <v/>
      </c>
      <c r="B251">
        <f>INDEX(resultados!$A$2:$ZZ$304, 245, MATCH($B$2, resultados!$A$1:$ZZ$1, 0))</f>
        <v/>
      </c>
      <c r="C251">
        <f>INDEX(resultados!$A$2:$ZZ$304, 245, MATCH($B$3, resultados!$A$1:$ZZ$1, 0))</f>
        <v/>
      </c>
    </row>
    <row r="252">
      <c r="A252">
        <f>INDEX(resultados!$A$2:$ZZ$304, 246, MATCH($B$1, resultados!$A$1:$ZZ$1, 0))</f>
        <v/>
      </c>
      <c r="B252">
        <f>INDEX(resultados!$A$2:$ZZ$304, 246, MATCH($B$2, resultados!$A$1:$ZZ$1, 0))</f>
        <v/>
      </c>
      <c r="C252">
        <f>INDEX(resultados!$A$2:$ZZ$304, 246, MATCH($B$3, resultados!$A$1:$ZZ$1, 0))</f>
        <v/>
      </c>
    </row>
    <row r="253">
      <c r="A253">
        <f>INDEX(resultados!$A$2:$ZZ$304, 247, MATCH($B$1, resultados!$A$1:$ZZ$1, 0))</f>
        <v/>
      </c>
      <c r="B253">
        <f>INDEX(resultados!$A$2:$ZZ$304, 247, MATCH($B$2, resultados!$A$1:$ZZ$1, 0))</f>
        <v/>
      </c>
      <c r="C253">
        <f>INDEX(resultados!$A$2:$ZZ$304, 247, MATCH($B$3, resultados!$A$1:$ZZ$1, 0))</f>
        <v/>
      </c>
    </row>
    <row r="254">
      <c r="A254">
        <f>INDEX(resultados!$A$2:$ZZ$304, 248, MATCH($B$1, resultados!$A$1:$ZZ$1, 0))</f>
        <v/>
      </c>
      <c r="B254">
        <f>INDEX(resultados!$A$2:$ZZ$304, 248, MATCH($B$2, resultados!$A$1:$ZZ$1, 0))</f>
        <v/>
      </c>
      <c r="C254">
        <f>INDEX(resultados!$A$2:$ZZ$304, 248, MATCH($B$3, resultados!$A$1:$ZZ$1, 0))</f>
        <v/>
      </c>
    </row>
    <row r="255">
      <c r="A255">
        <f>INDEX(resultados!$A$2:$ZZ$304, 249, MATCH($B$1, resultados!$A$1:$ZZ$1, 0))</f>
        <v/>
      </c>
      <c r="B255">
        <f>INDEX(resultados!$A$2:$ZZ$304, 249, MATCH($B$2, resultados!$A$1:$ZZ$1, 0))</f>
        <v/>
      </c>
      <c r="C255">
        <f>INDEX(resultados!$A$2:$ZZ$304, 249, MATCH($B$3, resultados!$A$1:$ZZ$1, 0))</f>
        <v/>
      </c>
    </row>
    <row r="256">
      <c r="A256">
        <f>INDEX(resultados!$A$2:$ZZ$304, 250, MATCH($B$1, resultados!$A$1:$ZZ$1, 0))</f>
        <v/>
      </c>
      <c r="B256">
        <f>INDEX(resultados!$A$2:$ZZ$304, 250, MATCH($B$2, resultados!$A$1:$ZZ$1, 0))</f>
        <v/>
      </c>
      <c r="C256">
        <f>INDEX(resultados!$A$2:$ZZ$304, 250, MATCH($B$3, resultados!$A$1:$ZZ$1, 0))</f>
        <v/>
      </c>
    </row>
    <row r="257">
      <c r="A257">
        <f>INDEX(resultados!$A$2:$ZZ$304, 251, MATCH($B$1, resultados!$A$1:$ZZ$1, 0))</f>
        <v/>
      </c>
      <c r="B257">
        <f>INDEX(resultados!$A$2:$ZZ$304, 251, MATCH($B$2, resultados!$A$1:$ZZ$1, 0))</f>
        <v/>
      </c>
      <c r="C257">
        <f>INDEX(resultados!$A$2:$ZZ$304, 251, MATCH($B$3, resultados!$A$1:$ZZ$1, 0))</f>
        <v/>
      </c>
    </row>
    <row r="258">
      <c r="A258">
        <f>INDEX(resultados!$A$2:$ZZ$304, 252, MATCH($B$1, resultados!$A$1:$ZZ$1, 0))</f>
        <v/>
      </c>
      <c r="B258">
        <f>INDEX(resultados!$A$2:$ZZ$304, 252, MATCH($B$2, resultados!$A$1:$ZZ$1, 0))</f>
        <v/>
      </c>
      <c r="C258">
        <f>INDEX(resultados!$A$2:$ZZ$304, 252, MATCH($B$3, resultados!$A$1:$ZZ$1, 0))</f>
        <v/>
      </c>
    </row>
    <row r="259">
      <c r="A259">
        <f>INDEX(resultados!$A$2:$ZZ$304, 253, MATCH($B$1, resultados!$A$1:$ZZ$1, 0))</f>
        <v/>
      </c>
      <c r="B259">
        <f>INDEX(resultados!$A$2:$ZZ$304, 253, MATCH($B$2, resultados!$A$1:$ZZ$1, 0))</f>
        <v/>
      </c>
      <c r="C259">
        <f>INDEX(resultados!$A$2:$ZZ$304, 253, MATCH($B$3, resultados!$A$1:$ZZ$1, 0))</f>
        <v/>
      </c>
    </row>
    <row r="260">
      <c r="A260">
        <f>INDEX(resultados!$A$2:$ZZ$304, 254, MATCH($B$1, resultados!$A$1:$ZZ$1, 0))</f>
        <v/>
      </c>
      <c r="B260">
        <f>INDEX(resultados!$A$2:$ZZ$304, 254, MATCH($B$2, resultados!$A$1:$ZZ$1, 0))</f>
        <v/>
      </c>
      <c r="C260">
        <f>INDEX(resultados!$A$2:$ZZ$304, 254, MATCH($B$3, resultados!$A$1:$ZZ$1, 0))</f>
        <v/>
      </c>
    </row>
    <row r="261">
      <c r="A261">
        <f>INDEX(resultados!$A$2:$ZZ$304, 255, MATCH($B$1, resultados!$A$1:$ZZ$1, 0))</f>
        <v/>
      </c>
      <c r="B261">
        <f>INDEX(resultados!$A$2:$ZZ$304, 255, MATCH($B$2, resultados!$A$1:$ZZ$1, 0))</f>
        <v/>
      </c>
      <c r="C261">
        <f>INDEX(resultados!$A$2:$ZZ$304, 255, MATCH($B$3, resultados!$A$1:$ZZ$1, 0))</f>
        <v/>
      </c>
    </row>
    <row r="262">
      <c r="A262">
        <f>INDEX(resultados!$A$2:$ZZ$304, 256, MATCH($B$1, resultados!$A$1:$ZZ$1, 0))</f>
        <v/>
      </c>
      <c r="B262">
        <f>INDEX(resultados!$A$2:$ZZ$304, 256, MATCH($B$2, resultados!$A$1:$ZZ$1, 0))</f>
        <v/>
      </c>
      <c r="C262">
        <f>INDEX(resultados!$A$2:$ZZ$304, 256, MATCH($B$3, resultados!$A$1:$ZZ$1, 0))</f>
        <v/>
      </c>
    </row>
    <row r="263">
      <c r="A263">
        <f>INDEX(resultados!$A$2:$ZZ$304, 257, MATCH($B$1, resultados!$A$1:$ZZ$1, 0))</f>
        <v/>
      </c>
      <c r="B263">
        <f>INDEX(resultados!$A$2:$ZZ$304, 257, MATCH($B$2, resultados!$A$1:$ZZ$1, 0))</f>
        <v/>
      </c>
      <c r="C263">
        <f>INDEX(resultados!$A$2:$ZZ$304, 257, MATCH($B$3, resultados!$A$1:$ZZ$1, 0))</f>
        <v/>
      </c>
    </row>
    <row r="264">
      <c r="A264">
        <f>INDEX(resultados!$A$2:$ZZ$304, 258, MATCH($B$1, resultados!$A$1:$ZZ$1, 0))</f>
        <v/>
      </c>
      <c r="B264">
        <f>INDEX(resultados!$A$2:$ZZ$304, 258, MATCH($B$2, resultados!$A$1:$ZZ$1, 0))</f>
        <v/>
      </c>
      <c r="C264">
        <f>INDEX(resultados!$A$2:$ZZ$304, 258, MATCH($B$3, resultados!$A$1:$ZZ$1, 0))</f>
        <v/>
      </c>
    </row>
    <row r="265">
      <c r="A265">
        <f>INDEX(resultados!$A$2:$ZZ$304, 259, MATCH($B$1, resultados!$A$1:$ZZ$1, 0))</f>
        <v/>
      </c>
      <c r="B265">
        <f>INDEX(resultados!$A$2:$ZZ$304, 259, MATCH($B$2, resultados!$A$1:$ZZ$1, 0))</f>
        <v/>
      </c>
      <c r="C265">
        <f>INDEX(resultados!$A$2:$ZZ$304, 259, MATCH($B$3, resultados!$A$1:$ZZ$1, 0))</f>
        <v/>
      </c>
    </row>
    <row r="266">
      <c r="A266">
        <f>INDEX(resultados!$A$2:$ZZ$304, 260, MATCH($B$1, resultados!$A$1:$ZZ$1, 0))</f>
        <v/>
      </c>
      <c r="B266">
        <f>INDEX(resultados!$A$2:$ZZ$304, 260, MATCH($B$2, resultados!$A$1:$ZZ$1, 0))</f>
        <v/>
      </c>
      <c r="C266">
        <f>INDEX(resultados!$A$2:$ZZ$304, 260, MATCH($B$3, resultados!$A$1:$ZZ$1, 0))</f>
        <v/>
      </c>
    </row>
    <row r="267">
      <c r="A267">
        <f>INDEX(resultados!$A$2:$ZZ$304, 261, MATCH($B$1, resultados!$A$1:$ZZ$1, 0))</f>
        <v/>
      </c>
      <c r="B267">
        <f>INDEX(resultados!$A$2:$ZZ$304, 261, MATCH($B$2, resultados!$A$1:$ZZ$1, 0))</f>
        <v/>
      </c>
      <c r="C267">
        <f>INDEX(resultados!$A$2:$ZZ$304, 261, MATCH($B$3, resultados!$A$1:$ZZ$1, 0))</f>
        <v/>
      </c>
    </row>
    <row r="268">
      <c r="A268">
        <f>INDEX(resultados!$A$2:$ZZ$304, 262, MATCH($B$1, resultados!$A$1:$ZZ$1, 0))</f>
        <v/>
      </c>
      <c r="B268">
        <f>INDEX(resultados!$A$2:$ZZ$304, 262, MATCH($B$2, resultados!$A$1:$ZZ$1, 0))</f>
        <v/>
      </c>
      <c r="C268">
        <f>INDEX(resultados!$A$2:$ZZ$304, 262, MATCH($B$3, resultados!$A$1:$ZZ$1, 0))</f>
        <v/>
      </c>
    </row>
    <row r="269">
      <c r="A269">
        <f>INDEX(resultados!$A$2:$ZZ$304, 263, MATCH($B$1, resultados!$A$1:$ZZ$1, 0))</f>
        <v/>
      </c>
      <c r="B269">
        <f>INDEX(resultados!$A$2:$ZZ$304, 263, MATCH($B$2, resultados!$A$1:$ZZ$1, 0))</f>
        <v/>
      </c>
      <c r="C269">
        <f>INDEX(resultados!$A$2:$ZZ$304, 263, MATCH($B$3, resultados!$A$1:$ZZ$1, 0))</f>
        <v/>
      </c>
    </row>
    <row r="270">
      <c r="A270">
        <f>INDEX(resultados!$A$2:$ZZ$304, 264, MATCH($B$1, resultados!$A$1:$ZZ$1, 0))</f>
        <v/>
      </c>
      <c r="B270">
        <f>INDEX(resultados!$A$2:$ZZ$304, 264, MATCH($B$2, resultados!$A$1:$ZZ$1, 0))</f>
        <v/>
      </c>
      <c r="C270">
        <f>INDEX(resultados!$A$2:$ZZ$304, 264, MATCH($B$3, resultados!$A$1:$ZZ$1, 0))</f>
        <v/>
      </c>
    </row>
    <row r="271">
      <c r="A271">
        <f>INDEX(resultados!$A$2:$ZZ$304, 265, MATCH($B$1, resultados!$A$1:$ZZ$1, 0))</f>
        <v/>
      </c>
      <c r="B271">
        <f>INDEX(resultados!$A$2:$ZZ$304, 265, MATCH($B$2, resultados!$A$1:$ZZ$1, 0))</f>
        <v/>
      </c>
      <c r="C271">
        <f>INDEX(resultados!$A$2:$ZZ$304, 265, MATCH($B$3, resultados!$A$1:$ZZ$1, 0))</f>
        <v/>
      </c>
    </row>
    <row r="272">
      <c r="A272">
        <f>INDEX(resultados!$A$2:$ZZ$304, 266, MATCH($B$1, resultados!$A$1:$ZZ$1, 0))</f>
        <v/>
      </c>
      <c r="B272">
        <f>INDEX(resultados!$A$2:$ZZ$304, 266, MATCH($B$2, resultados!$A$1:$ZZ$1, 0))</f>
        <v/>
      </c>
      <c r="C272">
        <f>INDEX(resultados!$A$2:$ZZ$304, 266, MATCH($B$3, resultados!$A$1:$ZZ$1, 0))</f>
        <v/>
      </c>
    </row>
    <row r="273">
      <c r="A273">
        <f>INDEX(resultados!$A$2:$ZZ$304, 267, MATCH($B$1, resultados!$A$1:$ZZ$1, 0))</f>
        <v/>
      </c>
      <c r="B273">
        <f>INDEX(resultados!$A$2:$ZZ$304, 267, MATCH($B$2, resultados!$A$1:$ZZ$1, 0))</f>
        <v/>
      </c>
      <c r="C273">
        <f>INDEX(resultados!$A$2:$ZZ$304, 267, MATCH($B$3, resultados!$A$1:$ZZ$1, 0))</f>
        <v/>
      </c>
    </row>
    <row r="274">
      <c r="A274">
        <f>INDEX(resultados!$A$2:$ZZ$304, 268, MATCH($B$1, resultados!$A$1:$ZZ$1, 0))</f>
        <v/>
      </c>
      <c r="B274">
        <f>INDEX(resultados!$A$2:$ZZ$304, 268, MATCH($B$2, resultados!$A$1:$ZZ$1, 0))</f>
        <v/>
      </c>
      <c r="C274">
        <f>INDEX(resultados!$A$2:$ZZ$304, 268, MATCH($B$3, resultados!$A$1:$ZZ$1, 0))</f>
        <v/>
      </c>
    </row>
    <row r="275">
      <c r="A275">
        <f>INDEX(resultados!$A$2:$ZZ$304, 269, MATCH($B$1, resultados!$A$1:$ZZ$1, 0))</f>
        <v/>
      </c>
      <c r="B275">
        <f>INDEX(resultados!$A$2:$ZZ$304, 269, MATCH($B$2, resultados!$A$1:$ZZ$1, 0))</f>
        <v/>
      </c>
      <c r="C275">
        <f>INDEX(resultados!$A$2:$ZZ$304, 269, MATCH($B$3, resultados!$A$1:$ZZ$1, 0))</f>
        <v/>
      </c>
    </row>
    <row r="276">
      <c r="A276">
        <f>INDEX(resultados!$A$2:$ZZ$304, 270, MATCH($B$1, resultados!$A$1:$ZZ$1, 0))</f>
        <v/>
      </c>
      <c r="B276">
        <f>INDEX(resultados!$A$2:$ZZ$304, 270, MATCH($B$2, resultados!$A$1:$ZZ$1, 0))</f>
        <v/>
      </c>
      <c r="C276">
        <f>INDEX(resultados!$A$2:$ZZ$304, 270, MATCH($B$3, resultados!$A$1:$ZZ$1, 0))</f>
        <v/>
      </c>
    </row>
    <row r="277">
      <c r="A277">
        <f>INDEX(resultados!$A$2:$ZZ$304, 271, MATCH($B$1, resultados!$A$1:$ZZ$1, 0))</f>
        <v/>
      </c>
      <c r="B277">
        <f>INDEX(resultados!$A$2:$ZZ$304, 271, MATCH($B$2, resultados!$A$1:$ZZ$1, 0))</f>
        <v/>
      </c>
      <c r="C277">
        <f>INDEX(resultados!$A$2:$ZZ$304, 271, MATCH($B$3, resultados!$A$1:$ZZ$1, 0))</f>
        <v/>
      </c>
    </row>
    <row r="278">
      <c r="A278">
        <f>INDEX(resultados!$A$2:$ZZ$304, 272, MATCH($B$1, resultados!$A$1:$ZZ$1, 0))</f>
        <v/>
      </c>
      <c r="B278">
        <f>INDEX(resultados!$A$2:$ZZ$304, 272, MATCH($B$2, resultados!$A$1:$ZZ$1, 0))</f>
        <v/>
      </c>
      <c r="C278">
        <f>INDEX(resultados!$A$2:$ZZ$304, 272, MATCH($B$3, resultados!$A$1:$ZZ$1, 0))</f>
        <v/>
      </c>
    </row>
    <row r="279">
      <c r="A279">
        <f>INDEX(resultados!$A$2:$ZZ$304, 273, MATCH($B$1, resultados!$A$1:$ZZ$1, 0))</f>
        <v/>
      </c>
      <c r="B279">
        <f>INDEX(resultados!$A$2:$ZZ$304, 273, MATCH($B$2, resultados!$A$1:$ZZ$1, 0))</f>
        <v/>
      </c>
      <c r="C279">
        <f>INDEX(resultados!$A$2:$ZZ$304, 273, MATCH($B$3, resultados!$A$1:$ZZ$1, 0))</f>
        <v/>
      </c>
    </row>
    <row r="280">
      <c r="A280">
        <f>INDEX(resultados!$A$2:$ZZ$304, 274, MATCH($B$1, resultados!$A$1:$ZZ$1, 0))</f>
        <v/>
      </c>
      <c r="B280">
        <f>INDEX(resultados!$A$2:$ZZ$304, 274, MATCH($B$2, resultados!$A$1:$ZZ$1, 0))</f>
        <v/>
      </c>
      <c r="C280">
        <f>INDEX(resultados!$A$2:$ZZ$304, 274, MATCH($B$3, resultados!$A$1:$ZZ$1, 0))</f>
        <v/>
      </c>
    </row>
    <row r="281">
      <c r="A281">
        <f>INDEX(resultados!$A$2:$ZZ$304, 275, MATCH($B$1, resultados!$A$1:$ZZ$1, 0))</f>
        <v/>
      </c>
      <c r="B281">
        <f>INDEX(resultados!$A$2:$ZZ$304, 275, MATCH($B$2, resultados!$A$1:$ZZ$1, 0))</f>
        <v/>
      </c>
      <c r="C281">
        <f>INDEX(resultados!$A$2:$ZZ$304, 275, MATCH($B$3, resultados!$A$1:$ZZ$1, 0))</f>
        <v/>
      </c>
    </row>
    <row r="282">
      <c r="A282">
        <f>INDEX(resultados!$A$2:$ZZ$304, 276, MATCH($B$1, resultados!$A$1:$ZZ$1, 0))</f>
        <v/>
      </c>
      <c r="B282">
        <f>INDEX(resultados!$A$2:$ZZ$304, 276, MATCH($B$2, resultados!$A$1:$ZZ$1, 0))</f>
        <v/>
      </c>
      <c r="C282">
        <f>INDEX(resultados!$A$2:$ZZ$304, 276, MATCH($B$3, resultados!$A$1:$ZZ$1, 0))</f>
        <v/>
      </c>
    </row>
    <row r="283">
      <c r="A283">
        <f>INDEX(resultados!$A$2:$ZZ$304, 277, MATCH($B$1, resultados!$A$1:$ZZ$1, 0))</f>
        <v/>
      </c>
      <c r="B283">
        <f>INDEX(resultados!$A$2:$ZZ$304, 277, MATCH($B$2, resultados!$A$1:$ZZ$1, 0))</f>
        <v/>
      </c>
      <c r="C283">
        <f>INDEX(resultados!$A$2:$ZZ$304, 277, MATCH($B$3, resultados!$A$1:$ZZ$1, 0))</f>
        <v/>
      </c>
    </row>
    <row r="284">
      <c r="A284">
        <f>INDEX(resultados!$A$2:$ZZ$304, 278, MATCH($B$1, resultados!$A$1:$ZZ$1, 0))</f>
        <v/>
      </c>
      <c r="B284">
        <f>INDEX(resultados!$A$2:$ZZ$304, 278, MATCH($B$2, resultados!$A$1:$ZZ$1, 0))</f>
        <v/>
      </c>
      <c r="C284">
        <f>INDEX(resultados!$A$2:$ZZ$304, 278, MATCH($B$3, resultados!$A$1:$ZZ$1, 0))</f>
        <v/>
      </c>
    </row>
    <row r="285">
      <c r="A285">
        <f>INDEX(resultados!$A$2:$ZZ$304, 279, MATCH($B$1, resultados!$A$1:$ZZ$1, 0))</f>
        <v/>
      </c>
      <c r="B285">
        <f>INDEX(resultados!$A$2:$ZZ$304, 279, MATCH($B$2, resultados!$A$1:$ZZ$1, 0))</f>
        <v/>
      </c>
      <c r="C285">
        <f>INDEX(resultados!$A$2:$ZZ$304, 279, MATCH($B$3, resultados!$A$1:$ZZ$1, 0))</f>
        <v/>
      </c>
    </row>
    <row r="286">
      <c r="A286">
        <f>INDEX(resultados!$A$2:$ZZ$304, 280, MATCH($B$1, resultados!$A$1:$ZZ$1, 0))</f>
        <v/>
      </c>
      <c r="B286">
        <f>INDEX(resultados!$A$2:$ZZ$304, 280, MATCH($B$2, resultados!$A$1:$ZZ$1, 0))</f>
        <v/>
      </c>
      <c r="C286">
        <f>INDEX(resultados!$A$2:$ZZ$304, 280, MATCH($B$3, resultados!$A$1:$ZZ$1, 0))</f>
        <v/>
      </c>
    </row>
    <row r="287">
      <c r="A287">
        <f>INDEX(resultados!$A$2:$ZZ$304, 281, MATCH($B$1, resultados!$A$1:$ZZ$1, 0))</f>
        <v/>
      </c>
      <c r="B287">
        <f>INDEX(resultados!$A$2:$ZZ$304, 281, MATCH($B$2, resultados!$A$1:$ZZ$1, 0))</f>
        <v/>
      </c>
      <c r="C287">
        <f>INDEX(resultados!$A$2:$ZZ$304, 281, MATCH($B$3, resultados!$A$1:$ZZ$1, 0))</f>
        <v/>
      </c>
    </row>
    <row r="288">
      <c r="A288">
        <f>INDEX(resultados!$A$2:$ZZ$304, 282, MATCH($B$1, resultados!$A$1:$ZZ$1, 0))</f>
        <v/>
      </c>
      <c r="B288">
        <f>INDEX(resultados!$A$2:$ZZ$304, 282, MATCH($B$2, resultados!$A$1:$ZZ$1, 0))</f>
        <v/>
      </c>
      <c r="C288">
        <f>INDEX(resultados!$A$2:$ZZ$304, 282, MATCH($B$3, resultados!$A$1:$ZZ$1, 0))</f>
        <v/>
      </c>
    </row>
    <row r="289">
      <c r="A289">
        <f>INDEX(resultados!$A$2:$ZZ$304, 283, MATCH($B$1, resultados!$A$1:$ZZ$1, 0))</f>
        <v/>
      </c>
      <c r="B289">
        <f>INDEX(resultados!$A$2:$ZZ$304, 283, MATCH($B$2, resultados!$A$1:$ZZ$1, 0))</f>
        <v/>
      </c>
      <c r="C289">
        <f>INDEX(resultados!$A$2:$ZZ$304, 283, MATCH($B$3, resultados!$A$1:$ZZ$1, 0))</f>
        <v/>
      </c>
    </row>
    <row r="290">
      <c r="A290">
        <f>INDEX(resultados!$A$2:$ZZ$304, 284, MATCH($B$1, resultados!$A$1:$ZZ$1, 0))</f>
        <v/>
      </c>
      <c r="B290">
        <f>INDEX(resultados!$A$2:$ZZ$304, 284, MATCH($B$2, resultados!$A$1:$ZZ$1, 0))</f>
        <v/>
      </c>
      <c r="C290">
        <f>INDEX(resultados!$A$2:$ZZ$304, 284, MATCH($B$3, resultados!$A$1:$ZZ$1, 0))</f>
        <v/>
      </c>
    </row>
    <row r="291">
      <c r="A291">
        <f>INDEX(resultados!$A$2:$ZZ$304, 285, MATCH($B$1, resultados!$A$1:$ZZ$1, 0))</f>
        <v/>
      </c>
      <c r="B291">
        <f>INDEX(resultados!$A$2:$ZZ$304, 285, MATCH($B$2, resultados!$A$1:$ZZ$1, 0))</f>
        <v/>
      </c>
      <c r="C291">
        <f>INDEX(resultados!$A$2:$ZZ$304, 285, MATCH($B$3, resultados!$A$1:$ZZ$1, 0))</f>
        <v/>
      </c>
    </row>
    <row r="292">
      <c r="A292">
        <f>INDEX(resultados!$A$2:$ZZ$304, 286, MATCH($B$1, resultados!$A$1:$ZZ$1, 0))</f>
        <v/>
      </c>
      <c r="B292">
        <f>INDEX(resultados!$A$2:$ZZ$304, 286, MATCH($B$2, resultados!$A$1:$ZZ$1, 0))</f>
        <v/>
      </c>
      <c r="C292">
        <f>INDEX(resultados!$A$2:$ZZ$304, 286, MATCH($B$3, resultados!$A$1:$ZZ$1, 0))</f>
        <v/>
      </c>
    </row>
    <row r="293">
      <c r="A293">
        <f>INDEX(resultados!$A$2:$ZZ$304, 287, MATCH($B$1, resultados!$A$1:$ZZ$1, 0))</f>
        <v/>
      </c>
      <c r="B293">
        <f>INDEX(resultados!$A$2:$ZZ$304, 287, MATCH($B$2, resultados!$A$1:$ZZ$1, 0))</f>
        <v/>
      </c>
      <c r="C293">
        <f>INDEX(resultados!$A$2:$ZZ$304, 287, MATCH($B$3, resultados!$A$1:$ZZ$1, 0))</f>
        <v/>
      </c>
    </row>
    <row r="294">
      <c r="A294">
        <f>INDEX(resultados!$A$2:$ZZ$304, 288, MATCH($B$1, resultados!$A$1:$ZZ$1, 0))</f>
        <v/>
      </c>
      <c r="B294">
        <f>INDEX(resultados!$A$2:$ZZ$304, 288, MATCH($B$2, resultados!$A$1:$ZZ$1, 0))</f>
        <v/>
      </c>
      <c r="C294">
        <f>INDEX(resultados!$A$2:$ZZ$304, 288, MATCH($B$3, resultados!$A$1:$ZZ$1, 0))</f>
        <v/>
      </c>
    </row>
    <row r="295">
      <c r="A295">
        <f>INDEX(resultados!$A$2:$ZZ$304, 289, MATCH($B$1, resultados!$A$1:$ZZ$1, 0))</f>
        <v/>
      </c>
      <c r="B295">
        <f>INDEX(resultados!$A$2:$ZZ$304, 289, MATCH($B$2, resultados!$A$1:$ZZ$1, 0))</f>
        <v/>
      </c>
      <c r="C295">
        <f>INDEX(resultados!$A$2:$ZZ$304, 289, MATCH($B$3, resultados!$A$1:$ZZ$1, 0))</f>
        <v/>
      </c>
    </row>
    <row r="296">
      <c r="A296">
        <f>INDEX(resultados!$A$2:$ZZ$304, 290, MATCH($B$1, resultados!$A$1:$ZZ$1, 0))</f>
        <v/>
      </c>
      <c r="B296">
        <f>INDEX(resultados!$A$2:$ZZ$304, 290, MATCH($B$2, resultados!$A$1:$ZZ$1, 0))</f>
        <v/>
      </c>
      <c r="C296">
        <f>INDEX(resultados!$A$2:$ZZ$304, 290, MATCH($B$3, resultados!$A$1:$ZZ$1, 0))</f>
        <v/>
      </c>
    </row>
    <row r="297">
      <c r="A297">
        <f>INDEX(resultados!$A$2:$ZZ$304, 291, MATCH($B$1, resultados!$A$1:$ZZ$1, 0))</f>
        <v/>
      </c>
      <c r="B297">
        <f>INDEX(resultados!$A$2:$ZZ$304, 291, MATCH($B$2, resultados!$A$1:$ZZ$1, 0))</f>
        <v/>
      </c>
      <c r="C297">
        <f>INDEX(resultados!$A$2:$ZZ$304, 291, MATCH($B$3, resultados!$A$1:$ZZ$1, 0))</f>
        <v/>
      </c>
    </row>
    <row r="298">
      <c r="A298">
        <f>INDEX(resultados!$A$2:$ZZ$304, 292, MATCH($B$1, resultados!$A$1:$ZZ$1, 0))</f>
        <v/>
      </c>
      <c r="B298">
        <f>INDEX(resultados!$A$2:$ZZ$304, 292, MATCH($B$2, resultados!$A$1:$ZZ$1, 0))</f>
        <v/>
      </c>
      <c r="C298">
        <f>INDEX(resultados!$A$2:$ZZ$304, 292, MATCH($B$3, resultados!$A$1:$ZZ$1, 0))</f>
        <v/>
      </c>
    </row>
    <row r="299">
      <c r="A299">
        <f>INDEX(resultados!$A$2:$ZZ$304, 293, MATCH($B$1, resultados!$A$1:$ZZ$1, 0))</f>
        <v/>
      </c>
      <c r="B299">
        <f>INDEX(resultados!$A$2:$ZZ$304, 293, MATCH($B$2, resultados!$A$1:$ZZ$1, 0))</f>
        <v/>
      </c>
      <c r="C299">
        <f>INDEX(resultados!$A$2:$ZZ$304, 293, MATCH($B$3, resultados!$A$1:$ZZ$1, 0))</f>
        <v/>
      </c>
    </row>
    <row r="300">
      <c r="A300">
        <f>INDEX(resultados!$A$2:$ZZ$304, 294, MATCH($B$1, resultados!$A$1:$ZZ$1, 0))</f>
        <v/>
      </c>
      <c r="B300">
        <f>INDEX(resultados!$A$2:$ZZ$304, 294, MATCH($B$2, resultados!$A$1:$ZZ$1, 0))</f>
        <v/>
      </c>
      <c r="C300">
        <f>INDEX(resultados!$A$2:$ZZ$304, 294, MATCH($B$3, resultados!$A$1:$ZZ$1, 0))</f>
        <v/>
      </c>
    </row>
    <row r="301">
      <c r="A301">
        <f>INDEX(resultados!$A$2:$ZZ$304, 295, MATCH($B$1, resultados!$A$1:$ZZ$1, 0))</f>
        <v/>
      </c>
      <c r="B301">
        <f>INDEX(resultados!$A$2:$ZZ$304, 295, MATCH($B$2, resultados!$A$1:$ZZ$1, 0))</f>
        <v/>
      </c>
      <c r="C301">
        <f>INDEX(resultados!$A$2:$ZZ$304, 295, MATCH($B$3, resultados!$A$1:$ZZ$1, 0))</f>
        <v/>
      </c>
    </row>
    <row r="302">
      <c r="A302">
        <f>INDEX(resultados!$A$2:$ZZ$304, 296, MATCH($B$1, resultados!$A$1:$ZZ$1, 0))</f>
        <v/>
      </c>
      <c r="B302">
        <f>INDEX(resultados!$A$2:$ZZ$304, 296, MATCH($B$2, resultados!$A$1:$ZZ$1, 0))</f>
        <v/>
      </c>
      <c r="C302">
        <f>INDEX(resultados!$A$2:$ZZ$304, 296, MATCH($B$3, resultados!$A$1:$ZZ$1, 0))</f>
        <v/>
      </c>
    </row>
    <row r="303">
      <c r="A303">
        <f>INDEX(resultados!$A$2:$ZZ$304, 297, MATCH($B$1, resultados!$A$1:$ZZ$1, 0))</f>
        <v/>
      </c>
      <c r="B303">
        <f>INDEX(resultados!$A$2:$ZZ$304, 297, MATCH($B$2, resultados!$A$1:$ZZ$1, 0))</f>
        <v/>
      </c>
      <c r="C303">
        <f>INDEX(resultados!$A$2:$ZZ$304, 297, MATCH($B$3, resultados!$A$1:$ZZ$1, 0))</f>
        <v/>
      </c>
    </row>
    <row r="304">
      <c r="A304">
        <f>INDEX(resultados!$A$2:$ZZ$304, 298, MATCH($B$1, resultados!$A$1:$ZZ$1, 0))</f>
        <v/>
      </c>
      <c r="B304">
        <f>INDEX(resultados!$A$2:$ZZ$304, 298, MATCH($B$2, resultados!$A$1:$ZZ$1, 0))</f>
        <v/>
      </c>
      <c r="C304">
        <f>INDEX(resultados!$A$2:$ZZ$304, 298, MATCH($B$3, resultados!$A$1:$ZZ$1, 0))</f>
        <v/>
      </c>
    </row>
    <row r="305">
      <c r="A305">
        <f>INDEX(resultados!$A$2:$ZZ$304, 299, MATCH($B$1, resultados!$A$1:$ZZ$1, 0))</f>
        <v/>
      </c>
      <c r="B305">
        <f>INDEX(resultados!$A$2:$ZZ$304, 299, MATCH($B$2, resultados!$A$1:$ZZ$1, 0))</f>
        <v/>
      </c>
      <c r="C305">
        <f>INDEX(resultados!$A$2:$ZZ$304, 299, MATCH($B$3, resultados!$A$1:$ZZ$1, 0))</f>
        <v/>
      </c>
    </row>
    <row r="306">
      <c r="A306">
        <f>INDEX(resultados!$A$2:$ZZ$304, 300, MATCH($B$1, resultados!$A$1:$ZZ$1, 0))</f>
        <v/>
      </c>
      <c r="B306">
        <f>INDEX(resultados!$A$2:$ZZ$304, 300, MATCH($B$2, resultados!$A$1:$ZZ$1, 0))</f>
        <v/>
      </c>
      <c r="C306">
        <f>INDEX(resultados!$A$2:$ZZ$304, 300, MATCH($B$3, resultados!$A$1:$ZZ$1, 0))</f>
        <v/>
      </c>
    </row>
    <row r="307">
      <c r="A307">
        <f>INDEX(resultados!$A$2:$ZZ$304, 301, MATCH($B$1, resultados!$A$1:$ZZ$1, 0))</f>
        <v/>
      </c>
      <c r="B307">
        <f>INDEX(resultados!$A$2:$ZZ$304, 301, MATCH($B$2, resultados!$A$1:$ZZ$1, 0))</f>
        <v/>
      </c>
      <c r="C307">
        <f>INDEX(resultados!$A$2:$ZZ$304, 301, MATCH($B$3, resultados!$A$1:$ZZ$1, 0))</f>
        <v/>
      </c>
    </row>
    <row r="308">
      <c r="A308">
        <f>INDEX(resultados!$A$2:$ZZ$304, 302, MATCH($B$1, resultados!$A$1:$ZZ$1, 0))</f>
        <v/>
      </c>
      <c r="B308">
        <f>INDEX(resultados!$A$2:$ZZ$304, 302, MATCH($B$2, resultados!$A$1:$ZZ$1, 0))</f>
        <v/>
      </c>
      <c r="C308">
        <f>INDEX(resultados!$A$2:$ZZ$304, 302, MATCH($B$3, resultados!$A$1:$ZZ$1, 0))</f>
        <v/>
      </c>
    </row>
    <row r="309">
      <c r="A309">
        <f>INDEX(resultados!$A$2:$ZZ$304, 303, MATCH($B$1, resultados!$A$1:$ZZ$1, 0))</f>
        <v/>
      </c>
      <c r="B309">
        <f>INDEX(resultados!$A$2:$ZZ$304, 303, MATCH($B$2, resultados!$A$1:$ZZ$1, 0))</f>
        <v/>
      </c>
      <c r="C309">
        <f>INDEX(resultados!$A$2:$ZZ$304, 303,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0.7891</v>
      </c>
      <c r="E2" t="n">
        <v>126.72</v>
      </c>
      <c r="F2" t="n">
        <v>115.53</v>
      </c>
      <c r="G2" t="n">
        <v>11.53</v>
      </c>
      <c r="H2" t="n">
        <v>0.24</v>
      </c>
      <c r="I2" t="n">
        <v>601</v>
      </c>
      <c r="J2" t="n">
        <v>71.52</v>
      </c>
      <c r="K2" t="n">
        <v>32.27</v>
      </c>
      <c r="L2" t="n">
        <v>1</v>
      </c>
      <c r="M2" t="n">
        <v>599</v>
      </c>
      <c r="N2" t="n">
        <v>8.25</v>
      </c>
      <c r="O2" t="n">
        <v>9054.6</v>
      </c>
      <c r="P2" t="n">
        <v>830.96</v>
      </c>
      <c r="Q2" t="n">
        <v>2366.77</v>
      </c>
      <c r="R2" t="n">
        <v>953.86</v>
      </c>
      <c r="S2" t="n">
        <v>184.9</v>
      </c>
      <c r="T2" t="n">
        <v>379716.89</v>
      </c>
      <c r="U2" t="n">
        <v>0.19</v>
      </c>
      <c r="V2" t="n">
        <v>0.73</v>
      </c>
      <c r="W2" t="n">
        <v>37.68</v>
      </c>
      <c r="X2" t="n">
        <v>22.92</v>
      </c>
      <c r="Y2" t="n">
        <v>1</v>
      </c>
      <c r="Z2" t="n">
        <v>10</v>
      </c>
      <c r="AA2" t="n">
        <v>2051.724923802561</v>
      </c>
      <c r="AB2" t="n">
        <v>2807.260556462023</v>
      </c>
      <c r="AC2" t="n">
        <v>2539.339548968224</v>
      </c>
      <c r="AD2" t="n">
        <v>2051724.923802561</v>
      </c>
      <c r="AE2" t="n">
        <v>2807260.556462023</v>
      </c>
      <c r="AF2" t="n">
        <v>8.657359981055546e-07</v>
      </c>
      <c r="AG2" t="n">
        <v>1.76</v>
      </c>
      <c r="AH2" t="n">
        <v>2539339.548968224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0.9258</v>
      </c>
      <c r="E3" t="n">
        <v>108.01</v>
      </c>
      <c r="F3" t="n">
        <v>102.17</v>
      </c>
      <c r="G3" t="n">
        <v>23.85</v>
      </c>
      <c r="H3" t="n">
        <v>0.48</v>
      </c>
      <c r="I3" t="n">
        <v>257</v>
      </c>
      <c r="J3" t="n">
        <v>72.7</v>
      </c>
      <c r="K3" t="n">
        <v>32.27</v>
      </c>
      <c r="L3" t="n">
        <v>2</v>
      </c>
      <c r="M3" t="n">
        <v>255</v>
      </c>
      <c r="N3" t="n">
        <v>8.43</v>
      </c>
      <c r="O3" t="n">
        <v>9200.25</v>
      </c>
      <c r="P3" t="n">
        <v>711.86</v>
      </c>
      <c r="Q3" t="n">
        <v>2365.33</v>
      </c>
      <c r="R3" t="n">
        <v>509.39</v>
      </c>
      <c r="S3" t="n">
        <v>184.9</v>
      </c>
      <c r="T3" t="n">
        <v>159199.6</v>
      </c>
      <c r="U3" t="n">
        <v>0.36</v>
      </c>
      <c r="V3" t="n">
        <v>0.82</v>
      </c>
      <c r="W3" t="n">
        <v>37.08</v>
      </c>
      <c r="X3" t="n">
        <v>9.59</v>
      </c>
      <c r="Y3" t="n">
        <v>1</v>
      </c>
      <c r="Z3" t="n">
        <v>10</v>
      </c>
      <c r="AA3" t="n">
        <v>1513.683565564154</v>
      </c>
      <c r="AB3" t="n">
        <v>2071.088633410763</v>
      </c>
      <c r="AC3" t="n">
        <v>1873.426841029192</v>
      </c>
      <c r="AD3" t="n">
        <v>1513683.565564154</v>
      </c>
      <c r="AE3" t="n">
        <v>2071088.633410763</v>
      </c>
      <c r="AF3" t="n">
        <v>1.015712060633788e-06</v>
      </c>
      <c r="AG3" t="n">
        <v>1.500138888888889</v>
      </c>
      <c r="AH3" t="n">
        <v>1873426.841029193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0.9732</v>
      </c>
      <c r="E4" t="n">
        <v>102.76</v>
      </c>
      <c r="F4" t="n">
        <v>98.44</v>
      </c>
      <c r="G4" t="n">
        <v>37.15</v>
      </c>
      <c r="H4" t="n">
        <v>0.71</v>
      </c>
      <c r="I4" t="n">
        <v>159</v>
      </c>
      <c r="J4" t="n">
        <v>73.88</v>
      </c>
      <c r="K4" t="n">
        <v>32.27</v>
      </c>
      <c r="L4" t="n">
        <v>3</v>
      </c>
      <c r="M4" t="n">
        <v>157</v>
      </c>
      <c r="N4" t="n">
        <v>8.609999999999999</v>
      </c>
      <c r="O4" t="n">
        <v>9346.23</v>
      </c>
      <c r="P4" t="n">
        <v>660.89</v>
      </c>
      <c r="Q4" t="n">
        <v>2364.82</v>
      </c>
      <c r="R4" t="n">
        <v>385.56</v>
      </c>
      <c r="S4" t="n">
        <v>184.9</v>
      </c>
      <c r="T4" t="n">
        <v>97778.39999999999</v>
      </c>
      <c r="U4" t="n">
        <v>0.48</v>
      </c>
      <c r="V4" t="n">
        <v>0.85</v>
      </c>
      <c r="W4" t="n">
        <v>36.91</v>
      </c>
      <c r="X4" t="n">
        <v>5.87</v>
      </c>
      <c r="Y4" t="n">
        <v>1</v>
      </c>
      <c r="Z4" t="n">
        <v>10</v>
      </c>
      <c r="AA4" t="n">
        <v>1352.597909082034</v>
      </c>
      <c r="AB4" t="n">
        <v>1850.68413161432</v>
      </c>
      <c r="AC4" t="n">
        <v>1674.057435544541</v>
      </c>
      <c r="AD4" t="n">
        <v>1352597.909082034</v>
      </c>
      <c r="AE4" t="n">
        <v>1850684.13161432</v>
      </c>
      <c r="AF4" t="n">
        <v>1.067715464904734e-06</v>
      </c>
      <c r="AG4" t="n">
        <v>1.427222222222222</v>
      </c>
      <c r="AH4" t="n">
        <v>1674057.435544542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0.9965000000000001</v>
      </c>
      <c r="E5" t="n">
        <v>100.35</v>
      </c>
      <c r="F5" t="n">
        <v>96.75</v>
      </c>
      <c r="G5" t="n">
        <v>51.37</v>
      </c>
      <c r="H5" t="n">
        <v>0.93</v>
      </c>
      <c r="I5" t="n">
        <v>113</v>
      </c>
      <c r="J5" t="n">
        <v>75.06999999999999</v>
      </c>
      <c r="K5" t="n">
        <v>32.27</v>
      </c>
      <c r="L5" t="n">
        <v>4</v>
      </c>
      <c r="M5" t="n">
        <v>111</v>
      </c>
      <c r="N5" t="n">
        <v>8.800000000000001</v>
      </c>
      <c r="O5" t="n">
        <v>9492.549999999999</v>
      </c>
      <c r="P5" t="n">
        <v>622.89</v>
      </c>
      <c r="Q5" t="n">
        <v>2364.57</v>
      </c>
      <c r="R5" t="n">
        <v>328.96</v>
      </c>
      <c r="S5" t="n">
        <v>184.9</v>
      </c>
      <c r="T5" t="n">
        <v>69705.53</v>
      </c>
      <c r="U5" t="n">
        <v>0.5600000000000001</v>
      </c>
      <c r="V5" t="n">
        <v>0.87</v>
      </c>
      <c r="W5" t="n">
        <v>36.84</v>
      </c>
      <c r="X5" t="n">
        <v>4.19</v>
      </c>
      <c r="Y5" t="n">
        <v>1</v>
      </c>
      <c r="Z5" t="n">
        <v>10</v>
      </c>
      <c r="AA5" t="n">
        <v>1262.038424872224</v>
      </c>
      <c r="AB5" t="n">
        <v>1726.776650115983</v>
      </c>
      <c r="AC5" t="n">
        <v>1561.975510175163</v>
      </c>
      <c r="AD5" t="n">
        <v>1262038.424872224</v>
      </c>
      <c r="AE5" t="n">
        <v>1726776.650115983</v>
      </c>
      <c r="AF5" t="n">
        <v>1.093278319746781e-06</v>
      </c>
      <c r="AG5" t="n">
        <v>1.39375</v>
      </c>
      <c r="AH5" t="n">
        <v>1561975.510175162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1.0109</v>
      </c>
      <c r="E6" t="n">
        <v>98.93000000000001</v>
      </c>
      <c r="F6" t="n">
        <v>95.73999999999999</v>
      </c>
      <c r="G6" t="n">
        <v>66.8</v>
      </c>
      <c r="H6" t="n">
        <v>1.15</v>
      </c>
      <c r="I6" t="n">
        <v>86</v>
      </c>
      <c r="J6" t="n">
        <v>76.26000000000001</v>
      </c>
      <c r="K6" t="n">
        <v>32.27</v>
      </c>
      <c r="L6" t="n">
        <v>5</v>
      </c>
      <c r="M6" t="n">
        <v>70</v>
      </c>
      <c r="N6" t="n">
        <v>8.99</v>
      </c>
      <c r="O6" t="n">
        <v>9639.200000000001</v>
      </c>
      <c r="P6" t="n">
        <v>589.65</v>
      </c>
      <c r="Q6" t="n">
        <v>2364.36</v>
      </c>
      <c r="R6" t="n">
        <v>294.57</v>
      </c>
      <c r="S6" t="n">
        <v>184.9</v>
      </c>
      <c r="T6" t="n">
        <v>52647.91</v>
      </c>
      <c r="U6" t="n">
        <v>0.63</v>
      </c>
      <c r="V6" t="n">
        <v>0.88</v>
      </c>
      <c r="W6" t="n">
        <v>36.82</v>
      </c>
      <c r="X6" t="n">
        <v>3.19</v>
      </c>
      <c r="Y6" t="n">
        <v>1</v>
      </c>
      <c r="Z6" t="n">
        <v>10</v>
      </c>
      <c r="AA6" t="n">
        <v>1195.17217654324</v>
      </c>
      <c r="AB6" t="n">
        <v>1635.287299221586</v>
      </c>
      <c r="AC6" t="n">
        <v>1479.217774524016</v>
      </c>
      <c r="AD6" t="n">
        <v>1195172.17654324</v>
      </c>
      <c r="AE6" t="n">
        <v>1635287.299221586</v>
      </c>
      <c r="AF6" t="n">
        <v>1.109076822310106e-06</v>
      </c>
      <c r="AG6" t="n">
        <v>1.374027777777778</v>
      </c>
      <c r="AH6" t="n">
        <v>1479217.774524016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1.0136</v>
      </c>
      <c r="E7" t="n">
        <v>98.66</v>
      </c>
      <c r="F7" t="n">
        <v>95.56999999999999</v>
      </c>
      <c r="G7" t="n">
        <v>71.68000000000001</v>
      </c>
      <c r="H7" t="n">
        <v>1.36</v>
      </c>
      <c r="I7" t="n">
        <v>80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585.15</v>
      </c>
      <c r="Q7" t="n">
        <v>2364.93</v>
      </c>
      <c r="R7" t="n">
        <v>285.86</v>
      </c>
      <c r="S7" t="n">
        <v>184.9</v>
      </c>
      <c r="T7" t="n">
        <v>48323.59</v>
      </c>
      <c r="U7" t="n">
        <v>0.65</v>
      </c>
      <c r="V7" t="n">
        <v>0.88</v>
      </c>
      <c r="W7" t="n">
        <v>36.9</v>
      </c>
      <c r="X7" t="n">
        <v>3.01</v>
      </c>
      <c r="Y7" t="n">
        <v>1</v>
      </c>
      <c r="Z7" t="n">
        <v>10</v>
      </c>
      <c r="AA7" t="n">
        <v>1185.251281286866</v>
      </c>
      <c r="AB7" t="n">
        <v>1621.713092652806</v>
      </c>
      <c r="AC7" t="n">
        <v>1466.939071178642</v>
      </c>
      <c r="AD7" t="n">
        <v>1185251.281286866</v>
      </c>
      <c r="AE7" t="n">
        <v>1621713.092652806</v>
      </c>
      <c r="AF7" t="n">
        <v>1.11203904154073e-06</v>
      </c>
      <c r="AG7" t="n">
        <v>1.370277777777778</v>
      </c>
      <c r="AH7" t="n">
        <v>1466939.071178642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0.9031</v>
      </c>
      <c r="E2" t="n">
        <v>110.73</v>
      </c>
      <c r="F2" t="n">
        <v>105.28</v>
      </c>
      <c r="G2" t="n">
        <v>18.69</v>
      </c>
      <c r="H2" t="n">
        <v>0.43</v>
      </c>
      <c r="I2" t="n">
        <v>338</v>
      </c>
      <c r="J2" t="n">
        <v>39.78</v>
      </c>
      <c r="K2" t="n">
        <v>19.54</v>
      </c>
      <c r="L2" t="n">
        <v>1</v>
      </c>
      <c r="M2" t="n">
        <v>336</v>
      </c>
      <c r="N2" t="n">
        <v>4.24</v>
      </c>
      <c r="O2" t="n">
        <v>5140</v>
      </c>
      <c r="P2" t="n">
        <v>468.21</v>
      </c>
      <c r="Q2" t="n">
        <v>2365.56</v>
      </c>
      <c r="R2" t="n">
        <v>612.5700000000001</v>
      </c>
      <c r="S2" t="n">
        <v>184.9</v>
      </c>
      <c r="T2" t="n">
        <v>210384.1</v>
      </c>
      <c r="U2" t="n">
        <v>0.3</v>
      </c>
      <c r="V2" t="n">
        <v>0.8</v>
      </c>
      <c r="W2" t="n">
        <v>37.23</v>
      </c>
      <c r="X2" t="n">
        <v>12.69</v>
      </c>
      <c r="Y2" t="n">
        <v>1</v>
      </c>
      <c r="Z2" t="n">
        <v>10</v>
      </c>
      <c r="AA2" t="n">
        <v>1079.857752466073</v>
      </c>
      <c r="AB2" t="n">
        <v>1477.509016885861</v>
      </c>
      <c r="AC2" t="n">
        <v>1336.497630011203</v>
      </c>
      <c r="AD2" t="n">
        <v>1079857.752466073</v>
      </c>
      <c r="AE2" t="n">
        <v>1477509.016885861</v>
      </c>
      <c r="AF2" t="n">
        <v>1.063438670041058e-06</v>
      </c>
      <c r="AG2" t="n">
        <v>1.537916666666667</v>
      </c>
      <c r="AH2" t="n">
        <v>1336497.630011203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0.98</v>
      </c>
      <c r="E3" t="n">
        <v>102.04</v>
      </c>
      <c r="F3" t="n">
        <v>98.58</v>
      </c>
      <c r="G3" t="n">
        <v>37.2</v>
      </c>
      <c r="H3" t="n">
        <v>0.84</v>
      </c>
      <c r="I3" t="n">
        <v>159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397.47</v>
      </c>
      <c r="Q3" t="n">
        <v>2365.62</v>
      </c>
      <c r="R3" t="n">
        <v>382.14</v>
      </c>
      <c r="S3" t="n">
        <v>184.9</v>
      </c>
      <c r="T3" t="n">
        <v>96064.53999999999</v>
      </c>
      <c r="U3" t="n">
        <v>0.48</v>
      </c>
      <c r="V3" t="n">
        <v>0.85</v>
      </c>
      <c r="W3" t="n">
        <v>37.13</v>
      </c>
      <c r="X3" t="n">
        <v>6.01</v>
      </c>
      <c r="Y3" t="n">
        <v>1</v>
      </c>
      <c r="Z3" t="n">
        <v>10</v>
      </c>
      <c r="AA3" t="n">
        <v>875.2745479497651</v>
      </c>
      <c r="AB3" t="n">
        <v>1197.589250892658</v>
      </c>
      <c r="AC3" t="n">
        <v>1083.293013614532</v>
      </c>
      <c r="AD3" t="n">
        <v>875274.5479497651</v>
      </c>
      <c r="AE3" t="n">
        <v>1197589.250892658</v>
      </c>
      <c r="AF3" t="n">
        <v>1.153991691551585e-06</v>
      </c>
      <c r="AG3" t="n">
        <v>1.417222222222222</v>
      </c>
      <c r="AH3" t="n">
        <v>1083293.013614532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0.9798</v>
      </c>
      <c r="E4" t="n">
        <v>102.06</v>
      </c>
      <c r="F4" t="n">
        <v>98.59</v>
      </c>
      <c r="G4" t="n">
        <v>37.21</v>
      </c>
      <c r="H4" t="n">
        <v>1.22</v>
      </c>
      <c r="I4" t="n">
        <v>159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408.2</v>
      </c>
      <c r="Q4" t="n">
        <v>2365.66</v>
      </c>
      <c r="R4" t="n">
        <v>382.35</v>
      </c>
      <c r="S4" t="n">
        <v>184.9</v>
      </c>
      <c r="T4" t="n">
        <v>96171.42</v>
      </c>
      <c r="U4" t="n">
        <v>0.48</v>
      </c>
      <c r="V4" t="n">
        <v>0.85</v>
      </c>
      <c r="W4" t="n">
        <v>37.14</v>
      </c>
      <c r="X4" t="n">
        <v>6.03</v>
      </c>
      <c r="Y4" t="n">
        <v>1</v>
      </c>
      <c r="Z4" t="n">
        <v>10</v>
      </c>
      <c r="AA4" t="n">
        <v>890.384126301076</v>
      </c>
      <c r="AB4" t="n">
        <v>1218.262842580473</v>
      </c>
      <c r="AC4" t="n">
        <v>1101.99354672723</v>
      </c>
      <c r="AD4" t="n">
        <v>890384.126301076</v>
      </c>
      <c r="AE4" t="n">
        <v>1218262.842580473</v>
      </c>
      <c r="AF4" t="n">
        <v>1.153756183043105e-06</v>
      </c>
      <c r="AG4" t="n">
        <v>1.4175</v>
      </c>
      <c r="AH4" t="n">
        <v>1101993.54672723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0.5776</v>
      </c>
      <c r="E2" t="n">
        <v>173.12</v>
      </c>
      <c r="F2" t="n">
        <v>137.61</v>
      </c>
      <c r="G2" t="n">
        <v>7.17</v>
      </c>
      <c r="H2" t="n">
        <v>0.12</v>
      </c>
      <c r="I2" t="n">
        <v>1152</v>
      </c>
      <c r="J2" t="n">
        <v>141.81</v>
      </c>
      <c r="K2" t="n">
        <v>47.83</v>
      </c>
      <c r="L2" t="n">
        <v>1</v>
      </c>
      <c r="M2" t="n">
        <v>1150</v>
      </c>
      <c r="N2" t="n">
        <v>22.98</v>
      </c>
      <c r="O2" t="n">
        <v>17723.39</v>
      </c>
      <c r="P2" t="n">
        <v>1585.68</v>
      </c>
      <c r="Q2" t="n">
        <v>2369.34</v>
      </c>
      <c r="R2" t="n">
        <v>1693.74</v>
      </c>
      <c r="S2" t="n">
        <v>184.9</v>
      </c>
      <c r="T2" t="n">
        <v>746899.83</v>
      </c>
      <c r="U2" t="n">
        <v>0.11</v>
      </c>
      <c r="V2" t="n">
        <v>0.61</v>
      </c>
      <c r="W2" t="n">
        <v>38.54</v>
      </c>
      <c r="X2" t="n">
        <v>44.95</v>
      </c>
      <c r="Y2" t="n">
        <v>1</v>
      </c>
      <c r="Z2" t="n">
        <v>10</v>
      </c>
      <c r="AA2" t="n">
        <v>5146.482153033003</v>
      </c>
      <c r="AB2" t="n">
        <v>7041.643928548594</v>
      </c>
      <c r="AC2" t="n">
        <v>6369.599315016975</v>
      </c>
      <c r="AD2" t="n">
        <v>5146482.153033003</v>
      </c>
      <c r="AE2" t="n">
        <v>7041643.928548594</v>
      </c>
      <c r="AF2" t="n">
        <v>5.688010167477381e-07</v>
      </c>
      <c r="AG2" t="n">
        <v>2.404444444444445</v>
      </c>
      <c r="AH2" t="n">
        <v>6369599.315016976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0.7993</v>
      </c>
      <c r="E3" t="n">
        <v>125.11</v>
      </c>
      <c r="F3" t="n">
        <v>109.76</v>
      </c>
      <c r="G3" t="n">
        <v>14.51</v>
      </c>
      <c r="H3" t="n">
        <v>0.25</v>
      </c>
      <c r="I3" t="n">
        <v>454</v>
      </c>
      <c r="J3" t="n">
        <v>143.17</v>
      </c>
      <c r="K3" t="n">
        <v>47.83</v>
      </c>
      <c r="L3" t="n">
        <v>2</v>
      </c>
      <c r="M3" t="n">
        <v>452</v>
      </c>
      <c r="N3" t="n">
        <v>23.34</v>
      </c>
      <c r="O3" t="n">
        <v>17891.86</v>
      </c>
      <c r="P3" t="n">
        <v>1257.68</v>
      </c>
      <c r="Q3" t="n">
        <v>2366.15</v>
      </c>
      <c r="R3" t="n">
        <v>761.5599999999999</v>
      </c>
      <c r="S3" t="n">
        <v>184.9</v>
      </c>
      <c r="T3" t="n">
        <v>284299.97</v>
      </c>
      <c r="U3" t="n">
        <v>0.24</v>
      </c>
      <c r="V3" t="n">
        <v>0.77</v>
      </c>
      <c r="W3" t="n">
        <v>37.43</v>
      </c>
      <c r="X3" t="n">
        <v>17.17</v>
      </c>
      <c r="Y3" t="n">
        <v>1</v>
      </c>
      <c r="Z3" t="n">
        <v>10</v>
      </c>
      <c r="AA3" t="n">
        <v>2956.184420522448</v>
      </c>
      <c r="AB3" t="n">
        <v>4044.781941811262</v>
      </c>
      <c r="AC3" t="n">
        <v>3658.753630171752</v>
      </c>
      <c r="AD3" t="n">
        <v>2956184.420522448</v>
      </c>
      <c r="AE3" t="n">
        <v>4044781.941811262</v>
      </c>
      <c r="AF3" t="n">
        <v>7.871237061746314e-07</v>
      </c>
      <c r="AG3" t="n">
        <v>1.737638888888889</v>
      </c>
      <c r="AH3" t="n">
        <v>3658753.630171752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0.8812</v>
      </c>
      <c r="E4" t="n">
        <v>113.48</v>
      </c>
      <c r="F4" t="n">
        <v>103.11</v>
      </c>
      <c r="G4" t="n">
        <v>21.94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1171.57</v>
      </c>
      <c r="Q4" t="n">
        <v>2365.25</v>
      </c>
      <c r="R4" t="n">
        <v>540.35</v>
      </c>
      <c r="S4" t="n">
        <v>184.9</v>
      </c>
      <c r="T4" t="n">
        <v>174557.37</v>
      </c>
      <c r="U4" t="n">
        <v>0.34</v>
      </c>
      <c r="V4" t="n">
        <v>0.82</v>
      </c>
      <c r="W4" t="n">
        <v>37.12</v>
      </c>
      <c r="X4" t="n">
        <v>10.53</v>
      </c>
      <c r="Y4" t="n">
        <v>1</v>
      </c>
      <c r="Z4" t="n">
        <v>10</v>
      </c>
      <c r="AA4" t="n">
        <v>2504.244995498726</v>
      </c>
      <c r="AB4" t="n">
        <v>3426.418482333504</v>
      </c>
      <c r="AC4" t="n">
        <v>3099.405911388008</v>
      </c>
      <c r="AD4" t="n">
        <v>2504244.995498727</v>
      </c>
      <c r="AE4" t="n">
        <v>3426418.482333504</v>
      </c>
      <c r="AF4" t="n">
        <v>8.677760664094647e-07</v>
      </c>
      <c r="AG4" t="n">
        <v>1.576111111111111</v>
      </c>
      <c r="AH4" t="n">
        <v>3099405.911388008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0.9235</v>
      </c>
      <c r="E5" t="n">
        <v>108.28</v>
      </c>
      <c r="F5" t="n">
        <v>100.16</v>
      </c>
      <c r="G5" t="n">
        <v>29.46</v>
      </c>
      <c r="H5" t="n">
        <v>0.49</v>
      </c>
      <c r="I5" t="n">
        <v>204</v>
      </c>
      <c r="J5" t="n">
        <v>145.92</v>
      </c>
      <c r="K5" t="n">
        <v>47.83</v>
      </c>
      <c r="L5" t="n">
        <v>4</v>
      </c>
      <c r="M5" t="n">
        <v>202</v>
      </c>
      <c r="N5" t="n">
        <v>24.09</v>
      </c>
      <c r="O5" t="n">
        <v>18230.35</v>
      </c>
      <c r="P5" t="n">
        <v>1128.32</v>
      </c>
      <c r="Q5" t="n">
        <v>2364.79</v>
      </c>
      <c r="R5" t="n">
        <v>442.55</v>
      </c>
      <c r="S5" t="n">
        <v>184.9</v>
      </c>
      <c r="T5" t="n">
        <v>126046.42</v>
      </c>
      <c r="U5" t="n">
        <v>0.42</v>
      </c>
      <c r="V5" t="n">
        <v>0.84</v>
      </c>
      <c r="W5" t="n">
        <v>36.99</v>
      </c>
      <c r="X5" t="n">
        <v>7.59</v>
      </c>
      <c r="Y5" t="n">
        <v>1</v>
      </c>
      <c r="Z5" t="n">
        <v>10</v>
      </c>
      <c r="AA5" t="n">
        <v>2307.109682268804</v>
      </c>
      <c r="AB5" t="n">
        <v>3156.689249776091</v>
      </c>
      <c r="AC5" t="n">
        <v>2855.419258218529</v>
      </c>
      <c r="AD5" t="n">
        <v>2307109.682268803</v>
      </c>
      <c r="AE5" t="n">
        <v>3156689.249776091</v>
      </c>
      <c r="AF5" t="n">
        <v>9.094316810362467e-07</v>
      </c>
      <c r="AG5" t="n">
        <v>1.503888888888889</v>
      </c>
      <c r="AH5" t="n">
        <v>2855419.258218529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0.9499</v>
      </c>
      <c r="E6" t="n">
        <v>105.27</v>
      </c>
      <c r="F6" t="n">
        <v>98.45</v>
      </c>
      <c r="G6" t="n">
        <v>37.15</v>
      </c>
      <c r="H6" t="n">
        <v>0.6</v>
      </c>
      <c r="I6" t="n">
        <v>159</v>
      </c>
      <c r="J6" t="n">
        <v>147.3</v>
      </c>
      <c r="K6" t="n">
        <v>47.83</v>
      </c>
      <c r="L6" t="n">
        <v>5</v>
      </c>
      <c r="M6" t="n">
        <v>157</v>
      </c>
      <c r="N6" t="n">
        <v>24.47</v>
      </c>
      <c r="O6" t="n">
        <v>18400.38</v>
      </c>
      <c r="P6" t="n">
        <v>1099</v>
      </c>
      <c r="Q6" t="n">
        <v>2364.71</v>
      </c>
      <c r="R6" t="n">
        <v>385.88</v>
      </c>
      <c r="S6" t="n">
        <v>184.9</v>
      </c>
      <c r="T6" t="n">
        <v>97937.44</v>
      </c>
      <c r="U6" t="n">
        <v>0.48</v>
      </c>
      <c r="V6" t="n">
        <v>0.85</v>
      </c>
      <c r="W6" t="n">
        <v>36.91</v>
      </c>
      <c r="X6" t="n">
        <v>5.88</v>
      </c>
      <c r="Y6" t="n">
        <v>1</v>
      </c>
      <c r="Z6" t="n">
        <v>10</v>
      </c>
      <c r="AA6" t="n">
        <v>2190.282035778554</v>
      </c>
      <c r="AB6" t="n">
        <v>2996.840509775944</v>
      </c>
      <c r="AC6" t="n">
        <v>2710.826257615</v>
      </c>
      <c r="AD6" t="n">
        <v>2190282.035778554</v>
      </c>
      <c r="AE6" t="n">
        <v>2996840.509775944</v>
      </c>
      <c r="AF6" t="n">
        <v>9.354295114416144e-07</v>
      </c>
      <c r="AG6" t="n">
        <v>1.462083333333333</v>
      </c>
      <c r="AH6" t="n">
        <v>2710826.257615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0.9679</v>
      </c>
      <c r="E7" t="n">
        <v>103.32</v>
      </c>
      <c r="F7" t="n">
        <v>97.34</v>
      </c>
      <c r="G7" t="n">
        <v>44.92</v>
      </c>
      <c r="H7" t="n">
        <v>0.71</v>
      </c>
      <c r="I7" t="n">
        <v>130</v>
      </c>
      <c r="J7" t="n">
        <v>148.68</v>
      </c>
      <c r="K7" t="n">
        <v>47.83</v>
      </c>
      <c r="L7" t="n">
        <v>6</v>
      </c>
      <c r="M7" t="n">
        <v>128</v>
      </c>
      <c r="N7" t="n">
        <v>24.85</v>
      </c>
      <c r="O7" t="n">
        <v>18570.94</v>
      </c>
      <c r="P7" t="n">
        <v>1076.66</v>
      </c>
      <c r="Q7" t="n">
        <v>2364.5</v>
      </c>
      <c r="R7" t="n">
        <v>348.7</v>
      </c>
      <c r="S7" t="n">
        <v>184.9</v>
      </c>
      <c r="T7" t="n">
        <v>79491.92</v>
      </c>
      <c r="U7" t="n">
        <v>0.53</v>
      </c>
      <c r="V7" t="n">
        <v>0.86</v>
      </c>
      <c r="W7" t="n">
        <v>36.86</v>
      </c>
      <c r="X7" t="n">
        <v>4.78</v>
      </c>
      <c r="Y7" t="n">
        <v>1</v>
      </c>
      <c r="Z7" t="n">
        <v>10</v>
      </c>
      <c r="AA7" t="n">
        <v>2111.430162959079</v>
      </c>
      <c r="AB7" t="n">
        <v>2888.951898685224</v>
      </c>
      <c r="AC7" t="n">
        <v>2613.234384144161</v>
      </c>
      <c r="AD7" t="n">
        <v>2111430.162959079</v>
      </c>
      <c r="AE7" t="n">
        <v>2888951.898685224</v>
      </c>
      <c r="AF7" t="n">
        <v>9.531553048998194e-07</v>
      </c>
      <c r="AG7" t="n">
        <v>1.435</v>
      </c>
      <c r="AH7" t="n">
        <v>2613234.384144161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0.9804</v>
      </c>
      <c r="E8" t="n">
        <v>102</v>
      </c>
      <c r="F8" t="n">
        <v>96.59999999999999</v>
      </c>
      <c r="G8" t="n">
        <v>52.69</v>
      </c>
      <c r="H8" t="n">
        <v>0.83</v>
      </c>
      <c r="I8" t="n">
        <v>110</v>
      </c>
      <c r="J8" t="n">
        <v>150.07</v>
      </c>
      <c r="K8" t="n">
        <v>47.83</v>
      </c>
      <c r="L8" t="n">
        <v>7</v>
      </c>
      <c r="M8" t="n">
        <v>108</v>
      </c>
      <c r="N8" t="n">
        <v>25.24</v>
      </c>
      <c r="O8" t="n">
        <v>18742.03</v>
      </c>
      <c r="P8" t="n">
        <v>1057.64</v>
      </c>
      <c r="Q8" t="n">
        <v>2364.43</v>
      </c>
      <c r="R8" t="n">
        <v>323.96</v>
      </c>
      <c r="S8" t="n">
        <v>184.9</v>
      </c>
      <c r="T8" t="n">
        <v>67218.78</v>
      </c>
      <c r="U8" t="n">
        <v>0.57</v>
      </c>
      <c r="V8" t="n">
        <v>0.87</v>
      </c>
      <c r="W8" t="n">
        <v>36.84</v>
      </c>
      <c r="X8" t="n">
        <v>4.04</v>
      </c>
      <c r="Y8" t="n">
        <v>1</v>
      </c>
      <c r="Z8" t="n">
        <v>10</v>
      </c>
      <c r="AA8" t="n">
        <v>2053.694760891333</v>
      </c>
      <c r="AB8" t="n">
        <v>2809.95577446996</v>
      </c>
      <c r="AC8" t="n">
        <v>2541.777539152246</v>
      </c>
      <c r="AD8" t="n">
        <v>2053694.760891333</v>
      </c>
      <c r="AE8" t="n">
        <v>2809955.77446996</v>
      </c>
      <c r="AF8" t="n">
        <v>9.654648836902396e-07</v>
      </c>
      <c r="AG8" t="n">
        <v>1.416666666666667</v>
      </c>
      <c r="AH8" t="n">
        <v>2541777.539152246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0.99</v>
      </c>
      <c r="E9" t="n">
        <v>101.01</v>
      </c>
      <c r="F9" t="n">
        <v>96.03</v>
      </c>
      <c r="G9" t="n">
        <v>60.65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1041.03</v>
      </c>
      <c r="Q9" t="n">
        <v>2364.4</v>
      </c>
      <c r="R9" t="n">
        <v>305.2</v>
      </c>
      <c r="S9" t="n">
        <v>184.9</v>
      </c>
      <c r="T9" t="n">
        <v>57914.25</v>
      </c>
      <c r="U9" t="n">
        <v>0.61</v>
      </c>
      <c r="V9" t="n">
        <v>0.88</v>
      </c>
      <c r="W9" t="n">
        <v>36.81</v>
      </c>
      <c r="X9" t="n">
        <v>3.47</v>
      </c>
      <c r="Y9" t="n">
        <v>1</v>
      </c>
      <c r="Z9" t="n">
        <v>10</v>
      </c>
      <c r="AA9" t="n">
        <v>2007.581774238611</v>
      </c>
      <c r="AB9" t="n">
        <v>2746.861951770314</v>
      </c>
      <c r="AC9" t="n">
        <v>2484.705302338316</v>
      </c>
      <c r="AD9" t="n">
        <v>2007581.774238611</v>
      </c>
      <c r="AE9" t="n">
        <v>2746861.951770314</v>
      </c>
      <c r="AF9" t="n">
        <v>9.749186402012824e-07</v>
      </c>
      <c r="AG9" t="n">
        <v>1.402916666666667</v>
      </c>
      <c r="AH9" t="n">
        <v>2484705.302338316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0.9976</v>
      </c>
      <c r="E10" t="n">
        <v>100.24</v>
      </c>
      <c r="F10" t="n">
        <v>95.62</v>
      </c>
      <c r="G10" t="n">
        <v>69.12</v>
      </c>
      <c r="H10" t="n">
        <v>1.04</v>
      </c>
      <c r="I10" t="n">
        <v>83</v>
      </c>
      <c r="J10" t="n">
        <v>152.85</v>
      </c>
      <c r="K10" t="n">
        <v>47.83</v>
      </c>
      <c r="L10" t="n">
        <v>9</v>
      </c>
      <c r="M10" t="n">
        <v>81</v>
      </c>
      <c r="N10" t="n">
        <v>26.03</v>
      </c>
      <c r="O10" t="n">
        <v>19085.83</v>
      </c>
      <c r="P10" t="n">
        <v>1025.65</v>
      </c>
      <c r="Q10" t="n">
        <v>2364.32</v>
      </c>
      <c r="R10" t="n">
        <v>291.06</v>
      </c>
      <c r="S10" t="n">
        <v>184.9</v>
      </c>
      <c r="T10" t="n">
        <v>50907.19</v>
      </c>
      <c r="U10" t="n">
        <v>0.64</v>
      </c>
      <c r="V10" t="n">
        <v>0.88</v>
      </c>
      <c r="W10" t="n">
        <v>36.8</v>
      </c>
      <c r="X10" t="n">
        <v>3.06</v>
      </c>
      <c r="Y10" t="n">
        <v>1</v>
      </c>
      <c r="Z10" t="n">
        <v>10</v>
      </c>
      <c r="AA10" t="n">
        <v>1968.906655753351</v>
      </c>
      <c r="AB10" t="n">
        <v>2693.944948432972</v>
      </c>
      <c r="AC10" t="n">
        <v>2436.838623530011</v>
      </c>
      <c r="AD10" t="n">
        <v>1968906.655753351</v>
      </c>
      <c r="AE10" t="n">
        <v>2693944.948432972</v>
      </c>
      <c r="AF10" t="n">
        <v>9.824028641058579e-07</v>
      </c>
      <c r="AG10" t="n">
        <v>1.392222222222222</v>
      </c>
      <c r="AH10" t="n">
        <v>2436838.623530011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1.0037</v>
      </c>
      <c r="E11" t="n">
        <v>99.63</v>
      </c>
      <c r="F11" t="n">
        <v>95.27</v>
      </c>
      <c r="G11" t="n">
        <v>77.23999999999999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1011.06</v>
      </c>
      <c r="Q11" t="n">
        <v>2364.26</v>
      </c>
      <c r="R11" t="n">
        <v>279.69</v>
      </c>
      <c r="S11" t="n">
        <v>184.9</v>
      </c>
      <c r="T11" t="n">
        <v>45266.8</v>
      </c>
      <c r="U11" t="n">
        <v>0.66</v>
      </c>
      <c r="V11" t="n">
        <v>0.88</v>
      </c>
      <c r="W11" t="n">
        <v>36.78</v>
      </c>
      <c r="X11" t="n">
        <v>2.71</v>
      </c>
      <c r="Y11" t="n">
        <v>1</v>
      </c>
      <c r="Z11" t="n">
        <v>10</v>
      </c>
      <c r="AA11" t="n">
        <v>1935.122057921829</v>
      </c>
      <c r="AB11" t="n">
        <v>2647.719371208619</v>
      </c>
      <c r="AC11" t="n">
        <v>2395.024750517945</v>
      </c>
      <c r="AD11" t="n">
        <v>1935122.057921829</v>
      </c>
      <c r="AE11" t="n">
        <v>2647719.371208619</v>
      </c>
      <c r="AF11" t="n">
        <v>9.884099385555831e-07</v>
      </c>
      <c r="AG11" t="n">
        <v>1.38375</v>
      </c>
      <c r="AH11" t="n">
        <v>2395024.750517945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94.95</v>
      </c>
      <c r="G12" t="n">
        <v>86.31999999999999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996.17</v>
      </c>
      <c r="Q12" t="n">
        <v>2364.25</v>
      </c>
      <c r="R12" t="n">
        <v>269</v>
      </c>
      <c r="S12" t="n">
        <v>184.9</v>
      </c>
      <c r="T12" t="n">
        <v>39958.77</v>
      </c>
      <c r="U12" t="n">
        <v>0.6899999999999999</v>
      </c>
      <c r="V12" t="n">
        <v>0.89</v>
      </c>
      <c r="W12" t="n">
        <v>36.77</v>
      </c>
      <c r="X12" t="n">
        <v>2.4</v>
      </c>
      <c r="Y12" t="n">
        <v>1</v>
      </c>
      <c r="Z12" t="n">
        <v>10</v>
      </c>
      <c r="AA12" t="n">
        <v>1902.645980608164</v>
      </c>
      <c r="AB12" t="n">
        <v>2603.28416948465</v>
      </c>
      <c r="AC12" t="n">
        <v>2354.830382081314</v>
      </c>
      <c r="AD12" t="n">
        <v>1902645.980608164</v>
      </c>
      <c r="AE12" t="n">
        <v>2603284.16948465</v>
      </c>
      <c r="AF12" t="n">
        <v>9.938261532233681e-07</v>
      </c>
      <c r="AG12" t="n">
        <v>1.37625</v>
      </c>
      <c r="AH12" t="n">
        <v>2354830.382081314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1.0132</v>
      </c>
      <c r="E13" t="n">
        <v>98.7</v>
      </c>
      <c r="F13" t="n">
        <v>94.73</v>
      </c>
      <c r="G13" t="n">
        <v>94.73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982.5700000000001</v>
      </c>
      <c r="Q13" t="n">
        <v>2364.38</v>
      </c>
      <c r="R13" t="n">
        <v>261.73</v>
      </c>
      <c r="S13" t="n">
        <v>184.9</v>
      </c>
      <c r="T13" t="n">
        <v>36356.01</v>
      </c>
      <c r="U13" t="n">
        <v>0.71</v>
      </c>
      <c r="V13" t="n">
        <v>0.89</v>
      </c>
      <c r="W13" t="n">
        <v>36.76</v>
      </c>
      <c r="X13" t="n">
        <v>2.18</v>
      </c>
      <c r="Y13" t="n">
        <v>1</v>
      </c>
      <c r="Z13" t="n">
        <v>10</v>
      </c>
      <c r="AA13" t="n">
        <v>1875.60167005421</v>
      </c>
      <c r="AB13" t="n">
        <v>2566.280950673954</v>
      </c>
      <c r="AC13" t="n">
        <v>2321.358698539567</v>
      </c>
      <c r="AD13" t="n">
        <v>1875601.67005421</v>
      </c>
      <c r="AE13" t="n">
        <v>2566280.950673954</v>
      </c>
      <c r="AF13" t="n">
        <v>9.977652184363025e-07</v>
      </c>
      <c r="AG13" t="n">
        <v>1.370833333333333</v>
      </c>
      <c r="AH13" t="n">
        <v>2321358.698539567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1.0164</v>
      </c>
      <c r="E14" t="n">
        <v>98.39</v>
      </c>
      <c r="F14" t="n">
        <v>94.56999999999999</v>
      </c>
      <c r="G14" t="n">
        <v>103.17</v>
      </c>
      <c r="H14" t="n">
        <v>1.45</v>
      </c>
      <c r="I14" t="n">
        <v>55</v>
      </c>
      <c r="J14" t="n">
        <v>158.48</v>
      </c>
      <c r="K14" t="n">
        <v>47.83</v>
      </c>
      <c r="L14" t="n">
        <v>13</v>
      </c>
      <c r="M14" t="n">
        <v>53</v>
      </c>
      <c r="N14" t="n">
        <v>27.65</v>
      </c>
      <c r="O14" t="n">
        <v>19780.06</v>
      </c>
      <c r="P14" t="n">
        <v>971.03</v>
      </c>
      <c r="Q14" t="n">
        <v>2364.27</v>
      </c>
      <c r="R14" t="n">
        <v>256.4</v>
      </c>
      <c r="S14" t="n">
        <v>184.9</v>
      </c>
      <c r="T14" t="n">
        <v>33713.79</v>
      </c>
      <c r="U14" t="n">
        <v>0.72</v>
      </c>
      <c r="V14" t="n">
        <v>0.89</v>
      </c>
      <c r="W14" t="n">
        <v>36.76</v>
      </c>
      <c r="X14" t="n">
        <v>2.02</v>
      </c>
      <c r="Y14" t="n">
        <v>1</v>
      </c>
      <c r="Z14" t="n">
        <v>10</v>
      </c>
      <c r="AA14" t="n">
        <v>1853.328675365472</v>
      </c>
      <c r="AB14" t="n">
        <v>2535.806056725645</v>
      </c>
      <c r="AC14" t="n">
        <v>2293.792285697903</v>
      </c>
      <c r="AD14" t="n">
        <v>1853328.675365472</v>
      </c>
      <c r="AE14" t="n">
        <v>2535806.056725645</v>
      </c>
      <c r="AF14" t="n">
        <v>1.00091647060665e-06</v>
      </c>
      <c r="AG14" t="n">
        <v>1.366527777777778</v>
      </c>
      <c r="AH14" t="n">
        <v>2293792.285697903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1.02</v>
      </c>
      <c r="E15" t="n">
        <v>98.04000000000001</v>
      </c>
      <c r="F15" t="n">
        <v>94.36</v>
      </c>
      <c r="G15" t="n">
        <v>113.24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48</v>
      </c>
      <c r="N15" t="n">
        <v>28.07</v>
      </c>
      <c r="O15" t="n">
        <v>19955.16</v>
      </c>
      <c r="P15" t="n">
        <v>955.8099999999999</v>
      </c>
      <c r="Q15" t="n">
        <v>2364.2</v>
      </c>
      <c r="R15" t="n">
        <v>249.6</v>
      </c>
      <c r="S15" t="n">
        <v>184.9</v>
      </c>
      <c r="T15" t="n">
        <v>30341.65</v>
      </c>
      <c r="U15" t="n">
        <v>0.74</v>
      </c>
      <c r="V15" t="n">
        <v>0.89</v>
      </c>
      <c r="W15" t="n">
        <v>36.74</v>
      </c>
      <c r="X15" t="n">
        <v>1.81</v>
      </c>
      <c r="Y15" t="n">
        <v>1</v>
      </c>
      <c r="Z15" t="n">
        <v>10</v>
      </c>
      <c r="AA15" t="n">
        <v>1825.280956667682</v>
      </c>
      <c r="AB15" t="n">
        <v>2497.429930625311</v>
      </c>
      <c r="AC15" t="n">
        <v>2259.078723211353</v>
      </c>
      <c r="AD15" t="n">
        <v>1825280.956667682</v>
      </c>
      <c r="AE15" t="n">
        <v>2497429.930625311</v>
      </c>
      <c r="AF15" t="n">
        <v>1.004461629298291e-06</v>
      </c>
      <c r="AG15" t="n">
        <v>1.361666666666667</v>
      </c>
      <c r="AH15" t="n">
        <v>2259078.723211353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1.0226</v>
      </c>
      <c r="E16" t="n">
        <v>97.79000000000001</v>
      </c>
      <c r="F16" t="n">
        <v>94.23</v>
      </c>
      <c r="G16" t="n">
        <v>122.91</v>
      </c>
      <c r="H16" t="n">
        <v>1.65</v>
      </c>
      <c r="I16" t="n">
        <v>46</v>
      </c>
      <c r="J16" t="n">
        <v>161.32</v>
      </c>
      <c r="K16" t="n">
        <v>47.83</v>
      </c>
      <c r="L16" t="n">
        <v>15</v>
      </c>
      <c r="M16" t="n">
        <v>44</v>
      </c>
      <c r="N16" t="n">
        <v>28.5</v>
      </c>
      <c r="O16" t="n">
        <v>20130.71</v>
      </c>
      <c r="P16" t="n">
        <v>941.9400000000001</v>
      </c>
      <c r="Q16" t="n">
        <v>2364.13</v>
      </c>
      <c r="R16" t="n">
        <v>245.29</v>
      </c>
      <c r="S16" t="n">
        <v>184.9</v>
      </c>
      <c r="T16" t="n">
        <v>28205.77</v>
      </c>
      <c r="U16" t="n">
        <v>0.75</v>
      </c>
      <c r="V16" t="n">
        <v>0.89</v>
      </c>
      <c r="W16" t="n">
        <v>36.74</v>
      </c>
      <c r="X16" t="n">
        <v>1.68</v>
      </c>
      <c r="Y16" t="n">
        <v>1</v>
      </c>
      <c r="Z16" t="n">
        <v>10</v>
      </c>
      <c r="AA16" t="n">
        <v>1801.443167592298</v>
      </c>
      <c r="AB16" t="n">
        <v>2464.814015963337</v>
      </c>
      <c r="AC16" t="n">
        <v>2229.575625667994</v>
      </c>
      <c r="AD16" t="n">
        <v>1801443.167592298</v>
      </c>
      <c r="AE16" t="n">
        <v>2464814.015963337</v>
      </c>
      <c r="AF16" t="n">
        <v>1.007022021686698e-06</v>
      </c>
      <c r="AG16" t="n">
        <v>1.358194444444444</v>
      </c>
      <c r="AH16" t="n">
        <v>2229575.625667994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1.0249</v>
      </c>
      <c r="E17" t="n">
        <v>97.56999999999999</v>
      </c>
      <c r="F17" t="n">
        <v>94.09999999999999</v>
      </c>
      <c r="G17" t="n">
        <v>131.3</v>
      </c>
      <c r="H17" t="n">
        <v>1.74</v>
      </c>
      <c r="I17" t="n">
        <v>43</v>
      </c>
      <c r="J17" t="n">
        <v>162.75</v>
      </c>
      <c r="K17" t="n">
        <v>47.83</v>
      </c>
      <c r="L17" t="n">
        <v>16</v>
      </c>
      <c r="M17" t="n">
        <v>41</v>
      </c>
      <c r="N17" t="n">
        <v>28.92</v>
      </c>
      <c r="O17" t="n">
        <v>20306.85</v>
      </c>
      <c r="P17" t="n">
        <v>927.41</v>
      </c>
      <c r="Q17" t="n">
        <v>2364.04</v>
      </c>
      <c r="R17" t="n">
        <v>240.59</v>
      </c>
      <c r="S17" t="n">
        <v>184.9</v>
      </c>
      <c r="T17" t="n">
        <v>25873.23</v>
      </c>
      <c r="U17" t="n">
        <v>0.77</v>
      </c>
      <c r="V17" t="n">
        <v>0.89</v>
      </c>
      <c r="W17" t="n">
        <v>36.74</v>
      </c>
      <c r="X17" t="n">
        <v>1.55</v>
      </c>
      <c r="Y17" t="n">
        <v>1</v>
      </c>
      <c r="Z17" t="n">
        <v>10</v>
      </c>
      <c r="AA17" t="n">
        <v>1777.370071051332</v>
      </c>
      <c r="AB17" t="n">
        <v>2431.876143245923</v>
      </c>
      <c r="AC17" t="n">
        <v>2199.781297294135</v>
      </c>
      <c r="AD17" t="n">
        <v>1777370.071051332</v>
      </c>
      <c r="AE17" t="n">
        <v>2431876.143245923</v>
      </c>
      <c r="AF17" t="n">
        <v>1.009286984184136e-06</v>
      </c>
      <c r="AG17" t="n">
        <v>1.355138888888889</v>
      </c>
      <c r="AH17" t="n">
        <v>2199781.297294135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1.0268</v>
      </c>
      <c r="E18" t="n">
        <v>97.39</v>
      </c>
      <c r="F18" t="n">
        <v>94</v>
      </c>
      <c r="G18" t="n">
        <v>141</v>
      </c>
      <c r="H18" t="n">
        <v>1.83</v>
      </c>
      <c r="I18" t="n">
        <v>40</v>
      </c>
      <c r="J18" t="n">
        <v>164.19</v>
      </c>
      <c r="K18" t="n">
        <v>47.83</v>
      </c>
      <c r="L18" t="n">
        <v>17</v>
      </c>
      <c r="M18" t="n">
        <v>38</v>
      </c>
      <c r="N18" t="n">
        <v>29.36</v>
      </c>
      <c r="O18" t="n">
        <v>20483.57</v>
      </c>
      <c r="P18" t="n">
        <v>914.92</v>
      </c>
      <c r="Q18" t="n">
        <v>2364.2</v>
      </c>
      <c r="R18" t="n">
        <v>237.61</v>
      </c>
      <c r="S18" t="n">
        <v>184.9</v>
      </c>
      <c r="T18" t="n">
        <v>24395.49</v>
      </c>
      <c r="U18" t="n">
        <v>0.78</v>
      </c>
      <c r="V18" t="n">
        <v>0.89</v>
      </c>
      <c r="W18" t="n">
        <v>36.73</v>
      </c>
      <c r="X18" t="n">
        <v>1.45</v>
      </c>
      <c r="Y18" t="n">
        <v>1</v>
      </c>
      <c r="Z18" t="n">
        <v>10</v>
      </c>
      <c r="AA18" t="n">
        <v>1756.96214042205</v>
      </c>
      <c r="AB18" t="n">
        <v>2403.953112224582</v>
      </c>
      <c r="AC18" t="n">
        <v>2174.523201163252</v>
      </c>
      <c r="AD18" t="n">
        <v>1756962.14042205</v>
      </c>
      <c r="AE18" t="n">
        <v>2403953.112224582</v>
      </c>
      <c r="AF18" t="n">
        <v>1.01115804016028e-06</v>
      </c>
      <c r="AG18" t="n">
        <v>1.352638888888889</v>
      </c>
      <c r="AH18" t="n">
        <v>2174523.201163251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1.0291</v>
      </c>
      <c r="E19" t="n">
        <v>97.17</v>
      </c>
      <c r="F19" t="n">
        <v>93.87</v>
      </c>
      <c r="G19" t="n">
        <v>152.23</v>
      </c>
      <c r="H19" t="n">
        <v>1.93</v>
      </c>
      <c r="I19" t="n">
        <v>37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900.54</v>
      </c>
      <c r="Q19" t="n">
        <v>2364.06</v>
      </c>
      <c r="R19" t="n">
        <v>233.22</v>
      </c>
      <c r="S19" t="n">
        <v>184.9</v>
      </c>
      <c r="T19" t="n">
        <v>22216.18</v>
      </c>
      <c r="U19" t="n">
        <v>0.79</v>
      </c>
      <c r="V19" t="n">
        <v>0.9</v>
      </c>
      <c r="W19" t="n">
        <v>36.72</v>
      </c>
      <c r="X19" t="n">
        <v>1.32</v>
      </c>
      <c r="Y19" t="n">
        <v>1</v>
      </c>
      <c r="Z19" t="n">
        <v>10</v>
      </c>
      <c r="AA19" t="n">
        <v>1733.284928047766</v>
      </c>
      <c r="AB19" t="n">
        <v>2371.5569056892</v>
      </c>
      <c r="AC19" t="n">
        <v>2145.218843111244</v>
      </c>
      <c r="AD19" t="n">
        <v>1733284.928047766</v>
      </c>
      <c r="AE19" t="n">
        <v>2371556.905689199</v>
      </c>
      <c r="AF19" t="n">
        <v>1.013423002657717e-06</v>
      </c>
      <c r="AG19" t="n">
        <v>1.349583333333333</v>
      </c>
      <c r="AH19" t="n">
        <v>2145218.843111244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1.0296</v>
      </c>
      <c r="E20" t="n">
        <v>97.13</v>
      </c>
      <c r="F20" t="n">
        <v>93.86</v>
      </c>
      <c r="G20" t="n">
        <v>156.43</v>
      </c>
      <c r="H20" t="n">
        <v>2.02</v>
      </c>
      <c r="I20" t="n">
        <v>36</v>
      </c>
      <c r="J20" t="n">
        <v>167.07</v>
      </c>
      <c r="K20" t="n">
        <v>47.83</v>
      </c>
      <c r="L20" t="n">
        <v>19</v>
      </c>
      <c r="M20" t="n">
        <v>14</v>
      </c>
      <c r="N20" t="n">
        <v>30.24</v>
      </c>
      <c r="O20" t="n">
        <v>20838.81</v>
      </c>
      <c r="P20" t="n">
        <v>892.36</v>
      </c>
      <c r="Q20" t="n">
        <v>2364.19</v>
      </c>
      <c r="R20" t="n">
        <v>231.78</v>
      </c>
      <c r="S20" t="n">
        <v>184.9</v>
      </c>
      <c r="T20" t="n">
        <v>21500.29</v>
      </c>
      <c r="U20" t="n">
        <v>0.8</v>
      </c>
      <c r="V20" t="n">
        <v>0.9</v>
      </c>
      <c r="W20" t="n">
        <v>36.75</v>
      </c>
      <c r="X20" t="n">
        <v>1.31</v>
      </c>
      <c r="Y20" t="n">
        <v>1</v>
      </c>
      <c r="Z20" t="n">
        <v>10</v>
      </c>
      <c r="AA20" t="n">
        <v>1721.578296626897</v>
      </c>
      <c r="AB20" t="n">
        <v>2355.539376119038</v>
      </c>
      <c r="AC20" t="n">
        <v>2130.730004082515</v>
      </c>
      <c r="AD20" t="n">
        <v>1721578.296626897</v>
      </c>
      <c r="AE20" t="n">
        <v>2355539.376119039</v>
      </c>
      <c r="AF20" t="n">
        <v>1.013915385809334e-06</v>
      </c>
      <c r="AG20" t="n">
        <v>1.349027777777778</v>
      </c>
      <c r="AH20" t="n">
        <v>2130730.004082515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1.0302</v>
      </c>
      <c r="E21" t="n">
        <v>97.06999999999999</v>
      </c>
      <c r="F21" t="n">
        <v>93.83</v>
      </c>
      <c r="G21" t="n">
        <v>160.85</v>
      </c>
      <c r="H21" t="n">
        <v>2.1</v>
      </c>
      <c r="I21" t="n">
        <v>35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898.63</v>
      </c>
      <c r="Q21" t="n">
        <v>2364.24</v>
      </c>
      <c r="R21" t="n">
        <v>230.27</v>
      </c>
      <c r="S21" t="n">
        <v>184.9</v>
      </c>
      <c r="T21" t="n">
        <v>20748.92</v>
      </c>
      <c r="U21" t="n">
        <v>0.8</v>
      </c>
      <c r="V21" t="n">
        <v>0.9</v>
      </c>
      <c r="W21" t="n">
        <v>36.76</v>
      </c>
      <c r="X21" t="n">
        <v>1.28</v>
      </c>
      <c r="Y21" t="n">
        <v>1</v>
      </c>
      <c r="Z21" t="n">
        <v>10</v>
      </c>
      <c r="AA21" t="n">
        <v>1728.685269339193</v>
      </c>
      <c r="AB21" t="n">
        <v>2365.263449721509</v>
      </c>
      <c r="AC21" t="n">
        <v>2139.526025748189</v>
      </c>
      <c r="AD21" t="n">
        <v>1728685.269339193</v>
      </c>
      <c r="AE21" t="n">
        <v>2365263.449721509</v>
      </c>
      <c r="AF21" t="n">
        <v>1.014506245591274e-06</v>
      </c>
      <c r="AG21" t="n">
        <v>1.348194444444444</v>
      </c>
      <c r="AH21" t="n">
        <v>2139526.025748189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0.4897</v>
      </c>
      <c r="E2" t="n">
        <v>204.19</v>
      </c>
      <c r="F2" t="n">
        <v>150.14</v>
      </c>
      <c r="G2" t="n">
        <v>6.2</v>
      </c>
      <c r="H2" t="n">
        <v>0.1</v>
      </c>
      <c r="I2" t="n">
        <v>1452</v>
      </c>
      <c r="J2" t="n">
        <v>176.73</v>
      </c>
      <c r="K2" t="n">
        <v>52.44</v>
      </c>
      <c r="L2" t="n">
        <v>1</v>
      </c>
      <c r="M2" t="n">
        <v>1450</v>
      </c>
      <c r="N2" t="n">
        <v>33.29</v>
      </c>
      <c r="O2" t="n">
        <v>22031.19</v>
      </c>
      <c r="P2" t="n">
        <v>1993.36</v>
      </c>
      <c r="Q2" t="n">
        <v>2370.99</v>
      </c>
      <c r="R2" t="n">
        <v>2113.35</v>
      </c>
      <c r="S2" t="n">
        <v>184.9</v>
      </c>
      <c r="T2" t="n">
        <v>955205.11</v>
      </c>
      <c r="U2" t="n">
        <v>0.09</v>
      </c>
      <c r="V2" t="n">
        <v>0.5600000000000001</v>
      </c>
      <c r="W2" t="n">
        <v>39.04</v>
      </c>
      <c r="X2" t="n">
        <v>57.44</v>
      </c>
      <c r="Y2" t="n">
        <v>1</v>
      </c>
      <c r="Z2" t="n">
        <v>10</v>
      </c>
      <c r="AA2" t="n">
        <v>7545.952566616592</v>
      </c>
      <c r="AB2" t="n">
        <v>10324.70520557747</v>
      </c>
      <c r="AC2" t="n">
        <v>9339.329831571535</v>
      </c>
      <c r="AD2" t="n">
        <v>7545952.566616592</v>
      </c>
      <c r="AE2" t="n">
        <v>10324705.20557747</v>
      </c>
      <c r="AF2" t="n">
        <v>4.647018662461865e-07</v>
      </c>
      <c r="AG2" t="n">
        <v>2.835972222222222</v>
      </c>
      <c r="AH2" t="n">
        <v>9339329.831571534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0.7413</v>
      </c>
      <c r="E3" t="n">
        <v>134.9</v>
      </c>
      <c r="F3" t="n">
        <v>113.2</v>
      </c>
      <c r="G3" t="n">
        <v>12.53</v>
      </c>
      <c r="H3" t="n">
        <v>0.2</v>
      </c>
      <c r="I3" t="n">
        <v>542</v>
      </c>
      <c r="J3" t="n">
        <v>178.21</v>
      </c>
      <c r="K3" t="n">
        <v>52.44</v>
      </c>
      <c r="L3" t="n">
        <v>2</v>
      </c>
      <c r="M3" t="n">
        <v>540</v>
      </c>
      <c r="N3" t="n">
        <v>33.77</v>
      </c>
      <c r="O3" t="n">
        <v>22213.89</v>
      </c>
      <c r="P3" t="n">
        <v>1499.77</v>
      </c>
      <c r="Q3" t="n">
        <v>2366.56</v>
      </c>
      <c r="R3" t="n">
        <v>875.97</v>
      </c>
      <c r="S3" t="n">
        <v>184.9</v>
      </c>
      <c r="T3" t="n">
        <v>341066.82</v>
      </c>
      <c r="U3" t="n">
        <v>0.21</v>
      </c>
      <c r="V3" t="n">
        <v>0.74</v>
      </c>
      <c r="W3" t="n">
        <v>37.58</v>
      </c>
      <c r="X3" t="n">
        <v>20.59</v>
      </c>
      <c r="Y3" t="n">
        <v>1</v>
      </c>
      <c r="Z3" t="n">
        <v>10</v>
      </c>
      <c r="AA3" t="n">
        <v>3755.037786859454</v>
      </c>
      <c r="AB3" t="n">
        <v>5137.808360556818</v>
      </c>
      <c r="AC3" t="n">
        <v>4647.463141584407</v>
      </c>
      <c r="AD3" t="n">
        <v>3755037.786859454</v>
      </c>
      <c r="AE3" t="n">
        <v>5137808.360556819</v>
      </c>
      <c r="AF3" t="n">
        <v>7.034582263596039e-07</v>
      </c>
      <c r="AG3" t="n">
        <v>1.873611111111111</v>
      </c>
      <c r="AH3" t="n">
        <v>4647463.141584407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0.838</v>
      </c>
      <c r="E4" t="n">
        <v>119.33</v>
      </c>
      <c r="F4" t="n">
        <v>105.07</v>
      </c>
      <c r="G4" t="n">
        <v>18.93</v>
      </c>
      <c r="H4" t="n">
        <v>0.3</v>
      </c>
      <c r="I4" t="n">
        <v>333</v>
      </c>
      <c r="J4" t="n">
        <v>179.7</v>
      </c>
      <c r="K4" t="n">
        <v>52.44</v>
      </c>
      <c r="L4" t="n">
        <v>3</v>
      </c>
      <c r="M4" t="n">
        <v>331</v>
      </c>
      <c r="N4" t="n">
        <v>34.26</v>
      </c>
      <c r="O4" t="n">
        <v>22397.24</v>
      </c>
      <c r="P4" t="n">
        <v>1385.58</v>
      </c>
      <c r="Q4" t="n">
        <v>2365.33</v>
      </c>
      <c r="R4" t="n">
        <v>606.17</v>
      </c>
      <c r="S4" t="n">
        <v>184.9</v>
      </c>
      <c r="T4" t="n">
        <v>207210.46</v>
      </c>
      <c r="U4" t="n">
        <v>0.31</v>
      </c>
      <c r="V4" t="n">
        <v>0.8</v>
      </c>
      <c r="W4" t="n">
        <v>37.2</v>
      </c>
      <c r="X4" t="n">
        <v>12.49</v>
      </c>
      <c r="Y4" t="n">
        <v>1</v>
      </c>
      <c r="Z4" t="n">
        <v>10</v>
      </c>
      <c r="AA4" t="n">
        <v>3073.368060702988</v>
      </c>
      <c r="AB4" t="n">
        <v>4205.117768083627</v>
      </c>
      <c r="AC4" t="n">
        <v>3803.787230217422</v>
      </c>
      <c r="AD4" t="n">
        <v>3073368.060702988</v>
      </c>
      <c r="AE4" t="n">
        <v>4205117.768083627</v>
      </c>
      <c r="AF4" t="n">
        <v>7.952218989469151e-07</v>
      </c>
      <c r="AG4" t="n">
        <v>1.657361111111111</v>
      </c>
      <c r="AH4" t="n">
        <v>3803787.230217422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0.8892</v>
      </c>
      <c r="E5" t="n">
        <v>112.46</v>
      </c>
      <c r="F5" t="n">
        <v>101.51</v>
      </c>
      <c r="G5" t="n">
        <v>25.38</v>
      </c>
      <c r="H5" t="n">
        <v>0.39</v>
      </c>
      <c r="I5" t="n">
        <v>240</v>
      </c>
      <c r="J5" t="n">
        <v>181.19</v>
      </c>
      <c r="K5" t="n">
        <v>52.44</v>
      </c>
      <c r="L5" t="n">
        <v>4</v>
      </c>
      <c r="M5" t="n">
        <v>238</v>
      </c>
      <c r="N5" t="n">
        <v>34.75</v>
      </c>
      <c r="O5" t="n">
        <v>22581.25</v>
      </c>
      <c r="P5" t="n">
        <v>1331.75</v>
      </c>
      <c r="Q5" t="n">
        <v>2365.19</v>
      </c>
      <c r="R5" t="n">
        <v>486.93</v>
      </c>
      <c r="S5" t="n">
        <v>184.9</v>
      </c>
      <c r="T5" t="n">
        <v>148058.64</v>
      </c>
      <c r="U5" t="n">
        <v>0.38</v>
      </c>
      <c r="V5" t="n">
        <v>0.83</v>
      </c>
      <c r="W5" t="n">
        <v>37.06</v>
      </c>
      <c r="X5" t="n">
        <v>8.93</v>
      </c>
      <c r="Y5" t="n">
        <v>1</v>
      </c>
      <c r="Z5" t="n">
        <v>10</v>
      </c>
      <c r="AA5" t="n">
        <v>2788.073525633949</v>
      </c>
      <c r="AB5" t="n">
        <v>3814.765198895554</v>
      </c>
      <c r="AC5" t="n">
        <v>3450.689362369402</v>
      </c>
      <c r="AD5" t="n">
        <v>2788073.525633949</v>
      </c>
      <c r="AE5" t="n">
        <v>3814765.198895554</v>
      </c>
      <c r="AF5" t="n">
        <v>8.438082488587075e-07</v>
      </c>
      <c r="AG5" t="n">
        <v>1.561944444444444</v>
      </c>
      <c r="AH5" t="n">
        <v>3450689.362369402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0.9203</v>
      </c>
      <c r="E6" t="n">
        <v>108.65</v>
      </c>
      <c r="F6" t="n">
        <v>99.55</v>
      </c>
      <c r="G6" t="n">
        <v>31.77</v>
      </c>
      <c r="H6" t="n">
        <v>0.49</v>
      </c>
      <c r="I6" t="n">
        <v>188</v>
      </c>
      <c r="J6" t="n">
        <v>182.69</v>
      </c>
      <c r="K6" t="n">
        <v>52.44</v>
      </c>
      <c r="L6" t="n">
        <v>5</v>
      </c>
      <c r="M6" t="n">
        <v>186</v>
      </c>
      <c r="N6" t="n">
        <v>35.25</v>
      </c>
      <c r="O6" t="n">
        <v>22766.06</v>
      </c>
      <c r="P6" t="n">
        <v>1298.93</v>
      </c>
      <c r="Q6" t="n">
        <v>2364.85</v>
      </c>
      <c r="R6" t="n">
        <v>422.57</v>
      </c>
      <c r="S6" t="n">
        <v>184.9</v>
      </c>
      <c r="T6" t="n">
        <v>116134.04</v>
      </c>
      <c r="U6" t="n">
        <v>0.44</v>
      </c>
      <c r="V6" t="n">
        <v>0.85</v>
      </c>
      <c r="W6" t="n">
        <v>36.95</v>
      </c>
      <c r="X6" t="n">
        <v>6.98</v>
      </c>
      <c r="Y6" t="n">
        <v>1</v>
      </c>
      <c r="Z6" t="n">
        <v>10</v>
      </c>
      <c r="AA6" t="n">
        <v>2631.527534273219</v>
      </c>
      <c r="AB6" t="n">
        <v>3600.572067194076</v>
      </c>
      <c r="AC6" t="n">
        <v>3256.938522535572</v>
      </c>
      <c r="AD6" t="n">
        <v>2631527.534273219</v>
      </c>
      <c r="AE6" t="n">
        <v>3600572.067194076</v>
      </c>
      <c r="AF6" t="n">
        <v>8.733206606215346e-07</v>
      </c>
      <c r="AG6" t="n">
        <v>1.509027777777778</v>
      </c>
      <c r="AH6" t="n">
        <v>3256938.522535572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0.9417</v>
      </c>
      <c r="E7" t="n">
        <v>106.19</v>
      </c>
      <c r="F7" t="n">
        <v>98.29000000000001</v>
      </c>
      <c r="G7" t="n">
        <v>38.3</v>
      </c>
      <c r="H7" t="n">
        <v>0.58</v>
      </c>
      <c r="I7" t="n">
        <v>154</v>
      </c>
      <c r="J7" t="n">
        <v>184.19</v>
      </c>
      <c r="K7" t="n">
        <v>52.44</v>
      </c>
      <c r="L7" t="n">
        <v>6</v>
      </c>
      <c r="M7" t="n">
        <v>152</v>
      </c>
      <c r="N7" t="n">
        <v>35.75</v>
      </c>
      <c r="O7" t="n">
        <v>22951.43</v>
      </c>
      <c r="P7" t="n">
        <v>1275.19</v>
      </c>
      <c r="Q7" t="n">
        <v>2364.68</v>
      </c>
      <c r="R7" t="n">
        <v>380.56</v>
      </c>
      <c r="S7" t="n">
        <v>184.9</v>
      </c>
      <c r="T7" t="n">
        <v>95302.44</v>
      </c>
      <c r="U7" t="n">
        <v>0.49</v>
      </c>
      <c r="V7" t="n">
        <v>0.86</v>
      </c>
      <c r="W7" t="n">
        <v>36.9</v>
      </c>
      <c r="X7" t="n">
        <v>5.72</v>
      </c>
      <c r="Y7" t="n">
        <v>1</v>
      </c>
      <c r="Z7" t="n">
        <v>10</v>
      </c>
      <c r="AA7" t="n">
        <v>2528.585850219893</v>
      </c>
      <c r="AB7" t="n">
        <v>3459.722713605728</v>
      </c>
      <c r="AC7" t="n">
        <v>3129.531633570393</v>
      </c>
      <c r="AD7" t="n">
        <v>2528585.850219893</v>
      </c>
      <c r="AE7" t="n">
        <v>3459722.713605728</v>
      </c>
      <c r="AF7" t="n">
        <v>8.93628236561229e-07</v>
      </c>
      <c r="AG7" t="n">
        <v>1.474861111111111</v>
      </c>
      <c r="AH7" t="n">
        <v>3129531.633570393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0.958</v>
      </c>
      <c r="E8" t="n">
        <v>104.38</v>
      </c>
      <c r="F8" t="n">
        <v>97.34</v>
      </c>
      <c r="G8" t="n">
        <v>44.93</v>
      </c>
      <c r="H8" t="n">
        <v>0.67</v>
      </c>
      <c r="I8" t="n">
        <v>130</v>
      </c>
      <c r="J8" t="n">
        <v>185.7</v>
      </c>
      <c r="K8" t="n">
        <v>52.44</v>
      </c>
      <c r="L8" t="n">
        <v>7</v>
      </c>
      <c r="M8" t="n">
        <v>128</v>
      </c>
      <c r="N8" t="n">
        <v>36.26</v>
      </c>
      <c r="O8" t="n">
        <v>23137.49</v>
      </c>
      <c r="P8" t="n">
        <v>1256.01</v>
      </c>
      <c r="Q8" t="n">
        <v>2364.48</v>
      </c>
      <c r="R8" t="n">
        <v>348.85</v>
      </c>
      <c r="S8" t="n">
        <v>184.9</v>
      </c>
      <c r="T8" t="n">
        <v>79566.89999999999</v>
      </c>
      <c r="U8" t="n">
        <v>0.53</v>
      </c>
      <c r="V8" t="n">
        <v>0.86</v>
      </c>
      <c r="W8" t="n">
        <v>36.87</v>
      </c>
      <c r="X8" t="n">
        <v>4.78</v>
      </c>
      <c r="Y8" t="n">
        <v>1</v>
      </c>
      <c r="Z8" t="n">
        <v>10</v>
      </c>
      <c r="AA8" t="n">
        <v>2451.894211325412</v>
      </c>
      <c r="AB8" t="n">
        <v>3354.789829873972</v>
      </c>
      <c r="AC8" t="n">
        <v>3034.613396987772</v>
      </c>
      <c r="AD8" t="n">
        <v>2451894.211325412</v>
      </c>
      <c r="AE8" t="n">
        <v>3354789.829873972</v>
      </c>
      <c r="AF8" t="n">
        <v>9.090961565526786e-07</v>
      </c>
      <c r="AG8" t="n">
        <v>1.449722222222222</v>
      </c>
      <c r="AH8" t="n">
        <v>3034613.396987772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0.969</v>
      </c>
      <c r="E9" t="n">
        <v>103.2</v>
      </c>
      <c r="F9" t="n">
        <v>96.76000000000001</v>
      </c>
      <c r="G9" t="n">
        <v>51.38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111</v>
      </c>
      <c r="N9" t="n">
        <v>36.78</v>
      </c>
      <c r="O9" t="n">
        <v>23324.24</v>
      </c>
      <c r="P9" t="n">
        <v>1240.68</v>
      </c>
      <c r="Q9" t="n">
        <v>2364.65</v>
      </c>
      <c r="R9" t="n">
        <v>328.76</v>
      </c>
      <c r="S9" t="n">
        <v>184.9</v>
      </c>
      <c r="T9" t="n">
        <v>69606.99000000001</v>
      </c>
      <c r="U9" t="n">
        <v>0.5600000000000001</v>
      </c>
      <c r="V9" t="n">
        <v>0.87</v>
      </c>
      <c r="W9" t="n">
        <v>36.86</v>
      </c>
      <c r="X9" t="n">
        <v>4.2</v>
      </c>
      <c r="Y9" t="n">
        <v>1</v>
      </c>
      <c r="Z9" t="n">
        <v>10</v>
      </c>
      <c r="AA9" t="n">
        <v>2398.65763800334</v>
      </c>
      <c r="AB9" t="n">
        <v>3281.949201622853</v>
      </c>
      <c r="AC9" t="n">
        <v>2968.724576064479</v>
      </c>
      <c r="AD9" t="n">
        <v>2398657.63800334</v>
      </c>
      <c r="AE9" t="n">
        <v>3281949.201622853</v>
      </c>
      <c r="AF9" t="n">
        <v>9.195346301665402e-07</v>
      </c>
      <c r="AG9" t="n">
        <v>1.433333333333333</v>
      </c>
      <c r="AH9" t="n">
        <v>2968724.576064479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0.979</v>
      </c>
      <c r="E10" t="n">
        <v>102.15</v>
      </c>
      <c r="F10" t="n">
        <v>96.20999999999999</v>
      </c>
      <c r="G10" t="n">
        <v>58.31</v>
      </c>
      <c r="H10" t="n">
        <v>0.85</v>
      </c>
      <c r="I10" t="n">
        <v>99</v>
      </c>
      <c r="J10" t="n">
        <v>188.74</v>
      </c>
      <c r="K10" t="n">
        <v>52.44</v>
      </c>
      <c r="L10" t="n">
        <v>9</v>
      </c>
      <c r="M10" t="n">
        <v>97</v>
      </c>
      <c r="N10" t="n">
        <v>37.3</v>
      </c>
      <c r="O10" t="n">
        <v>23511.69</v>
      </c>
      <c r="P10" t="n">
        <v>1226.57</v>
      </c>
      <c r="Q10" t="n">
        <v>2364.38</v>
      </c>
      <c r="R10" t="n">
        <v>311.27</v>
      </c>
      <c r="S10" t="n">
        <v>184.9</v>
      </c>
      <c r="T10" t="n">
        <v>60932.6</v>
      </c>
      <c r="U10" t="n">
        <v>0.59</v>
      </c>
      <c r="V10" t="n">
        <v>0.87</v>
      </c>
      <c r="W10" t="n">
        <v>36.81</v>
      </c>
      <c r="X10" t="n">
        <v>3.65</v>
      </c>
      <c r="Y10" t="n">
        <v>1</v>
      </c>
      <c r="Z10" t="n">
        <v>10</v>
      </c>
      <c r="AA10" t="n">
        <v>2350.906390339545</v>
      </c>
      <c r="AB10" t="n">
        <v>3216.613837932877</v>
      </c>
      <c r="AC10" t="n">
        <v>2909.624727786317</v>
      </c>
      <c r="AD10" t="n">
        <v>2350906.390339545</v>
      </c>
      <c r="AE10" t="n">
        <v>3216613.837932877</v>
      </c>
      <c r="AF10" t="n">
        <v>9.290241516336871e-07</v>
      </c>
      <c r="AG10" t="n">
        <v>1.41875</v>
      </c>
      <c r="AH10" t="n">
        <v>2909624.727786317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0.9867</v>
      </c>
      <c r="E11" t="n">
        <v>101.34</v>
      </c>
      <c r="F11" t="n">
        <v>95.8</v>
      </c>
      <c r="G11" t="n">
        <v>65.31999999999999</v>
      </c>
      <c r="H11" t="n">
        <v>0.93</v>
      </c>
      <c r="I11" t="n">
        <v>88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1213.5</v>
      </c>
      <c r="Q11" t="n">
        <v>2364.35</v>
      </c>
      <c r="R11" t="n">
        <v>297.19</v>
      </c>
      <c r="S11" t="n">
        <v>184.9</v>
      </c>
      <c r="T11" t="n">
        <v>53947.56</v>
      </c>
      <c r="U11" t="n">
        <v>0.62</v>
      </c>
      <c r="V11" t="n">
        <v>0.88</v>
      </c>
      <c r="W11" t="n">
        <v>36.8</v>
      </c>
      <c r="X11" t="n">
        <v>3.24</v>
      </c>
      <c r="Y11" t="n">
        <v>1</v>
      </c>
      <c r="Z11" t="n">
        <v>10</v>
      </c>
      <c r="AA11" t="n">
        <v>2311.845137683368</v>
      </c>
      <c r="AB11" t="n">
        <v>3163.168508787847</v>
      </c>
      <c r="AC11" t="n">
        <v>2861.2801458439</v>
      </c>
      <c r="AD11" t="n">
        <v>2311845.137683368</v>
      </c>
      <c r="AE11" t="n">
        <v>3163168.508787847</v>
      </c>
      <c r="AF11" t="n">
        <v>9.363310831633904e-07</v>
      </c>
      <c r="AG11" t="n">
        <v>1.4075</v>
      </c>
      <c r="AH11" t="n">
        <v>2861280.1458439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0.9923999999999999</v>
      </c>
      <c r="E12" t="n">
        <v>100.76</v>
      </c>
      <c r="F12" t="n">
        <v>95.5</v>
      </c>
      <c r="G12" t="n">
        <v>71.62</v>
      </c>
      <c r="H12" t="n">
        <v>1.02</v>
      </c>
      <c r="I12" t="n">
        <v>80</v>
      </c>
      <c r="J12" t="n">
        <v>191.79</v>
      </c>
      <c r="K12" t="n">
        <v>52.44</v>
      </c>
      <c r="L12" t="n">
        <v>11</v>
      </c>
      <c r="M12" t="n">
        <v>78</v>
      </c>
      <c r="N12" t="n">
        <v>38.35</v>
      </c>
      <c r="O12" t="n">
        <v>23888.73</v>
      </c>
      <c r="P12" t="n">
        <v>1202.45</v>
      </c>
      <c r="Q12" t="n">
        <v>2364.48</v>
      </c>
      <c r="R12" t="n">
        <v>287.06</v>
      </c>
      <c r="S12" t="n">
        <v>184.9</v>
      </c>
      <c r="T12" t="n">
        <v>48923.47</v>
      </c>
      <c r="U12" t="n">
        <v>0.64</v>
      </c>
      <c r="V12" t="n">
        <v>0.88</v>
      </c>
      <c r="W12" t="n">
        <v>36.8</v>
      </c>
      <c r="X12" t="n">
        <v>2.94</v>
      </c>
      <c r="Y12" t="n">
        <v>1</v>
      </c>
      <c r="Z12" t="n">
        <v>10</v>
      </c>
      <c r="AA12" t="n">
        <v>2281.458911638628</v>
      </c>
      <c r="AB12" t="n">
        <v>3121.59273376775</v>
      </c>
      <c r="AC12" t="n">
        <v>2823.672304439757</v>
      </c>
      <c r="AD12" t="n">
        <v>2281458.911638628</v>
      </c>
      <c r="AE12" t="n">
        <v>3121592.73376775</v>
      </c>
      <c r="AF12" t="n">
        <v>9.417401103996642e-07</v>
      </c>
      <c r="AG12" t="n">
        <v>1.399444444444444</v>
      </c>
      <c r="AH12" t="n">
        <v>2823672.304439757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0.9976</v>
      </c>
      <c r="E13" t="n">
        <v>100.24</v>
      </c>
      <c r="F13" t="n">
        <v>95.23</v>
      </c>
      <c r="G13" t="n">
        <v>78.27</v>
      </c>
      <c r="H13" t="n">
        <v>1.1</v>
      </c>
      <c r="I13" t="n">
        <v>73</v>
      </c>
      <c r="J13" t="n">
        <v>193.33</v>
      </c>
      <c r="K13" t="n">
        <v>52.44</v>
      </c>
      <c r="L13" t="n">
        <v>12</v>
      </c>
      <c r="M13" t="n">
        <v>71</v>
      </c>
      <c r="N13" t="n">
        <v>38.89</v>
      </c>
      <c r="O13" t="n">
        <v>24078.33</v>
      </c>
      <c r="P13" t="n">
        <v>1191.47</v>
      </c>
      <c r="Q13" t="n">
        <v>2364.28</v>
      </c>
      <c r="R13" t="n">
        <v>277.89</v>
      </c>
      <c r="S13" t="n">
        <v>184.9</v>
      </c>
      <c r="T13" t="n">
        <v>44368.76</v>
      </c>
      <c r="U13" t="n">
        <v>0.67</v>
      </c>
      <c r="V13" t="n">
        <v>0.88</v>
      </c>
      <c r="W13" t="n">
        <v>36.79</v>
      </c>
      <c r="X13" t="n">
        <v>2.67</v>
      </c>
      <c r="Y13" t="n">
        <v>1</v>
      </c>
      <c r="Z13" t="n">
        <v>10</v>
      </c>
      <c r="AA13" t="n">
        <v>2252.838803979535</v>
      </c>
      <c r="AB13" t="n">
        <v>3082.433439838539</v>
      </c>
      <c r="AC13" t="n">
        <v>2788.250318562735</v>
      </c>
      <c r="AD13" t="n">
        <v>2252838.803979535</v>
      </c>
      <c r="AE13" t="n">
        <v>3082433.439838538</v>
      </c>
      <c r="AF13" t="n">
        <v>9.466746615625805e-07</v>
      </c>
      <c r="AG13" t="n">
        <v>1.392222222222222</v>
      </c>
      <c r="AH13" t="n">
        <v>2788250.318562735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1.0025</v>
      </c>
      <c r="E14" t="n">
        <v>99.75</v>
      </c>
      <c r="F14" t="n">
        <v>94.98</v>
      </c>
      <c r="G14" t="n">
        <v>86.34999999999999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64</v>
      </c>
      <c r="N14" t="n">
        <v>39.43</v>
      </c>
      <c r="O14" t="n">
        <v>24268.67</v>
      </c>
      <c r="P14" t="n">
        <v>1180.31</v>
      </c>
      <c r="Q14" t="n">
        <v>2364.3</v>
      </c>
      <c r="R14" t="n">
        <v>269.49</v>
      </c>
      <c r="S14" t="n">
        <v>184.9</v>
      </c>
      <c r="T14" t="n">
        <v>40207.79</v>
      </c>
      <c r="U14" t="n">
        <v>0.6899999999999999</v>
      </c>
      <c r="V14" t="n">
        <v>0.89</v>
      </c>
      <c r="W14" t="n">
        <v>36.79</v>
      </c>
      <c r="X14" t="n">
        <v>2.42</v>
      </c>
      <c r="Y14" t="n">
        <v>1</v>
      </c>
      <c r="Z14" t="n">
        <v>10</v>
      </c>
      <c r="AA14" t="n">
        <v>2225.066122427439</v>
      </c>
      <c r="AB14" t="n">
        <v>3044.433631694721</v>
      </c>
      <c r="AC14" t="n">
        <v>2753.8771587751</v>
      </c>
      <c r="AD14" t="n">
        <v>2225066.122427439</v>
      </c>
      <c r="AE14" t="n">
        <v>3044433.631694721</v>
      </c>
      <c r="AF14" t="n">
        <v>9.513245270814825e-07</v>
      </c>
      <c r="AG14" t="n">
        <v>1.385416666666667</v>
      </c>
      <c r="AH14" t="n">
        <v>2753877.1587751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1.0063</v>
      </c>
      <c r="E15" t="n">
        <v>99.37</v>
      </c>
      <c r="F15" t="n">
        <v>94.78</v>
      </c>
      <c r="G15" t="n">
        <v>93.23</v>
      </c>
      <c r="H15" t="n">
        <v>1.27</v>
      </c>
      <c r="I15" t="n">
        <v>61</v>
      </c>
      <c r="J15" t="n">
        <v>196.42</v>
      </c>
      <c r="K15" t="n">
        <v>52.44</v>
      </c>
      <c r="L15" t="n">
        <v>14</v>
      </c>
      <c r="M15" t="n">
        <v>59</v>
      </c>
      <c r="N15" t="n">
        <v>39.98</v>
      </c>
      <c r="O15" t="n">
        <v>24459.75</v>
      </c>
      <c r="P15" t="n">
        <v>1171.27</v>
      </c>
      <c r="Q15" t="n">
        <v>2364.26</v>
      </c>
      <c r="R15" t="n">
        <v>263.8</v>
      </c>
      <c r="S15" t="n">
        <v>184.9</v>
      </c>
      <c r="T15" t="n">
        <v>37384.45</v>
      </c>
      <c r="U15" t="n">
        <v>0.7</v>
      </c>
      <c r="V15" t="n">
        <v>0.89</v>
      </c>
      <c r="W15" t="n">
        <v>36.75</v>
      </c>
      <c r="X15" t="n">
        <v>2.23</v>
      </c>
      <c r="Y15" t="n">
        <v>1</v>
      </c>
      <c r="Z15" t="n">
        <v>10</v>
      </c>
      <c r="AA15" t="n">
        <v>2203.153633542974</v>
      </c>
      <c r="AB15" t="n">
        <v>3014.451997692213</v>
      </c>
      <c r="AC15" t="n">
        <v>2726.756929842305</v>
      </c>
      <c r="AD15" t="n">
        <v>2203153.633542974</v>
      </c>
      <c r="AE15" t="n">
        <v>3014451.997692213</v>
      </c>
      <c r="AF15" t="n">
        <v>9.549305452389985e-07</v>
      </c>
      <c r="AG15" t="n">
        <v>1.380138888888889</v>
      </c>
      <c r="AH15" t="n">
        <v>2726756.929842305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1.0091</v>
      </c>
      <c r="E16" t="n">
        <v>99.09999999999999</v>
      </c>
      <c r="F16" t="n">
        <v>94.65000000000001</v>
      </c>
      <c r="G16" t="n">
        <v>99.63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1161.15</v>
      </c>
      <c r="Q16" t="n">
        <v>2364.27</v>
      </c>
      <c r="R16" t="n">
        <v>258.99</v>
      </c>
      <c r="S16" t="n">
        <v>184.9</v>
      </c>
      <c r="T16" t="n">
        <v>34999.91</v>
      </c>
      <c r="U16" t="n">
        <v>0.71</v>
      </c>
      <c r="V16" t="n">
        <v>0.89</v>
      </c>
      <c r="W16" t="n">
        <v>36.75</v>
      </c>
      <c r="X16" t="n">
        <v>2.09</v>
      </c>
      <c r="Y16" t="n">
        <v>1</v>
      </c>
      <c r="Z16" t="n">
        <v>10</v>
      </c>
      <c r="AA16" t="n">
        <v>2182.562238007343</v>
      </c>
      <c r="AB16" t="n">
        <v>2986.277941891933</v>
      </c>
      <c r="AC16" t="n">
        <v>2701.271766385181</v>
      </c>
      <c r="AD16" t="n">
        <v>2182562.238007343</v>
      </c>
      <c r="AE16" t="n">
        <v>2986277.941891933</v>
      </c>
      <c r="AF16" t="n">
        <v>9.575876112497995e-07</v>
      </c>
      <c r="AG16" t="n">
        <v>1.376388888888889</v>
      </c>
      <c r="AH16" t="n">
        <v>2701271.766385181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1.0124</v>
      </c>
      <c r="E17" t="n">
        <v>98.78</v>
      </c>
      <c r="F17" t="n">
        <v>94.47</v>
      </c>
      <c r="G17" t="n">
        <v>106.95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1152.92</v>
      </c>
      <c r="Q17" t="n">
        <v>2364.11</v>
      </c>
      <c r="R17" t="n">
        <v>252.87</v>
      </c>
      <c r="S17" t="n">
        <v>184.9</v>
      </c>
      <c r="T17" t="n">
        <v>31960.41</v>
      </c>
      <c r="U17" t="n">
        <v>0.73</v>
      </c>
      <c r="V17" t="n">
        <v>0.89</v>
      </c>
      <c r="W17" t="n">
        <v>36.75</v>
      </c>
      <c r="X17" t="n">
        <v>1.92</v>
      </c>
      <c r="Y17" t="n">
        <v>1</v>
      </c>
      <c r="Z17" t="n">
        <v>10</v>
      </c>
      <c r="AA17" t="n">
        <v>2163.235871084379</v>
      </c>
      <c r="AB17" t="n">
        <v>2959.834754048799</v>
      </c>
      <c r="AC17" t="n">
        <v>2677.352279276549</v>
      </c>
      <c r="AD17" t="n">
        <v>2163235.871084379</v>
      </c>
      <c r="AE17" t="n">
        <v>2959834.754048799</v>
      </c>
      <c r="AF17" t="n">
        <v>9.607191533339579e-07</v>
      </c>
      <c r="AG17" t="n">
        <v>1.371944444444444</v>
      </c>
      <c r="AH17" t="n">
        <v>2677352.279276549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94.38</v>
      </c>
      <c r="G18" t="n">
        <v>113.26</v>
      </c>
      <c r="H18" t="n">
        <v>1.5</v>
      </c>
      <c r="I18" t="n">
        <v>50</v>
      </c>
      <c r="J18" t="n">
        <v>201.11</v>
      </c>
      <c r="K18" t="n">
        <v>52.44</v>
      </c>
      <c r="L18" t="n">
        <v>17</v>
      </c>
      <c r="M18" t="n">
        <v>48</v>
      </c>
      <c r="N18" t="n">
        <v>41.67</v>
      </c>
      <c r="O18" t="n">
        <v>25037.53</v>
      </c>
      <c r="P18" t="n">
        <v>1143.35</v>
      </c>
      <c r="Q18" t="n">
        <v>2364.12</v>
      </c>
      <c r="R18" t="n">
        <v>250.15</v>
      </c>
      <c r="S18" t="n">
        <v>184.9</v>
      </c>
      <c r="T18" t="n">
        <v>30615.53</v>
      </c>
      <c r="U18" t="n">
        <v>0.74</v>
      </c>
      <c r="V18" t="n">
        <v>0.89</v>
      </c>
      <c r="W18" t="n">
        <v>36.74</v>
      </c>
      <c r="X18" t="n">
        <v>1.83</v>
      </c>
      <c r="Y18" t="n">
        <v>1</v>
      </c>
      <c r="Z18" t="n">
        <v>10</v>
      </c>
      <c r="AA18" t="n">
        <v>2145.560922609056</v>
      </c>
      <c r="AB18" t="n">
        <v>2935.651109781168</v>
      </c>
      <c r="AC18" t="n">
        <v>2655.476688075862</v>
      </c>
      <c r="AD18" t="n">
        <v>2145560.922609056</v>
      </c>
      <c r="AE18" t="n">
        <v>2935651.109781167</v>
      </c>
      <c r="AF18" t="n">
        <v>9.626170576273874e-07</v>
      </c>
      <c r="AG18" t="n">
        <v>1.369166666666667</v>
      </c>
      <c r="AH18" t="n">
        <v>2655476.688075862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1.0169</v>
      </c>
      <c r="E19" t="n">
        <v>98.34</v>
      </c>
      <c r="F19" t="n">
        <v>94.25</v>
      </c>
      <c r="G19" t="n">
        <v>120.32</v>
      </c>
      <c r="H19" t="n">
        <v>1.58</v>
      </c>
      <c r="I19" t="n">
        <v>47</v>
      </c>
      <c r="J19" t="n">
        <v>202.68</v>
      </c>
      <c r="K19" t="n">
        <v>52.44</v>
      </c>
      <c r="L19" t="n">
        <v>18</v>
      </c>
      <c r="M19" t="n">
        <v>45</v>
      </c>
      <c r="N19" t="n">
        <v>42.24</v>
      </c>
      <c r="O19" t="n">
        <v>25231.66</v>
      </c>
      <c r="P19" t="n">
        <v>1133.34</v>
      </c>
      <c r="Q19" t="n">
        <v>2364.23</v>
      </c>
      <c r="R19" t="n">
        <v>245.85</v>
      </c>
      <c r="S19" t="n">
        <v>184.9</v>
      </c>
      <c r="T19" t="n">
        <v>28480.48</v>
      </c>
      <c r="U19" t="n">
        <v>0.75</v>
      </c>
      <c r="V19" t="n">
        <v>0.89</v>
      </c>
      <c r="W19" t="n">
        <v>36.73</v>
      </c>
      <c r="X19" t="n">
        <v>1.69</v>
      </c>
      <c r="Y19" t="n">
        <v>1</v>
      </c>
      <c r="Z19" t="n">
        <v>10</v>
      </c>
      <c r="AA19" t="n">
        <v>2126.065552274879</v>
      </c>
      <c r="AB19" t="n">
        <v>2908.97668401491</v>
      </c>
      <c r="AC19" t="n">
        <v>2631.348032066946</v>
      </c>
      <c r="AD19" t="n">
        <v>2126065.55227488</v>
      </c>
      <c r="AE19" t="n">
        <v>2908976.68401491</v>
      </c>
      <c r="AF19" t="n">
        <v>9.64989437994174e-07</v>
      </c>
      <c r="AG19" t="n">
        <v>1.365833333333333</v>
      </c>
      <c r="AH19" t="n">
        <v>2631348.032066945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1.0189</v>
      </c>
      <c r="E20" t="n">
        <v>98.15000000000001</v>
      </c>
      <c r="F20" t="n">
        <v>94.16</v>
      </c>
      <c r="G20" t="n">
        <v>128.41</v>
      </c>
      <c r="H20" t="n">
        <v>1.65</v>
      </c>
      <c r="I20" t="n">
        <v>44</v>
      </c>
      <c r="J20" t="n">
        <v>204.26</v>
      </c>
      <c r="K20" t="n">
        <v>52.44</v>
      </c>
      <c r="L20" t="n">
        <v>19</v>
      </c>
      <c r="M20" t="n">
        <v>42</v>
      </c>
      <c r="N20" t="n">
        <v>42.82</v>
      </c>
      <c r="O20" t="n">
        <v>25426.72</v>
      </c>
      <c r="P20" t="n">
        <v>1126.09</v>
      </c>
      <c r="Q20" t="n">
        <v>2364.19</v>
      </c>
      <c r="R20" t="n">
        <v>242.65</v>
      </c>
      <c r="S20" t="n">
        <v>184.9</v>
      </c>
      <c r="T20" t="n">
        <v>26893.8</v>
      </c>
      <c r="U20" t="n">
        <v>0.76</v>
      </c>
      <c r="V20" t="n">
        <v>0.89</v>
      </c>
      <c r="W20" t="n">
        <v>36.74</v>
      </c>
      <c r="X20" t="n">
        <v>1.61</v>
      </c>
      <c r="Y20" t="n">
        <v>1</v>
      </c>
      <c r="Z20" t="n">
        <v>10</v>
      </c>
      <c r="AA20" t="n">
        <v>2111.639797295977</v>
      </c>
      <c r="AB20" t="n">
        <v>2889.238729633382</v>
      </c>
      <c r="AC20" t="n">
        <v>2613.493840349197</v>
      </c>
      <c r="AD20" t="n">
        <v>2111639.797295977</v>
      </c>
      <c r="AE20" t="n">
        <v>2889238.729633382</v>
      </c>
      <c r="AF20" t="n">
        <v>9.668873422876035e-07</v>
      </c>
      <c r="AG20" t="n">
        <v>1.363194444444445</v>
      </c>
      <c r="AH20" t="n">
        <v>2613493.840349197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1.0211</v>
      </c>
      <c r="E21" t="n">
        <v>97.94</v>
      </c>
      <c r="F21" t="n">
        <v>94.06</v>
      </c>
      <c r="G21" t="n">
        <v>137.65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39</v>
      </c>
      <c r="N21" t="n">
        <v>43.41</v>
      </c>
      <c r="O21" t="n">
        <v>25622.45</v>
      </c>
      <c r="P21" t="n">
        <v>1115.87</v>
      </c>
      <c r="Q21" t="n">
        <v>2364.15</v>
      </c>
      <c r="R21" t="n">
        <v>239.28</v>
      </c>
      <c r="S21" t="n">
        <v>184.9</v>
      </c>
      <c r="T21" t="n">
        <v>25225.79</v>
      </c>
      <c r="U21" t="n">
        <v>0.77</v>
      </c>
      <c r="V21" t="n">
        <v>0.89</v>
      </c>
      <c r="W21" t="n">
        <v>36.73</v>
      </c>
      <c r="X21" t="n">
        <v>1.51</v>
      </c>
      <c r="Y21" t="n">
        <v>1</v>
      </c>
      <c r="Z21" t="n">
        <v>10</v>
      </c>
      <c r="AA21" t="n">
        <v>2092.839087292023</v>
      </c>
      <c r="AB21" t="n">
        <v>2863.514768777185</v>
      </c>
      <c r="AC21" t="n">
        <v>2590.22493821331</v>
      </c>
      <c r="AD21" t="n">
        <v>2092839.087292023</v>
      </c>
      <c r="AE21" t="n">
        <v>2863514.768777185</v>
      </c>
      <c r="AF21" t="n">
        <v>9.689750370103759e-07</v>
      </c>
      <c r="AG21" t="n">
        <v>1.360277777777778</v>
      </c>
      <c r="AH21" t="n">
        <v>2590224.93821331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1.0229</v>
      </c>
      <c r="E22" t="n">
        <v>97.76000000000001</v>
      </c>
      <c r="F22" t="n">
        <v>93.95</v>
      </c>
      <c r="G22" t="n">
        <v>144.54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37</v>
      </c>
      <c r="N22" t="n">
        <v>44</v>
      </c>
      <c r="O22" t="n">
        <v>25818.99</v>
      </c>
      <c r="P22" t="n">
        <v>1107.19</v>
      </c>
      <c r="Q22" t="n">
        <v>2364.23</v>
      </c>
      <c r="R22" t="n">
        <v>235.67</v>
      </c>
      <c r="S22" t="n">
        <v>184.9</v>
      </c>
      <c r="T22" t="n">
        <v>23431.2</v>
      </c>
      <c r="U22" t="n">
        <v>0.78</v>
      </c>
      <c r="V22" t="n">
        <v>0.9</v>
      </c>
      <c r="W22" t="n">
        <v>36.73</v>
      </c>
      <c r="X22" t="n">
        <v>1.4</v>
      </c>
      <c r="Y22" t="n">
        <v>1</v>
      </c>
      <c r="Z22" t="n">
        <v>10</v>
      </c>
      <c r="AA22" t="n">
        <v>2076.913811768921</v>
      </c>
      <c r="AB22" t="n">
        <v>2841.725104232906</v>
      </c>
      <c r="AC22" t="n">
        <v>2570.514848671151</v>
      </c>
      <c r="AD22" t="n">
        <v>2076913.811768921</v>
      </c>
      <c r="AE22" t="n">
        <v>2841725.104232906</v>
      </c>
      <c r="AF22" t="n">
        <v>9.706831508744624e-07</v>
      </c>
      <c r="AG22" t="n">
        <v>1.357777777777778</v>
      </c>
      <c r="AH22" t="n">
        <v>2570514.848671151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1.0243</v>
      </c>
      <c r="E23" t="n">
        <v>97.62</v>
      </c>
      <c r="F23" t="n">
        <v>93.89</v>
      </c>
      <c r="G23" t="n">
        <v>152.25</v>
      </c>
      <c r="H23" t="n">
        <v>1.87</v>
      </c>
      <c r="I23" t="n">
        <v>37</v>
      </c>
      <c r="J23" t="n">
        <v>209.05</v>
      </c>
      <c r="K23" t="n">
        <v>52.44</v>
      </c>
      <c r="L23" t="n">
        <v>22</v>
      </c>
      <c r="M23" t="n">
        <v>35</v>
      </c>
      <c r="N23" t="n">
        <v>44.6</v>
      </c>
      <c r="O23" t="n">
        <v>26016.35</v>
      </c>
      <c r="P23" t="n">
        <v>1097.87</v>
      </c>
      <c r="Q23" t="n">
        <v>2364.01</v>
      </c>
      <c r="R23" t="n">
        <v>233.89</v>
      </c>
      <c r="S23" t="n">
        <v>184.9</v>
      </c>
      <c r="T23" t="n">
        <v>22549.88</v>
      </c>
      <c r="U23" t="n">
        <v>0.79</v>
      </c>
      <c r="V23" t="n">
        <v>0.9</v>
      </c>
      <c r="W23" t="n">
        <v>36.72</v>
      </c>
      <c r="X23" t="n">
        <v>1.34</v>
      </c>
      <c r="Y23" t="n">
        <v>1</v>
      </c>
      <c r="Z23" t="n">
        <v>10</v>
      </c>
      <c r="AA23" t="n">
        <v>2061.316611205608</v>
      </c>
      <c r="AB23" t="n">
        <v>2820.384326322256</v>
      </c>
      <c r="AC23" t="n">
        <v>2551.210804652323</v>
      </c>
      <c r="AD23" t="n">
        <v>2061316.611205608</v>
      </c>
      <c r="AE23" t="n">
        <v>2820384.326322256</v>
      </c>
      <c r="AF23" t="n">
        <v>9.72011683879863e-07</v>
      </c>
      <c r="AG23" t="n">
        <v>1.355833333333333</v>
      </c>
      <c r="AH23" t="n">
        <v>2551210.804652323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1.0258</v>
      </c>
      <c r="E24" t="n">
        <v>97.48</v>
      </c>
      <c r="F24" t="n">
        <v>93.81999999999999</v>
      </c>
      <c r="G24" t="n">
        <v>160.83</v>
      </c>
      <c r="H24" t="n">
        <v>1.94</v>
      </c>
      <c r="I24" t="n">
        <v>35</v>
      </c>
      <c r="J24" t="n">
        <v>210.65</v>
      </c>
      <c r="K24" t="n">
        <v>52.44</v>
      </c>
      <c r="L24" t="n">
        <v>23</v>
      </c>
      <c r="M24" t="n">
        <v>33</v>
      </c>
      <c r="N24" t="n">
        <v>45.21</v>
      </c>
      <c r="O24" t="n">
        <v>26214.54</v>
      </c>
      <c r="P24" t="n">
        <v>1088.77</v>
      </c>
      <c r="Q24" t="n">
        <v>2364.12</v>
      </c>
      <c r="R24" t="n">
        <v>231.09</v>
      </c>
      <c r="S24" t="n">
        <v>184.9</v>
      </c>
      <c r="T24" t="n">
        <v>21162.41</v>
      </c>
      <c r="U24" t="n">
        <v>0.8</v>
      </c>
      <c r="V24" t="n">
        <v>0.9</v>
      </c>
      <c r="W24" t="n">
        <v>36.73</v>
      </c>
      <c r="X24" t="n">
        <v>1.26</v>
      </c>
      <c r="Y24" t="n">
        <v>1</v>
      </c>
      <c r="Z24" t="n">
        <v>10</v>
      </c>
      <c r="AA24" t="n">
        <v>2045.791431468741</v>
      </c>
      <c r="AB24" t="n">
        <v>2799.142090483683</v>
      </c>
      <c r="AC24" t="n">
        <v>2531.995897988518</v>
      </c>
      <c r="AD24" t="n">
        <v>2045791.431468741</v>
      </c>
      <c r="AE24" t="n">
        <v>2799142.090483683</v>
      </c>
      <c r="AF24" t="n">
        <v>9.73435112099935e-07</v>
      </c>
      <c r="AG24" t="n">
        <v>1.353888888888889</v>
      </c>
      <c r="AH24" t="n">
        <v>2531995.897988518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1.0265</v>
      </c>
      <c r="E25" t="n">
        <v>97.42</v>
      </c>
      <c r="F25" t="n">
        <v>93.79000000000001</v>
      </c>
      <c r="G25" t="n">
        <v>165.52</v>
      </c>
      <c r="H25" t="n">
        <v>2.01</v>
      </c>
      <c r="I25" t="n">
        <v>34</v>
      </c>
      <c r="J25" t="n">
        <v>212.27</v>
      </c>
      <c r="K25" t="n">
        <v>52.44</v>
      </c>
      <c r="L25" t="n">
        <v>24</v>
      </c>
      <c r="M25" t="n">
        <v>32</v>
      </c>
      <c r="N25" t="n">
        <v>45.82</v>
      </c>
      <c r="O25" t="n">
        <v>26413.56</v>
      </c>
      <c r="P25" t="n">
        <v>1077.9</v>
      </c>
      <c r="Q25" t="n">
        <v>2364.07</v>
      </c>
      <c r="R25" t="n">
        <v>230.12</v>
      </c>
      <c r="S25" t="n">
        <v>184.9</v>
      </c>
      <c r="T25" t="n">
        <v>20678.91</v>
      </c>
      <c r="U25" t="n">
        <v>0.8</v>
      </c>
      <c r="V25" t="n">
        <v>0.9</v>
      </c>
      <c r="W25" t="n">
        <v>36.73</v>
      </c>
      <c r="X25" t="n">
        <v>1.24</v>
      </c>
      <c r="Y25" t="n">
        <v>1</v>
      </c>
      <c r="Z25" t="n">
        <v>10</v>
      </c>
      <c r="AA25" t="n">
        <v>2029.800684110509</v>
      </c>
      <c r="AB25" t="n">
        <v>2777.262844486165</v>
      </c>
      <c r="AC25" t="n">
        <v>2512.204776521289</v>
      </c>
      <c r="AD25" t="n">
        <v>2029800.684110509</v>
      </c>
      <c r="AE25" t="n">
        <v>2777262.844486165</v>
      </c>
      <c r="AF25" t="n">
        <v>9.740993786026351e-07</v>
      </c>
      <c r="AG25" t="n">
        <v>1.353055555555556</v>
      </c>
      <c r="AH25" t="n">
        <v>2512204.776521289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1.028</v>
      </c>
      <c r="E26" t="n">
        <v>97.27</v>
      </c>
      <c r="F26" t="n">
        <v>93.72</v>
      </c>
      <c r="G26" t="n">
        <v>175.72</v>
      </c>
      <c r="H26" t="n">
        <v>2.08</v>
      </c>
      <c r="I26" t="n">
        <v>32</v>
      </c>
      <c r="J26" t="n">
        <v>213.89</v>
      </c>
      <c r="K26" t="n">
        <v>52.44</v>
      </c>
      <c r="L26" t="n">
        <v>25</v>
      </c>
      <c r="M26" t="n">
        <v>30</v>
      </c>
      <c r="N26" t="n">
        <v>46.44</v>
      </c>
      <c r="O26" t="n">
        <v>26613.43</v>
      </c>
      <c r="P26" t="n">
        <v>1071.87</v>
      </c>
      <c r="Q26" t="n">
        <v>2364.2</v>
      </c>
      <c r="R26" t="n">
        <v>227.92</v>
      </c>
      <c r="S26" t="n">
        <v>184.9</v>
      </c>
      <c r="T26" t="n">
        <v>19590.67</v>
      </c>
      <c r="U26" t="n">
        <v>0.8100000000000001</v>
      </c>
      <c r="V26" t="n">
        <v>0.9</v>
      </c>
      <c r="W26" t="n">
        <v>36.72</v>
      </c>
      <c r="X26" t="n">
        <v>1.16</v>
      </c>
      <c r="Y26" t="n">
        <v>1</v>
      </c>
      <c r="Z26" t="n">
        <v>10</v>
      </c>
      <c r="AA26" t="n">
        <v>2018.417166160754</v>
      </c>
      <c r="AB26" t="n">
        <v>2761.687413021943</v>
      </c>
      <c r="AC26" t="n">
        <v>2498.115842375757</v>
      </c>
      <c r="AD26" t="n">
        <v>2018417.166160754</v>
      </c>
      <c r="AE26" t="n">
        <v>2761687.413021943</v>
      </c>
      <c r="AF26" t="n">
        <v>9.755228068227074e-07</v>
      </c>
      <c r="AG26" t="n">
        <v>1.350972222222222</v>
      </c>
      <c r="AH26" t="n">
        <v>2498115.842375757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1.0289</v>
      </c>
      <c r="E27" t="n">
        <v>97.19</v>
      </c>
      <c r="F27" t="n">
        <v>93.67</v>
      </c>
      <c r="G27" t="n">
        <v>181.29</v>
      </c>
      <c r="H27" t="n">
        <v>2.14</v>
      </c>
      <c r="I27" t="n">
        <v>31</v>
      </c>
      <c r="J27" t="n">
        <v>215.51</v>
      </c>
      <c r="K27" t="n">
        <v>52.44</v>
      </c>
      <c r="L27" t="n">
        <v>26</v>
      </c>
      <c r="M27" t="n">
        <v>29</v>
      </c>
      <c r="N27" t="n">
        <v>47.07</v>
      </c>
      <c r="O27" t="n">
        <v>26814.17</v>
      </c>
      <c r="P27" t="n">
        <v>1060.68</v>
      </c>
      <c r="Q27" t="n">
        <v>2364.12</v>
      </c>
      <c r="R27" t="n">
        <v>226.3</v>
      </c>
      <c r="S27" t="n">
        <v>184.9</v>
      </c>
      <c r="T27" t="n">
        <v>18785.26</v>
      </c>
      <c r="U27" t="n">
        <v>0.82</v>
      </c>
      <c r="V27" t="n">
        <v>0.9</v>
      </c>
      <c r="W27" t="n">
        <v>36.71</v>
      </c>
      <c r="X27" t="n">
        <v>1.12</v>
      </c>
      <c r="Y27" t="n">
        <v>1</v>
      </c>
      <c r="Z27" t="n">
        <v>10</v>
      </c>
      <c r="AA27" t="n">
        <v>2001.540530692698</v>
      </c>
      <c r="AB27" t="n">
        <v>2738.59605582994</v>
      </c>
      <c r="AC27" t="n">
        <v>2477.228291905235</v>
      </c>
      <c r="AD27" t="n">
        <v>2001540.530692698</v>
      </c>
      <c r="AE27" t="n">
        <v>2738596.05582994</v>
      </c>
      <c r="AF27" t="n">
        <v>9.763768637547505e-07</v>
      </c>
      <c r="AG27" t="n">
        <v>1.349861111111111</v>
      </c>
      <c r="AH27" t="n">
        <v>2477228.291905235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1.0303</v>
      </c>
      <c r="E28" t="n">
        <v>97.06</v>
      </c>
      <c r="F28" t="n">
        <v>93.61</v>
      </c>
      <c r="G28" t="n">
        <v>193.67</v>
      </c>
      <c r="H28" t="n">
        <v>2.21</v>
      </c>
      <c r="I28" t="n">
        <v>29</v>
      </c>
      <c r="J28" t="n">
        <v>217.15</v>
      </c>
      <c r="K28" t="n">
        <v>52.44</v>
      </c>
      <c r="L28" t="n">
        <v>27</v>
      </c>
      <c r="M28" t="n">
        <v>26</v>
      </c>
      <c r="N28" t="n">
        <v>47.71</v>
      </c>
      <c r="O28" t="n">
        <v>27015.77</v>
      </c>
      <c r="P28" t="n">
        <v>1052.33</v>
      </c>
      <c r="Q28" t="n">
        <v>2364.08</v>
      </c>
      <c r="R28" t="n">
        <v>224.23</v>
      </c>
      <c r="S28" t="n">
        <v>184.9</v>
      </c>
      <c r="T28" t="n">
        <v>17760.73</v>
      </c>
      <c r="U28" t="n">
        <v>0.82</v>
      </c>
      <c r="V28" t="n">
        <v>0.9</v>
      </c>
      <c r="W28" t="n">
        <v>36.71</v>
      </c>
      <c r="X28" t="n">
        <v>1.05</v>
      </c>
      <c r="Y28" t="n">
        <v>1</v>
      </c>
      <c r="Z28" t="n">
        <v>10</v>
      </c>
      <c r="AA28" t="n">
        <v>1987.417834625521</v>
      </c>
      <c r="AB28" t="n">
        <v>2719.27276002145</v>
      </c>
      <c r="AC28" t="n">
        <v>2459.749184328291</v>
      </c>
      <c r="AD28" t="n">
        <v>1987417.834625521</v>
      </c>
      <c r="AE28" t="n">
        <v>2719272.76002145</v>
      </c>
      <c r="AF28" t="n">
        <v>9.777053967601509e-07</v>
      </c>
      <c r="AG28" t="n">
        <v>1.348055555555556</v>
      </c>
      <c r="AH28" t="n">
        <v>2459749.184328291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1.0313</v>
      </c>
      <c r="E29" t="n">
        <v>96.97</v>
      </c>
      <c r="F29" t="n">
        <v>93.55</v>
      </c>
      <c r="G29" t="n">
        <v>200.47</v>
      </c>
      <c r="H29" t="n">
        <v>2.27</v>
      </c>
      <c r="I29" t="n">
        <v>28</v>
      </c>
      <c r="J29" t="n">
        <v>218.79</v>
      </c>
      <c r="K29" t="n">
        <v>52.44</v>
      </c>
      <c r="L29" t="n">
        <v>28</v>
      </c>
      <c r="M29" t="n">
        <v>17</v>
      </c>
      <c r="N29" t="n">
        <v>48.35</v>
      </c>
      <c r="O29" t="n">
        <v>27218.26</v>
      </c>
      <c r="P29" t="n">
        <v>1046.71</v>
      </c>
      <c r="Q29" t="n">
        <v>2364.12</v>
      </c>
      <c r="R29" t="n">
        <v>222.12</v>
      </c>
      <c r="S29" t="n">
        <v>184.9</v>
      </c>
      <c r="T29" t="n">
        <v>16708.82</v>
      </c>
      <c r="U29" t="n">
        <v>0.83</v>
      </c>
      <c r="V29" t="n">
        <v>0.9</v>
      </c>
      <c r="W29" t="n">
        <v>36.72</v>
      </c>
      <c r="X29" t="n">
        <v>1</v>
      </c>
      <c r="Y29" t="n">
        <v>1</v>
      </c>
      <c r="Z29" t="n">
        <v>10</v>
      </c>
      <c r="AA29" t="n">
        <v>1977.699718392878</v>
      </c>
      <c r="AB29" t="n">
        <v>2705.976004658919</v>
      </c>
      <c r="AC29" t="n">
        <v>2447.721452635446</v>
      </c>
      <c r="AD29" t="n">
        <v>1977699.718392878</v>
      </c>
      <c r="AE29" t="n">
        <v>2705976.004658918</v>
      </c>
      <c r="AF29" t="n">
        <v>9.786543489068659e-07</v>
      </c>
      <c r="AG29" t="n">
        <v>1.346805555555556</v>
      </c>
      <c r="AH29" t="n">
        <v>2447721.452635446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1.031</v>
      </c>
      <c r="E30" t="n">
        <v>96.98999999999999</v>
      </c>
      <c r="F30" t="n">
        <v>93.58</v>
      </c>
      <c r="G30" t="n">
        <v>200.52</v>
      </c>
      <c r="H30" t="n">
        <v>2.34</v>
      </c>
      <c r="I30" t="n">
        <v>28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1047.59</v>
      </c>
      <c r="Q30" t="n">
        <v>2364.34</v>
      </c>
      <c r="R30" t="n">
        <v>222.25</v>
      </c>
      <c r="S30" t="n">
        <v>184.9</v>
      </c>
      <c r="T30" t="n">
        <v>16776.24</v>
      </c>
      <c r="U30" t="n">
        <v>0.83</v>
      </c>
      <c r="V30" t="n">
        <v>0.9</v>
      </c>
      <c r="W30" t="n">
        <v>36.74</v>
      </c>
      <c r="X30" t="n">
        <v>1.02</v>
      </c>
      <c r="Y30" t="n">
        <v>1</v>
      </c>
      <c r="Z30" t="n">
        <v>10</v>
      </c>
      <c r="AA30" t="n">
        <v>1979.62506773672</v>
      </c>
      <c r="AB30" t="n">
        <v>2708.610352571582</v>
      </c>
      <c r="AC30" t="n">
        <v>2450.104382080654</v>
      </c>
      <c r="AD30" t="n">
        <v>1979625.06773672</v>
      </c>
      <c r="AE30" t="n">
        <v>2708610.352571581</v>
      </c>
      <c r="AF30" t="n">
        <v>9.783696632628513e-07</v>
      </c>
      <c r="AG30" t="n">
        <v>1.347083333333333</v>
      </c>
      <c r="AH30" t="n">
        <v>2450104.382080655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1.031</v>
      </c>
      <c r="E31" t="n">
        <v>96.98999999999999</v>
      </c>
      <c r="F31" t="n">
        <v>93.58</v>
      </c>
      <c r="G31" t="n">
        <v>200.52</v>
      </c>
      <c r="H31" t="n">
        <v>2.4</v>
      </c>
      <c r="I31" t="n">
        <v>28</v>
      </c>
      <c r="J31" t="n">
        <v>222.1</v>
      </c>
      <c r="K31" t="n">
        <v>52.44</v>
      </c>
      <c r="L31" t="n">
        <v>30</v>
      </c>
      <c r="M31" t="n">
        <v>0</v>
      </c>
      <c r="N31" t="n">
        <v>49.65</v>
      </c>
      <c r="O31" t="n">
        <v>27625.93</v>
      </c>
      <c r="P31" t="n">
        <v>1054.04</v>
      </c>
      <c r="Q31" t="n">
        <v>2364.32</v>
      </c>
      <c r="R31" t="n">
        <v>222.18</v>
      </c>
      <c r="S31" t="n">
        <v>184.9</v>
      </c>
      <c r="T31" t="n">
        <v>16741.87</v>
      </c>
      <c r="U31" t="n">
        <v>0.83</v>
      </c>
      <c r="V31" t="n">
        <v>0.9</v>
      </c>
      <c r="W31" t="n">
        <v>36.74</v>
      </c>
      <c r="X31" t="n">
        <v>1.02</v>
      </c>
      <c r="Y31" t="n">
        <v>1</v>
      </c>
      <c r="Z31" t="n">
        <v>10</v>
      </c>
      <c r="AA31" t="n">
        <v>1988.136375388729</v>
      </c>
      <c r="AB31" t="n">
        <v>2720.255899193452</v>
      </c>
      <c r="AC31" t="n">
        <v>2460.638494077562</v>
      </c>
      <c r="AD31" t="n">
        <v>1988136.375388729</v>
      </c>
      <c r="AE31" t="n">
        <v>2720255.899193452</v>
      </c>
      <c r="AF31" t="n">
        <v>9.783696632628513e-07</v>
      </c>
      <c r="AG31" t="n">
        <v>1.347083333333333</v>
      </c>
      <c r="AH31" t="n">
        <v>2460638.494077562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0.9436</v>
      </c>
      <c r="E2" t="n">
        <v>105.98</v>
      </c>
      <c r="F2" t="n">
        <v>101.68</v>
      </c>
      <c r="G2" t="n">
        <v>25.53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15</v>
      </c>
      <c r="N2" t="n">
        <v>3.01</v>
      </c>
      <c r="O2" t="n">
        <v>3454.41</v>
      </c>
      <c r="P2" t="n">
        <v>294.35</v>
      </c>
      <c r="Q2" t="n">
        <v>2366.43</v>
      </c>
      <c r="R2" t="n">
        <v>482.06</v>
      </c>
      <c r="S2" t="n">
        <v>184.9</v>
      </c>
      <c r="T2" t="n">
        <v>145624.39</v>
      </c>
      <c r="U2" t="n">
        <v>0.38</v>
      </c>
      <c r="V2" t="n">
        <v>0.83</v>
      </c>
      <c r="W2" t="n">
        <v>37.36</v>
      </c>
      <c r="X2" t="n">
        <v>9.1</v>
      </c>
      <c r="Y2" t="n">
        <v>1</v>
      </c>
      <c r="Z2" t="n">
        <v>10</v>
      </c>
      <c r="AA2" t="n">
        <v>719.1556626147049</v>
      </c>
      <c r="AB2" t="n">
        <v>983.9805044981018</v>
      </c>
      <c r="AC2" t="n">
        <v>890.070786174114</v>
      </c>
      <c r="AD2" t="n">
        <v>719155.6626147048</v>
      </c>
      <c r="AE2" t="n">
        <v>983980.5044981018</v>
      </c>
      <c r="AF2" t="n">
        <v>1.150576694753362e-06</v>
      </c>
      <c r="AG2" t="n">
        <v>1.471944444444444</v>
      </c>
      <c r="AH2" t="n">
        <v>890070.786174114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0.9439</v>
      </c>
      <c r="E3" t="n">
        <v>105.94</v>
      </c>
      <c r="F3" t="n">
        <v>101.65</v>
      </c>
      <c r="G3" t="n">
        <v>25.63</v>
      </c>
      <c r="H3" t="n">
        <v>1.23</v>
      </c>
      <c r="I3" t="n">
        <v>238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306.02</v>
      </c>
      <c r="Q3" t="n">
        <v>2366.35</v>
      </c>
      <c r="R3" t="n">
        <v>480.77</v>
      </c>
      <c r="S3" t="n">
        <v>184.9</v>
      </c>
      <c r="T3" t="n">
        <v>144985.13</v>
      </c>
      <c r="U3" t="n">
        <v>0.38</v>
      </c>
      <c r="V3" t="n">
        <v>0.83</v>
      </c>
      <c r="W3" t="n">
        <v>37.38</v>
      </c>
      <c r="X3" t="n">
        <v>9.07</v>
      </c>
      <c r="Y3" t="n">
        <v>1</v>
      </c>
      <c r="Z3" t="n">
        <v>10</v>
      </c>
      <c r="AA3" t="n">
        <v>735.6626114777386</v>
      </c>
      <c r="AB3" t="n">
        <v>1006.566040167692</v>
      </c>
      <c r="AC3" t="n">
        <v>910.5007900183969</v>
      </c>
      <c r="AD3" t="n">
        <v>735662.6114777386</v>
      </c>
      <c r="AE3" t="n">
        <v>1006566.040167692</v>
      </c>
      <c r="AF3" t="n">
        <v>1.150942499128548e-06</v>
      </c>
      <c r="AG3" t="n">
        <v>1.471388888888889</v>
      </c>
      <c r="AH3" t="n">
        <v>910500.7900183968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0.7022</v>
      </c>
      <c r="E2" t="n">
        <v>142.41</v>
      </c>
      <c r="F2" t="n">
        <v>123.75</v>
      </c>
      <c r="G2" t="n">
        <v>9.16</v>
      </c>
      <c r="H2" t="n">
        <v>0.18</v>
      </c>
      <c r="I2" t="n">
        <v>811</v>
      </c>
      <c r="J2" t="n">
        <v>98.70999999999999</v>
      </c>
      <c r="K2" t="n">
        <v>39.72</v>
      </c>
      <c r="L2" t="n">
        <v>1</v>
      </c>
      <c r="M2" t="n">
        <v>809</v>
      </c>
      <c r="N2" t="n">
        <v>12.99</v>
      </c>
      <c r="O2" t="n">
        <v>12407.75</v>
      </c>
      <c r="P2" t="n">
        <v>1119.43</v>
      </c>
      <c r="Q2" t="n">
        <v>2367.56</v>
      </c>
      <c r="R2" t="n">
        <v>1230.28</v>
      </c>
      <c r="S2" t="n">
        <v>184.9</v>
      </c>
      <c r="T2" t="n">
        <v>516875.19</v>
      </c>
      <c r="U2" t="n">
        <v>0.15</v>
      </c>
      <c r="V2" t="n">
        <v>0.68</v>
      </c>
      <c r="W2" t="n">
        <v>37.97</v>
      </c>
      <c r="X2" t="n">
        <v>31.12</v>
      </c>
      <c r="Y2" t="n">
        <v>1</v>
      </c>
      <c r="Z2" t="n">
        <v>10</v>
      </c>
      <c r="AA2" t="n">
        <v>3044.456662359556</v>
      </c>
      <c r="AB2" t="n">
        <v>4165.559917389263</v>
      </c>
      <c r="AC2" t="n">
        <v>3768.004725273538</v>
      </c>
      <c r="AD2" t="n">
        <v>3044456.662359556</v>
      </c>
      <c r="AE2" t="n">
        <v>4165559.917389263</v>
      </c>
      <c r="AF2" t="n">
        <v>7.338821164849993e-07</v>
      </c>
      <c r="AG2" t="n">
        <v>1.977916666666667</v>
      </c>
      <c r="AH2" t="n">
        <v>3768004.725273537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0.8751</v>
      </c>
      <c r="E3" t="n">
        <v>114.27</v>
      </c>
      <c r="F3" t="n">
        <v>105.32</v>
      </c>
      <c r="G3" t="n">
        <v>18.64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938.27</v>
      </c>
      <c r="Q3" t="n">
        <v>2365.59</v>
      </c>
      <c r="R3" t="n">
        <v>614.02</v>
      </c>
      <c r="S3" t="n">
        <v>184.9</v>
      </c>
      <c r="T3" t="n">
        <v>211104.88</v>
      </c>
      <c r="U3" t="n">
        <v>0.3</v>
      </c>
      <c r="V3" t="n">
        <v>0.8</v>
      </c>
      <c r="W3" t="n">
        <v>37.22</v>
      </c>
      <c r="X3" t="n">
        <v>12.73</v>
      </c>
      <c r="Y3" t="n">
        <v>1</v>
      </c>
      <c r="Z3" t="n">
        <v>10</v>
      </c>
      <c r="AA3" t="n">
        <v>2057.95002021673</v>
      </c>
      <c r="AB3" t="n">
        <v>2815.778008007759</v>
      </c>
      <c r="AC3" t="n">
        <v>2547.044106892754</v>
      </c>
      <c r="AD3" t="n">
        <v>2057950.020216729</v>
      </c>
      <c r="AE3" t="n">
        <v>2815778.008007759</v>
      </c>
      <c r="AF3" t="n">
        <v>9.145830819368027e-07</v>
      </c>
      <c r="AG3" t="n">
        <v>1.587083333333333</v>
      </c>
      <c r="AH3" t="n">
        <v>2547044.106892754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0.9363</v>
      </c>
      <c r="E4" t="n">
        <v>106.81</v>
      </c>
      <c r="F4" t="n">
        <v>100.46</v>
      </c>
      <c r="G4" t="n">
        <v>28.43</v>
      </c>
      <c r="H4" t="n">
        <v>0.52</v>
      </c>
      <c r="I4" t="n">
        <v>212</v>
      </c>
      <c r="J4" t="n">
        <v>101.2</v>
      </c>
      <c r="K4" t="n">
        <v>39.72</v>
      </c>
      <c r="L4" t="n">
        <v>3</v>
      </c>
      <c r="M4" t="n">
        <v>210</v>
      </c>
      <c r="N4" t="n">
        <v>13.49</v>
      </c>
      <c r="O4" t="n">
        <v>12715.54</v>
      </c>
      <c r="P4" t="n">
        <v>879.0700000000001</v>
      </c>
      <c r="Q4" t="n">
        <v>2364.95</v>
      </c>
      <c r="R4" t="n">
        <v>452.31</v>
      </c>
      <c r="S4" t="n">
        <v>184.9</v>
      </c>
      <c r="T4" t="n">
        <v>130886.33</v>
      </c>
      <c r="U4" t="n">
        <v>0.41</v>
      </c>
      <c r="V4" t="n">
        <v>0.84</v>
      </c>
      <c r="W4" t="n">
        <v>37.01</v>
      </c>
      <c r="X4" t="n">
        <v>7.89</v>
      </c>
      <c r="Y4" t="n">
        <v>1</v>
      </c>
      <c r="Z4" t="n">
        <v>10</v>
      </c>
      <c r="AA4" t="n">
        <v>1811.802892859178</v>
      </c>
      <c r="AB4" t="n">
        <v>2478.988649112305</v>
      </c>
      <c r="AC4" t="n">
        <v>2242.397451723447</v>
      </c>
      <c r="AD4" t="n">
        <v>1811802.892859177</v>
      </c>
      <c r="AE4" t="n">
        <v>2478988.649112305</v>
      </c>
      <c r="AF4" t="n">
        <v>9.785443259255266e-07</v>
      </c>
      <c r="AG4" t="n">
        <v>1.483472222222222</v>
      </c>
      <c r="AH4" t="n">
        <v>2242397.451723448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0.9679</v>
      </c>
      <c r="E5" t="n">
        <v>103.32</v>
      </c>
      <c r="F5" t="n">
        <v>98.20999999999999</v>
      </c>
      <c r="G5" t="n">
        <v>38.77</v>
      </c>
      <c r="H5" t="n">
        <v>0.6899999999999999</v>
      </c>
      <c r="I5" t="n">
        <v>152</v>
      </c>
      <c r="J5" t="n">
        <v>102.45</v>
      </c>
      <c r="K5" t="n">
        <v>39.72</v>
      </c>
      <c r="L5" t="n">
        <v>4</v>
      </c>
      <c r="M5" t="n">
        <v>150</v>
      </c>
      <c r="N5" t="n">
        <v>13.74</v>
      </c>
      <c r="O5" t="n">
        <v>12870.03</v>
      </c>
      <c r="P5" t="n">
        <v>842.46</v>
      </c>
      <c r="Q5" t="n">
        <v>2364.64</v>
      </c>
      <c r="R5" t="n">
        <v>377.41</v>
      </c>
      <c r="S5" t="n">
        <v>184.9</v>
      </c>
      <c r="T5" t="n">
        <v>93734.85000000001</v>
      </c>
      <c r="U5" t="n">
        <v>0.49</v>
      </c>
      <c r="V5" t="n">
        <v>0.86</v>
      </c>
      <c r="W5" t="n">
        <v>36.91</v>
      </c>
      <c r="X5" t="n">
        <v>5.64</v>
      </c>
      <c r="Y5" t="n">
        <v>1</v>
      </c>
      <c r="Z5" t="n">
        <v>10</v>
      </c>
      <c r="AA5" t="n">
        <v>1689.798348785309</v>
      </c>
      <c r="AB5" t="n">
        <v>2312.056649449829</v>
      </c>
      <c r="AC5" t="n">
        <v>2091.397207818225</v>
      </c>
      <c r="AD5" t="n">
        <v>1689798.348785309</v>
      </c>
      <c r="AE5" t="n">
        <v>2312056.649449829</v>
      </c>
      <c r="AF5" t="n">
        <v>1.011570066285717e-06</v>
      </c>
      <c r="AG5" t="n">
        <v>1.435</v>
      </c>
      <c r="AH5" t="n">
        <v>2091397.207818225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0.9866</v>
      </c>
      <c r="E6" t="n">
        <v>101.35</v>
      </c>
      <c r="F6" t="n">
        <v>96.94</v>
      </c>
      <c r="G6" t="n">
        <v>49.29</v>
      </c>
      <c r="H6" t="n">
        <v>0.85</v>
      </c>
      <c r="I6" t="n">
        <v>118</v>
      </c>
      <c r="J6" t="n">
        <v>103.71</v>
      </c>
      <c r="K6" t="n">
        <v>39.72</v>
      </c>
      <c r="L6" t="n">
        <v>5</v>
      </c>
      <c r="M6" t="n">
        <v>116</v>
      </c>
      <c r="N6" t="n">
        <v>14</v>
      </c>
      <c r="O6" t="n">
        <v>13024.91</v>
      </c>
      <c r="P6" t="n">
        <v>814.91</v>
      </c>
      <c r="Q6" t="n">
        <v>2364.59</v>
      </c>
      <c r="R6" t="n">
        <v>334.92</v>
      </c>
      <c r="S6" t="n">
        <v>184.9</v>
      </c>
      <c r="T6" t="n">
        <v>72659.62</v>
      </c>
      <c r="U6" t="n">
        <v>0.55</v>
      </c>
      <c r="V6" t="n">
        <v>0.87</v>
      </c>
      <c r="W6" t="n">
        <v>36.86</v>
      </c>
      <c r="X6" t="n">
        <v>4.38</v>
      </c>
      <c r="Y6" t="n">
        <v>1</v>
      </c>
      <c r="Z6" t="n">
        <v>10</v>
      </c>
      <c r="AA6" t="n">
        <v>1613.471312921296</v>
      </c>
      <c r="AB6" t="n">
        <v>2207.622631669516</v>
      </c>
      <c r="AC6" t="n">
        <v>1996.9302261208</v>
      </c>
      <c r="AD6" t="n">
        <v>1613471.312921295</v>
      </c>
      <c r="AE6" t="n">
        <v>2207622.631669516</v>
      </c>
      <c r="AF6" t="n">
        <v>1.031113779726716e-06</v>
      </c>
      <c r="AG6" t="n">
        <v>1.407638888888889</v>
      </c>
      <c r="AH6" t="n">
        <v>1996930.2261208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0.9996</v>
      </c>
      <c r="E7" t="n">
        <v>100.04</v>
      </c>
      <c r="F7" t="n">
        <v>96.08</v>
      </c>
      <c r="G7" t="n">
        <v>60.05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789.27</v>
      </c>
      <c r="Q7" t="n">
        <v>2364.37</v>
      </c>
      <c r="R7" t="n">
        <v>306.79</v>
      </c>
      <c r="S7" t="n">
        <v>184.9</v>
      </c>
      <c r="T7" t="n">
        <v>58705.66</v>
      </c>
      <c r="U7" t="n">
        <v>0.6</v>
      </c>
      <c r="V7" t="n">
        <v>0.88</v>
      </c>
      <c r="W7" t="n">
        <v>36.81</v>
      </c>
      <c r="X7" t="n">
        <v>3.52</v>
      </c>
      <c r="Y7" t="n">
        <v>1</v>
      </c>
      <c r="Z7" t="n">
        <v>10</v>
      </c>
      <c r="AA7" t="n">
        <v>1553.376051817199</v>
      </c>
      <c r="AB7" t="n">
        <v>2125.397644211085</v>
      </c>
      <c r="AC7" t="n">
        <v>1922.552676061907</v>
      </c>
      <c r="AD7" t="n">
        <v>1553376.051817199</v>
      </c>
      <c r="AE7" t="n">
        <v>2125397.644211085</v>
      </c>
      <c r="AF7" t="n">
        <v>1.044700318482491e-06</v>
      </c>
      <c r="AG7" t="n">
        <v>1.389444444444444</v>
      </c>
      <c r="AH7" t="n">
        <v>1922552.676061907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1.0088</v>
      </c>
      <c r="E8" t="n">
        <v>99.12</v>
      </c>
      <c r="F8" t="n">
        <v>95.48999999999999</v>
      </c>
      <c r="G8" t="n">
        <v>71.62</v>
      </c>
      <c r="H8" t="n">
        <v>1.16</v>
      </c>
      <c r="I8" t="n">
        <v>80</v>
      </c>
      <c r="J8" t="n">
        <v>106.23</v>
      </c>
      <c r="K8" t="n">
        <v>39.72</v>
      </c>
      <c r="L8" t="n">
        <v>7</v>
      </c>
      <c r="M8" t="n">
        <v>78</v>
      </c>
      <c r="N8" t="n">
        <v>14.52</v>
      </c>
      <c r="O8" t="n">
        <v>13335.87</v>
      </c>
      <c r="P8" t="n">
        <v>765.66</v>
      </c>
      <c r="Q8" t="n">
        <v>2364.39</v>
      </c>
      <c r="R8" t="n">
        <v>287.04</v>
      </c>
      <c r="S8" t="n">
        <v>184.9</v>
      </c>
      <c r="T8" t="n">
        <v>48913.19</v>
      </c>
      <c r="U8" t="n">
        <v>0.64</v>
      </c>
      <c r="V8" t="n">
        <v>0.88</v>
      </c>
      <c r="W8" t="n">
        <v>36.79</v>
      </c>
      <c r="X8" t="n">
        <v>2.93</v>
      </c>
      <c r="Y8" t="n">
        <v>1</v>
      </c>
      <c r="Z8" t="n">
        <v>10</v>
      </c>
      <c r="AA8" t="n">
        <v>1504.503399162196</v>
      </c>
      <c r="AB8" t="n">
        <v>2058.527924739245</v>
      </c>
      <c r="AC8" t="n">
        <v>1862.06490876422</v>
      </c>
      <c r="AD8" t="n">
        <v>1504503.399162196</v>
      </c>
      <c r="AE8" t="n">
        <v>2058527.924739246</v>
      </c>
      <c r="AF8" t="n">
        <v>1.054315407448116e-06</v>
      </c>
      <c r="AG8" t="n">
        <v>1.376666666666667</v>
      </c>
      <c r="AH8" t="n">
        <v>1862064.90876422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1.0159</v>
      </c>
      <c r="E9" t="n">
        <v>98.44</v>
      </c>
      <c r="F9" t="n">
        <v>95.05</v>
      </c>
      <c r="G9" t="n">
        <v>83.87</v>
      </c>
      <c r="H9" t="n">
        <v>1.31</v>
      </c>
      <c r="I9" t="n">
        <v>68</v>
      </c>
      <c r="J9" t="n">
        <v>107.5</v>
      </c>
      <c r="K9" t="n">
        <v>39.72</v>
      </c>
      <c r="L9" t="n">
        <v>8</v>
      </c>
      <c r="M9" t="n">
        <v>66</v>
      </c>
      <c r="N9" t="n">
        <v>14.78</v>
      </c>
      <c r="O9" t="n">
        <v>13491.96</v>
      </c>
      <c r="P9" t="n">
        <v>742.78</v>
      </c>
      <c r="Q9" t="n">
        <v>2364.31</v>
      </c>
      <c r="R9" t="n">
        <v>272.41</v>
      </c>
      <c r="S9" t="n">
        <v>184.9</v>
      </c>
      <c r="T9" t="n">
        <v>41658.31</v>
      </c>
      <c r="U9" t="n">
        <v>0.68</v>
      </c>
      <c r="V9" t="n">
        <v>0.89</v>
      </c>
      <c r="W9" t="n">
        <v>36.77</v>
      </c>
      <c r="X9" t="n">
        <v>2.49</v>
      </c>
      <c r="Y9" t="n">
        <v>1</v>
      </c>
      <c r="Z9" t="n">
        <v>10</v>
      </c>
      <c r="AA9" t="n">
        <v>1461.227059939817</v>
      </c>
      <c r="AB9" t="n">
        <v>1999.315328197846</v>
      </c>
      <c r="AC9" t="n">
        <v>1808.50347933133</v>
      </c>
      <c r="AD9" t="n">
        <v>1461227.059939817</v>
      </c>
      <c r="AE9" t="n">
        <v>1999315.328197846</v>
      </c>
      <c r="AF9" t="n">
        <v>1.061735747845501e-06</v>
      </c>
      <c r="AG9" t="n">
        <v>1.367222222222222</v>
      </c>
      <c r="AH9" t="n">
        <v>1808503.47933133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1.0213</v>
      </c>
      <c r="E10" t="n">
        <v>97.91</v>
      </c>
      <c r="F10" t="n">
        <v>94.70999999999999</v>
      </c>
      <c r="G10" t="n">
        <v>96.31999999999999</v>
      </c>
      <c r="H10" t="n">
        <v>1.46</v>
      </c>
      <c r="I10" t="n">
        <v>59</v>
      </c>
      <c r="J10" t="n">
        <v>108.77</v>
      </c>
      <c r="K10" t="n">
        <v>39.72</v>
      </c>
      <c r="L10" t="n">
        <v>9</v>
      </c>
      <c r="M10" t="n">
        <v>53</v>
      </c>
      <c r="N10" t="n">
        <v>15.05</v>
      </c>
      <c r="O10" t="n">
        <v>13648.58</v>
      </c>
      <c r="P10" t="n">
        <v>719.8099999999999</v>
      </c>
      <c r="Q10" t="n">
        <v>2364.27</v>
      </c>
      <c r="R10" t="n">
        <v>260.69</v>
      </c>
      <c r="S10" t="n">
        <v>184.9</v>
      </c>
      <c r="T10" t="n">
        <v>35841.14</v>
      </c>
      <c r="U10" t="n">
        <v>0.71</v>
      </c>
      <c r="V10" t="n">
        <v>0.89</v>
      </c>
      <c r="W10" t="n">
        <v>36.76</v>
      </c>
      <c r="X10" t="n">
        <v>2.15</v>
      </c>
      <c r="Y10" t="n">
        <v>1</v>
      </c>
      <c r="Z10" t="n">
        <v>10</v>
      </c>
      <c r="AA10" t="n">
        <v>1421.271264858544</v>
      </c>
      <c r="AB10" t="n">
        <v>1944.646046642376</v>
      </c>
      <c r="AC10" t="n">
        <v>1759.051757278695</v>
      </c>
      <c r="AD10" t="n">
        <v>1421271.264858544</v>
      </c>
      <c r="AE10" t="n">
        <v>1944646.046642376</v>
      </c>
      <c r="AF10" t="n">
        <v>1.067379387020977e-06</v>
      </c>
      <c r="AG10" t="n">
        <v>1.359861111111111</v>
      </c>
      <c r="AH10" t="n">
        <v>1759051.757278695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1.024</v>
      </c>
      <c r="E11" t="n">
        <v>97.66</v>
      </c>
      <c r="F11" t="n">
        <v>94.56</v>
      </c>
      <c r="G11" t="n">
        <v>105.06</v>
      </c>
      <c r="H11" t="n">
        <v>1.6</v>
      </c>
      <c r="I11" t="n">
        <v>54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710.15</v>
      </c>
      <c r="Q11" t="n">
        <v>2364.48</v>
      </c>
      <c r="R11" t="n">
        <v>254.2</v>
      </c>
      <c r="S11" t="n">
        <v>184.9</v>
      </c>
      <c r="T11" t="n">
        <v>32618.82</v>
      </c>
      <c r="U11" t="n">
        <v>0.73</v>
      </c>
      <c r="V11" t="n">
        <v>0.89</v>
      </c>
      <c r="W11" t="n">
        <v>36.8</v>
      </c>
      <c r="X11" t="n">
        <v>2</v>
      </c>
      <c r="Y11" t="n">
        <v>1</v>
      </c>
      <c r="Z11" t="n">
        <v>10</v>
      </c>
      <c r="AA11" t="n">
        <v>1403.972814789795</v>
      </c>
      <c r="AB11" t="n">
        <v>1920.977544104557</v>
      </c>
      <c r="AC11" t="n">
        <v>1737.642143404134</v>
      </c>
      <c r="AD11" t="n">
        <v>1403972.814789795</v>
      </c>
      <c r="AE11" t="n">
        <v>1920977.544104557</v>
      </c>
      <c r="AF11" t="n">
        <v>1.070201206608714e-06</v>
      </c>
      <c r="AG11" t="n">
        <v>1.356388888888889</v>
      </c>
      <c r="AH11" t="n">
        <v>1737642.143404134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1.024</v>
      </c>
      <c r="E12" t="n">
        <v>97.66</v>
      </c>
      <c r="F12" t="n">
        <v>94.56</v>
      </c>
      <c r="G12" t="n">
        <v>105.07</v>
      </c>
      <c r="H12" t="n">
        <v>1.74</v>
      </c>
      <c r="I12" t="n">
        <v>54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717.0700000000001</v>
      </c>
      <c r="Q12" t="n">
        <v>2364.55</v>
      </c>
      <c r="R12" t="n">
        <v>253.79</v>
      </c>
      <c r="S12" t="n">
        <v>184.9</v>
      </c>
      <c r="T12" t="n">
        <v>32418.09</v>
      </c>
      <c r="U12" t="n">
        <v>0.73</v>
      </c>
      <c r="V12" t="n">
        <v>0.89</v>
      </c>
      <c r="W12" t="n">
        <v>36.81</v>
      </c>
      <c r="X12" t="n">
        <v>2</v>
      </c>
      <c r="Y12" t="n">
        <v>1</v>
      </c>
      <c r="Z12" t="n">
        <v>10</v>
      </c>
      <c r="AA12" t="n">
        <v>1413.166748696864</v>
      </c>
      <c r="AB12" t="n">
        <v>1933.557090083946</v>
      </c>
      <c r="AC12" t="n">
        <v>1749.021115170754</v>
      </c>
      <c r="AD12" t="n">
        <v>1413166.748696864</v>
      </c>
      <c r="AE12" t="n">
        <v>1933557.090083946</v>
      </c>
      <c r="AF12" t="n">
        <v>1.070201206608714e-06</v>
      </c>
      <c r="AG12" t="n">
        <v>1.356388888888889</v>
      </c>
      <c r="AH12" t="n">
        <v>1749021.115170754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132.02</v>
      </c>
      <c r="G2" t="n">
        <v>7.81</v>
      </c>
      <c r="H2" t="n">
        <v>0.14</v>
      </c>
      <c r="I2" t="n">
        <v>1014</v>
      </c>
      <c r="J2" t="n">
        <v>124.63</v>
      </c>
      <c r="K2" t="n">
        <v>45</v>
      </c>
      <c r="L2" t="n">
        <v>1</v>
      </c>
      <c r="M2" t="n">
        <v>1012</v>
      </c>
      <c r="N2" t="n">
        <v>18.64</v>
      </c>
      <c r="O2" t="n">
        <v>15605.44</v>
      </c>
      <c r="P2" t="n">
        <v>1397.63</v>
      </c>
      <c r="Q2" t="n">
        <v>2369.22</v>
      </c>
      <c r="R2" t="n">
        <v>1505.06</v>
      </c>
      <c r="S2" t="n">
        <v>184.9</v>
      </c>
      <c r="T2" t="n">
        <v>653252.71</v>
      </c>
      <c r="U2" t="n">
        <v>0.12</v>
      </c>
      <c r="V2" t="n">
        <v>0.64</v>
      </c>
      <c r="W2" t="n">
        <v>38.36</v>
      </c>
      <c r="X2" t="n">
        <v>39.37</v>
      </c>
      <c r="Y2" t="n">
        <v>1</v>
      </c>
      <c r="Z2" t="n">
        <v>10</v>
      </c>
      <c r="AA2" t="n">
        <v>4221.274970312346</v>
      </c>
      <c r="AB2" t="n">
        <v>5775.734643889955</v>
      </c>
      <c r="AC2" t="n">
        <v>5224.506635771365</v>
      </c>
      <c r="AD2" t="n">
        <v>4221274.970312347</v>
      </c>
      <c r="AE2" t="n">
        <v>5775734.643889955</v>
      </c>
      <c r="AF2" t="n">
        <v>6.285887394160762e-07</v>
      </c>
      <c r="AG2" t="n">
        <v>2.223194444444444</v>
      </c>
      <c r="AH2" t="n">
        <v>5224506.635771365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0.8292</v>
      </c>
      <c r="E3" t="n">
        <v>120.6</v>
      </c>
      <c r="F3" t="n">
        <v>108.02</v>
      </c>
      <c r="G3" t="n">
        <v>15.85</v>
      </c>
      <c r="H3" t="n">
        <v>0.28</v>
      </c>
      <c r="I3" t="n">
        <v>409</v>
      </c>
      <c r="J3" t="n">
        <v>125.95</v>
      </c>
      <c r="K3" t="n">
        <v>45</v>
      </c>
      <c r="L3" t="n">
        <v>2</v>
      </c>
      <c r="M3" t="n">
        <v>407</v>
      </c>
      <c r="N3" t="n">
        <v>18.95</v>
      </c>
      <c r="O3" t="n">
        <v>15767.7</v>
      </c>
      <c r="P3" t="n">
        <v>1134.02</v>
      </c>
      <c r="Q3" t="n">
        <v>2365.9</v>
      </c>
      <c r="R3" t="n">
        <v>704.01</v>
      </c>
      <c r="S3" t="n">
        <v>184.9</v>
      </c>
      <c r="T3" t="n">
        <v>255750.06</v>
      </c>
      <c r="U3" t="n">
        <v>0.26</v>
      </c>
      <c r="V3" t="n">
        <v>0.78</v>
      </c>
      <c r="W3" t="n">
        <v>37.33</v>
      </c>
      <c r="X3" t="n">
        <v>15.42</v>
      </c>
      <c r="Y3" t="n">
        <v>1</v>
      </c>
      <c r="Z3" t="n">
        <v>10</v>
      </c>
      <c r="AA3" t="n">
        <v>2588.087294620857</v>
      </c>
      <c r="AB3" t="n">
        <v>3541.135214853596</v>
      </c>
      <c r="AC3" t="n">
        <v>3203.174239962323</v>
      </c>
      <c r="AD3" t="n">
        <v>2588087.294620858</v>
      </c>
      <c r="AE3" t="n">
        <v>3541135.214853595</v>
      </c>
      <c r="AF3" t="n">
        <v>8.343617459961747e-07</v>
      </c>
      <c r="AG3" t="n">
        <v>1.675</v>
      </c>
      <c r="AH3" t="n">
        <v>3203174.239962323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0.903</v>
      </c>
      <c r="E4" t="n">
        <v>110.75</v>
      </c>
      <c r="F4" t="n">
        <v>102.1</v>
      </c>
      <c r="G4" t="n">
        <v>24.02</v>
      </c>
      <c r="H4" t="n">
        <v>0.42</v>
      </c>
      <c r="I4" t="n">
        <v>255</v>
      </c>
      <c r="J4" t="n">
        <v>127.27</v>
      </c>
      <c r="K4" t="n">
        <v>45</v>
      </c>
      <c r="L4" t="n">
        <v>3</v>
      </c>
      <c r="M4" t="n">
        <v>253</v>
      </c>
      <c r="N4" t="n">
        <v>19.27</v>
      </c>
      <c r="O4" t="n">
        <v>15930.42</v>
      </c>
      <c r="P4" t="n">
        <v>1060.01</v>
      </c>
      <c r="Q4" t="n">
        <v>2365.22</v>
      </c>
      <c r="R4" t="n">
        <v>506.86</v>
      </c>
      <c r="S4" t="n">
        <v>184.9</v>
      </c>
      <c r="T4" t="n">
        <v>157944.47</v>
      </c>
      <c r="U4" t="n">
        <v>0.36</v>
      </c>
      <c r="V4" t="n">
        <v>0.82</v>
      </c>
      <c r="W4" t="n">
        <v>37.08</v>
      </c>
      <c r="X4" t="n">
        <v>9.52</v>
      </c>
      <c r="Y4" t="n">
        <v>1</v>
      </c>
      <c r="Z4" t="n">
        <v>10</v>
      </c>
      <c r="AA4" t="n">
        <v>2228.956997232472</v>
      </c>
      <c r="AB4" t="n">
        <v>3049.757298256249</v>
      </c>
      <c r="AC4" t="n">
        <v>2758.692742071809</v>
      </c>
      <c r="AD4" t="n">
        <v>2228956.997232472</v>
      </c>
      <c r="AE4" t="n">
        <v>3049757.298256249</v>
      </c>
      <c r="AF4" t="n">
        <v>9.086211488597995e-07</v>
      </c>
      <c r="AG4" t="n">
        <v>1.538194444444444</v>
      </c>
      <c r="AH4" t="n">
        <v>2758692.742071809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0.9415</v>
      </c>
      <c r="E5" t="n">
        <v>106.22</v>
      </c>
      <c r="F5" t="n">
        <v>99.38</v>
      </c>
      <c r="G5" t="n">
        <v>32.41</v>
      </c>
      <c r="H5" t="n">
        <v>0.55</v>
      </c>
      <c r="I5" t="n">
        <v>184</v>
      </c>
      <c r="J5" t="n">
        <v>128.59</v>
      </c>
      <c r="K5" t="n">
        <v>45</v>
      </c>
      <c r="L5" t="n">
        <v>4</v>
      </c>
      <c r="M5" t="n">
        <v>182</v>
      </c>
      <c r="N5" t="n">
        <v>19.59</v>
      </c>
      <c r="O5" t="n">
        <v>16093.6</v>
      </c>
      <c r="P5" t="n">
        <v>1019.91</v>
      </c>
      <c r="Q5" t="n">
        <v>2364.58</v>
      </c>
      <c r="R5" t="n">
        <v>416.84</v>
      </c>
      <c r="S5" t="n">
        <v>184.9</v>
      </c>
      <c r="T5" t="n">
        <v>113291.7</v>
      </c>
      <c r="U5" t="n">
        <v>0.44</v>
      </c>
      <c r="V5" t="n">
        <v>0.85</v>
      </c>
      <c r="W5" t="n">
        <v>36.96</v>
      </c>
      <c r="X5" t="n">
        <v>6.82</v>
      </c>
      <c r="Y5" t="n">
        <v>1</v>
      </c>
      <c r="Z5" t="n">
        <v>10</v>
      </c>
      <c r="AA5" t="n">
        <v>2063.791643128457</v>
      </c>
      <c r="AB5" t="n">
        <v>2823.770774189799</v>
      </c>
      <c r="AC5" t="n">
        <v>2554.274054688297</v>
      </c>
      <c r="AD5" t="n">
        <v>2063791.643128457</v>
      </c>
      <c r="AE5" t="n">
        <v>2823770.774189799</v>
      </c>
      <c r="AF5" t="n">
        <v>9.473608102452948e-07</v>
      </c>
      <c r="AG5" t="n">
        <v>1.475277777777778</v>
      </c>
      <c r="AH5" t="n">
        <v>2554274.054688297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0.9641999999999999</v>
      </c>
      <c r="E6" t="n">
        <v>103.71</v>
      </c>
      <c r="F6" t="n">
        <v>97.90000000000001</v>
      </c>
      <c r="G6" t="n">
        <v>40.79</v>
      </c>
      <c r="H6" t="n">
        <v>0.68</v>
      </c>
      <c r="I6" t="n">
        <v>144</v>
      </c>
      <c r="J6" t="n">
        <v>129.92</v>
      </c>
      <c r="K6" t="n">
        <v>45</v>
      </c>
      <c r="L6" t="n">
        <v>5</v>
      </c>
      <c r="M6" t="n">
        <v>142</v>
      </c>
      <c r="N6" t="n">
        <v>19.92</v>
      </c>
      <c r="O6" t="n">
        <v>16257.24</v>
      </c>
      <c r="P6" t="n">
        <v>992.54</v>
      </c>
      <c r="Q6" t="n">
        <v>2364.7</v>
      </c>
      <c r="R6" t="n">
        <v>366.67</v>
      </c>
      <c r="S6" t="n">
        <v>184.9</v>
      </c>
      <c r="T6" t="n">
        <v>88408.16</v>
      </c>
      <c r="U6" t="n">
        <v>0.5</v>
      </c>
      <c r="V6" t="n">
        <v>0.86</v>
      </c>
      <c r="W6" t="n">
        <v>36.91</v>
      </c>
      <c r="X6" t="n">
        <v>5.33</v>
      </c>
      <c r="Y6" t="n">
        <v>1</v>
      </c>
      <c r="Z6" t="n">
        <v>10</v>
      </c>
      <c r="AA6" t="n">
        <v>1968.134799377345</v>
      </c>
      <c r="AB6" t="n">
        <v>2692.88886048742</v>
      </c>
      <c r="AC6" t="n">
        <v>2435.883327135753</v>
      </c>
      <c r="AD6" t="n">
        <v>1968134.799377345</v>
      </c>
      <c r="AE6" t="n">
        <v>2692888.86048742</v>
      </c>
      <c r="AF6" t="n">
        <v>9.702021170881713e-07</v>
      </c>
      <c r="AG6" t="n">
        <v>1.440416666666667</v>
      </c>
      <c r="AH6" t="n">
        <v>2435883.327135753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0.9802</v>
      </c>
      <c r="E7" t="n">
        <v>102.02</v>
      </c>
      <c r="F7" t="n">
        <v>96.90000000000001</v>
      </c>
      <c r="G7" t="n">
        <v>49.69</v>
      </c>
      <c r="H7" t="n">
        <v>0.8100000000000001</v>
      </c>
      <c r="I7" t="n">
        <v>117</v>
      </c>
      <c r="J7" t="n">
        <v>131.25</v>
      </c>
      <c r="K7" t="n">
        <v>45</v>
      </c>
      <c r="L7" t="n">
        <v>6</v>
      </c>
      <c r="M7" t="n">
        <v>115</v>
      </c>
      <c r="N7" t="n">
        <v>20.25</v>
      </c>
      <c r="O7" t="n">
        <v>16421.36</v>
      </c>
      <c r="P7" t="n">
        <v>969.7</v>
      </c>
      <c r="Q7" t="n">
        <v>2364.67</v>
      </c>
      <c r="R7" t="n">
        <v>333.61</v>
      </c>
      <c r="S7" t="n">
        <v>184.9</v>
      </c>
      <c r="T7" t="n">
        <v>72009.22</v>
      </c>
      <c r="U7" t="n">
        <v>0.55</v>
      </c>
      <c r="V7" t="n">
        <v>0.87</v>
      </c>
      <c r="W7" t="n">
        <v>36.85</v>
      </c>
      <c r="X7" t="n">
        <v>4.33</v>
      </c>
      <c r="Y7" t="n">
        <v>1</v>
      </c>
      <c r="Z7" t="n">
        <v>10</v>
      </c>
      <c r="AA7" t="n">
        <v>1898.69239543223</v>
      </c>
      <c r="AB7" t="n">
        <v>2597.874699827069</v>
      </c>
      <c r="AC7" t="n">
        <v>2349.937184615614</v>
      </c>
      <c r="AD7" t="n">
        <v>1898692.39543223</v>
      </c>
      <c r="AE7" t="n">
        <v>2597874.699827069</v>
      </c>
      <c r="AF7" t="n">
        <v>9.863017166250005e-07</v>
      </c>
      <c r="AG7" t="n">
        <v>1.416944444444444</v>
      </c>
      <c r="AH7" t="n">
        <v>2349937.184615614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0.991</v>
      </c>
      <c r="E8" t="n">
        <v>100.91</v>
      </c>
      <c r="F8" t="n">
        <v>96.23999999999999</v>
      </c>
      <c r="G8" t="n">
        <v>58.33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97</v>
      </c>
      <c r="N8" t="n">
        <v>20.59</v>
      </c>
      <c r="O8" t="n">
        <v>16585.95</v>
      </c>
      <c r="P8" t="n">
        <v>950.92</v>
      </c>
      <c r="Q8" t="n">
        <v>2364.32</v>
      </c>
      <c r="R8" t="n">
        <v>311.6</v>
      </c>
      <c r="S8" t="n">
        <v>184.9</v>
      </c>
      <c r="T8" t="n">
        <v>61094.48</v>
      </c>
      <c r="U8" t="n">
        <v>0.59</v>
      </c>
      <c r="V8" t="n">
        <v>0.87</v>
      </c>
      <c r="W8" t="n">
        <v>36.84</v>
      </c>
      <c r="X8" t="n">
        <v>3.69</v>
      </c>
      <c r="Y8" t="n">
        <v>1</v>
      </c>
      <c r="Z8" t="n">
        <v>10</v>
      </c>
      <c r="AA8" t="n">
        <v>1848.553214125656</v>
      </c>
      <c r="AB8" t="n">
        <v>2529.272059978849</v>
      </c>
      <c r="AC8" t="n">
        <v>2287.881884430098</v>
      </c>
      <c r="AD8" t="n">
        <v>1848553.214125656</v>
      </c>
      <c r="AE8" t="n">
        <v>2529272.059978849</v>
      </c>
      <c r="AF8" t="n">
        <v>9.971689463123603e-07</v>
      </c>
      <c r="AG8" t="n">
        <v>1.401527777777778</v>
      </c>
      <c r="AH8" t="n">
        <v>2287881.884430098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1.0001</v>
      </c>
      <c r="E9" t="n">
        <v>99.98999999999999</v>
      </c>
      <c r="F9" t="n">
        <v>95.68000000000001</v>
      </c>
      <c r="G9" t="n">
        <v>67.54000000000001</v>
      </c>
      <c r="H9" t="n">
        <v>1.06</v>
      </c>
      <c r="I9" t="n">
        <v>85</v>
      </c>
      <c r="J9" t="n">
        <v>133.92</v>
      </c>
      <c r="K9" t="n">
        <v>45</v>
      </c>
      <c r="L9" t="n">
        <v>8</v>
      </c>
      <c r="M9" t="n">
        <v>83</v>
      </c>
      <c r="N9" t="n">
        <v>20.93</v>
      </c>
      <c r="O9" t="n">
        <v>16751.02</v>
      </c>
      <c r="P9" t="n">
        <v>931.85</v>
      </c>
      <c r="Q9" t="n">
        <v>2364.49</v>
      </c>
      <c r="R9" t="n">
        <v>293.38</v>
      </c>
      <c r="S9" t="n">
        <v>184.9</v>
      </c>
      <c r="T9" t="n">
        <v>52055.55</v>
      </c>
      <c r="U9" t="n">
        <v>0.63</v>
      </c>
      <c r="V9" t="n">
        <v>0.88</v>
      </c>
      <c r="W9" t="n">
        <v>36.8</v>
      </c>
      <c r="X9" t="n">
        <v>3.12</v>
      </c>
      <c r="Y9" t="n">
        <v>1</v>
      </c>
      <c r="Z9" t="n">
        <v>10</v>
      </c>
      <c r="AA9" t="n">
        <v>1802.70943257085</v>
      </c>
      <c r="AB9" t="n">
        <v>2466.546575570661</v>
      </c>
      <c r="AC9" t="n">
        <v>2231.142832218058</v>
      </c>
      <c r="AD9" t="n">
        <v>1802709.43257085</v>
      </c>
      <c r="AE9" t="n">
        <v>2466546.575570662</v>
      </c>
      <c r="AF9" t="n">
        <v>1.006325593548932e-06</v>
      </c>
      <c r="AG9" t="n">
        <v>1.38875</v>
      </c>
      <c r="AH9" t="n">
        <v>2231142.832218058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1.0069</v>
      </c>
      <c r="E10" t="n">
        <v>99.31</v>
      </c>
      <c r="F10" t="n">
        <v>95.29000000000001</v>
      </c>
      <c r="G10" t="n">
        <v>77.26000000000001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914.62</v>
      </c>
      <c r="Q10" t="n">
        <v>2364.21</v>
      </c>
      <c r="R10" t="n">
        <v>280.36</v>
      </c>
      <c r="S10" t="n">
        <v>184.9</v>
      </c>
      <c r="T10" t="n">
        <v>45600.49</v>
      </c>
      <c r="U10" t="n">
        <v>0.66</v>
      </c>
      <c r="V10" t="n">
        <v>0.88</v>
      </c>
      <c r="W10" t="n">
        <v>36.78</v>
      </c>
      <c r="X10" t="n">
        <v>2.73</v>
      </c>
      <c r="Y10" t="n">
        <v>1</v>
      </c>
      <c r="Z10" t="n">
        <v>10</v>
      </c>
      <c r="AA10" t="n">
        <v>1765.123329165009</v>
      </c>
      <c r="AB10" t="n">
        <v>2415.119610708936</v>
      </c>
      <c r="AC10" t="n">
        <v>2184.623984704538</v>
      </c>
      <c r="AD10" t="n">
        <v>1765123.329165009</v>
      </c>
      <c r="AE10" t="n">
        <v>2415119.610708936</v>
      </c>
      <c r="AF10" t="n">
        <v>1.013167923352084e-06</v>
      </c>
      <c r="AG10" t="n">
        <v>1.379305555555556</v>
      </c>
      <c r="AH10" t="n">
        <v>2184623.984704538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1.0123</v>
      </c>
      <c r="E11" t="n">
        <v>98.79000000000001</v>
      </c>
      <c r="F11" t="n">
        <v>94.97</v>
      </c>
      <c r="G11" t="n">
        <v>86.33</v>
      </c>
      <c r="H11" t="n">
        <v>1.29</v>
      </c>
      <c r="I11" t="n">
        <v>66</v>
      </c>
      <c r="J11" t="n">
        <v>136.61</v>
      </c>
      <c r="K11" t="n">
        <v>45</v>
      </c>
      <c r="L11" t="n">
        <v>10</v>
      </c>
      <c r="M11" t="n">
        <v>64</v>
      </c>
      <c r="N11" t="n">
        <v>21.61</v>
      </c>
      <c r="O11" t="n">
        <v>17082.76</v>
      </c>
      <c r="P11" t="n">
        <v>897.02</v>
      </c>
      <c r="Q11" t="n">
        <v>2364.14</v>
      </c>
      <c r="R11" t="n">
        <v>269.5</v>
      </c>
      <c r="S11" t="n">
        <v>184.9</v>
      </c>
      <c r="T11" t="n">
        <v>40212.1</v>
      </c>
      <c r="U11" t="n">
        <v>0.6899999999999999</v>
      </c>
      <c r="V11" t="n">
        <v>0.89</v>
      </c>
      <c r="W11" t="n">
        <v>36.77</v>
      </c>
      <c r="X11" t="n">
        <v>2.41</v>
      </c>
      <c r="Y11" t="n">
        <v>1</v>
      </c>
      <c r="Z11" t="n">
        <v>10</v>
      </c>
      <c r="AA11" t="n">
        <v>1730.314854569019</v>
      </c>
      <c r="AB11" t="n">
        <v>2367.493120125184</v>
      </c>
      <c r="AC11" t="n">
        <v>2141.5428995379</v>
      </c>
      <c r="AD11" t="n">
        <v>1730314.854569019</v>
      </c>
      <c r="AE11" t="n">
        <v>2367493.120125184</v>
      </c>
      <c r="AF11" t="n">
        <v>1.018601538195764e-06</v>
      </c>
      <c r="AG11" t="n">
        <v>1.372083333333333</v>
      </c>
      <c r="AH11" t="n">
        <v>2141542.8995379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1.0164</v>
      </c>
      <c r="E12" t="n">
        <v>98.39</v>
      </c>
      <c r="F12" t="n">
        <v>94.75</v>
      </c>
      <c r="G12" t="n">
        <v>96.36</v>
      </c>
      <c r="H12" t="n">
        <v>1.41</v>
      </c>
      <c r="I12" t="n">
        <v>59</v>
      </c>
      <c r="J12" t="n">
        <v>137.96</v>
      </c>
      <c r="K12" t="n">
        <v>45</v>
      </c>
      <c r="L12" t="n">
        <v>11</v>
      </c>
      <c r="M12" t="n">
        <v>57</v>
      </c>
      <c r="N12" t="n">
        <v>21.96</v>
      </c>
      <c r="O12" t="n">
        <v>17249.3</v>
      </c>
      <c r="P12" t="n">
        <v>881.33</v>
      </c>
      <c r="Q12" t="n">
        <v>2364.32</v>
      </c>
      <c r="R12" t="n">
        <v>261.87</v>
      </c>
      <c r="S12" t="n">
        <v>184.9</v>
      </c>
      <c r="T12" t="n">
        <v>36429.71</v>
      </c>
      <c r="U12" t="n">
        <v>0.71</v>
      </c>
      <c r="V12" t="n">
        <v>0.89</v>
      </c>
      <c r="W12" t="n">
        <v>36.77</v>
      </c>
      <c r="X12" t="n">
        <v>2.2</v>
      </c>
      <c r="Y12" t="n">
        <v>1</v>
      </c>
      <c r="Z12" t="n">
        <v>10</v>
      </c>
      <c r="AA12" t="n">
        <v>1701.142938940137</v>
      </c>
      <c r="AB12" t="n">
        <v>2327.57881818766</v>
      </c>
      <c r="AC12" t="n">
        <v>2105.437962557217</v>
      </c>
      <c r="AD12" t="n">
        <v>1701142.938940137</v>
      </c>
      <c r="AE12" t="n">
        <v>2327578.81818766</v>
      </c>
      <c r="AF12" t="n">
        <v>1.022727060577076e-06</v>
      </c>
      <c r="AG12" t="n">
        <v>1.366527777777778</v>
      </c>
      <c r="AH12" t="n">
        <v>2105437.962557218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1.0209</v>
      </c>
      <c r="E13" t="n">
        <v>97.95</v>
      </c>
      <c r="F13" t="n">
        <v>94.47</v>
      </c>
      <c r="G13" t="n">
        <v>106.94</v>
      </c>
      <c r="H13" t="n">
        <v>1.52</v>
      </c>
      <c r="I13" t="n">
        <v>53</v>
      </c>
      <c r="J13" t="n">
        <v>139.32</v>
      </c>
      <c r="K13" t="n">
        <v>45</v>
      </c>
      <c r="L13" t="n">
        <v>12</v>
      </c>
      <c r="M13" t="n">
        <v>51</v>
      </c>
      <c r="N13" t="n">
        <v>22.32</v>
      </c>
      <c r="O13" t="n">
        <v>17416.34</v>
      </c>
      <c r="P13" t="n">
        <v>865.17</v>
      </c>
      <c r="Q13" t="n">
        <v>2364.08</v>
      </c>
      <c r="R13" t="n">
        <v>252.59</v>
      </c>
      <c r="S13" t="n">
        <v>184.9</v>
      </c>
      <c r="T13" t="n">
        <v>31821.65</v>
      </c>
      <c r="U13" t="n">
        <v>0.73</v>
      </c>
      <c r="V13" t="n">
        <v>0.89</v>
      </c>
      <c r="W13" t="n">
        <v>36.76</v>
      </c>
      <c r="X13" t="n">
        <v>1.91</v>
      </c>
      <c r="Y13" t="n">
        <v>1</v>
      </c>
      <c r="Z13" t="n">
        <v>10</v>
      </c>
      <c r="AA13" t="n">
        <v>1670.599323540939</v>
      </c>
      <c r="AB13" t="n">
        <v>2285.787696109267</v>
      </c>
      <c r="AC13" t="n">
        <v>2067.635326515779</v>
      </c>
      <c r="AD13" t="n">
        <v>1670599.323540939</v>
      </c>
      <c r="AE13" t="n">
        <v>2285787.696109267</v>
      </c>
      <c r="AF13" t="n">
        <v>1.02725507294681e-06</v>
      </c>
      <c r="AG13" t="n">
        <v>1.360416666666667</v>
      </c>
      <c r="AH13" t="n">
        <v>2067635.326515778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1.024</v>
      </c>
      <c r="E14" t="n">
        <v>97.65000000000001</v>
      </c>
      <c r="F14" t="n">
        <v>94.29000000000001</v>
      </c>
      <c r="G14" t="n">
        <v>117.87</v>
      </c>
      <c r="H14" t="n">
        <v>1.63</v>
      </c>
      <c r="I14" t="n">
        <v>48</v>
      </c>
      <c r="J14" t="n">
        <v>140.67</v>
      </c>
      <c r="K14" t="n">
        <v>45</v>
      </c>
      <c r="L14" t="n">
        <v>13</v>
      </c>
      <c r="M14" t="n">
        <v>46</v>
      </c>
      <c r="N14" t="n">
        <v>22.68</v>
      </c>
      <c r="O14" t="n">
        <v>17583.88</v>
      </c>
      <c r="P14" t="n">
        <v>848.21</v>
      </c>
      <c r="Q14" t="n">
        <v>2364.16</v>
      </c>
      <c r="R14" t="n">
        <v>247.53</v>
      </c>
      <c r="S14" t="n">
        <v>184.9</v>
      </c>
      <c r="T14" t="n">
        <v>29318.7</v>
      </c>
      <c r="U14" t="n">
        <v>0.75</v>
      </c>
      <c r="V14" t="n">
        <v>0.89</v>
      </c>
      <c r="W14" t="n">
        <v>36.73</v>
      </c>
      <c r="X14" t="n">
        <v>1.74</v>
      </c>
      <c r="Y14" t="n">
        <v>1</v>
      </c>
      <c r="Z14" t="n">
        <v>10</v>
      </c>
      <c r="AA14" t="n">
        <v>1642.041464504121</v>
      </c>
      <c r="AB14" t="n">
        <v>2246.713573491269</v>
      </c>
      <c r="AC14" t="n">
        <v>2032.290383319567</v>
      </c>
      <c r="AD14" t="n">
        <v>1642041.464504121</v>
      </c>
      <c r="AE14" t="n">
        <v>2246713.573491269</v>
      </c>
      <c r="AF14" t="n">
        <v>1.03037437035707e-06</v>
      </c>
      <c r="AG14" t="n">
        <v>1.35625</v>
      </c>
      <c r="AH14" t="n">
        <v>2032290.383319567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1.0267</v>
      </c>
      <c r="E15" t="n">
        <v>97.40000000000001</v>
      </c>
      <c r="F15" t="n">
        <v>94.15000000000001</v>
      </c>
      <c r="G15" t="n">
        <v>128.38</v>
      </c>
      <c r="H15" t="n">
        <v>1.74</v>
      </c>
      <c r="I15" t="n">
        <v>44</v>
      </c>
      <c r="J15" t="n">
        <v>142.04</v>
      </c>
      <c r="K15" t="n">
        <v>45</v>
      </c>
      <c r="L15" t="n">
        <v>14</v>
      </c>
      <c r="M15" t="n">
        <v>39</v>
      </c>
      <c r="N15" t="n">
        <v>23.04</v>
      </c>
      <c r="O15" t="n">
        <v>17751.93</v>
      </c>
      <c r="P15" t="n">
        <v>831.6799999999999</v>
      </c>
      <c r="Q15" t="n">
        <v>2364.24</v>
      </c>
      <c r="R15" t="n">
        <v>242.22</v>
      </c>
      <c r="S15" t="n">
        <v>184.9</v>
      </c>
      <c r="T15" t="n">
        <v>26682.69</v>
      </c>
      <c r="U15" t="n">
        <v>0.76</v>
      </c>
      <c r="V15" t="n">
        <v>0.89</v>
      </c>
      <c r="W15" t="n">
        <v>36.73</v>
      </c>
      <c r="X15" t="n">
        <v>1.59</v>
      </c>
      <c r="Y15" t="n">
        <v>1</v>
      </c>
      <c r="Z15" t="n">
        <v>10</v>
      </c>
      <c r="AA15" t="n">
        <v>1615.069725055094</v>
      </c>
      <c r="AB15" t="n">
        <v>2209.809649667945</v>
      </c>
      <c r="AC15" t="n">
        <v>1998.908518190959</v>
      </c>
      <c r="AD15" t="n">
        <v>1615069.725055094</v>
      </c>
      <c r="AE15" t="n">
        <v>2209809.649667945</v>
      </c>
      <c r="AF15" t="n">
        <v>1.03309117777891e-06</v>
      </c>
      <c r="AG15" t="n">
        <v>1.352777777777778</v>
      </c>
      <c r="AH15" t="n">
        <v>1998908.518190959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1.0282</v>
      </c>
      <c r="E16" t="n">
        <v>97.26000000000001</v>
      </c>
      <c r="F16" t="n">
        <v>94.08</v>
      </c>
      <c r="G16" t="n">
        <v>137.67</v>
      </c>
      <c r="H16" t="n">
        <v>1.85</v>
      </c>
      <c r="I16" t="n">
        <v>41</v>
      </c>
      <c r="J16" t="n">
        <v>143.4</v>
      </c>
      <c r="K16" t="n">
        <v>45</v>
      </c>
      <c r="L16" t="n">
        <v>15</v>
      </c>
      <c r="M16" t="n">
        <v>14</v>
      </c>
      <c r="N16" t="n">
        <v>23.41</v>
      </c>
      <c r="O16" t="n">
        <v>17920.49</v>
      </c>
      <c r="P16" t="n">
        <v>820.46</v>
      </c>
      <c r="Q16" t="n">
        <v>2364.19</v>
      </c>
      <c r="R16" t="n">
        <v>238.65</v>
      </c>
      <c r="S16" t="n">
        <v>184.9</v>
      </c>
      <c r="T16" t="n">
        <v>24908.77</v>
      </c>
      <c r="U16" t="n">
        <v>0.77</v>
      </c>
      <c r="V16" t="n">
        <v>0.89</v>
      </c>
      <c r="W16" t="n">
        <v>36.77</v>
      </c>
      <c r="X16" t="n">
        <v>1.52</v>
      </c>
      <c r="Y16" t="n">
        <v>1</v>
      </c>
      <c r="Z16" t="n">
        <v>10</v>
      </c>
      <c r="AA16" t="n">
        <v>1597.493522359319</v>
      </c>
      <c r="AB16" t="n">
        <v>2185.761113732249</v>
      </c>
      <c r="AC16" t="n">
        <v>1977.155140772632</v>
      </c>
      <c r="AD16" t="n">
        <v>1597493.522359319</v>
      </c>
      <c r="AE16" t="n">
        <v>2185761.113732249</v>
      </c>
      <c r="AF16" t="n">
        <v>1.034600515235488e-06</v>
      </c>
      <c r="AG16" t="n">
        <v>1.350833333333333</v>
      </c>
      <c r="AH16" t="n">
        <v>1977155.140772632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1.0281</v>
      </c>
      <c r="E17" t="n">
        <v>97.27</v>
      </c>
      <c r="F17" t="n">
        <v>94.09</v>
      </c>
      <c r="G17" t="n">
        <v>137.69</v>
      </c>
      <c r="H17" t="n">
        <v>1.96</v>
      </c>
      <c r="I17" t="n">
        <v>41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826.26</v>
      </c>
      <c r="Q17" t="n">
        <v>2364.5</v>
      </c>
      <c r="R17" t="n">
        <v>238.38</v>
      </c>
      <c r="S17" t="n">
        <v>184.9</v>
      </c>
      <c r="T17" t="n">
        <v>24775.94</v>
      </c>
      <c r="U17" t="n">
        <v>0.78</v>
      </c>
      <c r="V17" t="n">
        <v>0.89</v>
      </c>
      <c r="W17" t="n">
        <v>36.78</v>
      </c>
      <c r="X17" t="n">
        <v>1.53</v>
      </c>
      <c r="Y17" t="n">
        <v>1</v>
      </c>
      <c r="Z17" t="n">
        <v>10</v>
      </c>
      <c r="AA17" t="n">
        <v>1605.377726056589</v>
      </c>
      <c r="AB17" t="n">
        <v>2196.548629057373</v>
      </c>
      <c r="AC17" t="n">
        <v>1986.9131107755</v>
      </c>
      <c r="AD17" t="n">
        <v>1605377.726056589</v>
      </c>
      <c r="AE17" t="n">
        <v>2196548.629057373</v>
      </c>
      <c r="AF17" t="n">
        <v>1.034499892738383e-06</v>
      </c>
      <c r="AG17" t="n">
        <v>1.350972222222222</v>
      </c>
      <c r="AH17" t="n">
        <v>1986913.1107755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2024-09-25T17:55:02Z</dcterms:created>
  <dcterms:modified xmlns:dcterms="http://purl.org/dc/terms/" xmlns:xsi="http://www.w3.org/2001/XMLSchema-instance" xsi:type="dcterms:W3CDTF">2024-09-25T17:55:02Z</dcterms:modified>
</cp:coreProperties>
</file>